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index!$A$1:$M$21</definedName>
    <definedName name="_xlnm.Print_Titles" localSheetId="0">index!$1:$8</definedName>
  </definedNames>
  <calcPr calcId="171027"/>
</workbook>
</file>

<file path=xl/calcChain.xml><?xml version="1.0" encoding="utf-8"?>
<calcChain xmlns="http://schemas.openxmlformats.org/spreadsheetml/2006/main">
  <c r="J9" i="1" l="1"/>
  <c r="E20" i="1" l="1"/>
  <c r="J21" i="1"/>
  <c r="K21" i="1"/>
  <c r="K20" i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L21" i="1" l="1"/>
  <c r="L20" i="1"/>
</calcChain>
</file>

<file path=xl/sharedStrings.xml><?xml version="1.0" encoding="utf-8"?>
<sst xmlns="http://schemas.openxmlformats.org/spreadsheetml/2006/main" count="146" uniqueCount="65">
  <si>
    <t>CAS</t>
  </si>
  <si>
    <t>Gasoline</t>
  </si>
  <si>
    <t>PM10, filterable</t>
  </si>
  <si>
    <t>UNCONTROLLED</t>
  </si>
  <si>
    <t>Lb</t>
  </si>
  <si>
    <t>1000 Gallons</t>
  </si>
  <si>
    <t>Burned</t>
  </si>
  <si>
    <t>All particulate is assumed to be &lt;= 1um in size.  The heating value for gasoline fuel is 126,000 BTU/gallon.  This was used to convert from lbs/MMBTU.</t>
  </si>
  <si>
    <t>EPA.  October 1996.  Section 3.3, Gasoline and Diesel Industrial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</si>
  <si>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D</t>
  </si>
  <si>
    <t>PM2.5, filterable</t>
  </si>
  <si>
    <t>The heating value for gasoline fuel is 126,000 BTU/gallon.  This was used to convert from lbs/MMBTU.</t>
  </si>
  <si>
    <t>Emission factor represents the sum of exhaust, evaporative, crankcase, and refueling emissions.  The heating value for gasoline fuel is 126,000 BTU/gallon.  This was used to convert from lbs/MMBTU.</t>
  </si>
  <si>
    <t>Aldehydes</t>
  </si>
  <si>
    <t>Million Btus</t>
  </si>
  <si>
    <t>Heat</t>
  </si>
  <si>
    <t>Input</t>
  </si>
  <si>
    <t>NH3</t>
  </si>
  <si>
    <t>7664-41-7</t>
  </si>
  <si>
    <t>Ammonia</t>
  </si>
  <si>
    <t>SELECTIVE NONCATALYTIC REDUCTION FOR NOX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</si>
  <si>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</si>
  <si>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</si>
  <si>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</si>
  <si>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CO2</t>
  </si>
  <si>
    <t>124-38-9</t>
  </si>
  <si>
    <t>Carbon dioxide</t>
  </si>
  <si>
    <t>B</t>
  </si>
  <si>
    <t>630-08-0</t>
  </si>
  <si>
    <t>Carbon monoxide</t>
  </si>
  <si>
    <t>NOX</t>
  </si>
  <si>
    <t>PM, filterable</t>
  </si>
  <si>
    <t xml:space="preserve">Annual Air Emissions Calculations based on 22-Feb-2016 WebFIRE Emission Factors for </t>
  </si>
  <si>
    <t>SCC 20200301 - Internal Combustion Engines - Industrial - Gasoline - Reciprocating</t>
  </si>
  <si>
    <t>Pollutant ID Code</t>
  </si>
  <si>
    <t>AP-42 Section</t>
  </si>
  <si>
    <t>Notes</t>
  </si>
  <si>
    <t>Reference Description</t>
  </si>
  <si>
    <t>Factor Quality</t>
  </si>
  <si>
    <t>Annual Emissions (Tons/Year)</t>
  </si>
  <si>
    <t>Pollutant</t>
  </si>
  <si>
    <t>Control Device</t>
  </si>
  <si>
    <t>Emission Factor</t>
  </si>
  <si>
    <t>Unit</t>
  </si>
  <si>
    <t>Measure</t>
  </si>
  <si>
    <t>Material</t>
  </si>
  <si>
    <t>Action</t>
  </si>
  <si>
    <t>PM10</t>
  </si>
  <si>
    <t>PM2.5</t>
  </si>
  <si>
    <t>SO2</t>
  </si>
  <si>
    <t>PM</t>
  </si>
  <si>
    <t xml:space="preserve">CO </t>
  </si>
  <si>
    <t>Equivalent Carbon Dioxide</t>
  </si>
  <si>
    <t>CO2E</t>
  </si>
  <si>
    <t>EU No.:</t>
  </si>
  <si>
    <t>Annual Fuel Usage Rate (1000 gallons) for Report Year:</t>
  </si>
  <si>
    <t>Fuel Average Heat Content (mmBtu/1000 gal) for Report Year:</t>
  </si>
  <si>
    <t>Annual Avg. Heat Content (mmBtu/1000 gallons)</t>
  </si>
  <si>
    <t>Annual 1000 Gallons Gasoline Burned</t>
  </si>
  <si>
    <t>Equal to CO2</t>
  </si>
  <si>
    <t xml:space="preserve">Nitrogen oxides </t>
  </si>
  <si>
    <t xml:space="preserve">Sulfur oxides </t>
  </si>
  <si>
    <t xml:space="preserve">Total organic compounds </t>
  </si>
  <si>
    <t>TOC</t>
  </si>
  <si>
    <r>
      <rPr>
        <b/>
        <sz val="9"/>
        <color theme="1"/>
        <rFont val="Calibri"/>
        <family val="2"/>
        <scheme val="minor"/>
      </rPr>
      <t>Based on EPA correction of March 24, 2009.</t>
    </r>
    <r>
      <rPr>
        <sz val="9"/>
        <color theme="1"/>
        <rFont val="Calibri"/>
        <family val="2"/>
        <scheme val="minor"/>
      </rPr>
      <t xml:space="preserve"> EPA.  October 1996.  Section 3.3, Gasoline and Diesel Industrial Engines.  In: Compilation of Air Pollutant Emission Factors, Volume 1: Stationary Point and Area Sources, Fifth Edition, AP-42.  U.S. Environmental Protection Agency, Office of Air Quality Planning and Standards.  Research Triangle Park, North Carolina.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</si>
</sst>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15" fontId="16" fillId="0" borderId="0" xfId="0" applyNumberFormat="1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0" fontId="0" fillId="33" borderId="10" xfId="0" applyFill="1" applyBorder="1" applyAlignment="1">
      <alignment wrapText="1"/>
    </xf>
    <xf numFmtId="49" fontId="0" fillId="0" borderId="11" xfId="0" applyNumberFormat="1" applyBorder="1" applyAlignment="1">
      <alignment horizontal="left"/>
    </xf>
    <xf numFmtId="0" fontId="0" fillId="34" borderId="11" xfId="0" applyFill="1" applyBorder="1" applyAlignment="1">
      <alignment horizontal="left"/>
    </xf>
    <xf numFmtId="0" fontId="0" fillId="35" borderId="11" xfId="0" applyFill="1" applyBorder="1" applyAlignment="1">
      <alignment horizontal="left"/>
    </xf>
    <xf numFmtId="0" fontId="0" fillId="35" borderId="10" xfId="0" applyFill="1" applyBorder="1" applyAlignment="1">
      <alignment wrapText="1"/>
    </xf>
    <xf numFmtId="0" fontId="0" fillId="34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11" fontId="16" fillId="0" borderId="10" xfId="0" applyNumberFormat="1" applyFont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4" borderId="10" xfId="0" applyFont="1" applyFill="1" applyBorder="1" applyAlignment="1">
      <alignment wrapText="1"/>
    </xf>
    <xf numFmtId="164" fontId="16" fillId="0" borderId="10" xfId="0" applyNumberFormat="1" applyFont="1" applyBorder="1" applyAlignment="1">
      <alignment wrapText="1"/>
    </xf>
    <xf numFmtId="0" fontId="18" fillId="0" borderId="10" xfId="0" applyFont="1" applyBorder="1" applyAlignment="1">
      <alignment vertical="center" wrapText="1"/>
    </xf>
    <xf numFmtId="15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workbookViewId="0"/>
  </sheetViews>
  <sheetFormatPr defaultRowHeight="15" x14ac:dyDescent="0.25"/>
  <cols>
    <col min="1" max="1" width="13" customWidth="1"/>
    <col min="2" max="2" width="29.140625" customWidth="1"/>
    <col min="3" max="3" width="13.85546875" customWidth="1"/>
    <col min="4" max="4" width="24" customWidth="1"/>
    <col min="6" max="6" width="5.85546875" customWidth="1"/>
    <col min="7" max="7" width="13.7109375" customWidth="1"/>
    <col min="8" max="8" width="10.7109375" customWidth="1"/>
    <col min="9" max="9" width="8.42578125" customWidth="1"/>
    <col min="10" max="11" width="14.5703125" customWidth="1"/>
    <col min="12" max="12" width="17.5703125" customWidth="1"/>
    <col min="13" max="13" width="3.7109375" customWidth="1"/>
    <col min="15" max="15" width="53.5703125" customWidth="1"/>
    <col min="16" max="16" width="58.42578125" customWidth="1"/>
    <col min="17" max="17" width="4.5703125" customWidth="1"/>
  </cols>
  <sheetData>
    <row r="1" spans="1:16" x14ac:dyDescent="0.25">
      <c r="A1" s="1" t="s">
        <v>32</v>
      </c>
    </row>
    <row r="2" spans="1:16" x14ac:dyDescent="0.25">
      <c r="A2" s="2" t="s">
        <v>33</v>
      </c>
    </row>
    <row r="3" spans="1:16" ht="15.75" thickBot="1" x14ac:dyDescent="0.3">
      <c r="A3" s="2"/>
    </row>
    <row r="4" spans="1:16" ht="16.5" thickTop="1" thickBot="1" x14ac:dyDescent="0.3">
      <c r="A4" s="22" t="s">
        <v>54</v>
      </c>
      <c r="B4" s="22"/>
      <c r="C4" s="22"/>
      <c r="D4" s="11"/>
    </row>
    <row r="5" spans="1:16" ht="16.5" thickTop="1" thickBot="1" x14ac:dyDescent="0.3">
      <c r="A5" s="22" t="s">
        <v>55</v>
      </c>
      <c r="B5" s="22"/>
      <c r="C5" s="22"/>
      <c r="D5" s="12"/>
    </row>
    <row r="6" spans="1:16" ht="16.5" thickTop="1" thickBot="1" x14ac:dyDescent="0.3">
      <c r="A6" s="22" t="s">
        <v>56</v>
      </c>
      <c r="B6" s="22"/>
      <c r="C6" s="22"/>
      <c r="D6" s="13"/>
    </row>
    <row r="7" spans="1:16" ht="15.75" thickTop="1" x14ac:dyDescent="0.25"/>
    <row r="8" spans="1:16" ht="69" x14ac:dyDescent="0.25">
      <c r="A8" s="7" t="s">
        <v>0</v>
      </c>
      <c r="B8" s="7" t="s">
        <v>40</v>
      </c>
      <c r="C8" s="7" t="s">
        <v>34</v>
      </c>
      <c r="D8" s="7" t="s">
        <v>41</v>
      </c>
      <c r="E8" s="7" t="s">
        <v>42</v>
      </c>
      <c r="F8" s="7" t="s">
        <v>43</v>
      </c>
      <c r="G8" s="7" t="s">
        <v>44</v>
      </c>
      <c r="H8" s="7" t="s">
        <v>45</v>
      </c>
      <c r="I8" s="7" t="s">
        <v>46</v>
      </c>
      <c r="J8" s="9" t="s">
        <v>57</v>
      </c>
      <c r="K8" s="9" t="s">
        <v>58</v>
      </c>
      <c r="L8" s="9" t="s">
        <v>39</v>
      </c>
      <c r="M8" s="8" t="s">
        <v>38</v>
      </c>
      <c r="N8" s="9" t="s">
        <v>35</v>
      </c>
      <c r="O8" s="7" t="s">
        <v>36</v>
      </c>
      <c r="P8" s="7" t="s">
        <v>37</v>
      </c>
    </row>
    <row r="9" spans="1:16" ht="72" x14ac:dyDescent="0.25">
      <c r="A9" s="3" t="s">
        <v>28</v>
      </c>
      <c r="B9" s="3" t="s">
        <v>29</v>
      </c>
      <c r="C9" s="3" t="s">
        <v>51</v>
      </c>
      <c r="D9" s="3" t="s">
        <v>3</v>
      </c>
      <c r="E9" s="4">
        <v>0.99</v>
      </c>
      <c r="F9" s="3" t="s">
        <v>4</v>
      </c>
      <c r="G9" s="3" t="s">
        <v>14</v>
      </c>
      <c r="H9" s="3" t="s">
        <v>15</v>
      </c>
      <c r="I9" s="3" t="s">
        <v>16</v>
      </c>
      <c r="J9" s="14">
        <f>D6</f>
        <v>0</v>
      </c>
      <c r="K9" s="15">
        <f>D5</f>
        <v>0</v>
      </c>
      <c r="L9" s="16">
        <f>E9*J9*K9/2000</f>
        <v>0</v>
      </c>
      <c r="M9" s="6" t="s">
        <v>9</v>
      </c>
      <c r="N9" s="6">
        <v>3.3</v>
      </c>
      <c r="O9" s="5" t="s">
        <v>11</v>
      </c>
      <c r="P9" s="21" t="s">
        <v>64</v>
      </c>
    </row>
    <row r="10" spans="1:16" ht="60.75" x14ac:dyDescent="0.25">
      <c r="A10" s="3" t="s">
        <v>25</v>
      </c>
      <c r="B10" s="3" t="s">
        <v>26</v>
      </c>
      <c r="C10" s="3" t="s">
        <v>24</v>
      </c>
      <c r="D10" s="3" t="s">
        <v>3</v>
      </c>
      <c r="E10" s="4">
        <v>19500</v>
      </c>
      <c r="F10" s="3" t="s">
        <v>4</v>
      </c>
      <c r="G10" s="3" t="s">
        <v>5</v>
      </c>
      <c r="H10" s="3" t="s">
        <v>1</v>
      </c>
      <c r="I10" s="3" t="s">
        <v>6</v>
      </c>
      <c r="J10" s="10"/>
      <c r="K10" s="15">
        <f>D5</f>
        <v>0</v>
      </c>
      <c r="L10" s="16">
        <f t="shared" ref="L10:L20" si="0">E10*K10/2000</f>
        <v>0</v>
      </c>
      <c r="M10" s="6" t="s">
        <v>27</v>
      </c>
      <c r="N10" s="6">
        <v>3.3</v>
      </c>
      <c r="O10" s="5" t="s">
        <v>11</v>
      </c>
      <c r="P10" s="5" t="s">
        <v>8</v>
      </c>
    </row>
    <row r="11" spans="1:16" x14ac:dyDescent="0.25">
      <c r="A11" s="10"/>
      <c r="B11" s="7" t="s">
        <v>52</v>
      </c>
      <c r="C11" s="7" t="s">
        <v>53</v>
      </c>
      <c r="D11" s="7" t="s">
        <v>3</v>
      </c>
      <c r="E11" s="17">
        <v>19500</v>
      </c>
      <c r="F11" s="7" t="s">
        <v>4</v>
      </c>
      <c r="G11" s="7" t="s">
        <v>5</v>
      </c>
      <c r="H11" s="7" t="s">
        <v>1</v>
      </c>
      <c r="I11" s="7" t="s">
        <v>6</v>
      </c>
      <c r="J11" s="18"/>
      <c r="K11" s="19">
        <f>D5</f>
        <v>0</v>
      </c>
      <c r="L11" s="20">
        <f t="shared" si="0"/>
        <v>0</v>
      </c>
      <c r="M11" s="6" t="s">
        <v>27</v>
      </c>
      <c r="N11" s="6">
        <v>3.3</v>
      </c>
      <c r="O11" s="5" t="s">
        <v>59</v>
      </c>
      <c r="P11" s="5"/>
    </row>
    <row r="12" spans="1:16" ht="48.75" x14ac:dyDescent="0.25">
      <c r="A12" s="3" t="s">
        <v>18</v>
      </c>
      <c r="B12" s="3" t="s">
        <v>19</v>
      </c>
      <c r="C12" s="3" t="s">
        <v>17</v>
      </c>
      <c r="D12" s="3" t="s">
        <v>20</v>
      </c>
      <c r="E12" s="4">
        <v>2.9</v>
      </c>
      <c r="F12" s="3" t="s">
        <v>4</v>
      </c>
      <c r="G12" s="3" t="s">
        <v>5</v>
      </c>
      <c r="H12" s="3" t="s">
        <v>1</v>
      </c>
      <c r="I12" s="3" t="s">
        <v>6</v>
      </c>
      <c r="J12" s="10"/>
      <c r="K12" s="15">
        <f>D5</f>
        <v>0</v>
      </c>
      <c r="L12" s="16">
        <f t="shared" si="0"/>
        <v>0</v>
      </c>
      <c r="M12" s="6" t="s">
        <v>22</v>
      </c>
      <c r="N12" s="6"/>
      <c r="O12" s="5"/>
      <c r="P12" s="5" t="s">
        <v>21</v>
      </c>
    </row>
    <row r="13" spans="1:16" ht="48.75" x14ac:dyDescent="0.25">
      <c r="A13" s="3" t="s">
        <v>18</v>
      </c>
      <c r="B13" s="3" t="s">
        <v>19</v>
      </c>
      <c r="C13" s="3" t="s">
        <v>17</v>
      </c>
      <c r="D13" s="3" t="s">
        <v>23</v>
      </c>
      <c r="E13" s="4">
        <v>1.4</v>
      </c>
      <c r="F13" s="3" t="s">
        <v>4</v>
      </c>
      <c r="G13" s="3" t="s">
        <v>5</v>
      </c>
      <c r="H13" s="3" t="s">
        <v>1</v>
      </c>
      <c r="I13" s="3" t="s">
        <v>6</v>
      </c>
      <c r="J13" s="10"/>
      <c r="K13" s="15">
        <f>D5</f>
        <v>0</v>
      </c>
      <c r="L13" s="16">
        <f t="shared" si="0"/>
        <v>0</v>
      </c>
      <c r="M13" s="6" t="s">
        <v>22</v>
      </c>
      <c r="N13" s="6"/>
      <c r="O13" s="5"/>
      <c r="P13" s="5" t="s">
        <v>21</v>
      </c>
    </row>
    <row r="14" spans="1:16" ht="60.75" x14ac:dyDescent="0.25">
      <c r="A14" s="3"/>
      <c r="B14" s="3" t="s">
        <v>60</v>
      </c>
      <c r="C14" s="3" t="s">
        <v>30</v>
      </c>
      <c r="D14" s="3" t="s">
        <v>3</v>
      </c>
      <c r="E14" s="4">
        <v>205</v>
      </c>
      <c r="F14" s="3" t="s">
        <v>4</v>
      </c>
      <c r="G14" s="3" t="s">
        <v>5</v>
      </c>
      <c r="H14" s="3" t="s">
        <v>1</v>
      </c>
      <c r="I14" s="3" t="s">
        <v>6</v>
      </c>
      <c r="J14" s="10"/>
      <c r="K14" s="15">
        <f>D5</f>
        <v>0</v>
      </c>
      <c r="L14" s="16">
        <f t="shared" si="0"/>
        <v>0</v>
      </c>
      <c r="M14" s="6" t="s">
        <v>9</v>
      </c>
      <c r="N14" s="6">
        <v>3.3</v>
      </c>
      <c r="O14" s="5" t="s">
        <v>11</v>
      </c>
      <c r="P14" s="5" t="s">
        <v>8</v>
      </c>
    </row>
    <row r="15" spans="1:16" ht="60.75" x14ac:dyDescent="0.25">
      <c r="A15" s="3"/>
      <c r="B15" s="3" t="s">
        <v>31</v>
      </c>
      <c r="C15" s="3" t="s">
        <v>50</v>
      </c>
      <c r="D15" s="3" t="s">
        <v>3</v>
      </c>
      <c r="E15" s="4">
        <v>12.6</v>
      </c>
      <c r="F15" s="3" t="s">
        <v>4</v>
      </c>
      <c r="G15" s="3" t="s">
        <v>5</v>
      </c>
      <c r="H15" s="3" t="s">
        <v>1</v>
      </c>
      <c r="I15" s="3" t="s">
        <v>6</v>
      </c>
      <c r="J15" s="10"/>
      <c r="K15" s="15">
        <f>D5</f>
        <v>0</v>
      </c>
      <c r="L15" s="16">
        <f t="shared" si="0"/>
        <v>0</v>
      </c>
      <c r="M15" s="6" t="s">
        <v>9</v>
      </c>
      <c r="N15" s="6">
        <v>3.3</v>
      </c>
      <c r="O15" s="5" t="s">
        <v>11</v>
      </c>
      <c r="P15" s="5" t="s">
        <v>8</v>
      </c>
    </row>
    <row r="16" spans="1:16" ht="60.75" x14ac:dyDescent="0.25">
      <c r="A16" s="3"/>
      <c r="B16" s="3" t="s">
        <v>2</v>
      </c>
      <c r="C16" s="3" t="s">
        <v>47</v>
      </c>
      <c r="D16" s="3" t="s">
        <v>3</v>
      </c>
      <c r="E16" s="4">
        <v>12.6</v>
      </c>
      <c r="F16" s="3" t="s">
        <v>4</v>
      </c>
      <c r="G16" s="3" t="s">
        <v>5</v>
      </c>
      <c r="H16" s="3" t="s">
        <v>1</v>
      </c>
      <c r="I16" s="3" t="s">
        <v>6</v>
      </c>
      <c r="J16" s="10"/>
      <c r="K16" s="15">
        <f>D5</f>
        <v>0</v>
      </c>
      <c r="L16" s="16">
        <f t="shared" si="0"/>
        <v>0</v>
      </c>
      <c r="M16" s="6" t="s">
        <v>9</v>
      </c>
      <c r="N16" s="6">
        <v>3.3</v>
      </c>
      <c r="O16" s="5" t="s">
        <v>7</v>
      </c>
      <c r="P16" s="5" t="s">
        <v>8</v>
      </c>
    </row>
    <row r="17" spans="1:16" ht="60.75" x14ac:dyDescent="0.25">
      <c r="A17" s="3"/>
      <c r="B17" s="3" t="s">
        <v>10</v>
      </c>
      <c r="C17" s="3" t="s">
        <v>48</v>
      </c>
      <c r="D17" s="3" t="s">
        <v>3</v>
      </c>
      <c r="E17" s="4">
        <v>12.6</v>
      </c>
      <c r="F17" s="3" t="s">
        <v>4</v>
      </c>
      <c r="G17" s="3" t="s">
        <v>5</v>
      </c>
      <c r="H17" s="3" t="s">
        <v>1</v>
      </c>
      <c r="I17" s="3" t="s">
        <v>6</v>
      </c>
      <c r="J17" s="10"/>
      <c r="K17" s="15">
        <f>D5</f>
        <v>0</v>
      </c>
      <c r="L17" s="16">
        <f t="shared" si="0"/>
        <v>0</v>
      </c>
      <c r="M17" s="6" t="s">
        <v>9</v>
      </c>
      <c r="N17" s="6">
        <v>3.3</v>
      </c>
      <c r="O17" s="5" t="s">
        <v>11</v>
      </c>
      <c r="P17" s="5" t="s">
        <v>8</v>
      </c>
    </row>
    <row r="18" spans="1:16" ht="60.75" x14ac:dyDescent="0.25">
      <c r="A18" s="3"/>
      <c r="B18" s="3" t="s">
        <v>61</v>
      </c>
      <c r="C18" s="3" t="s">
        <v>49</v>
      </c>
      <c r="D18" s="3" t="s">
        <v>3</v>
      </c>
      <c r="E18" s="4">
        <v>10.6</v>
      </c>
      <c r="F18" s="3" t="s">
        <v>4</v>
      </c>
      <c r="G18" s="3" t="s">
        <v>5</v>
      </c>
      <c r="H18" s="3" t="s">
        <v>1</v>
      </c>
      <c r="I18" s="3" t="s">
        <v>6</v>
      </c>
      <c r="J18" s="10"/>
      <c r="K18" s="15">
        <f>D5</f>
        <v>0</v>
      </c>
      <c r="L18" s="16">
        <f t="shared" si="0"/>
        <v>0</v>
      </c>
      <c r="M18" s="6" t="s">
        <v>9</v>
      </c>
      <c r="N18" s="6">
        <v>3.3</v>
      </c>
      <c r="O18" s="5" t="s">
        <v>11</v>
      </c>
      <c r="P18" s="5" t="s">
        <v>8</v>
      </c>
    </row>
    <row r="19" spans="1:16" ht="60.75" x14ac:dyDescent="0.25">
      <c r="A19" s="3"/>
      <c r="B19" s="3" t="s">
        <v>62</v>
      </c>
      <c r="C19" s="3" t="s">
        <v>63</v>
      </c>
      <c r="D19" s="3" t="s">
        <v>3</v>
      </c>
      <c r="E19" s="4">
        <v>382</v>
      </c>
      <c r="F19" s="3" t="s">
        <v>4</v>
      </c>
      <c r="G19" s="3" t="s">
        <v>5</v>
      </c>
      <c r="H19" s="3" t="s">
        <v>1</v>
      </c>
      <c r="I19" s="3" t="s">
        <v>6</v>
      </c>
      <c r="J19" s="10"/>
      <c r="K19" s="15">
        <f>D5</f>
        <v>0</v>
      </c>
      <c r="L19" s="16">
        <f t="shared" si="0"/>
        <v>0</v>
      </c>
      <c r="M19" s="6" t="s">
        <v>9</v>
      </c>
      <c r="N19" s="6">
        <v>3.3</v>
      </c>
      <c r="O19" s="5" t="s">
        <v>12</v>
      </c>
      <c r="P19" s="5" t="s">
        <v>8</v>
      </c>
    </row>
    <row r="20" spans="1:16" x14ac:dyDescent="0.25">
      <c r="A20" s="3"/>
      <c r="B20" s="3" t="s">
        <v>13</v>
      </c>
      <c r="C20" s="3"/>
      <c r="D20" s="3" t="s">
        <v>3</v>
      </c>
      <c r="E20" s="4">
        <f>E21*D6</f>
        <v>0</v>
      </c>
      <c r="F20" s="3" t="s">
        <v>4</v>
      </c>
      <c r="G20" s="3" t="s">
        <v>5</v>
      </c>
      <c r="H20" s="3" t="s">
        <v>1</v>
      </c>
      <c r="I20" s="3" t="s">
        <v>6</v>
      </c>
      <c r="J20" s="10"/>
      <c r="K20" s="15">
        <f>D5</f>
        <v>0</v>
      </c>
      <c r="L20" s="16">
        <f t="shared" si="0"/>
        <v>0</v>
      </c>
      <c r="M20" s="6"/>
      <c r="N20" s="6"/>
      <c r="O20" s="5"/>
      <c r="P20" s="5"/>
    </row>
    <row r="21" spans="1:16" ht="60.75" x14ac:dyDescent="0.25">
      <c r="A21" s="3"/>
      <c r="B21" s="3" t="s">
        <v>13</v>
      </c>
      <c r="C21" s="3"/>
      <c r="D21" s="3" t="s">
        <v>3</v>
      </c>
      <c r="E21" s="4">
        <v>7.0000000000000007E-2</v>
      </c>
      <c r="F21" s="3" t="s">
        <v>4</v>
      </c>
      <c r="G21" s="3" t="s">
        <v>14</v>
      </c>
      <c r="H21" s="3" t="s">
        <v>15</v>
      </c>
      <c r="I21" s="3" t="s">
        <v>16</v>
      </c>
      <c r="J21" s="14">
        <f>D6</f>
        <v>0</v>
      </c>
      <c r="K21" s="15">
        <f>D5</f>
        <v>0</v>
      </c>
      <c r="L21" s="16">
        <f>E21*J21*K21/2000</f>
        <v>0</v>
      </c>
      <c r="M21" s="6" t="s">
        <v>9</v>
      </c>
      <c r="N21" s="6">
        <v>3.3</v>
      </c>
      <c r="O21" s="5"/>
      <c r="P21" s="5" t="s">
        <v>8</v>
      </c>
    </row>
  </sheetData>
  <sortState ref="A5:O15">
    <sortCondition ref="C5:C15"/>
  </sortState>
  <mergeCells count="3">
    <mergeCell ref="A4:C4"/>
    <mergeCell ref="A5:C5"/>
    <mergeCell ref="A6:C6"/>
  </mergeCells>
  <pageMargins left="0.7" right="0.7" top="0.75" bottom="0.75" header="0.3" footer="0.3"/>
  <pageSetup scale="68" fitToHeight="2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2016-02-22T15:35:26Z</cp:lastPrinted>
  <dcterms:created xsi:type="dcterms:W3CDTF">2016-02-22T15:35:56Z</dcterms:created>
  <dcterms:modified xsi:type="dcterms:W3CDTF">2017-11-06T21:16:08Z</dcterms:modified>
</cp:coreProperties>
</file>