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hillips_c\Desktop\Desktop stuff\0 AOR Reviews\2015 FIRE Spreadsheets\"/>
    </mc:Choice>
  </mc:AlternateContent>
  <bookViews>
    <workbookView xWindow="0" yWindow="0" windowWidth="14370" windowHeight="9615"/>
  </bookViews>
  <sheets>
    <sheet name="index" sheetId="1" r:id="rId1"/>
  </sheets>
  <definedNames>
    <definedName name="_xlnm.Print_Area" localSheetId="0">index!$A$1:$O$32</definedName>
    <definedName name="_xlnm.Print_Titles" localSheetId="0">index!$1:$8</definedName>
  </definedNames>
  <calcPr calcId="0"/>
</workbook>
</file>

<file path=xl/calcChain.xml><?xml version="1.0" encoding="utf-8"?>
<calcChain xmlns="http://schemas.openxmlformats.org/spreadsheetml/2006/main">
  <c r="N13" i="1" l="1"/>
  <c r="N14" i="1"/>
  <c r="N17" i="1"/>
  <c r="N18" i="1"/>
  <c r="N21" i="1"/>
  <c r="N22" i="1"/>
  <c r="N25" i="1"/>
  <c r="N26" i="1"/>
  <c r="N29" i="1"/>
  <c r="N30" i="1"/>
  <c r="N10" i="1"/>
  <c r="L32" i="1"/>
  <c r="L31" i="1"/>
  <c r="L30" i="1"/>
  <c r="L29" i="1"/>
  <c r="L28" i="1"/>
  <c r="L27" i="1"/>
  <c r="L26" i="1"/>
  <c r="L25" i="1"/>
  <c r="L24" i="1"/>
  <c r="L23" i="1"/>
  <c r="L22" i="1"/>
  <c r="L21" i="1"/>
  <c r="L20" i="1"/>
  <c r="L19" i="1"/>
  <c r="L18" i="1"/>
  <c r="L17" i="1"/>
  <c r="L16" i="1"/>
  <c r="L15" i="1"/>
  <c r="L14" i="1"/>
  <c r="L13" i="1"/>
  <c r="L12" i="1"/>
  <c r="L11" i="1"/>
  <c r="L10" i="1"/>
  <c r="L9" i="1"/>
  <c r="K32" i="1"/>
  <c r="N32" i="1" s="1"/>
  <c r="K31" i="1"/>
  <c r="N31" i="1" s="1"/>
  <c r="K30" i="1"/>
  <c r="K29" i="1"/>
  <c r="K28" i="1"/>
  <c r="N28" i="1" s="1"/>
  <c r="K27" i="1"/>
  <c r="N27" i="1" s="1"/>
  <c r="K26" i="1"/>
  <c r="K25" i="1"/>
  <c r="K24" i="1"/>
  <c r="N24" i="1" s="1"/>
  <c r="K23" i="1"/>
  <c r="N23" i="1" s="1"/>
  <c r="K22" i="1"/>
  <c r="K21" i="1"/>
  <c r="K20" i="1"/>
  <c r="N20" i="1" s="1"/>
  <c r="K19" i="1"/>
  <c r="N19" i="1" s="1"/>
  <c r="K18" i="1"/>
  <c r="K17" i="1"/>
  <c r="K16" i="1"/>
  <c r="N16" i="1" s="1"/>
  <c r="K15" i="1"/>
  <c r="N15" i="1" s="1"/>
  <c r="K14" i="1"/>
  <c r="K13" i="1"/>
  <c r="K12" i="1"/>
  <c r="N12" i="1" s="1"/>
  <c r="K11" i="1"/>
  <c r="N11" i="1" s="1"/>
  <c r="K10" i="1"/>
  <c r="K9" i="1"/>
  <c r="N9" i="1" s="1"/>
  <c r="F24" i="1"/>
</calcChain>
</file>

<file path=xl/sharedStrings.xml><?xml version="1.0" encoding="utf-8"?>
<sst xmlns="http://schemas.openxmlformats.org/spreadsheetml/2006/main" count="290" uniqueCount="105">
  <si>
    <t>CAS</t>
  </si>
  <si>
    <t>75-05-8</t>
  </si>
  <si>
    <t>Acetonitrile</t>
  </si>
  <si>
    <t>UNCONTROLLED</t>
  </si>
  <si>
    <t>Lb</t>
  </si>
  <si>
    <t>Million Btus</t>
  </si>
  <si>
    <t>Fuel</t>
  </si>
  <si>
    <t>Input</t>
  </si>
  <si>
    <t>Emission factor based on an average landfill gas heating value (HHV) of 400 Btu/scf at 60 deg. F.  To convert from (lb/MMBtu) to (lb/1000 scf) multiply by 400.</t>
  </si>
  <si>
    <t>EPA.  2000.  Section 3.1, Stationary Gas Turbines for Electricity Generation.  In: Compilation of Air Pollutant Emission Factors, Volume 1: Stationary Point and Area Sources, Fifth Edition, AP-42.  U.S. Environmental Protection Agency.</t>
  </si>
  <si>
    <t>D</t>
  </si>
  <si>
    <t>71-43-2</t>
  </si>
  <si>
    <t>Benzene</t>
  </si>
  <si>
    <t>B</t>
  </si>
  <si>
    <t>100-44-7</t>
  </si>
  <si>
    <t>Benzyl chloride</t>
  </si>
  <si>
    <t>CO2</t>
  </si>
  <si>
    <t>124-38-9</t>
  </si>
  <si>
    <t>Carbon dioxide</t>
  </si>
  <si>
    <t>CO</t>
  </si>
  <si>
    <t>630-08-0</t>
  </si>
  <si>
    <t>Carbon monoxide</t>
  </si>
  <si>
    <t>A</t>
  </si>
  <si>
    <t>56-23-5</t>
  </si>
  <si>
    <t>Carbon tetrachloride</t>
  </si>
  <si>
    <t>108-90-7</t>
  </si>
  <si>
    <t>Chlorobenzene</t>
  </si>
  <si>
    <t>67-66-3</t>
  </si>
  <si>
    <t>Chloroform</t>
  </si>
  <si>
    <t>75-09-2</t>
  </si>
  <si>
    <t>Dichloromethane</t>
  </si>
  <si>
    <t>1330-20-7</t>
  </si>
  <si>
    <t>Isomers of xylene</t>
  </si>
  <si>
    <t>NOX</t>
  </si>
  <si>
    <t>Nitrogen oxides (NOx)</t>
  </si>
  <si>
    <t>127-18-4</t>
  </si>
  <si>
    <t>Perchloroethylene</t>
  </si>
  <si>
    <t>PM, condensable</t>
  </si>
  <si>
    <t>Emission factor based on an average natural gas heating value (HHV) of 1020 Btu/scf at 60 deg. F.  To convert from (lb/MMBtu) to (lb/10^6 scf), multiply by 1020.  Also, this emission factor may be converted to other natural gas heating values by multiplying the given emission factor by the ratio of the specified heating value to the average heating value of 1020 Btu/scf.  The emission factor for condensible PM are based on combustion turbines using water-steam injection.</t>
  </si>
  <si>
    <t>EPA.  April 2000.  Section 3.1, Stationary Gas Turbines for Electricity Generation.  In: Compilation of Air Pollutant Emission Factors, Volume 1: Stationary Point and Area Sources, Fifth Edition, AP-42.  U.S. Environmental Protection Agency, Office of Air Quality Planning and Standards.  Research Triangle Park, North Carolina.</t>
  </si>
  <si>
    <t>E</t>
  </si>
  <si>
    <t>PM10, filterable</t>
  </si>
  <si>
    <t>PM10-PRI</t>
  </si>
  <si>
    <t>PM10, primary</t>
  </si>
  <si>
    <t>Sum of PM10-FIL and PM-CON emission factors</t>
  </si>
  <si>
    <t>This emission factor was derived from other particulate matter emission factors.  See Notes.</t>
  </si>
  <si>
    <t>PM2.5, filterable</t>
  </si>
  <si>
    <t>All PM (total, condensible and filterable) is assumed to be less than 1.0 micrometer in diameter.  Therefore, the PM emission factors presented here may be used to estimate PM10, PM2.5 or PM1 emissions.  Total PM is the sum of the filterable PM and condensible PM.</t>
  </si>
  <si>
    <t>EPA.  April, 2000.  Section 3.1, Stationary Gas Turbines for Electricity Generation.  In: Compilation of Air Pollutant Emission Factors, Volume 1: Stationary Point and Area Sources, Fifth Edition, AP-42.  U.S. Environmental Protection Agency.</t>
  </si>
  <si>
    <t>PM2.5, primary</t>
  </si>
  <si>
    <t>Sum of PM25-FIL and PM-CON emission factors</t>
  </si>
  <si>
    <t>SO2</t>
  </si>
  <si>
    <t>Sulfur dioxide</t>
  </si>
  <si>
    <t>C</t>
  </si>
  <si>
    <t>108-88-3</t>
  </si>
  <si>
    <t>Toluene</t>
  </si>
  <si>
    <t>79-01-6</t>
  </si>
  <si>
    <t>Trichloroethylene</t>
  </si>
  <si>
    <t>75-01-4</t>
  </si>
  <si>
    <t>Vinyl chloride</t>
  </si>
  <si>
    <t>VOC</t>
  </si>
  <si>
    <t>SCC 20300801 - Internal Combustion Engines - Commercial/Institutional - Landfill Gas - Turbine</t>
  </si>
  <si>
    <t>Annual Air Emissions Calculations based on 8-Mar-2016 WebFIRE Emission Factors for</t>
  </si>
  <si>
    <t>Pollutant</t>
  </si>
  <si>
    <t>Pollutant ID Code</t>
  </si>
  <si>
    <t>Control Device</t>
  </si>
  <si>
    <t>Emission Factor</t>
  </si>
  <si>
    <t>Unit</t>
  </si>
  <si>
    <t>Measure</t>
  </si>
  <si>
    <t>Material</t>
  </si>
  <si>
    <t>Action</t>
  </si>
  <si>
    <t>AP- 42 Section</t>
  </si>
  <si>
    <t>Factor Quality</t>
  </si>
  <si>
    <t>Reference Description</t>
  </si>
  <si>
    <t>Notes</t>
  </si>
  <si>
    <t>Annual Emissions (Tons/Year)</t>
  </si>
  <si>
    <t>&lt;</t>
  </si>
  <si>
    <t>EU No.:</t>
  </si>
  <si>
    <t xml:space="preserve">Volatile organic compounds </t>
  </si>
  <si>
    <r>
      <t>Annual Fuel Usage (mmFt</t>
    </r>
    <r>
      <rPr>
        <b/>
        <vertAlign val="superscript"/>
        <sz val="11"/>
        <color theme="1"/>
        <rFont val="Calibri"/>
        <family val="2"/>
        <scheme val="minor"/>
      </rPr>
      <t>3</t>
    </r>
    <r>
      <rPr>
        <b/>
        <sz val="11"/>
        <color theme="1"/>
        <rFont val="Calibri"/>
        <family val="2"/>
        <scheme val="minor"/>
      </rPr>
      <t xml:space="preserve"> Landfill Gas burned) for Report Year:</t>
    </r>
  </si>
  <si>
    <r>
      <t>Fuel Average Heat Content (mmBtu/mmFt</t>
    </r>
    <r>
      <rPr>
        <b/>
        <vertAlign val="superscript"/>
        <sz val="11"/>
        <color theme="1"/>
        <rFont val="Calibri"/>
        <family val="2"/>
        <scheme val="minor"/>
      </rPr>
      <t>3</t>
    </r>
    <r>
      <rPr>
        <b/>
        <sz val="11"/>
        <color theme="1"/>
        <rFont val="Calibri"/>
        <family val="2"/>
        <scheme val="minor"/>
      </rPr>
      <t>) for Report Year:</t>
    </r>
  </si>
  <si>
    <r>
      <t>Annual Fuel Usage (mmFt</t>
    </r>
    <r>
      <rPr>
        <b/>
        <vertAlign val="superscript"/>
        <sz val="11"/>
        <color theme="1"/>
        <rFont val="Calibri"/>
        <family val="2"/>
        <scheme val="minor"/>
      </rPr>
      <t>3</t>
    </r>
    <r>
      <rPr>
        <b/>
        <sz val="11"/>
        <color theme="1"/>
        <rFont val="Calibri"/>
        <family val="2"/>
        <scheme val="minor"/>
      </rPr>
      <t xml:space="preserve"> Landfill Gas burned) </t>
    </r>
  </si>
  <si>
    <r>
      <t>Annual Average Fuel Heat Content (mmBtu/mmFt</t>
    </r>
    <r>
      <rPr>
        <b/>
        <vertAlign val="superscript"/>
        <sz val="11"/>
        <color theme="1"/>
        <rFont val="Calibri"/>
        <family val="2"/>
        <scheme val="minor"/>
      </rPr>
      <t>3</t>
    </r>
    <r>
      <rPr>
        <b/>
        <sz val="11"/>
        <color theme="1"/>
        <rFont val="Calibri"/>
        <family val="2"/>
        <scheme val="minor"/>
      </rPr>
      <t>)</t>
    </r>
  </si>
  <si>
    <t>H003</t>
  </si>
  <si>
    <t>H017</t>
  </si>
  <si>
    <t>H020</t>
  </si>
  <si>
    <t>H043</t>
  </si>
  <si>
    <t>H033</t>
  </si>
  <si>
    <t>H041</t>
  </si>
  <si>
    <t>H128</t>
  </si>
  <si>
    <t>H186</t>
  </si>
  <si>
    <t>H167</t>
  </si>
  <si>
    <t>CPM</t>
  </si>
  <si>
    <t>PM10</t>
  </si>
  <si>
    <t>PM2.5</t>
  </si>
  <si>
    <t>PM2.5-PRI</t>
  </si>
  <si>
    <t>H169</t>
  </si>
  <si>
    <t>H176</t>
  </si>
  <si>
    <t>H184</t>
  </si>
  <si>
    <t>Equivalent Carbon Dioxide</t>
  </si>
  <si>
    <t>CO2E</t>
  </si>
  <si>
    <t>Set equal to CO2.</t>
  </si>
  <si>
    <t>Total Hazardous Air Pollutants</t>
  </si>
  <si>
    <t>HAPS</t>
  </si>
  <si>
    <t>Sum of individual HAPs listed.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</si>
</sst>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
  </numFmts>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vertAlign val="superscript"/>
      <sz val="11"/>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tint="-0.499984740745262"/>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auto="1"/>
      </left>
      <right style="double">
        <color auto="1"/>
      </right>
      <top style="double">
        <color auto="1"/>
      </top>
      <bottom style="double">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0">
    <xf numFmtId="0" fontId="0" fillId="0" borderId="0" xfId="0"/>
    <xf numFmtId="0" fontId="16" fillId="0" borderId="0" xfId="0" applyFont="1"/>
    <xf numFmtId="0" fontId="0" fillId="0" borderId="10" xfId="0" applyBorder="1" applyAlignment="1">
      <alignment wrapText="1"/>
    </xf>
    <xf numFmtId="0" fontId="0" fillId="0" borderId="10" xfId="0" applyBorder="1" applyAlignment="1">
      <alignment horizontal="left" wrapText="1"/>
    </xf>
    <xf numFmtId="14" fontId="0" fillId="0" borderId="10" xfId="0" applyNumberFormat="1" applyBorder="1" applyAlignment="1">
      <alignment wrapText="1"/>
    </xf>
    <xf numFmtId="0" fontId="18" fillId="0" borderId="10" xfId="0" applyFont="1" applyBorder="1" applyAlignment="1">
      <alignment wrapText="1"/>
    </xf>
    <xf numFmtId="0" fontId="0" fillId="0" borderId="10" xfId="0" applyBorder="1" applyAlignment="1">
      <alignment horizontal="center" wrapText="1"/>
    </xf>
    <xf numFmtId="0" fontId="16" fillId="0" borderId="10" xfId="0" applyFont="1" applyBorder="1" applyAlignment="1">
      <alignment wrapText="1"/>
    </xf>
    <xf numFmtId="0" fontId="16" fillId="0" borderId="10" xfId="0" applyFont="1" applyBorder="1" applyAlignment="1">
      <alignment horizontal="left" wrapText="1"/>
    </xf>
    <xf numFmtId="0" fontId="16" fillId="0" borderId="10" xfId="0" applyFont="1" applyBorder="1" applyAlignment="1">
      <alignment horizontal="center" textRotation="90" wrapText="1"/>
    </xf>
    <xf numFmtId="0" fontId="16" fillId="0" borderId="10" xfId="0" applyFont="1" applyBorder="1" applyAlignment="1">
      <alignment horizontal="center" wrapText="1"/>
    </xf>
    <xf numFmtId="0" fontId="16" fillId="0" borderId="11" xfId="0" applyFont="1" applyBorder="1" applyAlignment="1">
      <alignment horizontal="center" wrapText="1"/>
    </xf>
    <xf numFmtId="0" fontId="16" fillId="0" borderId="12" xfId="0" applyFont="1" applyBorder="1" applyAlignment="1">
      <alignment horizontal="center" wrapText="1"/>
    </xf>
    <xf numFmtId="0" fontId="0" fillId="0" borderId="11" xfId="0" applyBorder="1" applyAlignment="1">
      <alignment wrapText="1"/>
    </xf>
    <xf numFmtId="11" fontId="0" fillId="0" borderId="12" xfId="0" applyNumberFormat="1" applyBorder="1" applyAlignment="1">
      <alignment wrapText="1"/>
    </xf>
    <xf numFmtId="0" fontId="16" fillId="0" borderId="0" xfId="0" applyFont="1" applyAlignment="1">
      <alignment horizontal="right"/>
    </xf>
    <xf numFmtId="49" fontId="0" fillId="0" borderId="13" xfId="0" applyNumberFormat="1" applyBorder="1" applyAlignment="1">
      <alignment horizontal="left"/>
    </xf>
    <xf numFmtId="0" fontId="0" fillId="33" borderId="13" xfId="0" applyFill="1" applyBorder="1" applyAlignment="1">
      <alignment horizontal="left"/>
    </xf>
    <xf numFmtId="0" fontId="0" fillId="34" borderId="13" xfId="0" applyFill="1" applyBorder="1" applyAlignment="1">
      <alignment horizontal="left"/>
    </xf>
    <xf numFmtId="0" fontId="0" fillId="33" borderId="10" xfId="0" applyFill="1" applyBorder="1" applyAlignment="1">
      <alignment wrapText="1"/>
    </xf>
    <xf numFmtId="0" fontId="0" fillId="34" borderId="10" xfId="0" applyFill="1" applyBorder="1" applyAlignment="1">
      <alignment wrapText="1"/>
    </xf>
    <xf numFmtId="164" fontId="0" fillId="0" borderId="12" xfId="0" applyNumberFormat="1" applyBorder="1" applyAlignment="1">
      <alignment wrapText="1"/>
    </xf>
    <xf numFmtId="0" fontId="0" fillId="35" borderId="10" xfId="0" applyFill="1" applyBorder="1" applyAlignment="1">
      <alignment wrapText="1"/>
    </xf>
    <xf numFmtId="0" fontId="18" fillId="35" borderId="10" xfId="0" applyFont="1" applyFill="1" applyBorder="1" applyAlignment="1">
      <alignment wrapText="1"/>
    </xf>
    <xf numFmtId="0" fontId="0" fillId="35" borderId="10" xfId="0" applyFill="1" applyBorder="1" applyAlignment="1">
      <alignment horizontal="center" wrapText="1"/>
    </xf>
    <xf numFmtId="0" fontId="16" fillId="0" borderId="11" xfId="0" applyFont="1" applyBorder="1" applyAlignment="1">
      <alignment wrapText="1"/>
    </xf>
    <xf numFmtId="11" fontId="16" fillId="0" borderId="12" xfId="0" applyNumberFormat="1" applyFont="1" applyBorder="1" applyAlignment="1">
      <alignment wrapText="1"/>
    </xf>
    <xf numFmtId="0" fontId="16" fillId="34" borderId="10" xfId="0" applyFont="1" applyFill="1" applyBorder="1" applyAlignment="1">
      <alignment wrapText="1"/>
    </xf>
    <xf numFmtId="0" fontId="16" fillId="33" borderId="10" xfId="0" applyFont="1" applyFill="1" applyBorder="1" applyAlignment="1">
      <alignment wrapText="1"/>
    </xf>
    <xf numFmtId="164" fontId="16" fillId="0" borderId="12" xfId="0" applyNumberFormat="1" applyFont="1" applyBorder="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tabSelected="1" workbookViewId="0">
      <pane xSplit="4" ySplit="8" topLeftCell="G9" activePane="bottomRight" state="frozen"/>
      <selection pane="topRight" activeCell="E1" sqref="E1"/>
      <selection pane="bottomLeft" activeCell="A9" sqref="A9"/>
      <selection pane="bottomRight"/>
    </sheetView>
  </sheetViews>
  <sheetFormatPr defaultRowHeight="15" x14ac:dyDescent="0.25"/>
  <cols>
    <col min="1" max="1" width="13.85546875" customWidth="1"/>
    <col min="2" max="2" width="30.7109375" customWidth="1"/>
    <col min="3" max="3" width="13.7109375" customWidth="1"/>
    <col min="4" max="4" width="17" customWidth="1"/>
    <col min="5" max="5" width="2" customWidth="1"/>
    <col min="6" max="6" width="9.42578125" customWidth="1"/>
    <col min="7" max="7" width="5.140625" customWidth="1"/>
    <col min="8" max="8" width="12.42578125" customWidth="1"/>
    <col min="9" max="9" width="10.140625" customWidth="1"/>
    <col min="10" max="10" width="8.28515625" customWidth="1"/>
    <col min="11" max="11" width="16.7109375" customWidth="1"/>
    <col min="12" max="12" width="15.28515625" customWidth="1"/>
    <col min="13" max="13" width="2" customWidth="1"/>
    <col min="14" max="14" width="16.7109375" customWidth="1"/>
    <col min="15" max="15" width="3.7109375" customWidth="1"/>
    <col min="16" max="16" width="8" customWidth="1"/>
    <col min="17" max="17" width="64.7109375" customWidth="1"/>
    <col min="18" max="18" width="77.7109375" customWidth="1"/>
    <col min="19" max="19" width="3.7109375" customWidth="1"/>
  </cols>
  <sheetData>
    <row r="1" spans="1:18" x14ac:dyDescent="0.25">
      <c r="A1" s="1" t="s">
        <v>62</v>
      </c>
    </row>
    <row r="2" spans="1:18" x14ac:dyDescent="0.25">
      <c r="A2" s="1" t="s">
        <v>61</v>
      </c>
    </row>
    <row r="3" spans="1:18" ht="15.75" thickBot="1" x14ac:dyDescent="0.3">
      <c r="A3" s="1"/>
    </row>
    <row r="4" spans="1:18" ht="16.5" thickTop="1" thickBot="1" x14ac:dyDescent="0.3">
      <c r="A4" s="15" t="s">
        <v>77</v>
      </c>
      <c r="B4" s="15"/>
      <c r="C4" s="15"/>
      <c r="D4" s="16"/>
    </row>
    <row r="5" spans="1:18" ht="18.75" thickTop="1" thickBot="1" x14ac:dyDescent="0.3">
      <c r="A5" s="15" t="s">
        <v>79</v>
      </c>
      <c r="B5" s="15"/>
      <c r="C5" s="15"/>
      <c r="D5" s="17"/>
    </row>
    <row r="6" spans="1:18" ht="18.75" thickTop="1" thickBot="1" x14ac:dyDescent="0.3">
      <c r="A6" s="15" t="s">
        <v>80</v>
      </c>
      <c r="B6" s="15"/>
      <c r="C6" s="15"/>
      <c r="D6" s="18"/>
    </row>
    <row r="7" spans="1:18" ht="15.75" thickTop="1" x14ac:dyDescent="0.25"/>
    <row r="8" spans="1:18" ht="81" customHeight="1" x14ac:dyDescent="0.25">
      <c r="A8" s="7" t="s">
        <v>0</v>
      </c>
      <c r="B8" s="7" t="s">
        <v>63</v>
      </c>
      <c r="C8" s="7" t="s">
        <v>64</v>
      </c>
      <c r="D8" s="7" t="s">
        <v>65</v>
      </c>
      <c r="E8" s="11" t="s">
        <v>66</v>
      </c>
      <c r="F8" s="12"/>
      <c r="G8" s="8" t="s">
        <v>67</v>
      </c>
      <c r="H8" s="7" t="s">
        <v>68</v>
      </c>
      <c r="I8" s="7" t="s">
        <v>69</v>
      </c>
      <c r="J8" s="7" t="s">
        <v>70</v>
      </c>
      <c r="K8" s="10" t="s">
        <v>82</v>
      </c>
      <c r="L8" s="10" t="s">
        <v>81</v>
      </c>
      <c r="M8" s="11" t="s">
        <v>75</v>
      </c>
      <c r="N8" s="12"/>
      <c r="O8" s="9" t="s">
        <v>72</v>
      </c>
      <c r="P8" s="10" t="s">
        <v>71</v>
      </c>
      <c r="Q8" s="7" t="s">
        <v>74</v>
      </c>
      <c r="R8" s="7" t="s">
        <v>73</v>
      </c>
    </row>
    <row r="9" spans="1:18" ht="36.75" x14ac:dyDescent="0.25">
      <c r="A9" s="2" t="s">
        <v>20</v>
      </c>
      <c r="B9" s="2" t="s">
        <v>21</v>
      </c>
      <c r="C9" s="2" t="s">
        <v>19</v>
      </c>
      <c r="D9" s="2" t="s">
        <v>3</v>
      </c>
      <c r="E9" s="13"/>
      <c r="F9" s="14">
        <v>0.44</v>
      </c>
      <c r="G9" s="3" t="s">
        <v>4</v>
      </c>
      <c r="H9" s="2" t="s">
        <v>5</v>
      </c>
      <c r="I9" s="2" t="s">
        <v>6</v>
      </c>
      <c r="J9" s="2" t="s">
        <v>7</v>
      </c>
      <c r="K9" s="20">
        <f>D6</f>
        <v>0</v>
      </c>
      <c r="L9" s="19">
        <f>D5</f>
        <v>0</v>
      </c>
      <c r="M9" s="13"/>
      <c r="N9" s="21">
        <f>F9*K9*L9/2000</f>
        <v>0</v>
      </c>
      <c r="O9" s="6" t="s">
        <v>22</v>
      </c>
      <c r="P9" s="6">
        <v>3.1</v>
      </c>
      <c r="Q9" s="5" t="s">
        <v>8</v>
      </c>
      <c r="R9" s="5" t="s">
        <v>9</v>
      </c>
    </row>
    <row r="10" spans="1:18" ht="36.75" x14ac:dyDescent="0.25">
      <c r="A10" s="2" t="s">
        <v>17</v>
      </c>
      <c r="B10" s="2" t="s">
        <v>18</v>
      </c>
      <c r="C10" s="2" t="s">
        <v>16</v>
      </c>
      <c r="D10" s="2" t="s">
        <v>3</v>
      </c>
      <c r="E10" s="13"/>
      <c r="F10" s="14">
        <v>50</v>
      </c>
      <c r="G10" s="3" t="s">
        <v>4</v>
      </c>
      <c r="H10" s="2" t="s">
        <v>5</v>
      </c>
      <c r="I10" s="2" t="s">
        <v>6</v>
      </c>
      <c r="J10" s="2" t="s">
        <v>7</v>
      </c>
      <c r="K10" s="20">
        <f>D6</f>
        <v>0</v>
      </c>
      <c r="L10" s="19">
        <f>D5</f>
        <v>0</v>
      </c>
      <c r="M10" s="13"/>
      <c r="N10" s="21">
        <f t="shared" ref="N10:N32" si="0">F10*K10*L10/2000</f>
        <v>0</v>
      </c>
      <c r="O10" s="6" t="s">
        <v>10</v>
      </c>
      <c r="P10" s="6">
        <v>3.1</v>
      </c>
      <c r="Q10" s="5" t="s">
        <v>8</v>
      </c>
      <c r="R10" s="5" t="s">
        <v>9</v>
      </c>
    </row>
    <row r="11" spans="1:18" x14ac:dyDescent="0.25">
      <c r="A11" s="22"/>
      <c r="B11" s="7" t="s">
        <v>99</v>
      </c>
      <c r="C11" s="7" t="s">
        <v>100</v>
      </c>
      <c r="D11" s="7" t="s">
        <v>3</v>
      </c>
      <c r="E11" s="25"/>
      <c r="F11" s="26">
        <v>50</v>
      </c>
      <c r="G11" s="8" t="s">
        <v>4</v>
      </c>
      <c r="H11" s="7" t="s">
        <v>5</v>
      </c>
      <c r="I11" s="7" t="s">
        <v>6</v>
      </c>
      <c r="J11" s="7" t="s">
        <v>7</v>
      </c>
      <c r="K11" s="27">
        <f>D6</f>
        <v>0</v>
      </c>
      <c r="L11" s="28">
        <f>D5</f>
        <v>0</v>
      </c>
      <c r="M11" s="25"/>
      <c r="N11" s="29">
        <f t="shared" si="0"/>
        <v>0</v>
      </c>
      <c r="O11" s="6" t="s">
        <v>10</v>
      </c>
      <c r="P11" s="6">
        <v>3.1</v>
      </c>
      <c r="Q11" s="5" t="s">
        <v>101</v>
      </c>
      <c r="R11" s="23"/>
    </row>
    <row r="12" spans="1:18" ht="36.75" x14ac:dyDescent="0.25">
      <c r="A12" s="2" t="s">
        <v>1</v>
      </c>
      <c r="B12" s="2" t="s">
        <v>2</v>
      </c>
      <c r="C12" s="2" t="s">
        <v>83</v>
      </c>
      <c r="D12" s="2" t="s">
        <v>3</v>
      </c>
      <c r="E12" s="13" t="s">
        <v>76</v>
      </c>
      <c r="F12" s="14">
        <v>1.2E-5</v>
      </c>
      <c r="G12" s="3" t="s">
        <v>4</v>
      </c>
      <c r="H12" s="2" t="s">
        <v>5</v>
      </c>
      <c r="I12" s="2" t="s">
        <v>6</v>
      </c>
      <c r="J12" s="2" t="s">
        <v>7</v>
      </c>
      <c r="K12" s="20">
        <f>D6</f>
        <v>0</v>
      </c>
      <c r="L12" s="19">
        <f>D5</f>
        <v>0</v>
      </c>
      <c r="M12" s="13" t="s">
        <v>76</v>
      </c>
      <c r="N12" s="21">
        <f t="shared" si="0"/>
        <v>0</v>
      </c>
      <c r="O12" s="6" t="s">
        <v>10</v>
      </c>
      <c r="P12" s="6">
        <v>3.1</v>
      </c>
      <c r="Q12" s="5" t="s">
        <v>8</v>
      </c>
      <c r="R12" s="5" t="s">
        <v>9</v>
      </c>
    </row>
    <row r="13" spans="1:18" ht="36.75" x14ac:dyDescent="0.25">
      <c r="A13" s="2" t="s">
        <v>11</v>
      </c>
      <c r="B13" s="2" t="s">
        <v>12</v>
      </c>
      <c r="C13" s="2" t="s">
        <v>84</v>
      </c>
      <c r="D13" s="2" t="s">
        <v>3</v>
      </c>
      <c r="E13" s="13"/>
      <c r="F13" s="14">
        <v>2.0999999999999999E-5</v>
      </c>
      <c r="G13" s="3" t="s">
        <v>4</v>
      </c>
      <c r="H13" s="2" t="s">
        <v>5</v>
      </c>
      <c r="I13" s="2" t="s">
        <v>6</v>
      </c>
      <c r="J13" s="2" t="s">
        <v>7</v>
      </c>
      <c r="K13" s="20">
        <f>D6</f>
        <v>0</v>
      </c>
      <c r="L13" s="19">
        <f>D5</f>
        <v>0</v>
      </c>
      <c r="M13" s="13"/>
      <c r="N13" s="21">
        <f t="shared" si="0"/>
        <v>0</v>
      </c>
      <c r="O13" s="6" t="s">
        <v>13</v>
      </c>
      <c r="P13" s="6">
        <v>3.1</v>
      </c>
      <c r="Q13" s="5" t="s">
        <v>8</v>
      </c>
      <c r="R13" s="5" t="s">
        <v>9</v>
      </c>
    </row>
    <row r="14" spans="1:18" ht="36.75" x14ac:dyDescent="0.25">
      <c r="A14" s="2" t="s">
        <v>14</v>
      </c>
      <c r="B14" s="2" t="s">
        <v>15</v>
      </c>
      <c r="C14" s="2" t="s">
        <v>85</v>
      </c>
      <c r="D14" s="2" t="s">
        <v>3</v>
      </c>
      <c r="E14" s="13" t="s">
        <v>76</v>
      </c>
      <c r="F14" s="14">
        <v>1.2E-5</v>
      </c>
      <c r="G14" s="3" t="s">
        <v>4</v>
      </c>
      <c r="H14" s="2" t="s">
        <v>5</v>
      </c>
      <c r="I14" s="2" t="s">
        <v>6</v>
      </c>
      <c r="J14" s="2" t="s">
        <v>7</v>
      </c>
      <c r="K14" s="20">
        <f>D6</f>
        <v>0</v>
      </c>
      <c r="L14" s="19">
        <f>D5</f>
        <v>0</v>
      </c>
      <c r="M14" s="13" t="s">
        <v>76</v>
      </c>
      <c r="N14" s="21">
        <f t="shared" si="0"/>
        <v>0</v>
      </c>
      <c r="O14" s="6" t="s">
        <v>10</v>
      </c>
      <c r="P14" s="6">
        <v>3.1</v>
      </c>
      <c r="Q14" s="5" t="s">
        <v>8</v>
      </c>
      <c r="R14" s="5" t="s">
        <v>9</v>
      </c>
    </row>
    <row r="15" spans="1:18" ht="36.75" x14ac:dyDescent="0.25">
      <c r="A15" s="2" t="s">
        <v>23</v>
      </c>
      <c r="B15" s="2" t="s">
        <v>24</v>
      </c>
      <c r="C15" s="2" t="s">
        <v>87</v>
      </c>
      <c r="D15" s="2" t="s">
        <v>3</v>
      </c>
      <c r="E15" s="13" t="s">
        <v>76</v>
      </c>
      <c r="F15" s="14">
        <v>1.7999999999999999E-6</v>
      </c>
      <c r="G15" s="3" t="s">
        <v>4</v>
      </c>
      <c r="H15" s="2" t="s">
        <v>5</v>
      </c>
      <c r="I15" s="2" t="s">
        <v>6</v>
      </c>
      <c r="J15" s="2" t="s">
        <v>7</v>
      </c>
      <c r="K15" s="20">
        <f>D6</f>
        <v>0</v>
      </c>
      <c r="L15" s="19">
        <f>D5</f>
        <v>0</v>
      </c>
      <c r="M15" s="13" t="s">
        <v>76</v>
      </c>
      <c r="N15" s="21">
        <f t="shared" si="0"/>
        <v>0</v>
      </c>
      <c r="O15" s="6" t="s">
        <v>10</v>
      </c>
      <c r="P15" s="6">
        <v>3.1</v>
      </c>
      <c r="Q15" s="5" t="s">
        <v>8</v>
      </c>
      <c r="R15" s="5" t="s">
        <v>9</v>
      </c>
    </row>
    <row r="16" spans="1:18" ht="36.75" x14ac:dyDescent="0.25">
      <c r="A16" s="2" t="s">
        <v>25</v>
      </c>
      <c r="B16" s="2" t="s">
        <v>26</v>
      </c>
      <c r="C16" s="2" t="s">
        <v>88</v>
      </c>
      <c r="D16" s="2" t="s">
        <v>3</v>
      </c>
      <c r="E16" s="13" t="s">
        <v>76</v>
      </c>
      <c r="F16" s="14">
        <v>2.9000000000000002E-6</v>
      </c>
      <c r="G16" s="3" t="s">
        <v>4</v>
      </c>
      <c r="H16" s="2" t="s">
        <v>5</v>
      </c>
      <c r="I16" s="2" t="s">
        <v>6</v>
      </c>
      <c r="J16" s="2" t="s">
        <v>7</v>
      </c>
      <c r="K16" s="20">
        <f>D6</f>
        <v>0</v>
      </c>
      <c r="L16" s="19">
        <f>D5</f>
        <v>0</v>
      </c>
      <c r="M16" s="13" t="s">
        <v>76</v>
      </c>
      <c r="N16" s="21">
        <f t="shared" si="0"/>
        <v>0</v>
      </c>
      <c r="O16" s="6" t="s">
        <v>10</v>
      </c>
      <c r="P16" s="6">
        <v>3.1</v>
      </c>
      <c r="Q16" s="5" t="s">
        <v>8</v>
      </c>
      <c r="R16" s="5" t="s">
        <v>9</v>
      </c>
    </row>
    <row r="17" spans="1:18" ht="36.75" x14ac:dyDescent="0.25">
      <c r="A17" s="2" t="s">
        <v>27</v>
      </c>
      <c r="B17" s="2" t="s">
        <v>28</v>
      </c>
      <c r="C17" s="2" t="s">
        <v>86</v>
      </c>
      <c r="D17" s="2" t="s">
        <v>3</v>
      </c>
      <c r="E17" s="13" t="s">
        <v>76</v>
      </c>
      <c r="F17" s="14">
        <v>1.3999999999999999E-6</v>
      </c>
      <c r="G17" s="3" t="s">
        <v>4</v>
      </c>
      <c r="H17" s="2" t="s">
        <v>5</v>
      </c>
      <c r="I17" s="2" t="s">
        <v>6</v>
      </c>
      <c r="J17" s="2" t="s">
        <v>7</v>
      </c>
      <c r="K17" s="20">
        <f>D6</f>
        <v>0</v>
      </c>
      <c r="L17" s="19">
        <f>D5</f>
        <v>0</v>
      </c>
      <c r="M17" s="13" t="s">
        <v>76</v>
      </c>
      <c r="N17" s="21">
        <f t="shared" si="0"/>
        <v>0</v>
      </c>
      <c r="O17" s="6" t="s">
        <v>10</v>
      </c>
      <c r="P17" s="6">
        <v>3.1</v>
      </c>
      <c r="Q17" s="5" t="s">
        <v>8</v>
      </c>
      <c r="R17" s="5" t="s">
        <v>9</v>
      </c>
    </row>
    <row r="18" spans="1:18" ht="36.75" x14ac:dyDescent="0.25">
      <c r="A18" s="2" t="s">
        <v>29</v>
      </c>
      <c r="B18" s="2" t="s">
        <v>30</v>
      </c>
      <c r="C18" s="2" t="s">
        <v>89</v>
      </c>
      <c r="D18" s="2" t="s">
        <v>3</v>
      </c>
      <c r="E18" s="13"/>
      <c r="F18" s="14">
        <v>2.3E-6</v>
      </c>
      <c r="G18" s="3" t="s">
        <v>4</v>
      </c>
      <c r="H18" s="2" t="s">
        <v>5</v>
      </c>
      <c r="I18" s="2" t="s">
        <v>6</v>
      </c>
      <c r="J18" s="2" t="s">
        <v>7</v>
      </c>
      <c r="K18" s="20">
        <f>D6</f>
        <v>0</v>
      </c>
      <c r="L18" s="19">
        <f>D5</f>
        <v>0</v>
      </c>
      <c r="M18" s="13"/>
      <c r="N18" s="21">
        <f t="shared" si="0"/>
        <v>0</v>
      </c>
      <c r="O18" s="6" t="s">
        <v>10</v>
      </c>
      <c r="P18" s="6">
        <v>3.1</v>
      </c>
      <c r="Q18" s="5" t="s">
        <v>8</v>
      </c>
      <c r="R18" s="5" t="s">
        <v>9</v>
      </c>
    </row>
    <row r="19" spans="1:18" ht="36.75" x14ac:dyDescent="0.25">
      <c r="A19" s="2" t="s">
        <v>35</v>
      </c>
      <c r="B19" s="2" t="s">
        <v>36</v>
      </c>
      <c r="C19" s="2" t="s">
        <v>91</v>
      </c>
      <c r="D19" s="2" t="s">
        <v>3</v>
      </c>
      <c r="E19" s="13" t="s">
        <v>76</v>
      </c>
      <c r="F19" s="14">
        <v>2.5000000000000002E-6</v>
      </c>
      <c r="G19" s="3" t="s">
        <v>4</v>
      </c>
      <c r="H19" s="2" t="s">
        <v>5</v>
      </c>
      <c r="I19" s="2" t="s">
        <v>6</v>
      </c>
      <c r="J19" s="2" t="s">
        <v>7</v>
      </c>
      <c r="K19" s="20">
        <f>D6</f>
        <v>0</v>
      </c>
      <c r="L19" s="19">
        <f>D5</f>
        <v>0</v>
      </c>
      <c r="M19" s="13" t="s">
        <v>76</v>
      </c>
      <c r="N19" s="21">
        <f t="shared" si="0"/>
        <v>0</v>
      </c>
      <c r="O19" s="6" t="s">
        <v>10</v>
      </c>
      <c r="P19" s="6">
        <v>3.1</v>
      </c>
      <c r="Q19" s="5" t="s">
        <v>8</v>
      </c>
      <c r="R19" s="5" t="s">
        <v>9</v>
      </c>
    </row>
    <row r="20" spans="1:18" ht="36.75" x14ac:dyDescent="0.25">
      <c r="A20" s="2" t="s">
        <v>54</v>
      </c>
      <c r="B20" s="2" t="s">
        <v>55</v>
      </c>
      <c r="C20" s="2" t="s">
        <v>96</v>
      </c>
      <c r="D20" s="2" t="s">
        <v>3</v>
      </c>
      <c r="E20" s="13"/>
      <c r="F20" s="14">
        <v>1.1E-4</v>
      </c>
      <c r="G20" s="3" t="s">
        <v>4</v>
      </c>
      <c r="H20" s="2" t="s">
        <v>5</v>
      </c>
      <c r="I20" s="2" t="s">
        <v>6</v>
      </c>
      <c r="J20" s="2" t="s">
        <v>7</v>
      </c>
      <c r="K20" s="20">
        <f>D6</f>
        <v>0</v>
      </c>
      <c r="L20" s="19">
        <f>D5</f>
        <v>0</v>
      </c>
      <c r="M20" s="13"/>
      <c r="N20" s="21">
        <f t="shared" si="0"/>
        <v>0</v>
      </c>
      <c r="O20" s="6" t="s">
        <v>13</v>
      </c>
      <c r="P20" s="6">
        <v>3.1</v>
      </c>
      <c r="Q20" s="5" t="s">
        <v>8</v>
      </c>
      <c r="R20" s="5" t="s">
        <v>9</v>
      </c>
    </row>
    <row r="21" spans="1:18" ht="36.75" x14ac:dyDescent="0.25">
      <c r="A21" s="2" t="s">
        <v>56</v>
      </c>
      <c r="B21" s="2" t="s">
        <v>57</v>
      </c>
      <c r="C21" s="2" t="s">
        <v>97</v>
      </c>
      <c r="D21" s="2" t="s">
        <v>3</v>
      </c>
      <c r="E21" s="13" t="s">
        <v>76</v>
      </c>
      <c r="F21" s="14">
        <v>1.9E-6</v>
      </c>
      <c r="G21" s="3" t="s">
        <v>4</v>
      </c>
      <c r="H21" s="2" t="s">
        <v>5</v>
      </c>
      <c r="I21" s="2" t="s">
        <v>6</v>
      </c>
      <c r="J21" s="2" t="s">
        <v>7</v>
      </c>
      <c r="K21" s="20">
        <f>D6</f>
        <v>0</v>
      </c>
      <c r="L21" s="19">
        <f>D5</f>
        <v>0</v>
      </c>
      <c r="M21" s="13" t="s">
        <v>76</v>
      </c>
      <c r="N21" s="21">
        <f t="shared" si="0"/>
        <v>0</v>
      </c>
      <c r="O21" s="6" t="s">
        <v>10</v>
      </c>
      <c r="P21" s="6">
        <v>3.1</v>
      </c>
      <c r="Q21" s="5" t="s">
        <v>8</v>
      </c>
      <c r="R21" s="5" t="s">
        <v>9</v>
      </c>
    </row>
    <row r="22" spans="1:18" ht="36.75" x14ac:dyDescent="0.25">
      <c r="A22" s="2" t="s">
        <v>58</v>
      </c>
      <c r="B22" s="2" t="s">
        <v>59</v>
      </c>
      <c r="C22" s="2" t="s">
        <v>98</v>
      </c>
      <c r="D22" s="2" t="s">
        <v>3</v>
      </c>
      <c r="E22" s="13" t="s">
        <v>76</v>
      </c>
      <c r="F22" s="14">
        <v>1.5999999999999999E-6</v>
      </c>
      <c r="G22" s="3" t="s">
        <v>4</v>
      </c>
      <c r="H22" s="2" t="s">
        <v>5</v>
      </c>
      <c r="I22" s="2" t="s">
        <v>6</v>
      </c>
      <c r="J22" s="2" t="s">
        <v>7</v>
      </c>
      <c r="K22" s="20">
        <f>D6</f>
        <v>0</v>
      </c>
      <c r="L22" s="19">
        <f>D5</f>
        <v>0</v>
      </c>
      <c r="M22" s="13" t="s">
        <v>76</v>
      </c>
      <c r="N22" s="21">
        <f t="shared" si="0"/>
        <v>0</v>
      </c>
      <c r="O22" s="6" t="s">
        <v>10</v>
      </c>
      <c r="P22" s="6">
        <v>3.1</v>
      </c>
      <c r="Q22" s="5" t="s">
        <v>8</v>
      </c>
      <c r="R22" s="5" t="s">
        <v>9</v>
      </c>
    </row>
    <row r="23" spans="1:18" ht="36.75" x14ac:dyDescent="0.25">
      <c r="A23" s="2" t="s">
        <v>31</v>
      </c>
      <c r="B23" s="2" t="s">
        <v>32</v>
      </c>
      <c r="C23" s="2" t="s">
        <v>90</v>
      </c>
      <c r="D23" s="2" t="s">
        <v>3</v>
      </c>
      <c r="E23" s="13"/>
      <c r="F23" s="14">
        <v>3.1000000000000001E-5</v>
      </c>
      <c r="G23" s="3" t="s">
        <v>4</v>
      </c>
      <c r="H23" s="2" t="s">
        <v>5</v>
      </c>
      <c r="I23" s="2" t="s">
        <v>6</v>
      </c>
      <c r="J23" s="2" t="s">
        <v>7</v>
      </c>
      <c r="K23" s="20">
        <f>D6</f>
        <v>0</v>
      </c>
      <c r="L23" s="19">
        <f>D5</f>
        <v>0</v>
      </c>
      <c r="M23" s="13"/>
      <c r="N23" s="21">
        <f t="shared" si="0"/>
        <v>0</v>
      </c>
      <c r="O23" s="6" t="s">
        <v>13</v>
      </c>
      <c r="P23" s="6">
        <v>3.1</v>
      </c>
      <c r="Q23" s="5" t="s">
        <v>8</v>
      </c>
      <c r="R23" s="5" t="s">
        <v>9</v>
      </c>
    </row>
    <row r="24" spans="1:18" x14ac:dyDescent="0.25">
      <c r="A24" s="22"/>
      <c r="B24" s="7" t="s">
        <v>102</v>
      </c>
      <c r="C24" s="7" t="s">
        <v>103</v>
      </c>
      <c r="D24" s="7" t="s">
        <v>3</v>
      </c>
      <c r="E24" s="25" t="s">
        <v>76</v>
      </c>
      <c r="F24" s="26">
        <f>SUM(F12:F23)</f>
        <v>2.0040000000000002E-4</v>
      </c>
      <c r="G24" s="8" t="s">
        <v>4</v>
      </c>
      <c r="H24" s="7" t="s">
        <v>5</v>
      </c>
      <c r="I24" s="7" t="s">
        <v>6</v>
      </c>
      <c r="J24" s="7" t="s">
        <v>7</v>
      </c>
      <c r="K24" s="27">
        <f>D6</f>
        <v>0</v>
      </c>
      <c r="L24" s="28">
        <f>D5</f>
        <v>0</v>
      </c>
      <c r="M24" s="25" t="s">
        <v>76</v>
      </c>
      <c r="N24" s="29">
        <f t="shared" si="0"/>
        <v>0</v>
      </c>
      <c r="O24" s="24"/>
      <c r="P24" s="24"/>
      <c r="Q24" s="5" t="s">
        <v>104</v>
      </c>
      <c r="R24" s="23"/>
    </row>
    <row r="25" spans="1:18" ht="36.75" x14ac:dyDescent="0.25">
      <c r="A25" s="2"/>
      <c r="B25" s="2" t="s">
        <v>34</v>
      </c>
      <c r="C25" s="2" t="s">
        <v>33</v>
      </c>
      <c r="D25" s="2" t="s">
        <v>3</v>
      </c>
      <c r="E25" s="13"/>
      <c r="F25" s="14">
        <v>0.14000000000000001</v>
      </c>
      <c r="G25" s="3" t="s">
        <v>4</v>
      </c>
      <c r="H25" s="2" t="s">
        <v>5</v>
      </c>
      <c r="I25" s="2" t="s">
        <v>6</v>
      </c>
      <c r="J25" s="2" t="s">
        <v>7</v>
      </c>
      <c r="K25" s="20">
        <f>D6</f>
        <v>0</v>
      </c>
      <c r="L25" s="19">
        <f>D5</f>
        <v>0</v>
      </c>
      <c r="M25" s="13"/>
      <c r="N25" s="21">
        <f t="shared" si="0"/>
        <v>0</v>
      </c>
      <c r="O25" s="6" t="s">
        <v>22</v>
      </c>
      <c r="P25" s="6">
        <v>3.1</v>
      </c>
      <c r="Q25" s="5" t="s">
        <v>8</v>
      </c>
      <c r="R25" s="5" t="s">
        <v>9</v>
      </c>
    </row>
    <row r="26" spans="1:18" ht="78" customHeight="1" x14ac:dyDescent="0.25">
      <c r="A26" s="2"/>
      <c r="B26" s="2" t="s">
        <v>37</v>
      </c>
      <c r="C26" s="2" t="s">
        <v>92</v>
      </c>
      <c r="D26" s="2" t="s">
        <v>3</v>
      </c>
      <c r="E26" s="13"/>
      <c r="F26" s="14">
        <v>1.843E-3</v>
      </c>
      <c r="G26" s="3" t="s">
        <v>4</v>
      </c>
      <c r="H26" s="2" t="s">
        <v>5</v>
      </c>
      <c r="I26" s="2" t="s">
        <v>6</v>
      </c>
      <c r="J26" s="2" t="s">
        <v>7</v>
      </c>
      <c r="K26" s="20">
        <f>D6</f>
        <v>0</v>
      </c>
      <c r="L26" s="19">
        <f>D5</f>
        <v>0</v>
      </c>
      <c r="M26" s="13"/>
      <c r="N26" s="21">
        <f t="shared" si="0"/>
        <v>0</v>
      </c>
      <c r="O26" s="6" t="s">
        <v>40</v>
      </c>
      <c r="P26" s="6">
        <v>3.1</v>
      </c>
      <c r="Q26" s="5" t="s">
        <v>38</v>
      </c>
      <c r="R26" s="5" t="s">
        <v>39</v>
      </c>
    </row>
    <row r="27" spans="1:18" ht="36.75" x14ac:dyDescent="0.25">
      <c r="A27" s="2"/>
      <c r="B27" s="2" t="s">
        <v>41</v>
      </c>
      <c r="C27" s="2" t="s">
        <v>93</v>
      </c>
      <c r="D27" s="2" t="s">
        <v>3</v>
      </c>
      <c r="E27" s="13"/>
      <c r="F27" s="14">
        <v>2.3E-2</v>
      </c>
      <c r="G27" s="3" t="s">
        <v>4</v>
      </c>
      <c r="H27" s="2" t="s">
        <v>5</v>
      </c>
      <c r="I27" s="2" t="s">
        <v>6</v>
      </c>
      <c r="J27" s="2" t="s">
        <v>7</v>
      </c>
      <c r="K27" s="20">
        <f>D6</f>
        <v>0</v>
      </c>
      <c r="L27" s="19">
        <f>D5</f>
        <v>0</v>
      </c>
      <c r="M27" s="13"/>
      <c r="N27" s="21">
        <f t="shared" si="0"/>
        <v>0</v>
      </c>
      <c r="O27" s="6" t="s">
        <v>13</v>
      </c>
      <c r="P27" s="6">
        <v>3.1</v>
      </c>
      <c r="Q27" s="5" t="s">
        <v>8</v>
      </c>
      <c r="R27" s="5" t="s">
        <v>9</v>
      </c>
    </row>
    <row r="28" spans="1:18" x14ac:dyDescent="0.25">
      <c r="A28" s="2"/>
      <c r="B28" s="2" t="s">
        <v>43</v>
      </c>
      <c r="C28" s="2" t="s">
        <v>42</v>
      </c>
      <c r="D28" s="2" t="s">
        <v>3</v>
      </c>
      <c r="E28" s="13"/>
      <c r="F28" s="14">
        <v>2.4840000000000001E-2</v>
      </c>
      <c r="G28" s="3" t="s">
        <v>4</v>
      </c>
      <c r="H28" s="2" t="s">
        <v>5</v>
      </c>
      <c r="I28" s="2" t="s">
        <v>6</v>
      </c>
      <c r="J28" s="2" t="s">
        <v>7</v>
      </c>
      <c r="K28" s="20">
        <f>D6</f>
        <v>0</v>
      </c>
      <c r="L28" s="19">
        <f>D5</f>
        <v>0</v>
      </c>
      <c r="M28" s="13"/>
      <c r="N28" s="21">
        <f t="shared" si="0"/>
        <v>0</v>
      </c>
      <c r="O28" s="6" t="s">
        <v>40</v>
      </c>
      <c r="P28" s="6"/>
      <c r="Q28" s="5" t="s">
        <v>44</v>
      </c>
      <c r="R28" s="5" t="s">
        <v>45</v>
      </c>
    </row>
    <row r="29" spans="1:18" ht="48.75" x14ac:dyDescent="0.25">
      <c r="A29" s="2"/>
      <c r="B29" s="2" t="s">
        <v>46</v>
      </c>
      <c r="C29" s="2" t="s">
        <v>94</v>
      </c>
      <c r="D29" s="2" t="s">
        <v>3</v>
      </c>
      <c r="E29" s="13"/>
      <c r="F29" s="14">
        <v>2.3E-2</v>
      </c>
      <c r="G29" s="3" t="s">
        <v>4</v>
      </c>
      <c r="H29" s="2" t="s">
        <v>5</v>
      </c>
      <c r="I29" s="2" t="s">
        <v>6</v>
      </c>
      <c r="J29" s="2" t="s">
        <v>7</v>
      </c>
      <c r="K29" s="20">
        <f>D6</f>
        <v>0</v>
      </c>
      <c r="L29" s="19">
        <f>D5</f>
        <v>0</v>
      </c>
      <c r="M29" s="13"/>
      <c r="N29" s="21">
        <f t="shared" si="0"/>
        <v>0</v>
      </c>
      <c r="O29" s="6" t="s">
        <v>13</v>
      </c>
      <c r="P29" s="6">
        <v>3.1</v>
      </c>
      <c r="Q29" s="5" t="s">
        <v>47</v>
      </c>
      <c r="R29" s="5" t="s">
        <v>48</v>
      </c>
    </row>
    <row r="30" spans="1:18" x14ac:dyDescent="0.25">
      <c r="A30" s="2"/>
      <c r="B30" s="2" t="s">
        <v>49</v>
      </c>
      <c r="C30" s="2" t="s">
        <v>95</v>
      </c>
      <c r="D30" s="2" t="s">
        <v>3</v>
      </c>
      <c r="E30" s="13"/>
      <c r="F30" s="14">
        <v>2.4840000000000001E-2</v>
      </c>
      <c r="G30" s="3" t="s">
        <v>4</v>
      </c>
      <c r="H30" s="2" t="s">
        <v>5</v>
      </c>
      <c r="I30" s="2" t="s">
        <v>6</v>
      </c>
      <c r="J30" s="2" t="s">
        <v>7</v>
      </c>
      <c r="K30" s="20">
        <f>D6</f>
        <v>0</v>
      </c>
      <c r="L30" s="19">
        <f>D5</f>
        <v>0</v>
      </c>
      <c r="M30" s="13"/>
      <c r="N30" s="21">
        <f t="shared" si="0"/>
        <v>0</v>
      </c>
      <c r="O30" s="6" t="s">
        <v>40</v>
      </c>
      <c r="P30" s="6"/>
      <c r="Q30" s="5" t="s">
        <v>50</v>
      </c>
      <c r="R30" s="5" t="s">
        <v>45</v>
      </c>
    </row>
    <row r="31" spans="1:18" ht="36.75" x14ac:dyDescent="0.25">
      <c r="A31" s="4">
        <v>2025884</v>
      </c>
      <c r="B31" s="2" t="s">
        <v>52</v>
      </c>
      <c r="C31" s="2" t="s">
        <v>51</v>
      </c>
      <c r="D31" s="2" t="s">
        <v>3</v>
      </c>
      <c r="E31" s="13"/>
      <c r="F31" s="14">
        <v>4.4999999999999998E-2</v>
      </c>
      <c r="G31" s="3" t="s">
        <v>4</v>
      </c>
      <c r="H31" s="2" t="s">
        <v>5</v>
      </c>
      <c r="I31" s="2" t="s">
        <v>6</v>
      </c>
      <c r="J31" s="2" t="s">
        <v>7</v>
      </c>
      <c r="K31" s="20">
        <f>D6</f>
        <v>0</v>
      </c>
      <c r="L31" s="19">
        <f>D5</f>
        <v>0</v>
      </c>
      <c r="M31" s="13"/>
      <c r="N31" s="21">
        <f t="shared" si="0"/>
        <v>0</v>
      </c>
      <c r="O31" s="6" t="s">
        <v>53</v>
      </c>
      <c r="P31" s="6">
        <v>3.1</v>
      </c>
      <c r="Q31" s="5" t="s">
        <v>8</v>
      </c>
      <c r="R31" s="5" t="s">
        <v>9</v>
      </c>
    </row>
    <row r="32" spans="1:18" ht="36.75" x14ac:dyDescent="0.25">
      <c r="A32" s="2"/>
      <c r="B32" s="2" t="s">
        <v>78</v>
      </c>
      <c r="C32" s="2" t="s">
        <v>60</v>
      </c>
      <c r="D32" s="2" t="s">
        <v>3</v>
      </c>
      <c r="E32" s="13"/>
      <c r="F32" s="14">
        <v>1.2999999999999999E-2</v>
      </c>
      <c r="G32" s="3" t="s">
        <v>4</v>
      </c>
      <c r="H32" s="2" t="s">
        <v>5</v>
      </c>
      <c r="I32" s="2" t="s">
        <v>6</v>
      </c>
      <c r="J32" s="2" t="s">
        <v>7</v>
      </c>
      <c r="K32" s="20">
        <f>D6</f>
        <v>0</v>
      </c>
      <c r="L32" s="19">
        <f>D5</f>
        <v>0</v>
      </c>
      <c r="M32" s="13"/>
      <c r="N32" s="21">
        <f t="shared" si="0"/>
        <v>0</v>
      </c>
      <c r="O32" s="6" t="s">
        <v>13</v>
      </c>
      <c r="P32" s="6">
        <v>3.1</v>
      </c>
      <c r="Q32" s="5" t="s">
        <v>8</v>
      </c>
      <c r="R32" s="5" t="s">
        <v>9</v>
      </c>
    </row>
  </sheetData>
  <sortState ref="A9:R30">
    <sortCondition ref="C9:C30"/>
  </sortState>
  <mergeCells count="5">
    <mergeCell ref="M8:N8"/>
    <mergeCell ref="E8:F8"/>
    <mergeCell ref="A4:C4"/>
    <mergeCell ref="A5:C5"/>
    <mergeCell ref="A6:C6"/>
  </mergeCells>
  <pageMargins left="0.7" right="0.7" top="0.75" bottom="0.75" header="0.3" footer="0.3"/>
  <pageSetup scale="69" fitToHeight="2" orientation="landscape" r:id="rId1"/>
  <headerFooter>
    <oddFooter>&amp;R&amp;P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index</vt:lpstr>
      <vt:lpstr>index!Print_Area</vt:lpstr>
      <vt:lpstr>index!Print_Titles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Phillips, Cindy</dc:creator>
  <cp:lastModifiedBy>phillips_c</cp:lastModifiedBy>
  <cp:lastPrinted>2016-03-08T22:26:37Z</cp:lastPrinted>
  <dcterms:created xsi:type="dcterms:W3CDTF">2016-03-08T22:27:18Z</dcterms:created>
  <dcterms:modified xsi:type="dcterms:W3CDTF">2016-03-08T22:27:18Z</dcterms:modified>
</cp:coreProperties>
</file>