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9200" windowHeight="12435" xr2:uid="{00000000-000D-0000-FFFF-FFFF00000000}"/>
  </bookViews>
  <sheets>
    <sheet name="20180621Report" sheetId="1" r:id="rId1"/>
  </sheets>
  <definedNames>
    <definedName name="_xlnm.Print_Area" localSheetId="0">'20180621Report'!$A$1:$O$80</definedName>
    <definedName name="_xlnm.Print_Titles" localSheetId="0">'20180621Report'!$1:$7</definedName>
  </definedNames>
  <calcPr calcId="171027"/>
</workbook>
</file>

<file path=xl/calcChain.xml><?xml version="1.0" encoding="utf-8"?>
<calcChain xmlns="http://schemas.openxmlformats.org/spreadsheetml/2006/main">
  <c r="K10" i="1" l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J80" i="1"/>
  <c r="K80" i="1" s="1"/>
  <c r="J79" i="1"/>
  <c r="K79" i="1" s="1"/>
  <c r="J78" i="1"/>
  <c r="J77" i="1"/>
  <c r="K77" i="1" s="1"/>
  <c r="J76" i="1"/>
  <c r="K76" i="1" s="1"/>
  <c r="J75" i="1"/>
  <c r="K75" i="1" s="1"/>
  <c r="J74" i="1"/>
  <c r="J73" i="1"/>
  <c r="K73" i="1" s="1"/>
  <c r="J72" i="1"/>
  <c r="K72" i="1" s="1"/>
  <c r="J71" i="1"/>
  <c r="K71" i="1" s="1"/>
  <c r="J70" i="1"/>
  <c r="J69" i="1"/>
  <c r="K69" i="1" s="1"/>
  <c r="J68" i="1"/>
  <c r="K68" i="1" s="1"/>
  <c r="J67" i="1"/>
  <c r="K67" i="1" s="1"/>
  <c r="J66" i="1"/>
  <c r="J65" i="1"/>
  <c r="K65" i="1" s="1"/>
  <c r="J64" i="1"/>
  <c r="K64" i="1" s="1"/>
  <c r="J63" i="1"/>
  <c r="K63" i="1" s="1"/>
  <c r="J62" i="1"/>
  <c r="J61" i="1"/>
  <c r="K61" i="1" s="1"/>
  <c r="J60" i="1"/>
  <c r="K60" i="1" s="1"/>
  <c r="J59" i="1"/>
  <c r="K59" i="1" s="1"/>
  <c r="J58" i="1"/>
  <c r="J57" i="1"/>
  <c r="K57" i="1" s="1"/>
  <c r="J56" i="1"/>
  <c r="K56" i="1" s="1"/>
  <c r="J55" i="1"/>
  <c r="K55" i="1" s="1"/>
  <c r="J54" i="1"/>
  <c r="J53" i="1"/>
  <c r="K53" i="1" s="1"/>
  <c r="J52" i="1"/>
  <c r="K52" i="1" s="1"/>
  <c r="J51" i="1"/>
  <c r="K51" i="1" s="1"/>
  <c r="J50" i="1"/>
  <c r="J49" i="1"/>
  <c r="K49" i="1" s="1"/>
  <c r="J48" i="1"/>
  <c r="K48" i="1" s="1"/>
  <c r="J47" i="1"/>
  <c r="K47" i="1" s="1"/>
  <c r="J46" i="1"/>
  <c r="J45" i="1"/>
  <c r="K45" i="1" s="1"/>
  <c r="J44" i="1"/>
  <c r="K44" i="1" s="1"/>
  <c r="J43" i="1"/>
  <c r="K43" i="1" s="1"/>
  <c r="J42" i="1"/>
  <c r="J41" i="1"/>
  <c r="K41" i="1" s="1"/>
  <c r="J40" i="1"/>
  <c r="K40" i="1" s="1"/>
  <c r="J39" i="1"/>
  <c r="K39" i="1" s="1"/>
  <c r="J38" i="1"/>
  <c r="J37" i="1"/>
  <c r="K37" i="1" s="1"/>
  <c r="J36" i="1"/>
  <c r="K36" i="1" s="1"/>
  <c r="J35" i="1"/>
  <c r="K35" i="1" s="1"/>
  <c r="J34" i="1"/>
  <c r="J33" i="1"/>
  <c r="K33" i="1" s="1"/>
  <c r="J32" i="1"/>
  <c r="K32" i="1" s="1"/>
  <c r="J31" i="1"/>
  <c r="K31" i="1" s="1"/>
  <c r="J30" i="1"/>
  <c r="J29" i="1"/>
  <c r="K29" i="1" s="1"/>
  <c r="J28" i="1"/>
  <c r="K28" i="1" s="1"/>
  <c r="J27" i="1"/>
  <c r="K27" i="1" s="1"/>
  <c r="J26" i="1"/>
  <c r="J25" i="1"/>
  <c r="K25" i="1" s="1"/>
  <c r="J24" i="1"/>
  <c r="K24" i="1" s="1"/>
  <c r="J23" i="1"/>
  <c r="K23" i="1" s="1"/>
  <c r="J22" i="1"/>
  <c r="J21" i="1"/>
  <c r="K21" i="1" s="1"/>
  <c r="J20" i="1"/>
  <c r="K20" i="1" s="1"/>
  <c r="J19" i="1"/>
  <c r="K19" i="1" s="1"/>
  <c r="J18" i="1"/>
  <c r="J17" i="1"/>
  <c r="K17" i="1" s="1"/>
  <c r="J16" i="1"/>
  <c r="K16" i="1" s="1"/>
  <c r="J15" i="1"/>
  <c r="K15" i="1" s="1"/>
  <c r="J14" i="1"/>
  <c r="J13" i="1"/>
  <c r="K13" i="1" s="1"/>
  <c r="J12" i="1"/>
  <c r="K12" i="1" s="1"/>
  <c r="J11" i="1"/>
  <c r="K11" i="1" s="1"/>
  <c r="J10" i="1"/>
  <c r="J9" i="1"/>
  <c r="K9" i="1" s="1"/>
  <c r="J8" i="1"/>
  <c r="K8" i="1" s="1"/>
  <c r="E47" i="1"/>
  <c r="E42" i="1"/>
  <c r="E66" i="1"/>
  <c r="E63" i="1"/>
  <c r="E60" i="1"/>
  <c r="E10" i="1"/>
</calcChain>
</file>

<file path=xl/sharedStrings.xml><?xml version="1.0" encoding="utf-8"?>
<sst xmlns="http://schemas.openxmlformats.org/spreadsheetml/2006/main" count="706" uniqueCount="178">
  <si>
    <t>CAS</t>
  </si>
  <si>
    <t>PM10, filterable</t>
  </si>
  <si>
    <t>FABRIC FILTER</t>
  </si>
  <si>
    <t>Lb</t>
  </si>
  <si>
    <t>Tons</t>
  </si>
  <si>
    <t>Hot Mix Asphalt</t>
  </si>
  <si>
    <t>Produced</t>
  </si>
  <si>
    <t>EPA.  2000.  Section 11.1, Hot Mix Asphalt Plants.  In: Compilation of Air Pollutant Emission Factors, Volume 1: Stationary Point and Area Sources, Fifth Edition, AP-42.  U.S. Environmental Protection Agency, Office of Air Quality Planning and Standards.</t>
  </si>
  <si>
    <t>C</t>
  </si>
  <si>
    <t>PM10-PRI</t>
  </si>
  <si>
    <t>PM10, primary</t>
  </si>
  <si>
    <t>UNCONTROLLED</t>
  </si>
  <si>
    <t>E</t>
  </si>
  <si>
    <t>PM2.5, filterable</t>
  </si>
  <si>
    <t>129-00-0</t>
  </si>
  <si>
    <t>D</t>
  </si>
  <si>
    <t>106-51-4</t>
  </si>
  <si>
    <t>Quinone</t>
  </si>
  <si>
    <t>7782-49-2</t>
  </si>
  <si>
    <t>Selenium</t>
  </si>
  <si>
    <t>SO2</t>
  </si>
  <si>
    <t>Sulfur dioxide</t>
  </si>
  <si>
    <t>108-88-3</t>
  </si>
  <si>
    <t>Toluene</t>
  </si>
  <si>
    <t>TOC equals total hydrocarbons as propane, as measured with an EPA Method 25A or equivalent sampling train, plus formaldehyde</t>
  </si>
  <si>
    <t>VOC</t>
  </si>
  <si>
    <t>VOC equals TOC minus methane</t>
  </si>
  <si>
    <t>83-32-9</t>
  </si>
  <si>
    <t>208-96-8</t>
  </si>
  <si>
    <t>75-07-0</t>
  </si>
  <si>
    <t>Acetaldehyde</t>
  </si>
  <si>
    <t>120-12-7</t>
  </si>
  <si>
    <t>7440-38-2</t>
  </si>
  <si>
    <t>Arsenic</t>
  </si>
  <si>
    <t>7440-39-3</t>
  </si>
  <si>
    <t>Barium</t>
  </si>
  <si>
    <t>100-52-7</t>
  </si>
  <si>
    <t>Benzaldehyde</t>
  </si>
  <si>
    <t>71-43-2</t>
  </si>
  <si>
    <t>Benzene</t>
  </si>
  <si>
    <t>56-55-3</t>
  </si>
  <si>
    <t>50-32-8</t>
  </si>
  <si>
    <t>205-99-2</t>
  </si>
  <si>
    <t>191-24-2</t>
  </si>
  <si>
    <t>207-08-9</t>
  </si>
  <si>
    <t>7440-41-7</t>
  </si>
  <si>
    <t>Beryllium</t>
  </si>
  <si>
    <t>4170-30-3</t>
  </si>
  <si>
    <t>2-Butenal</t>
  </si>
  <si>
    <t>7440-43-9</t>
  </si>
  <si>
    <t>Cadmium</t>
  </si>
  <si>
    <t>CO2</t>
  </si>
  <si>
    <t>124-38-9</t>
  </si>
  <si>
    <t>Carbon dioxide</t>
  </si>
  <si>
    <t>CO2 can also be estimated based on fuel usage and the fuel combustion emission factors (for the appropriate fuel) presented in AP-42 Chapter 1.</t>
  </si>
  <si>
    <t>A</t>
  </si>
  <si>
    <t>CO</t>
  </si>
  <si>
    <t>630-08-0</t>
  </si>
  <si>
    <t>Carbon monoxide</t>
  </si>
  <si>
    <t>7440-47-3</t>
  </si>
  <si>
    <t>Chromium</t>
  </si>
  <si>
    <t>18540-29-9</t>
  </si>
  <si>
    <t>Chromium (VI)</t>
  </si>
  <si>
    <t>218-01-9</t>
  </si>
  <si>
    <t>7440-50-8</t>
  </si>
  <si>
    <t>Copper</t>
  </si>
  <si>
    <t>53-70-3</t>
  </si>
  <si>
    <t>100-41-4</t>
  </si>
  <si>
    <t>Ethylbenzene</t>
  </si>
  <si>
    <t>206-44-0</t>
  </si>
  <si>
    <t>86-73-7</t>
  </si>
  <si>
    <t>50-00-0</t>
  </si>
  <si>
    <t>Formaldehyde</t>
  </si>
  <si>
    <t>66-25-1</t>
  </si>
  <si>
    <t>Hexanal</t>
  </si>
  <si>
    <t>193-39-5</t>
  </si>
  <si>
    <t>78-84-2</t>
  </si>
  <si>
    <t>Isobutyraldehyde</t>
  </si>
  <si>
    <t>1330-20-7</t>
  </si>
  <si>
    <t>Isomers of xylene</t>
  </si>
  <si>
    <t>7439-92-1</t>
  </si>
  <si>
    <t>Lead</t>
  </si>
  <si>
    <t>7439-96-5</t>
  </si>
  <si>
    <t>Manganese</t>
  </si>
  <si>
    <t>7439-97-6</t>
  </si>
  <si>
    <t>Mercury</t>
  </si>
  <si>
    <t>74-82-8</t>
  </si>
  <si>
    <t>Methane</t>
  </si>
  <si>
    <t>91-57-6</t>
  </si>
  <si>
    <t>91-20-3</t>
  </si>
  <si>
    <t>7440-02-0</t>
  </si>
  <si>
    <t>Nickel</t>
  </si>
  <si>
    <t>NOX</t>
  </si>
  <si>
    <t>85-01-8</t>
  </si>
  <si>
    <t>PM, condensable inorganics</t>
  </si>
  <si>
    <t>VENTURI SCRUBBER</t>
  </si>
  <si>
    <t>B</t>
  </si>
  <si>
    <t>PM, condensable organics</t>
  </si>
  <si>
    <t>PM, filterable</t>
  </si>
  <si>
    <t>PM, primary</t>
  </si>
  <si>
    <t>PM1, filterable</t>
  </si>
  <si>
    <t>7440-66-6</t>
  </si>
  <si>
    <t>Zinc</t>
  </si>
  <si>
    <t>Annual Air Emissions Calculations based on 21-Jun-2018 WebFIRE Emission Factors for</t>
  </si>
  <si>
    <t>PM10</t>
  </si>
  <si>
    <t>PM2.5</t>
  </si>
  <si>
    <t>TOC</t>
  </si>
  <si>
    <t xml:space="preserve">Total organic compounds </t>
  </si>
  <si>
    <t xml:space="preserve">Volatile organic compounds </t>
  </si>
  <si>
    <t>PB</t>
  </si>
  <si>
    <t xml:space="preserve">Nitrogen oxides </t>
  </si>
  <si>
    <t>PM, condensable (total)</t>
  </si>
  <si>
    <t>CPM</t>
  </si>
  <si>
    <t>PM</t>
  </si>
  <si>
    <t>Pyrene (PAH/POM)</t>
  </si>
  <si>
    <t>(see H151)</t>
  </si>
  <si>
    <t>Acenaphthene (PAH/POM)</t>
  </si>
  <si>
    <t>Acenaphthylene (PAH/POM)</t>
  </si>
  <si>
    <t>Anthracene (PAH/POM)</t>
  </si>
  <si>
    <t>Benzo (a) anthracene (PAH/POM)</t>
  </si>
  <si>
    <t>Benzo (a) pyrene (PAH/POM)</t>
  </si>
  <si>
    <t>Benzo (g,h,i) perylene (PAH/POM)</t>
  </si>
  <si>
    <t>Benzo (k) fluoranthene (PAH/POM)</t>
  </si>
  <si>
    <t>Chrysene (PAH/POM)</t>
  </si>
  <si>
    <t>Fluoranthene (PAH/POM)</t>
  </si>
  <si>
    <t>Fluorene (PAH/POM)</t>
  </si>
  <si>
    <t>Indeno(1,2,3-cd)pyrene (PAH/POM)</t>
  </si>
  <si>
    <t>Naphthalene (PAH/POM)</t>
  </si>
  <si>
    <t>H132</t>
  </si>
  <si>
    <t>Phenanthrene (PAH/POM)</t>
  </si>
  <si>
    <t>Polycyclic organic matter (POM)</t>
  </si>
  <si>
    <t>H151</t>
  </si>
  <si>
    <t>H162A</t>
  </si>
  <si>
    <t>Hazardous Air Pollutants, total</t>
  </si>
  <si>
    <t>HAPS</t>
  </si>
  <si>
    <t>H114A</t>
  </si>
  <si>
    <t>H113A</t>
  </si>
  <si>
    <t>H133A</t>
  </si>
  <si>
    <t>CH4</t>
  </si>
  <si>
    <t>H186</t>
  </si>
  <si>
    <t>H095</t>
  </si>
  <si>
    <t>H017</t>
  </si>
  <si>
    <t>H015A</t>
  </si>
  <si>
    <t>H021A</t>
  </si>
  <si>
    <t>H027A</t>
  </si>
  <si>
    <t>H046A</t>
  </si>
  <si>
    <t>H046VI</t>
  </si>
  <si>
    <t>H085</t>
  </si>
  <si>
    <t>H160</t>
  </si>
  <si>
    <t>H169</t>
  </si>
  <si>
    <t>H001</t>
  </si>
  <si>
    <t>Annual Emissions (Tons/Year)</t>
  </si>
  <si>
    <t>Factor Quality</t>
  </si>
  <si>
    <t>AP-42 Section</t>
  </si>
  <si>
    <t>Notes</t>
  </si>
  <si>
    <t>Reference Description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</si>
  <si>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</si>
  <si>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</si>
  <si>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</si>
  <si>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</si>
  <si>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</si>
  <si>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</si>
  <si>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</si>
  <si>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</si>
  <si>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EU No.:</t>
  </si>
  <si>
    <t>Annual Hot Mix Asphalt Produced (Tons) for Report Year:</t>
  </si>
  <si>
    <t>Annual Hot Mix Asphalt Production (Tons)</t>
  </si>
  <si>
    <t>Carbon Dioxide Equivalents</t>
  </si>
  <si>
    <t>CO2E</t>
  </si>
  <si>
    <t>Benzo (b) fluoranthene (PAH/POM)</t>
  </si>
  <si>
    <t>Dibenzo(a,h) anthracene (PAH/POM)</t>
  </si>
  <si>
    <t>2-Methyl Naphthalene (PAH/POM)</t>
  </si>
  <si>
    <t>Based on GWP of 25 for methane</t>
  </si>
  <si>
    <t>Sum of individual POM listed</t>
  </si>
  <si>
    <t>Sum of invidual HAP listed</t>
  </si>
  <si>
    <t>Sum of inorganics and organics</t>
  </si>
  <si>
    <t>SCC 30500245 - Industrial Processes - Mineral Products - Asphalt Concrete - Batch Mix Plant: Hot Elevators, Screens, Bins, Mixer &amp; Natural Gas Rotary Dryer</t>
  </si>
  <si>
    <t>(see CPM)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</si>
</sst>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16" fillId="0" borderId="0" xfId="0" applyFont="1"/>
    <xf numFmtId="15" fontId="16" fillId="0" borderId="0" xfId="0" applyNumberFormat="1" applyFont="1"/>
    <xf numFmtId="0" fontId="0" fillId="0" borderId="10" xfId="0" applyBorder="1"/>
    <xf numFmtId="0" fontId="16" fillId="0" borderId="10" xfId="0" applyFont="1" applyBorder="1"/>
    <xf numFmtId="0" fontId="16" fillId="0" borderId="10" xfId="0" applyFont="1" applyFill="1" applyBorder="1"/>
    <xf numFmtId="11" fontId="0" fillId="0" borderId="10" xfId="0" applyNumberFormat="1" applyBorder="1"/>
    <xf numFmtId="0" fontId="0" fillId="0" borderId="10" xfId="0" applyFill="1" applyBorder="1"/>
    <xf numFmtId="14" fontId="0" fillId="0" borderId="10" xfId="0" applyNumberFormat="1" applyBorder="1"/>
    <xf numFmtId="0" fontId="18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/>
    </xf>
    <xf numFmtId="0" fontId="16" fillId="0" borderId="10" xfId="0" applyFont="1" applyBorder="1" applyAlignment="1">
      <alignment wrapText="1"/>
    </xf>
    <xf numFmtId="0" fontId="0" fillId="0" borderId="10" xfId="0" applyBorder="1" applyAlignment="1"/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11" fontId="16" fillId="0" borderId="10" xfId="0" applyNumberFormat="1" applyFont="1" applyBorder="1"/>
    <xf numFmtId="0" fontId="16" fillId="0" borderId="10" xfId="0" applyFont="1" applyBorder="1" applyAlignment="1">
      <alignment horizontal="center"/>
    </xf>
    <xf numFmtId="0" fontId="19" fillId="0" borderId="10" xfId="0" applyFont="1" applyBorder="1" applyAlignment="1">
      <alignment wrapText="1"/>
    </xf>
    <xf numFmtId="0" fontId="0" fillId="0" borderId="10" xfId="0" applyBorder="1" applyAlignment="1">
      <alignment horizontal="left"/>
    </xf>
    <xf numFmtId="164" fontId="0" fillId="33" borderId="10" xfId="0" applyNumberFormat="1" applyFill="1" applyBorder="1"/>
    <xf numFmtId="164" fontId="16" fillId="33" borderId="10" xfId="0" applyNumberFormat="1" applyFont="1" applyFill="1" applyBorder="1"/>
    <xf numFmtId="165" fontId="0" fillId="0" borderId="10" xfId="0" applyNumberFormat="1" applyBorder="1"/>
    <xf numFmtId="165" fontId="16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0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9.7109375" customWidth="1"/>
    <col min="2" max="2" width="34.140625" customWidth="1"/>
    <col min="3" max="3" width="11.5703125" customWidth="1"/>
    <col min="4" max="4" width="18.85546875" customWidth="1"/>
    <col min="6" max="6" width="5.28515625" customWidth="1"/>
    <col min="8" max="8" width="16.42578125" customWidth="1"/>
    <col min="9" max="9" width="10" customWidth="1"/>
    <col min="10" max="10" width="12.7109375" customWidth="1"/>
    <col min="11" max="11" width="11.85546875" customWidth="1"/>
    <col min="12" max="12" width="3.7109375" bestFit="1" customWidth="1"/>
    <col min="13" max="13" width="7.5703125" bestFit="1" customWidth="1"/>
    <col min="14" max="14" width="23.42578125" customWidth="1"/>
    <col min="15" max="15" width="42" customWidth="1"/>
  </cols>
  <sheetData>
    <row r="1" spans="1:15" x14ac:dyDescent="0.25">
      <c r="A1" s="1" t="s">
        <v>103</v>
      </c>
    </row>
    <row r="2" spans="1:15" x14ac:dyDescent="0.25">
      <c r="A2" s="2" t="s">
        <v>176</v>
      </c>
    </row>
    <row r="3" spans="1:15" ht="15.75" thickBot="1" x14ac:dyDescent="0.3">
      <c r="A3" s="2"/>
    </row>
    <row r="4" spans="1:15" ht="16.5" thickTop="1" thickBot="1" x14ac:dyDescent="0.3">
      <c r="C4" s="16" t="s">
        <v>164</v>
      </c>
      <c r="D4" s="17"/>
    </row>
    <row r="5" spans="1:15" ht="16.5" thickTop="1" thickBot="1" x14ac:dyDescent="0.3">
      <c r="A5" s="18" t="s">
        <v>165</v>
      </c>
      <c r="B5" s="18"/>
      <c r="C5" s="18"/>
      <c r="D5" s="19"/>
    </row>
    <row r="6" spans="1:15" ht="15.75" thickTop="1" x14ac:dyDescent="0.25"/>
    <row r="7" spans="1:15" ht="69.75" x14ac:dyDescent="0.25">
      <c r="A7" s="4" t="s">
        <v>0</v>
      </c>
      <c r="B7" s="4" t="s">
        <v>156</v>
      </c>
      <c r="C7" s="12" t="s">
        <v>157</v>
      </c>
      <c r="D7" s="4" t="s">
        <v>158</v>
      </c>
      <c r="E7" s="10" t="s">
        <v>159</v>
      </c>
      <c r="F7" s="15" t="s">
        <v>160</v>
      </c>
      <c r="G7" s="4" t="s">
        <v>161</v>
      </c>
      <c r="H7" s="4" t="s">
        <v>162</v>
      </c>
      <c r="I7" s="4" t="s">
        <v>163</v>
      </c>
      <c r="J7" s="10" t="s">
        <v>166</v>
      </c>
      <c r="K7" s="10" t="s">
        <v>151</v>
      </c>
      <c r="L7" s="11" t="s">
        <v>152</v>
      </c>
      <c r="M7" s="10" t="s">
        <v>153</v>
      </c>
      <c r="N7" s="12" t="s">
        <v>154</v>
      </c>
      <c r="O7" s="12" t="s">
        <v>155</v>
      </c>
    </row>
    <row r="8" spans="1:15" ht="63" customHeight="1" x14ac:dyDescent="0.25">
      <c r="A8" s="3" t="s">
        <v>86</v>
      </c>
      <c r="B8" s="3" t="s">
        <v>87</v>
      </c>
      <c r="C8" s="7" t="s">
        <v>138</v>
      </c>
      <c r="D8" s="3" t="s">
        <v>11</v>
      </c>
      <c r="E8" s="6">
        <v>7.4000000000000003E-3</v>
      </c>
      <c r="F8" s="3" t="s">
        <v>3</v>
      </c>
      <c r="G8" s="3" t="s">
        <v>4</v>
      </c>
      <c r="H8" s="3" t="s">
        <v>5</v>
      </c>
      <c r="I8" s="3" t="s">
        <v>6</v>
      </c>
      <c r="J8" s="24">
        <f>D5</f>
        <v>0</v>
      </c>
      <c r="K8" s="26">
        <f>E8*J8/2000</f>
        <v>0</v>
      </c>
      <c r="L8" s="14" t="s">
        <v>15</v>
      </c>
      <c r="M8" s="14">
        <v>11.1</v>
      </c>
      <c r="N8" s="9"/>
      <c r="O8" s="9" t="s">
        <v>7</v>
      </c>
    </row>
    <row r="9" spans="1:15" ht="72.75" x14ac:dyDescent="0.25">
      <c r="A9" s="3" t="s">
        <v>52</v>
      </c>
      <c r="B9" s="3" t="s">
        <v>53</v>
      </c>
      <c r="C9" s="3" t="s">
        <v>51</v>
      </c>
      <c r="D9" s="3" t="s">
        <v>11</v>
      </c>
      <c r="E9" s="6">
        <v>37</v>
      </c>
      <c r="F9" s="3" t="s">
        <v>3</v>
      </c>
      <c r="G9" s="3" t="s">
        <v>4</v>
      </c>
      <c r="H9" s="3" t="s">
        <v>5</v>
      </c>
      <c r="I9" s="3" t="s">
        <v>6</v>
      </c>
      <c r="J9" s="24">
        <f>D5</f>
        <v>0</v>
      </c>
      <c r="K9" s="26">
        <f t="shared" ref="K9:K72" si="0">E9*J9/2000</f>
        <v>0</v>
      </c>
      <c r="L9" s="14" t="s">
        <v>55</v>
      </c>
      <c r="M9" s="14">
        <v>11.1</v>
      </c>
      <c r="N9" s="9" t="s">
        <v>54</v>
      </c>
      <c r="O9" s="9" t="s">
        <v>7</v>
      </c>
    </row>
    <row r="10" spans="1:15" ht="24.75" x14ac:dyDescent="0.25">
      <c r="A10" s="3"/>
      <c r="B10" s="4" t="s">
        <v>167</v>
      </c>
      <c r="C10" s="12" t="s">
        <v>168</v>
      </c>
      <c r="D10" s="4" t="s">
        <v>11</v>
      </c>
      <c r="E10" s="20">
        <f>(25*E8)+E9</f>
        <v>37.185000000000002</v>
      </c>
      <c r="F10" s="4" t="s">
        <v>3</v>
      </c>
      <c r="G10" s="4" t="s">
        <v>4</v>
      </c>
      <c r="H10" s="4" t="s">
        <v>5</v>
      </c>
      <c r="I10" s="4" t="s">
        <v>6</v>
      </c>
      <c r="J10" s="25">
        <f>D5</f>
        <v>0</v>
      </c>
      <c r="K10" s="27">
        <f t="shared" si="0"/>
        <v>0</v>
      </c>
      <c r="L10" s="21"/>
      <c r="M10" s="21"/>
      <c r="N10" s="22" t="s">
        <v>172</v>
      </c>
      <c r="O10" s="22"/>
    </row>
    <row r="11" spans="1:15" ht="63" customHeight="1" x14ac:dyDescent="0.25">
      <c r="A11" s="3" t="s">
        <v>57</v>
      </c>
      <c r="B11" s="3" t="s">
        <v>58</v>
      </c>
      <c r="C11" s="3" t="s">
        <v>56</v>
      </c>
      <c r="D11" s="3" t="s">
        <v>11</v>
      </c>
      <c r="E11" s="6">
        <v>0.4</v>
      </c>
      <c r="F11" s="3" t="s">
        <v>3</v>
      </c>
      <c r="G11" s="3" t="s">
        <v>4</v>
      </c>
      <c r="H11" s="3" t="s">
        <v>5</v>
      </c>
      <c r="I11" s="3" t="s">
        <v>6</v>
      </c>
      <c r="J11" s="24">
        <f>D5</f>
        <v>0</v>
      </c>
      <c r="K11" s="26">
        <f t="shared" si="0"/>
        <v>0</v>
      </c>
      <c r="L11" s="14" t="s">
        <v>8</v>
      </c>
      <c r="M11" s="14">
        <v>11.1</v>
      </c>
      <c r="N11" s="9"/>
      <c r="O11" s="9" t="s">
        <v>7</v>
      </c>
    </row>
    <row r="12" spans="1:15" ht="63" customHeight="1" x14ac:dyDescent="0.25">
      <c r="A12" s="3" t="s">
        <v>29</v>
      </c>
      <c r="B12" s="3" t="s">
        <v>30</v>
      </c>
      <c r="C12" s="7" t="s">
        <v>150</v>
      </c>
      <c r="D12" s="3" t="s">
        <v>2</v>
      </c>
      <c r="E12" s="6">
        <v>3.2000000000000003E-4</v>
      </c>
      <c r="F12" s="3" t="s">
        <v>3</v>
      </c>
      <c r="G12" s="3" t="s">
        <v>4</v>
      </c>
      <c r="H12" s="3" t="s">
        <v>5</v>
      </c>
      <c r="I12" s="3" t="s">
        <v>6</v>
      </c>
      <c r="J12" s="24">
        <f>D5</f>
        <v>0</v>
      </c>
      <c r="K12" s="26">
        <f t="shared" si="0"/>
        <v>0</v>
      </c>
      <c r="L12" s="14" t="s">
        <v>12</v>
      </c>
      <c r="M12" s="14">
        <v>11.1</v>
      </c>
      <c r="N12" s="9"/>
      <c r="O12" s="9" t="s">
        <v>7</v>
      </c>
    </row>
    <row r="13" spans="1:15" ht="63" customHeight="1" x14ac:dyDescent="0.25">
      <c r="A13" s="3" t="s">
        <v>32</v>
      </c>
      <c r="B13" s="3" t="s">
        <v>33</v>
      </c>
      <c r="C13" s="7" t="s">
        <v>142</v>
      </c>
      <c r="D13" s="3" t="s">
        <v>2</v>
      </c>
      <c r="E13" s="6">
        <v>4.5999999999999999E-7</v>
      </c>
      <c r="F13" s="3" t="s">
        <v>3</v>
      </c>
      <c r="G13" s="3" t="s">
        <v>4</v>
      </c>
      <c r="H13" s="3" t="s">
        <v>5</v>
      </c>
      <c r="I13" s="3" t="s">
        <v>6</v>
      </c>
      <c r="J13" s="24">
        <f>D5</f>
        <v>0</v>
      </c>
      <c r="K13" s="26">
        <f t="shared" si="0"/>
        <v>0</v>
      </c>
      <c r="L13" s="14" t="s">
        <v>15</v>
      </c>
      <c r="M13" s="14">
        <v>11.1</v>
      </c>
      <c r="N13" s="9"/>
      <c r="O13" s="9" t="s">
        <v>7</v>
      </c>
    </row>
    <row r="14" spans="1:15" ht="63" customHeight="1" x14ac:dyDescent="0.25">
      <c r="A14" s="3" t="s">
        <v>38</v>
      </c>
      <c r="B14" s="3" t="s">
        <v>39</v>
      </c>
      <c r="C14" s="3" t="s">
        <v>141</v>
      </c>
      <c r="D14" s="3" t="s">
        <v>2</v>
      </c>
      <c r="E14" s="6">
        <v>2.7999999999999998E-4</v>
      </c>
      <c r="F14" s="3" t="s">
        <v>3</v>
      </c>
      <c r="G14" s="3" t="s">
        <v>4</v>
      </c>
      <c r="H14" s="3" t="s">
        <v>5</v>
      </c>
      <c r="I14" s="3" t="s">
        <v>6</v>
      </c>
      <c r="J14" s="24">
        <f>D5</f>
        <v>0</v>
      </c>
      <c r="K14" s="26">
        <f t="shared" si="0"/>
        <v>0</v>
      </c>
      <c r="L14" s="14" t="s">
        <v>15</v>
      </c>
      <c r="M14" s="14">
        <v>11.1</v>
      </c>
      <c r="N14" s="9"/>
      <c r="O14" s="9" t="s">
        <v>7</v>
      </c>
    </row>
    <row r="15" spans="1:15" ht="63" customHeight="1" x14ac:dyDescent="0.25">
      <c r="A15" s="3" t="s">
        <v>45</v>
      </c>
      <c r="B15" s="3" t="s">
        <v>46</v>
      </c>
      <c r="C15" s="7" t="s">
        <v>143</v>
      </c>
      <c r="D15" s="3" t="s">
        <v>2</v>
      </c>
      <c r="E15" s="6">
        <v>1.4999999999999999E-7</v>
      </c>
      <c r="F15" s="3" t="s">
        <v>3</v>
      </c>
      <c r="G15" s="3" t="s">
        <v>4</v>
      </c>
      <c r="H15" s="3" t="s">
        <v>5</v>
      </c>
      <c r="I15" s="3" t="s">
        <v>6</v>
      </c>
      <c r="J15" s="24">
        <f>D5</f>
        <v>0</v>
      </c>
      <c r="K15" s="26">
        <f t="shared" si="0"/>
        <v>0</v>
      </c>
      <c r="L15" s="14" t="s">
        <v>12</v>
      </c>
      <c r="M15" s="14">
        <v>11.1</v>
      </c>
      <c r="N15" s="9"/>
      <c r="O15" s="9" t="s">
        <v>7</v>
      </c>
    </row>
    <row r="16" spans="1:15" ht="63" customHeight="1" x14ac:dyDescent="0.25">
      <c r="A16" s="3" t="s">
        <v>49</v>
      </c>
      <c r="B16" s="3" t="s">
        <v>50</v>
      </c>
      <c r="C16" s="3" t="s">
        <v>144</v>
      </c>
      <c r="D16" s="3" t="s">
        <v>2</v>
      </c>
      <c r="E16" s="6">
        <v>6.0999999999999998E-7</v>
      </c>
      <c r="F16" s="3" t="s">
        <v>3</v>
      </c>
      <c r="G16" s="3" t="s">
        <v>4</v>
      </c>
      <c r="H16" s="3" t="s">
        <v>5</v>
      </c>
      <c r="I16" s="3" t="s">
        <v>6</v>
      </c>
      <c r="J16" s="24">
        <f>D5</f>
        <v>0</v>
      </c>
      <c r="K16" s="26">
        <f t="shared" si="0"/>
        <v>0</v>
      </c>
      <c r="L16" s="14" t="s">
        <v>15</v>
      </c>
      <c r="M16" s="14">
        <v>11.1</v>
      </c>
      <c r="N16" s="9"/>
      <c r="O16" s="9" t="s">
        <v>7</v>
      </c>
    </row>
    <row r="17" spans="1:15" ht="63" customHeight="1" x14ac:dyDescent="0.25">
      <c r="A17" s="3" t="s">
        <v>59</v>
      </c>
      <c r="B17" s="3" t="s">
        <v>60</v>
      </c>
      <c r="C17" s="3" t="s">
        <v>145</v>
      </c>
      <c r="D17" s="3" t="s">
        <v>2</v>
      </c>
      <c r="E17" s="6">
        <v>5.7000000000000005E-7</v>
      </c>
      <c r="F17" s="3" t="s">
        <v>3</v>
      </c>
      <c r="G17" s="3" t="s">
        <v>4</v>
      </c>
      <c r="H17" s="3" t="s">
        <v>5</v>
      </c>
      <c r="I17" s="3" t="s">
        <v>6</v>
      </c>
      <c r="J17" s="24">
        <f>D5</f>
        <v>0</v>
      </c>
      <c r="K17" s="26">
        <f t="shared" si="0"/>
        <v>0</v>
      </c>
      <c r="L17" s="14" t="s">
        <v>15</v>
      </c>
      <c r="M17" s="14">
        <v>11.1</v>
      </c>
      <c r="N17" s="9"/>
      <c r="O17" s="9" t="s">
        <v>7</v>
      </c>
    </row>
    <row r="18" spans="1:15" ht="63" customHeight="1" x14ac:dyDescent="0.25">
      <c r="A18" s="3" t="s">
        <v>61</v>
      </c>
      <c r="B18" s="3" t="s">
        <v>62</v>
      </c>
      <c r="C18" s="3" t="s">
        <v>146</v>
      </c>
      <c r="D18" s="3" t="s">
        <v>2</v>
      </c>
      <c r="E18" s="6">
        <v>4.8E-8</v>
      </c>
      <c r="F18" s="3" t="s">
        <v>3</v>
      </c>
      <c r="G18" s="3" t="s">
        <v>4</v>
      </c>
      <c r="H18" s="3" t="s">
        <v>5</v>
      </c>
      <c r="I18" s="3" t="s">
        <v>6</v>
      </c>
      <c r="J18" s="24">
        <f>D5</f>
        <v>0</v>
      </c>
      <c r="K18" s="26">
        <f t="shared" si="0"/>
        <v>0</v>
      </c>
      <c r="L18" s="14" t="s">
        <v>12</v>
      </c>
      <c r="M18" s="14">
        <v>11.1</v>
      </c>
      <c r="N18" s="9"/>
      <c r="O18" s="9" t="s">
        <v>7</v>
      </c>
    </row>
    <row r="19" spans="1:15" ht="63" customHeight="1" x14ac:dyDescent="0.25">
      <c r="A19" s="3" t="s">
        <v>67</v>
      </c>
      <c r="B19" s="3" t="s">
        <v>68</v>
      </c>
      <c r="C19" s="3" t="s">
        <v>147</v>
      </c>
      <c r="D19" s="3" t="s">
        <v>2</v>
      </c>
      <c r="E19" s="6">
        <v>2.2000000000000001E-3</v>
      </c>
      <c r="F19" s="3" t="s">
        <v>3</v>
      </c>
      <c r="G19" s="3" t="s">
        <v>4</v>
      </c>
      <c r="H19" s="3" t="s">
        <v>5</v>
      </c>
      <c r="I19" s="3" t="s">
        <v>6</v>
      </c>
      <c r="J19" s="24">
        <f>D5</f>
        <v>0</v>
      </c>
      <c r="K19" s="26">
        <f t="shared" si="0"/>
        <v>0</v>
      </c>
      <c r="L19" s="14" t="s">
        <v>15</v>
      </c>
      <c r="M19" s="14">
        <v>11.1</v>
      </c>
      <c r="N19" s="9"/>
      <c r="O19" s="9" t="s">
        <v>7</v>
      </c>
    </row>
    <row r="20" spans="1:15" ht="63" customHeight="1" x14ac:dyDescent="0.25">
      <c r="A20" s="3" t="s">
        <v>71</v>
      </c>
      <c r="B20" s="3" t="s">
        <v>72</v>
      </c>
      <c r="C20" s="3" t="s">
        <v>140</v>
      </c>
      <c r="D20" s="3" t="s">
        <v>2</v>
      </c>
      <c r="E20" s="6">
        <v>7.3999999999999999E-4</v>
      </c>
      <c r="F20" s="3" t="s">
        <v>3</v>
      </c>
      <c r="G20" s="3" t="s">
        <v>4</v>
      </c>
      <c r="H20" s="3" t="s">
        <v>5</v>
      </c>
      <c r="I20" s="3" t="s">
        <v>6</v>
      </c>
      <c r="J20" s="24">
        <f>D5</f>
        <v>0</v>
      </c>
      <c r="K20" s="26">
        <f t="shared" si="0"/>
        <v>0</v>
      </c>
      <c r="L20" s="14" t="s">
        <v>15</v>
      </c>
      <c r="M20" s="14">
        <v>11.1</v>
      </c>
      <c r="N20" s="9"/>
      <c r="O20" s="9" t="s">
        <v>7</v>
      </c>
    </row>
    <row r="21" spans="1:15" ht="63" customHeight="1" x14ac:dyDescent="0.25">
      <c r="A21" s="3" t="s">
        <v>80</v>
      </c>
      <c r="B21" s="3" t="s">
        <v>81</v>
      </c>
      <c r="C21" s="3" t="s">
        <v>109</v>
      </c>
      <c r="D21" s="3" t="s">
        <v>2</v>
      </c>
      <c r="E21" s="6">
        <v>8.8999999999999995E-7</v>
      </c>
      <c r="F21" s="3" t="s">
        <v>3</v>
      </c>
      <c r="G21" s="3" t="s">
        <v>4</v>
      </c>
      <c r="H21" s="3" t="s">
        <v>5</v>
      </c>
      <c r="I21" s="3" t="s">
        <v>6</v>
      </c>
      <c r="J21" s="24">
        <f>D5</f>
        <v>0</v>
      </c>
      <c r="K21" s="26">
        <f t="shared" si="0"/>
        <v>0</v>
      </c>
      <c r="L21" s="14" t="s">
        <v>15</v>
      </c>
      <c r="M21" s="14">
        <v>11.1</v>
      </c>
      <c r="N21" s="9"/>
      <c r="O21" s="9" t="s">
        <v>7</v>
      </c>
    </row>
    <row r="22" spans="1:15" ht="63" customHeight="1" x14ac:dyDescent="0.25">
      <c r="A22" s="3" t="s">
        <v>82</v>
      </c>
      <c r="B22" s="3" t="s">
        <v>83</v>
      </c>
      <c r="C22" s="3" t="s">
        <v>136</v>
      </c>
      <c r="D22" s="3" t="s">
        <v>2</v>
      </c>
      <c r="E22" s="6">
        <v>6.9E-6</v>
      </c>
      <c r="F22" s="3" t="s">
        <v>3</v>
      </c>
      <c r="G22" s="3" t="s">
        <v>4</v>
      </c>
      <c r="H22" s="3" t="s">
        <v>5</v>
      </c>
      <c r="I22" s="3" t="s">
        <v>6</v>
      </c>
      <c r="J22" s="24">
        <f>D5</f>
        <v>0</v>
      </c>
      <c r="K22" s="26">
        <f t="shared" si="0"/>
        <v>0</v>
      </c>
      <c r="L22" s="14" t="s">
        <v>15</v>
      </c>
      <c r="M22" s="14">
        <v>11.1</v>
      </c>
      <c r="N22" s="9"/>
      <c r="O22" s="9" t="s">
        <v>7</v>
      </c>
    </row>
    <row r="23" spans="1:15" ht="63" customHeight="1" x14ac:dyDescent="0.25">
      <c r="A23" s="3" t="s">
        <v>84</v>
      </c>
      <c r="B23" s="3" t="s">
        <v>85</v>
      </c>
      <c r="C23" s="3" t="s">
        <v>135</v>
      </c>
      <c r="D23" s="3" t="s">
        <v>2</v>
      </c>
      <c r="E23" s="6">
        <v>4.0999999999999999E-7</v>
      </c>
      <c r="F23" s="3" t="s">
        <v>3</v>
      </c>
      <c r="G23" s="3" t="s">
        <v>4</v>
      </c>
      <c r="H23" s="3" t="s">
        <v>5</v>
      </c>
      <c r="I23" s="3" t="s">
        <v>6</v>
      </c>
      <c r="J23" s="24">
        <f>D5</f>
        <v>0</v>
      </c>
      <c r="K23" s="26">
        <f t="shared" si="0"/>
        <v>0</v>
      </c>
      <c r="L23" s="14" t="s">
        <v>12</v>
      </c>
      <c r="M23" s="14">
        <v>11.1</v>
      </c>
      <c r="N23" s="9"/>
      <c r="O23" s="9" t="s">
        <v>7</v>
      </c>
    </row>
    <row r="24" spans="1:15" ht="63" customHeight="1" x14ac:dyDescent="0.25">
      <c r="A24" s="3" t="s">
        <v>90</v>
      </c>
      <c r="B24" s="3" t="s">
        <v>91</v>
      </c>
      <c r="C24" s="3" t="s">
        <v>137</v>
      </c>
      <c r="D24" s="3" t="s">
        <v>2</v>
      </c>
      <c r="E24" s="6">
        <v>3.0000000000000001E-6</v>
      </c>
      <c r="F24" s="3" t="s">
        <v>3</v>
      </c>
      <c r="G24" s="3" t="s">
        <v>4</v>
      </c>
      <c r="H24" s="3" t="s">
        <v>5</v>
      </c>
      <c r="I24" s="3" t="s">
        <v>6</v>
      </c>
      <c r="J24" s="24">
        <f>D5</f>
        <v>0</v>
      </c>
      <c r="K24" s="26">
        <f t="shared" si="0"/>
        <v>0</v>
      </c>
      <c r="L24" s="14" t="s">
        <v>15</v>
      </c>
      <c r="M24" s="14">
        <v>11.1</v>
      </c>
      <c r="N24" s="9"/>
      <c r="O24" s="9" t="s">
        <v>7</v>
      </c>
    </row>
    <row r="25" spans="1:15" ht="63" customHeight="1" x14ac:dyDescent="0.25">
      <c r="A25" s="3" t="s">
        <v>27</v>
      </c>
      <c r="B25" s="3" t="s">
        <v>116</v>
      </c>
      <c r="C25" s="3" t="s">
        <v>115</v>
      </c>
      <c r="D25" s="3" t="s">
        <v>2</v>
      </c>
      <c r="E25" s="6">
        <v>8.9999999999999996E-7</v>
      </c>
      <c r="F25" s="3" t="s">
        <v>3</v>
      </c>
      <c r="G25" s="3" t="s">
        <v>4</v>
      </c>
      <c r="H25" s="3" t="s">
        <v>5</v>
      </c>
      <c r="I25" s="3" t="s">
        <v>6</v>
      </c>
      <c r="J25" s="24">
        <f>D5</f>
        <v>0</v>
      </c>
      <c r="K25" s="26">
        <f t="shared" si="0"/>
        <v>0</v>
      </c>
      <c r="L25" s="14" t="s">
        <v>15</v>
      </c>
      <c r="M25" s="14">
        <v>11.1</v>
      </c>
      <c r="N25" s="9"/>
      <c r="O25" s="9" t="s">
        <v>7</v>
      </c>
    </row>
    <row r="26" spans="1:15" ht="63" customHeight="1" x14ac:dyDescent="0.25">
      <c r="A26" s="3" t="s">
        <v>28</v>
      </c>
      <c r="B26" s="3" t="s">
        <v>117</v>
      </c>
      <c r="C26" s="3" t="s">
        <v>115</v>
      </c>
      <c r="D26" s="3" t="s">
        <v>2</v>
      </c>
      <c r="E26" s="6">
        <v>5.7999999999999995E-7</v>
      </c>
      <c r="F26" s="3" t="s">
        <v>3</v>
      </c>
      <c r="G26" s="3" t="s">
        <v>4</v>
      </c>
      <c r="H26" s="3" t="s">
        <v>5</v>
      </c>
      <c r="I26" s="3" t="s">
        <v>6</v>
      </c>
      <c r="J26" s="24">
        <f>D5</f>
        <v>0</v>
      </c>
      <c r="K26" s="26">
        <f t="shared" si="0"/>
        <v>0</v>
      </c>
      <c r="L26" s="14" t="s">
        <v>15</v>
      </c>
      <c r="M26" s="14">
        <v>11.1</v>
      </c>
      <c r="N26" s="9"/>
      <c r="O26" s="9" t="s">
        <v>7</v>
      </c>
    </row>
    <row r="27" spans="1:15" ht="63" customHeight="1" x14ac:dyDescent="0.25">
      <c r="A27" s="3" t="s">
        <v>31</v>
      </c>
      <c r="B27" s="3" t="s">
        <v>118</v>
      </c>
      <c r="C27" s="3" t="s">
        <v>115</v>
      </c>
      <c r="D27" s="3" t="s">
        <v>2</v>
      </c>
      <c r="E27" s="6">
        <v>2.1E-7</v>
      </c>
      <c r="F27" s="3" t="s">
        <v>3</v>
      </c>
      <c r="G27" s="3" t="s">
        <v>4</v>
      </c>
      <c r="H27" s="3" t="s">
        <v>5</v>
      </c>
      <c r="I27" s="3" t="s">
        <v>6</v>
      </c>
      <c r="J27" s="24">
        <f>D5</f>
        <v>0</v>
      </c>
      <c r="K27" s="26">
        <f t="shared" si="0"/>
        <v>0</v>
      </c>
      <c r="L27" s="14" t="s">
        <v>15</v>
      </c>
      <c r="M27" s="14">
        <v>11.1</v>
      </c>
      <c r="N27" s="9"/>
      <c r="O27" s="9" t="s">
        <v>7</v>
      </c>
    </row>
    <row r="28" spans="1:15" ht="63" customHeight="1" x14ac:dyDescent="0.25">
      <c r="A28" s="3" t="s">
        <v>40</v>
      </c>
      <c r="B28" s="3" t="s">
        <v>119</v>
      </c>
      <c r="C28" s="3" t="s">
        <v>115</v>
      </c>
      <c r="D28" s="3" t="s">
        <v>2</v>
      </c>
      <c r="E28" s="6">
        <v>4.5999999999999998E-9</v>
      </c>
      <c r="F28" s="3" t="s">
        <v>3</v>
      </c>
      <c r="G28" s="3" t="s">
        <v>4</v>
      </c>
      <c r="H28" s="3" t="s">
        <v>5</v>
      </c>
      <c r="I28" s="3" t="s">
        <v>6</v>
      </c>
      <c r="J28" s="24">
        <f>D5</f>
        <v>0</v>
      </c>
      <c r="K28" s="26">
        <f t="shared" si="0"/>
        <v>0</v>
      </c>
      <c r="L28" s="14" t="s">
        <v>12</v>
      </c>
      <c r="M28" s="14">
        <v>11.1</v>
      </c>
      <c r="N28" s="9"/>
      <c r="O28" s="9" t="s">
        <v>7</v>
      </c>
    </row>
    <row r="29" spans="1:15" ht="63" customHeight="1" x14ac:dyDescent="0.25">
      <c r="A29" s="3" t="s">
        <v>41</v>
      </c>
      <c r="B29" s="3" t="s">
        <v>120</v>
      </c>
      <c r="C29" s="3" t="s">
        <v>115</v>
      </c>
      <c r="D29" s="3" t="s">
        <v>2</v>
      </c>
      <c r="E29" s="6">
        <v>3.1000000000000002E-10</v>
      </c>
      <c r="F29" s="3" t="s">
        <v>3</v>
      </c>
      <c r="G29" s="3" t="s">
        <v>4</v>
      </c>
      <c r="H29" s="3" t="s">
        <v>5</v>
      </c>
      <c r="I29" s="3" t="s">
        <v>6</v>
      </c>
      <c r="J29" s="24">
        <f>D5</f>
        <v>0</v>
      </c>
      <c r="K29" s="26">
        <f t="shared" si="0"/>
        <v>0</v>
      </c>
      <c r="L29" s="14" t="s">
        <v>12</v>
      </c>
      <c r="M29" s="14">
        <v>11.1</v>
      </c>
      <c r="N29" s="9"/>
      <c r="O29" s="9" t="s">
        <v>7</v>
      </c>
    </row>
    <row r="30" spans="1:15" ht="63" customHeight="1" x14ac:dyDescent="0.25">
      <c r="A30" s="3" t="s">
        <v>42</v>
      </c>
      <c r="B30" s="3" t="s">
        <v>169</v>
      </c>
      <c r="C30" s="3" t="s">
        <v>115</v>
      </c>
      <c r="D30" s="3" t="s">
        <v>2</v>
      </c>
      <c r="E30" s="6">
        <v>9.3999999999999998E-9</v>
      </c>
      <c r="F30" s="3" t="s">
        <v>3</v>
      </c>
      <c r="G30" s="3" t="s">
        <v>4</v>
      </c>
      <c r="H30" s="3" t="s">
        <v>5</v>
      </c>
      <c r="I30" s="3" t="s">
        <v>6</v>
      </c>
      <c r="J30" s="24">
        <f>D5</f>
        <v>0</v>
      </c>
      <c r="K30" s="26">
        <f t="shared" si="0"/>
        <v>0</v>
      </c>
      <c r="L30" s="14" t="s">
        <v>15</v>
      </c>
      <c r="M30" s="14">
        <v>11.1</v>
      </c>
      <c r="N30" s="9"/>
      <c r="O30" s="9" t="s">
        <v>7</v>
      </c>
    </row>
    <row r="31" spans="1:15" ht="63" customHeight="1" x14ac:dyDescent="0.25">
      <c r="A31" s="3" t="s">
        <v>43</v>
      </c>
      <c r="B31" s="3" t="s">
        <v>121</v>
      </c>
      <c r="C31" s="3" t="s">
        <v>115</v>
      </c>
      <c r="D31" s="3" t="s">
        <v>2</v>
      </c>
      <c r="E31" s="6">
        <v>5.0000000000000003E-10</v>
      </c>
      <c r="F31" s="3" t="s">
        <v>3</v>
      </c>
      <c r="G31" s="3" t="s">
        <v>4</v>
      </c>
      <c r="H31" s="3" t="s">
        <v>5</v>
      </c>
      <c r="I31" s="3" t="s">
        <v>6</v>
      </c>
      <c r="J31" s="24">
        <f>D5</f>
        <v>0</v>
      </c>
      <c r="K31" s="26">
        <f t="shared" si="0"/>
        <v>0</v>
      </c>
      <c r="L31" s="14" t="s">
        <v>12</v>
      </c>
      <c r="M31" s="14">
        <v>11.1</v>
      </c>
      <c r="N31" s="9"/>
      <c r="O31" s="9" t="s">
        <v>7</v>
      </c>
    </row>
    <row r="32" spans="1:15" ht="63" customHeight="1" x14ac:dyDescent="0.25">
      <c r="A32" s="3" t="s">
        <v>44</v>
      </c>
      <c r="B32" s="3" t="s">
        <v>122</v>
      </c>
      <c r="C32" s="3" t="s">
        <v>115</v>
      </c>
      <c r="D32" s="3" t="s">
        <v>2</v>
      </c>
      <c r="E32" s="6">
        <v>1.3000000000000001E-8</v>
      </c>
      <c r="F32" s="3" t="s">
        <v>3</v>
      </c>
      <c r="G32" s="3" t="s">
        <v>4</v>
      </c>
      <c r="H32" s="3" t="s">
        <v>5</v>
      </c>
      <c r="I32" s="3" t="s">
        <v>6</v>
      </c>
      <c r="J32" s="24">
        <f>D5</f>
        <v>0</v>
      </c>
      <c r="K32" s="26">
        <f t="shared" si="0"/>
        <v>0</v>
      </c>
      <c r="L32" s="14" t="s">
        <v>12</v>
      </c>
      <c r="M32" s="14">
        <v>11.1</v>
      </c>
      <c r="N32" s="9"/>
      <c r="O32" s="9" t="s">
        <v>7</v>
      </c>
    </row>
    <row r="33" spans="1:15" ht="63" customHeight="1" x14ac:dyDescent="0.25">
      <c r="A33" s="3" t="s">
        <v>63</v>
      </c>
      <c r="B33" s="3" t="s">
        <v>123</v>
      </c>
      <c r="C33" s="3" t="s">
        <v>115</v>
      </c>
      <c r="D33" s="3" t="s">
        <v>2</v>
      </c>
      <c r="E33" s="6">
        <v>3.8000000000000001E-9</v>
      </c>
      <c r="F33" s="3" t="s">
        <v>3</v>
      </c>
      <c r="G33" s="3" t="s">
        <v>4</v>
      </c>
      <c r="H33" s="3" t="s">
        <v>5</v>
      </c>
      <c r="I33" s="3" t="s">
        <v>6</v>
      </c>
      <c r="J33" s="24">
        <f>D5</f>
        <v>0</v>
      </c>
      <c r="K33" s="26">
        <f t="shared" si="0"/>
        <v>0</v>
      </c>
      <c r="L33" s="14" t="s">
        <v>12</v>
      </c>
      <c r="M33" s="14">
        <v>11.1</v>
      </c>
      <c r="N33" s="9"/>
      <c r="O33" s="9" t="s">
        <v>7</v>
      </c>
    </row>
    <row r="34" spans="1:15" ht="63" customHeight="1" x14ac:dyDescent="0.25">
      <c r="A34" s="3" t="s">
        <v>66</v>
      </c>
      <c r="B34" s="3" t="s">
        <v>170</v>
      </c>
      <c r="C34" s="3" t="s">
        <v>115</v>
      </c>
      <c r="D34" s="3" t="s">
        <v>2</v>
      </c>
      <c r="E34" s="6">
        <v>9.4999999999999995E-11</v>
      </c>
      <c r="F34" s="3" t="s">
        <v>3</v>
      </c>
      <c r="G34" s="3" t="s">
        <v>4</v>
      </c>
      <c r="H34" s="3" t="s">
        <v>5</v>
      </c>
      <c r="I34" s="3" t="s">
        <v>6</v>
      </c>
      <c r="J34" s="24">
        <f>D5</f>
        <v>0</v>
      </c>
      <c r="K34" s="26">
        <f t="shared" si="0"/>
        <v>0</v>
      </c>
      <c r="L34" s="14" t="s">
        <v>12</v>
      </c>
      <c r="M34" s="14">
        <v>11.1</v>
      </c>
      <c r="N34" s="9"/>
      <c r="O34" s="9" t="s">
        <v>7</v>
      </c>
    </row>
    <row r="35" spans="1:15" ht="63" customHeight="1" x14ac:dyDescent="0.25">
      <c r="A35" s="3" t="s">
        <v>69</v>
      </c>
      <c r="B35" s="3" t="s">
        <v>124</v>
      </c>
      <c r="C35" s="3" t="s">
        <v>115</v>
      </c>
      <c r="D35" s="3" t="s">
        <v>2</v>
      </c>
      <c r="E35" s="6">
        <v>1.6E-7</v>
      </c>
      <c r="F35" s="3" t="s">
        <v>3</v>
      </c>
      <c r="G35" s="3" t="s">
        <v>4</v>
      </c>
      <c r="H35" s="3" t="s">
        <v>5</v>
      </c>
      <c r="I35" s="3" t="s">
        <v>6</v>
      </c>
      <c r="J35" s="24">
        <f>D5</f>
        <v>0</v>
      </c>
      <c r="K35" s="26">
        <f t="shared" si="0"/>
        <v>0</v>
      </c>
      <c r="L35" s="14" t="s">
        <v>15</v>
      </c>
      <c r="M35" s="14">
        <v>11.1</v>
      </c>
      <c r="N35" s="9"/>
      <c r="O35" s="9" t="s">
        <v>7</v>
      </c>
    </row>
    <row r="36" spans="1:15" ht="63" customHeight="1" x14ac:dyDescent="0.25">
      <c r="A36" s="3" t="s">
        <v>70</v>
      </c>
      <c r="B36" s="3" t="s">
        <v>125</v>
      </c>
      <c r="C36" s="3" t="s">
        <v>115</v>
      </c>
      <c r="D36" s="3" t="s">
        <v>2</v>
      </c>
      <c r="E36" s="6">
        <v>1.5999999999999999E-6</v>
      </c>
      <c r="F36" s="3" t="s">
        <v>3</v>
      </c>
      <c r="G36" s="3" t="s">
        <v>4</v>
      </c>
      <c r="H36" s="3" t="s">
        <v>5</v>
      </c>
      <c r="I36" s="3" t="s">
        <v>6</v>
      </c>
      <c r="J36" s="24">
        <f>D5</f>
        <v>0</v>
      </c>
      <c r="K36" s="26">
        <f t="shared" si="0"/>
        <v>0</v>
      </c>
      <c r="L36" s="14" t="s">
        <v>15</v>
      </c>
      <c r="M36" s="14">
        <v>11.1</v>
      </c>
      <c r="N36" s="9"/>
      <c r="O36" s="9" t="s">
        <v>7</v>
      </c>
    </row>
    <row r="37" spans="1:15" ht="63" customHeight="1" x14ac:dyDescent="0.25">
      <c r="A37" s="3" t="s">
        <v>75</v>
      </c>
      <c r="B37" s="3" t="s">
        <v>126</v>
      </c>
      <c r="C37" s="3" t="s">
        <v>115</v>
      </c>
      <c r="D37" s="3" t="s">
        <v>2</v>
      </c>
      <c r="E37" s="6">
        <v>3E-10</v>
      </c>
      <c r="F37" s="3" t="s">
        <v>3</v>
      </c>
      <c r="G37" s="3" t="s">
        <v>4</v>
      </c>
      <c r="H37" s="3" t="s">
        <v>5</v>
      </c>
      <c r="I37" s="3" t="s">
        <v>6</v>
      </c>
      <c r="J37" s="24">
        <f>D5</f>
        <v>0</v>
      </c>
      <c r="K37" s="26">
        <f t="shared" si="0"/>
        <v>0</v>
      </c>
      <c r="L37" s="14" t="s">
        <v>12</v>
      </c>
      <c r="M37" s="14">
        <v>11.1</v>
      </c>
      <c r="N37" s="9"/>
      <c r="O37" s="9" t="s">
        <v>7</v>
      </c>
    </row>
    <row r="38" spans="1:15" ht="63" customHeight="1" x14ac:dyDescent="0.25">
      <c r="A38" s="3" t="s">
        <v>88</v>
      </c>
      <c r="B38" s="3" t="s">
        <v>171</v>
      </c>
      <c r="C38" s="3" t="s">
        <v>115</v>
      </c>
      <c r="D38" s="3" t="s">
        <v>2</v>
      </c>
      <c r="E38" s="6">
        <v>7.1000000000000005E-5</v>
      </c>
      <c r="F38" s="3" t="s">
        <v>3</v>
      </c>
      <c r="G38" s="3" t="s">
        <v>4</v>
      </c>
      <c r="H38" s="3" t="s">
        <v>5</v>
      </c>
      <c r="I38" s="3" t="s">
        <v>6</v>
      </c>
      <c r="J38" s="24">
        <f>D5</f>
        <v>0</v>
      </c>
      <c r="K38" s="26">
        <f t="shared" si="0"/>
        <v>0</v>
      </c>
      <c r="L38" s="14" t="s">
        <v>15</v>
      </c>
      <c r="M38" s="14">
        <v>11.1</v>
      </c>
      <c r="N38" s="9"/>
      <c r="O38" s="9" t="s">
        <v>7</v>
      </c>
    </row>
    <row r="39" spans="1:15" ht="63" customHeight="1" x14ac:dyDescent="0.25">
      <c r="A39" s="3" t="s">
        <v>89</v>
      </c>
      <c r="B39" s="3" t="s">
        <v>127</v>
      </c>
      <c r="C39" s="3" t="s">
        <v>128</v>
      </c>
      <c r="D39" s="3" t="s">
        <v>2</v>
      </c>
      <c r="E39" s="6">
        <v>3.6000000000000001E-5</v>
      </c>
      <c r="F39" s="3" t="s">
        <v>3</v>
      </c>
      <c r="G39" s="3" t="s">
        <v>4</v>
      </c>
      <c r="H39" s="3" t="s">
        <v>5</v>
      </c>
      <c r="I39" s="3" t="s">
        <v>6</v>
      </c>
      <c r="J39" s="24">
        <f>D5</f>
        <v>0</v>
      </c>
      <c r="K39" s="26">
        <f t="shared" si="0"/>
        <v>0</v>
      </c>
      <c r="L39" s="14" t="s">
        <v>15</v>
      </c>
      <c r="M39" s="14">
        <v>11.1</v>
      </c>
      <c r="N39" s="9"/>
      <c r="O39" s="9" t="s">
        <v>7</v>
      </c>
    </row>
    <row r="40" spans="1:15" ht="63" customHeight="1" x14ac:dyDescent="0.25">
      <c r="A40" s="3" t="s">
        <v>93</v>
      </c>
      <c r="B40" s="3" t="s">
        <v>129</v>
      </c>
      <c r="C40" s="3" t="s">
        <v>115</v>
      </c>
      <c r="D40" s="3" t="s">
        <v>2</v>
      </c>
      <c r="E40" s="6">
        <v>2.6000000000000001E-6</v>
      </c>
      <c r="F40" s="3" t="s">
        <v>3</v>
      </c>
      <c r="G40" s="3" t="s">
        <v>4</v>
      </c>
      <c r="H40" s="3" t="s">
        <v>5</v>
      </c>
      <c r="I40" s="3" t="s">
        <v>6</v>
      </c>
      <c r="J40" s="24">
        <f>D5</f>
        <v>0</v>
      </c>
      <c r="K40" s="26">
        <f t="shared" si="0"/>
        <v>0</v>
      </c>
      <c r="L40" s="14" t="s">
        <v>15</v>
      </c>
      <c r="M40" s="14">
        <v>11.1</v>
      </c>
      <c r="N40" s="9"/>
      <c r="O40" s="9" t="s">
        <v>7</v>
      </c>
    </row>
    <row r="41" spans="1:15" ht="63" customHeight="1" x14ac:dyDescent="0.25">
      <c r="A41" s="3" t="s">
        <v>14</v>
      </c>
      <c r="B41" s="3" t="s">
        <v>114</v>
      </c>
      <c r="C41" s="3" t="s">
        <v>115</v>
      </c>
      <c r="D41" s="3" t="s">
        <v>2</v>
      </c>
      <c r="E41" s="6">
        <v>6.1999999999999999E-8</v>
      </c>
      <c r="F41" s="3" t="s">
        <v>3</v>
      </c>
      <c r="G41" s="3" t="s">
        <v>4</v>
      </c>
      <c r="H41" s="3" t="s">
        <v>5</v>
      </c>
      <c r="I41" s="3" t="s">
        <v>6</v>
      </c>
      <c r="J41" s="24">
        <f>D5</f>
        <v>0</v>
      </c>
      <c r="K41" s="26">
        <f t="shared" si="0"/>
        <v>0</v>
      </c>
      <c r="L41" s="14" t="s">
        <v>15</v>
      </c>
      <c r="M41" s="14">
        <v>11.1</v>
      </c>
      <c r="N41" s="9"/>
      <c r="O41" s="9" t="s">
        <v>7</v>
      </c>
    </row>
    <row r="42" spans="1:15" x14ac:dyDescent="0.25">
      <c r="A42" s="3"/>
      <c r="B42" s="4" t="s">
        <v>130</v>
      </c>
      <c r="C42" s="4" t="s">
        <v>131</v>
      </c>
      <c r="D42" s="4" t="s">
        <v>2</v>
      </c>
      <c r="E42" s="20">
        <f>SUM(E25:E41)</f>
        <v>1.1314400499999999E-4</v>
      </c>
      <c r="F42" s="4" t="s">
        <v>3</v>
      </c>
      <c r="G42" s="4" t="s">
        <v>4</v>
      </c>
      <c r="H42" s="4" t="s">
        <v>5</v>
      </c>
      <c r="I42" s="4" t="s">
        <v>6</v>
      </c>
      <c r="J42" s="25">
        <f>D5</f>
        <v>0</v>
      </c>
      <c r="K42" s="27">
        <f t="shared" si="0"/>
        <v>0</v>
      </c>
      <c r="L42" s="21"/>
      <c r="M42" s="21"/>
      <c r="N42" s="22" t="s">
        <v>173</v>
      </c>
      <c r="O42" s="22"/>
    </row>
    <row r="43" spans="1:15" ht="63" customHeight="1" x14ac:dyDescent="0.25">
      <c r="A43" s="3" t="s">
        <v>16</v>
      </c>
      <c r="B43" s="3" t="s">
        <v>17</v>
      </c>
      <c r="C43" s="7" t="s">
        <v>148</v>
      </c>
      <c r="D43" s="3" t="s">
        <v>2</v>
      </c>
      <c r="E43" s="6">
        <v>2.7E-4</v>
      </c>
      <c r="F43" s="3" t="s">
        <v>3</v>
      </c>
      <c r="G43" s="3" t="s">
        <v>4</v>
      </c>
      <c r="H43" s="3" t="s">
        <v>5</v>
      </c>
      <c r="I43" s="3" t="s">
        <v>6</v>
      </c>
      <c r="J43" s="24">
        <f>D5</f>
        <v>0</v>
      </c>
      <c r="K43" s="26">
        <f t="shared" si="0"/>
        <v>0</v>
      </c>
      <c r="L43" s="14" t="s">
        <v>12</v>
      </c>
      <c r="M43" s="14">
        <v>11.1</v>
      </c>
      <c r="N43" s="9"/>
      <c r="O43" s="9" t="s">
        <v>7</v>
      </c>
    </row>
    <row r="44" spans="1:15" ht="63" customHeight="1" x14ac:dyDescent="0.25">
      <c r="A44" s="3" t="s">
        <v>18</v>
      </c>
      <c r="B44" s="3" t="s">
        <v>19</v>
      </c>
      <c r="C44" s="3" t="s">
        <v>132</v>
      </c>
      <c r="D44" s="3" t="s">
        <v>2</v>
      </c>
      <c r="E44" s="6">
        <v>4.8999999999999997E-7</v>
      </c>
      <c r="F44" s="3" t="s">
        <v>3</v>
      </c>
      <c r="G44" s="3" t="s">
        <v>4</v>
      </c>
      <c r="H44" s="3" t="s">
        <v>5</v>
      </c>
      <c r="I44" s="3" t="s">
        <v>6</v>
      </c>
      <c r="J44" s="24">
        <f>D5</f>
        <v>0</v>
      </c>
      <c r="K44" s="26">
        <f t="shared" si="0"/>
        <v>0</v>
      </c>
      <c r="L44" s="14" t="s">
        <v>12</v>
      </c>
      <c r="M44" s="14">
        <v>11.1</v>
      </c>
      <c r="N44" s="9"/>
      <c r="O44" s="9" t="s">
        <v>7</v>
      </c>
    </row>
    <row r="45" spans="1:15" ht="63" customHeight="1" x14ac:dyDescent="0.25">
      <c r="A45" s="3" t="s">
        <v>22</v>
      </c>
      <c r="B45" s="3" t="s">
        <v>23</v>
      </c>
      <c r="C45" s="3" t="s">
        <v>149</v>
      </c>
      <c r="D45" s="3" t="s">
        <v>2</v>
      </c>
      <c r="E45" s="6">
        <v>1E-3</v>
      </c>
      <c r="F45" s="3" t="s">
        <v>3</v>
      </c>
      <c r="G45" s="3" t="s">
        <v>4</v>
      </c>
      <c r="H45" s="3" t="s">
        <v>5</v>
      </c>
      <c r="I45" s="3" t="s">
        <v>6</v>
      </c>
      <c r="J45" s="24">
        <f>D5</f>
        <v>0</v>
      </c>
      <c r="K45" s="26">
        <f t="shared" si="0"/>
        <v>0</v>
      </c>
      <c r="L45" s="14" t="s">
        <v>15</v>
      </c>
      <c r="M45" s="14">
        <v>11.1</v>
      </c>
      <c r="N45" s="9"/>
      <c r="O45" s="9" t="s">
        <v>7</v>
      </c>
    </row>
    <row r="46" spans="1:15" ht="63" customHeight="1" x14ac:dyDescent="0.25">
      <c r="A46" s="3" t="s">
        <v>78</v>
      </c>
      <c r="B46" s="3" t="s">
        <v>79</v>
      </c>
      <c r="C46" s="3" t="s">
        <v>139</v>
      </c>
      <c r="D46" s="3" t="s">
        <v>2</v>
      </c>
      <c r="E46" s="6">
        <v>2.7000000000000001E-3</v>
      </c>
      <c r="F46" s="3" t="s">
        <v>3</v>
      </c>
      <c r="G46" s="3" t="s">
        <v>4</v>
      </c>
      <c r="H46" s="3" t="s">
        <v>5</v>
      </c>
      <c r="I46" s="3" t="s">
        <v>6</v>
      </c>
      <c r="J46" s="24">
        <f>D5</f>
        <v>0</v>
      </c>
      <c r="K46" s="26">
        <f t="shared" si="0"/>
        <v>0</v>
      </c>
      <c r="L46" s="14" t="s">
        <v>15</v>
      </c>
      <c r="M46" s="14">
        <v>11.1</v>
      </c>
      <c r="N46" s="9"/>
      <c r="O46" s="9" t="s">
        <v>7</v>
      </c>
    </row>
    <row r="47" spans="1:15" x14ac:dyDescent="0.25">
      <c r="A47" s="3"/>
      <c r="B47" s="5" t="s">
        <v>133</v>
      </c>
      <c r="C47" s="5" t="s">
        <v>134</v>
      </c>
      <c r="D47" s="4" t="s">
        <v>2</v>
      </c>
      <c r="E47" s="20">
        <f>E12+E13+E14+E15+E16+E17+E19+E20+E21+E22+E23+E24+E42+E43+E44+E45+E46</f>
        <v>7.6366240050000003E-3</v>
      </c>
      <c r="F47" s="4" t="s">
        <v>3</v>
      </c>
      <c r="G47" s="4" t="s">
        <v>4</v>
      </c>
      <c r="H47" s="4" t="s">
        <v>5</v>
      </c>
      <c r="I47" s="4" t="s">
        <v>6</v>
      </c>
      <c r="J47" s="25">
        <f>D5</f>
        <v>0</v>
      </c>
      <c r="K47" s="27">
        <f t="shared" si="0"/>
        <v>0</v>
      </c>
      <c r="L47" s="21"/>
      <c r="M47" s="21"/>
      <c r="N47" s="22" t="s">
        <v>174</v>
      </c>
      <c r="O47" s="22"/>
    </row>
    <row r="48" spans="1:15" ht="63" customHeight="1" x14ac:dyDescent="0.25">
      <c r="A48" s="3"/>
      <c r="B48" s="3" t="s">
        <v>110</v>
      </c>
      <c r="C48" s="3" t="s">
        <v>92</v>
      </c>
      <c r="D48" s="3" t="s">
        <v>11</v>
      </c>
      <c r="E48" s="6">
        <v>2.5000000000000001E-2</v>
      </c>
      <c r="F48" s="3" t="s">
        <v>3</v>
      </c>
      <c r="G48" s="3" t="s">
        <v>4</v>
      </c>
      <c r="H48" s="3" t="s">
        <v>5</v>
      </c>
      <c r="I48" s="3" t="s">
        <v>6</v>
      </c>
      <c r="J48" s="24">
        <f>D5</f>
        <v>0</v>
      </c>
      <c r="K48" s="26">
        <f t="shared" si="0"/>
        <v>0</v>
      </c>
      <c r="L48" s="14" t="s">
        <v>15</v>
      </c>
      <c r="M48" s="14">
        <v>11.1</v>
      </c>
      <c r="N48" s="9"/>
      <c r="O48" s="9" t="s">
        <v>7</v>
      </c>
    </row>
    <row r="49" spans="1:15" ht="63" customHeight="1" x14ac:dyDescent="0.25">
      <c r="A49" s="3"/>
      <c r="B49" s="3" t="s">
        <v>98</v>
      </c>
      <c r="C49" s="3" t="s">
        <v>113</v>
      </c>
      <c r="D49" s="3" t="s">
        <v>2</v>
      </c>
      <c r="E49" s="6">
        <v>2.5000000000000001E-2</v>
      </c>
      <c r="F49" s="3" t="s">
        <v>3</v>
      </c>
      <c r="G49" s="3" t="s">
        <v>4</v>
      </c>
      <c r="H49" s="3" t="s">
        <v>5</v>
      </c>
      <c r="I49" s="3" t="s">
        <v>6</v>
      </c>
      <c r="J49" s="24">
        <f>D5</f>
        <v>0</v>
      </c>
      <c r="K49" s="26">
        <f t="shared" si="0"/>
        <v>0</v>
      </c>
      <c r="L49" s="14" t="s">
        <v>55</v>
      </c>
      <c r="M49" s="14">
        <v>11.1</v>
      </c>
      <c r="N49" s="9"/>
      <c r="O49" s="9" t="s">
        <v>7</v>
      </c>
    </row>
    <row r="50" spans="1:15" ht="63" customHeight="1" x14ac:dyDescent="0.25">
      <c r="A50" s="3"/>
      <c r="B50" s="3" t="s">
        <v>98</v>
      </c>
      <c r="C50" s="3" t="s">
        <v>113</v>
      </c>
      <c r="D50" s="3" t="s">
        <v>11</v>
      </c>
      <c r="E50" s="6">
        <v>32</v>
      </c>
      <c r="F50" s="3" t="s">
        <v>3</v>
      </c>
      <c r="G50" s="3" t="s">
        <v>4</v>
      </c>
      <c r="H50" s="3" t="s">
        <v>5</v>
      </c>
      <c r="I50" s="3" t="s">
        <v>6</v>
      </c>
      <c r="J50" s="24">
        <f>D5</f>
        <v>0</v>
      </c>
      <c r="K50" s="26">
        <f t="shared" si="0"/>
        <v>0</v>
      </c>
      <c r="L50" s="14" t="s">
        <v>12</v>
      </c>
      <c r="M50" s="14">
        <v>11.1</v>
      </c>
      <c r="N50" s="9"/>
      <c r="O50" s="9" t="s">
        <v>7</v>
      </c>
    </row>
    <row r="51" spans="1:15" ht="63" customHeight="1" x14ac:dyDescent="0.25">
      <c r="A51" s="3"/>
      <c r="B51" s="3" t="s">
        <v>98</v>
      </c>
      <c r="C51" s="3" t="s">
        <v>113</v>
      </c>
      <c r="D51" s="3" t="s">
        <v>95</v>
      </c>
      <c r="E51" s="6">
        <v>0.12</v>
      </c>
      <c r="F51" s="3" t="s">
        <v>3</v>
      </c>
      <c r="G51" s="3" t="s">
        <v>4</v>
      </c>
      <c r="H51" s="3" t="s">
        <v>5</v>
      </c>
      <c r="I51" s="3" t="s">
        <v>6</v>
      </c>
      <c r="J51" s="24">
        <f>D5</f>
        <v>0</v>
      </c>
      <c r="K51" s="26">
        <f t="shared" si="0"/>
        <v>0</v>
      </c>
      <c r="L51" s="14" t="s">
        <v>8</v>
      </c>
      <c r="M51" s="14">
        <v>11.1</v>
      </c>
      <c r="N51" s="9"/>
      <c r="O51" s="9" t="s">
        <v>7</v>
      </c>
    </row>
    <row r="52" spans="1:15" ht="63" customHeight="1" x14ac:dyDescent="0.25">
      <c r="A52" s="3"/>
      <c r="B52" s="3" t="s">
        <v>1</v>
      </c>
      <c r="C52" s="3" t="s">
        <v>104</v>
      </c>
      <c r="D52" s="3" t="s">
        <v>2</v>
      </c>
      <c r="E52" s="6">
        <v>9.7999999999999997E-3</v>
      </c>
      <c r="F52" s="3" t="s">
        <v>3</v>
      </c>
      <c r="G52" s="3" t="s">
        <v>4</v>
      </c>
      <c r="H52" s="3" t="s">
        <v>5</v>
      </c>
      <c r="I52" s="3" t="s">
        <v>6</v>
      </c>
      <c r="J52" s="24">
        <f>D5</f>
        <v>0</v>
      </c>
      <c r="K52" s="26">
        <f t="shared" si="0"/>
        <v>0</v>
      </c>
      <c r="L52" s="14" t="s">
        <v>8</v>
      </c>
      <c r="M52" s="14">
        <v>11.1</v>
      </c>
      <c r="N52" s="9"/>
      <c r="O52" s="9" t="s">
        <v>7</v>
      </c>
    </row>
    <row r="53" spans="1:15" ht="63" customHeight="1" x14ac:dyDescent="0.25">
      <c r="A53" s="3"/>
      <c r="B53" s="3" t="s">
        <v>1</v>
      </c>
      <c r="C53" s="3" t="s">
        <v>104</v>
      </c>
      <c r="D53" s="3" t="s">
        <v>11</v>
      </c>
      <c r="E53" s="6">
        <v>4.5</v>
      </c>
      <c r="F53" s="3" t="s">
        <v>3</v>
      </c>
      <c r="G53" s="3" t="s">
        <v>4</v>
      </c>
      <c r="H53" s="3" t="s">
        <v>5</v>
      </c>
      <c r="I53" s="3" t="s">
        <v>6</v>
      </c>
      <c r="J53" s="24">
        <f>D5</f>
        <v>0</v>
      </c>
      <c r="K53" s="26">
        <f t="shared" si="0"/>
        <v>0</v>
      </c>
      <c r="L53" s="14" t="s">
        <v>12</v>
      </c>
      <c r="M53" s="14">
        <v>11.1</v>
      </c>
      <c r="N53" s="9"/>
      <c r="O53" s="9" t="s">
        <v>7</v>
      </c>
    </row>
    <row r="54" spans="1:15" ht="63" customHeight="1" x14ac:dyDescent="0.25">
      <c r="A54" s="3"/>
      <c r="B54" s="3" t="s">
        <v>10</v>
      </c>
      <c r="C54" s="3" t="s">
        <v>9</v>
      </c>
      <c r="D54" s="3" t="s">
        <v>2</v>
      </c>
      <c r="E54" s="6">
        <v>2.7E-2</v>
      </c>
      <c r="F54" s="3" t="s">
        <v>3</v>
      </c>
      <c r="G54" s="3" t="s">
        <v>4</v>
      </c>
      <c r="H54" s="3" t="s">
        <v>5</v>
      </c>
      <c r="I54" s="3" t="s">
        <v>6</v>
      </c>
      <c r="J54" s="24">
        <f>D5</f>
        <v>0</v>
      </c>
      <c r="K54" s="26">
        <f t="shared" si="0"/>
        <v>0</v>
      </c>
      <c r="L54" s="14" t="s">
        <v>8</v>
      </c>
      <c r="M54" s="14">
        <v>11.1</v>
      </c>
      <c r="N54" s="9"/>
      <c r="O54" s="9" t="s">
        <v>7</v>
      </c>
    </row>
    <row r="55" spans="1:15" ht="63" customHeight="1" x14ac:dyDescent="0.25">
      <c r="A55" s="3"/>
      <c r="B55" s="3" t="s">
        <v>10</v>
      </c>
      <c r="C55" s="3" t="s">
        <v>9</v>
      </c>
      <c r="D55" s="3" t="s">
        <v>11</v>
      </c>
      <c r="E55" s="6">
        <v>4.5</v>
      </c>
      <c r="F55" s="3" t="s">
        <v>3</v>
      </c>
      <c r="G55" s="3" t="s">
        <v>4</v>
      </c>
      <c r="H55" s="3" t="s">
        <v>5</v>
      </c>
      <c r="I55" s="3" t="s">
        <v>6</v>
      </c>
      <c r="J55" s="24">
        <f>D5</f>
        <v>0</v>
      </c>
      <c r="K55" s="26">
        <f t="shared" si="0"/>
        <v>0</v>
      </c>
      <c r="L55" s="14" t="s">
        <v>12</v>
      </c>
      <c r="M55" s="14">
        <v>11.1</v>
      </c>
      <c r="N55" s="9"/>
      <c r="O55" s="9" t="s">
        <v>7</v>
      </c>
    </row>
    <row r="56" spans="1:15" ht="63" customHeight="1" x14ac:dyDescent="0.25">
      <c r="A56" s="3"/>
      <c r="B56" s="3" t="s">
        <v>13</v>
      </c>
      <c r="C56" s="3" t="s">
        <v>105</v>
      </c>
      <c r="D56" s="3" t="s">
        <v>2</v>
      </c>
      <c r="E56" s="6">
        <v>8.3000000000000001E-3</v>
      </c>
      <c r="F56" s="3" t="s">
        <v>3</v>
      </c>
      <c r="G56" s="3" t="s">
        <v>4</v>
      </c>
      <c r="H56" s="3" t="s">
        <v>5</v>
      </c>
      <c r="I56" s="3" t="s">
        <v>6</v>
      </c>
      <c r="J56" s="24">
        <f>D5</f>
        <v>0</v>
      </c>
      <c r="K56" s="26">
        <f t="shared" si="0"/>
        <v>0</v>
      </c>
      <c r="L56" s="14" t="s">
        <v>12</v>
      </c>
      <c r="M56" s="14">
        <v>11.1</v>
      </c>
      <c r="N56" s="9"/>
      <c r="O56" s="9" t="s">
        <v>7</v>
      </c>
    </row>
    <row r="57" spans="1:15" ht="63" customHeight="1" x14ac:dyDescent="0.25">
      <c r="A57" s="3"/>
      <c r="B57" s="3" t="s">
        <v>13</v>
      </c>
      <c r="C57" s="3" t="s">
        <v>105</v>
      </c>
      <c r="D57" s="3" t="s">
        <v>11</v>
      </c>
      <c r="E57" s="6">
        <v>0.27</v>
      </c>
      <c r="F57" s="3" t="s">
        <v>3</v>
      </c>
      <c r="G57" s="3" t="s">
        <v>4</v>
      </c>
      <c r="H57" s="3" t="s">
        <v>5</v>
      </c>
      <c r="I57" s="3" t="s">
        <v>6</v>
      </c>
      <c r="J57" s="24">
        <f>D5</f>
        <v>0</v>
      </c>
      <c r="K57" s="26">
        <f t="shared" si="0"/>
        <v>0</v>
      </c>
      <c r="L57" s="14" t="s">
        <v>12</v>
      </c>
      <c r="M57" s="14">
        <v>11.1</v>
      </c>
      <c r="N57" s="9"/>
      <c r="O57" s="9" t="s">
        <v>7</v>
      </c>
    </row>
    <row r="58" spans="1:15" ht="63" customHeight="1" x14ac:dyDescent="0.25">
      <c r="A58" s="3"/>
      <c r="B58" s="23" t="s">
        <v>94</v>
      </c>
      <c r="C58" s="3" t="s">
        <v>177</v>
      </c>
      <c r="D58" s="3" t="s">
        <v>2</v>
      </c>
      <c r="E58" s="6">
        <v>1.2999999999999999E-2</v>
      </c>
      <c r="F58" s="3" t="s">
        <v>3</v>
      </c>
      <c r="G58" s="3" t="s">
        <v>4</v>
      </c>
      <c r="H58" s="3" t="s">
        <v>5</v>
      </c>
      <c r="I58" s="3" t="s">
        <v>6</v>
      </c>
      <c r="J58" s="24">
        <f>D5</f>
        <v>0</v>
      </c>
      <c r="K58" s="26">
        <f t="shared" si="0"/>
        <v>0</v>
      </c>
      <c r="L58" s="14" t="s">
        <v>55</v>
      </c>
      <c r="M58" s="14">
        <v>11.1</v>
      </c>
      <c r="N58" s="9"/>
      <c r="O58" s="9" t="s">
        <v>7</v>
      </c>
    </row>
    <row r="59" spans="1:15" ht="63" customHeight="1" x14ac:dyDescent="0.25">
      <c r="A59" s="3"/>
      <c r="B59" s="13" t="s">
        <v>97</v>
      </c>
      <c r="C59" s="3" t="s">
        <v>177</v>
      </c>
      <c r="D59" s="3" t="s">
        <v>2</v>
      </c>
      <c r="E59" s="6">
        <v>4.1000000000000003E-3</v>
      </c>
      <c r="F59" s="3" t="s">
        <v>3</v>
      </c>
      <c r="G59" s="3" t="s">
        <v>4</v>
      </c>
      <c r="H59" s="3" t="s">
        <v>5</v>
      </c>
      <c r="I59" s="3" t="s">
        <v>6</v>
      </c>
      <c r="J59" s="24">
        <f>D5</f>
        <v>0</v>
      </c>
      <c r="K59" s="26">
        <f t="shared" si="0"/>
        <v>0</v>
      </c>
      <c r="L59" s="14" t="s">
        <v>55</v>
      </c>
      <c r="M59" s="14">
        <v>11.1</v>
      </c>
      <c r="N59" s="9"/>
      <c r="O59" s="9" t="s">
        <v>7</v>
      </c>
    </row>
    <row r="60" spans="1:15" x14ac:dyDescent="0.25">
      <c r="A60" s="4"/>
      <c r="B60" s="4" t="s">
        <v>111</v>
      </c>
      <c r="C60" s="4" t="s">
        <v>112</v>
      </c>
      <c r="D60" s="4" t="s">
        <v>2</v>
      </c>
      <c r="E60" s="20">
        <f>E58+E59</f>
        <v>1.7100000000000001E-2</v>
      </c>
      <c r="F60" s="4" t="s">
        <v>3</v>
      </c>
      <c r="G60" s="4" t="s">
        <v>4</v>
      </c>
      <c r="H60" s="4" t="s">
        <v>5</v>
      </c>
      <c r="I60" s="4" t="s">
        <v>6</v>
      </c>
      <c r="J60" s="25">
        <f>D5</f>
        <v>0</v>
      </c>
      <c r="K60" s="27">
        <f t="shared" si="0"/>
        <v>0</v>
      </c>
      <c r="L60" s="21"/>
      <c r="M60" s="21"/>
      <c r="N60" s="22" t="s">
        <v>175</v>
      </c>
      <c r="O60" s="22"/>
    </row>
    <row r="61" spans="1:15" ht="63" customHeight="1" x14ac:dyDescent="0.25">
      <c r="A61" s="3"/>
      <c r="B61" s="3" t="s">
        <v>94</v>
      </c>
      <c r="C61" s="3" t="s">
        <v>177</v>
      </c>
      <c r="D61" s="3" t="s">
        <v>11</v>
      </c>
      <c r="E61" s="6">
        <v>1.2999999999999999E-2</v>
      </c>
      <c r="F61" s="3" t="s">
        <v>3</v>
      </c>
      <c r="G61" s="3" t="s">
        <v>4</v>
      </c>
      <c r="H61" s="3" t="s">
        <v>5</v>
      </c>
      <c r="I61" s="3" t="s">
        <v>6</v>
      </c>
      <c r="J61" s="24">
        <f>D5</f>
        <v>0</v>
      </c>
      <c r="K61" s="26">
        <f t="shared" si="0"/>
        <v>0</v>
      </c>
      <c r="L61" s="14" t="s">
        <v>12</v>
      </c>
      <c r="M61" s="14">
        <v>11.1</v>
      </c>
      <c r="N61" s="9"/>
      <c r="O61" s="9" t="s">
        <v>7</v>
      </c>
    </row>
    <row r="62" spans="1:15" ht="63" customHeight="1" x14ac:dyDescent="0.25">
      <c r="A62" s="3"/>
      <c r="B62" s="3" t="s">
        <v>97</v>
      </c>
      <c r="C62" s="3" t="s">
        <v>177</v>
      </c>
      <c r="D62" s="3" t="s">
        <v>11</v>
      </c>
      <c r="E62" s="6">
        <v>4.1000000000000003E-3</v>
      </c>
      <c r="F62" s="3" t="s">
        <v>3</v>
      </c>
      <c r="G62" s="3" t="s">
        <v>4</v>
      </c>
      <c r="H62" s="3" t="s">
        <v>5</v>
      </c>
      <c r="I62" s="3" t="s">
        <v>6</v>
      </c>
      <c r="J62" s="24">
        <f>D5</f>
        <v>0</v>
      </c>
      <c r="K62" s="26">
        <f t="shared" si="0"/>
        <v>0</v>
      </c>
      <c r="L62" s="14" t="s">
        <v>12</v>
      </c>
      <c r="M62" s="14">
        <v>11.1</v>
      </c>
      <c r="N62" s="9"/>
      <c r="O62" s="9" t="s">
        <v>7</v>
      </c>
    </row>
    <row r="63" spans="1:15" x14ac:dyDescent="0.25">
      <c r="A63" s="4"/>
      <c r="B63" s="4" t="s">
        <v>111</v>
      </c>
      <c r="C63" s="4" t="s">
        <v>112</v>
      </c>
      <c r="D63" s="4" t="s">
        <v>11</v>
      </c>
      <c r="E63" s="20">
        <f>E61+E62</f>
        <v>1.7100000000000001E-2</v>
      </c>
      <c r="F63" s="4" t="s">
        <v>3</v>
      </c>
      <c r="G63" s="4" t="s">
        <v>4</v>
      </c>
      <c r="H63" s="4" t="s">
        <v>5</v>
      </c>
      <c r="I63" s="4" t="s">
        <v>6</v>
      </c>
      <c r="J63" s="25">
        <f>D5</f>
        <v>0</v>
      </c>
      <c r="K63" s="27">
        <f t="shared" si="0"/>
        <v>0</v>
      </c>
      <c r="L63" s="21"/>
      <c r="M63" s="21"/>
      <c r="N63" s="22" t="s">
        <v>175</v>
      </c>
      <c r="O63" s="22"/>
    </row>
    <row r="64" spans="1:15" ht="63" customHeight="1" x14ac:dyDescent="0.25">
      <c r="A64" s="3"/>
      <c r="B64" s="3" t="s">
        <v>94</v>
      </c>
      <c r="C64" s="3" t="s">
        <v>177</v>
      </c>
      <c r="D64" s="3" t="s">
        <v>95</v>
      </c>
      <c r="E64" s="6">
        <v>1.2999999999999999E-2</v>
      </c>
      <c r="F64" s="3" t="s">
        <v>3</v>
      </c>
      <c r="G64" s="3" t="s">
        <v>4</v>
      </c>
      <c r="H64" s="3" t="s">
        <v>5</v>
      </c>
      <c r="I64" s="3" t="s">
        <v>6</v>
      </c>
      <c r="J64" s="24">
        <f>D5</f>
        <v>0</v>
      </c>
      <c r="K64" s="26">
        <f t="shared" si="0"/>
        <v>0</v>
      </c>
      <c r="L64" s="14" t="s">
        <v>96</v>
      </c>
      <c r="M64" s="14">
        <v>11.1</v>
      </c>
      <c r="N64" s="9"/>
      <c r="O64" s="9" t="s">
        <v>7</v>
      </c>
    </row>
    <row r="65" spans="1:15" ht="63" customHeight="1" x14ac:dyDescent="0.25">
      <c r="A65" s="3"/>
      <c r="B65" s="3" t="s">
        <v>97</v>
      </c>
      <c r="C65" s="3" t="s">
        <v>177</v>
      </c>
      <c r="D65" s="3" t="s">
        <v>95</v>
      </c>
      <c r="E65" s="6">
        <v>4.1000000000000003E-3</v>
      </c>
      <c r="F65" s="3" t="s">
        <v>3</v>
      </c>
      <c r="G65" s="3" t="s">
        <v>4</v>
      </c>
      <c r="H65" s="3" t="s">
        <v>5</v>
      </c>
      <c r="I65" s="3" t="s">
        <v>6</v>
      </c>
      <c r="J65" s="24">
        <f>D5</f>
        <v>0</v>
      </c>
      <c r="K65" s="26">
        <f t="shared" si="0"/>
        <v>0</v>
      </c>
      <c r="L65" s="14" t="s">
        <v>96</v>
      </c>
      <c r="M65" s="14">
        <v>11.1</v>
      </c>
      <c r="N65" s="9"/>
      <c r="O65" s="9" t="s">
        <v>7</v>
      </c>
    </row>
    <row r="66" spans="1:15" x14ac:dyDescent="0.25">
      <c r="A66" s="4"/>
      <c r="B66" s="4" t="s">
        <v>111</v>
      </c>
      <c r="C66" s="4" t="s">
        <v>112</v>
      </c>
      <c r="D66" s="4" t="s">
        <v>95</v>
      </c>
      <c r="E66" s="20">
        <f>E64+E65</f>
        <v>1.7100000000000001E-2</v>
      </c>
      <c r="F66" s="4" t="s">
        <v>3</v>
      </c>
      <c r="G66" s="4" t="s">
        <v>4</v>
      </c>
      <c r="H66" s="4" t="s">
        <v>5</v>
      </c>
      <c r="I66" s="4" t="s">
        <v>6</v>
      </c>
      <c r="J66" s="25">
        <f>D5</f>
        <v>0</v>
      </c>
      <c r="K66" s="27">
        <f t="shared" si="0"/>
        <v>0</v>
      </c>
      <c r="L66" s="21"/>
      <c r="M66" s="21"/>
      <c r="N66" s="22" t="s">
        <v>175</v>
      </c>
      <c r="O66" s="22"/>
    </row>
    <row r="67" spans="1:15" ht="63" customHeight="1" x14ac:dyDescent="0.25">
      <c r="A67" s="8">
        <v>2025884</v>
      </c>
      <c r="B67" s="3" t="s">
        <v>21</v>
      </c>
      <c r="C67" s="3" t="s">
        <v>20</v>
      </c>
      <c r="D67" s="3" t="s">
        <v>11</v>
      </c>
      <c r="E67" s="6">
        <v>4.5999999999999999E-3</v>
      </c>
      <c r="F67" s="3" t="s">
        <v>3</v>
      </c>
      <c r="G67" s="3" t="s">
        <v>4</v>
      </c>
      <c r="H67" s="3" t="s">
        <v>5</v>
      </c>
      <c r="I67" s="3" t="s">
        <v>6</v>
      </c>
      <c r="J67" s="24">
        <f>D5</f>
        <v>0</v>
      </c>
      <c r="K67" s="26">
        <f t="shared" si="0"/>
        <v>0</v>
      </c>
      <c r="L67" s="14" t="s">
        <v>12</v>
      </c>
      <c r="M67" s="14">
        <v>11.1</v>
      </c>
      <c r="N67" s="9"/>
      <c r="O67" s="9" t="s">
        <v>7</v>
      </c>
    </row>
    <row r="68" spans="1:15" ht="72.75" x14ac:dyDescent="0.25">
      <c r="A68" s="3"/>
      <c r="B68" s="3" t="s">
        <v>107</v>
      </c>
      <c r="C68" s="3" t="s">
        <v>106</v>
      </c>
      <c r="D68" s="3" t="s">
        <v>11</v>
      </c>
      <c r="E68" s="6">
        <v>1.4999999999999999E-2</v>
      </c>
      <c r="F68" s="3" t="s">
        <v>3</v>
      </c>
      <c r="G68" s="3" t="s">
        <v>4</v>
      </c>
      <c r="H68" s="3" t="s">
        <v>5</v>
      </c>
      <c r="I68" s="3" t="s">
        <v>6</v>
      </c>
      <c r="J68" s="24">
        <f>D5</f>
        <v>0</v>
      </c>
      <c r="K68" s="26">
        <f t="shared" si="0"/>
        <v>0</v>
      </c>
      <c r="L68" s="14" t="s">
        <v>15</v>
      </c>
      <c r="M68" s="14">
        <v>11.1</v>
      </c>
      <c r="N68" s="9" t="s">
        <v>24</v>
      </c>
      <c r="O68" s="9" t="s">
        <v>7</v>
      </c>
    </row>
    <row r="69" spans="1:15" ht="63" customHeight="1" x14ac:dyDescent="0.25">
      <c r="A69" s="3"/>
      <c r="B69" s="3" t="s">
        <v>108</v>
      </c>
      <c r="C69" s="3" t="s">
        <v>25</v>
      </c>
      <c r="D69" s="3" t="s">
        <v>11</v>
      </c>
      <c r="E69" s="6">
        <v>8.2000000000000007E-3</v>
      </c>
      <c r="F69" s="3" t="s">
        <v>3</v>
      </c>
      <c r="G69" s="3" t="s">
        <v>4</v>
      </c>
      <c r="H69" s="3" t="s">
        <v>5</v>
      </c>
      <c r="I69" s="3" t="s">
        <v>6</v>
      </c>
      <c r="J69" s="24">
        <f>D5</f>
        <v>0</v>
      </c>
      <c r="K69" s="26">
        <f t="shared" si="0"/>
        <v>0</v>
      </c>
      <c r="L69" s="14" t="s">
        <v>15</v>
      </c>
      <c r="M69" s="14">
        <v>11.1</v>
      </c>
      <c r="N69" s="9" t="s">
        <v>26</v>
      </c>
      <c r="O69" s="9" t="s">
        <v>7</v>
      </c>
    </row>
    <row r="70" spans="1:15" ht="63" customHeight="1" x14ac:dyDescent="0.25">
      <c r="A70" s="3" t="s">
        <v>36</v>
      </c>
      <c r="B70" s="3" t="s">
        <v>37</v>
      </c>
      <c r="C70" s="3"/>
      <c r="D70" s="3" t="s">
        <v>2</v>
      </c>
      <c r="E70" s="6">
        <v>1.2999999999999999E-4</v>
      </c>
      <c r="F70" s="3" t="s">
        <v>3</v>
      </c>
      <c r="G70" s="3" t="s">
        <v>4</v>
      </c>
      <c r="H70" s="3" t="s">
        <v>5</v>
      </c>
      <c r="I70" s="3" t="s">
        <v>6</v>
      </c>
      <c r="J70" s="24">
        <f>D5</f>
        <v>0</v>
      </c>
      <c r="K70" s="26">
        <f t="shared" si="0"/>
        <v>0</v>
      </c>
      <c r="L70" s="14" t="s">
        <v>12</v>
      </c>
      <c r="M70" s="14">
        <v>11.1</v>
      </c>
      <c r="N70" s="9"/>
      <c r="O70" s="9" t="s">
        <v>7</v>
      </c>
    </row>
    <row r="71" spans="1:15" ht="63" customHeight="1" x14ac:dyDescent="0.25">
      <c r="A71" s="3" t="s">
        <v>47</v>
      </c>
      <c r="B71" s="3" t="s">
        <v>48</v>
      </c>
      <c r="C71" s="3"/>
      <c r="D71" s="3" t="s">
        <v>2</v>
      </c>
      <c r="E71" s="6">
        <v>2.9E-5</v>
      </c>
      <c r="F71" s="3" t="s">
        <v>3</v>
      </c>
      <c r="G71" s="3" t="s">
        <v>4</v>
      </c>
      <c r="H71" s="3" t="s">
        <v>5</v>
      </c>
      <c r="I71" s="3" t="s">
        <v>6</v>
      </c>
      <c r="J71" s="24">
        <f>D5</f>
        <v>0</v>
      </c>
      <c r="K71" s="26">
        <f t="shared" si="0"/>
        <v>0</v>
      </c>
      <c r="L71" s="14" t="s">
        <v>12</v>
      </c>
      <c r="M71" s="14">
        <v>11.1</v>
      </c>
      <c r="N71" s="9"/>
      <c r="O71" s="9" t="s">
        <v>7</v>
      </c>
    </row>
    <row r="72" spans="1:15" ht="63" customHeight="1" x14ac:dyDescent="0.25">
      <c r="A72" s="3" t="s">
        <v>73</v>
      </c>
      <c r="B72" s="3" t="s">
        <v>74</v>
      </c>
      <c r="C72" s="3"/>
      <c r="D72" s="3" t="s">
        <v>2</v>
      </c>
      <c r="E72" s="6">
        <v>2.4000000000000001E-5</v>
      </c>
      <c r="F72" s="3" t="s">
        <v>3</v>
      </c>
      <c r="G72" s="3" t="s">
        <v>4</v>
      </c>
      <c r="H72" s="3" t="s">
        <v>5</v>
      </c>
      <c r="I72" s="3" t="s">
        <v>6</v>
      </c>
      <c r="J72" s="24">
        <f>D5</f>
        <v>0</v>
      </c>
      <c r="K72" s="26">
        <f t="shared" si="0"/>
        <v>0</v>
      </c>
      <c r="L72" s="14" t="s">
        <v>12</v>
      </c>
      <c r="M72" s="14">
        <v>11.1</v>
      </c>
      <c r="N72" s="9"/>
      <c r="O72" s="9" t="s">
        <v>7</v>
      </c>
    </row>
    <row r="73" spans="1:15" ht="63" customHeight="1" x14ac:dyDescent="0.25">
      <c r="A73" s="3" t="s">
        <v>76</v>
      </c>
      <c r="B73" s="3" t="s">
        <v>77</v>
      </c>
      <c r="C73" s="3"/>
      <c r="D73" s="3" t="s">
        <v>2</v>
      </c>
      <c r="E73" s="6">
        <v>3.0000000000000001E-5</v>
      </c>
      <c r="F73" s="3" t="s">
        <v>3</v>
      </c>
      <c r="G73" s="3" t="s">
        <v>4</v>
      </c>
      <c r="H73" s="3" t="s">
        <v>5</v>
      </c>
      <c r="I73" s="3" t="s">
        <v>6</v>
      </c>
      <c r="J73" s="24">
        <f>D5</f>
        <v>0</v>
      </c>
      <c r="K73" s="26">
        <f t="shared" ref="K73:K80" si="1">E73*J73/2000</f>
        <v>0</v>
      </c>
      <c r="L73" s="14" t="s">
        <v>12</v>
      </c>
      <c r="M73" s="14">
        <v>11.1</v>
      </c>
      <c r="N73" s="9"/>
      <c r="O73" s="9" t="s">
        <v>7</v>
      </c>
    </row>
    <row r="74" spans="1:15" ht="63" customHeight="1" x14ac:dyDescent="0.25">
      <c r="A74" s="3" t="s">
        <v>34</v>
      </c>
      <c r="B74" s="3" t="s">
        <v>35</v>
      </c>
      <c r="C74" s="3"/>
      <c r="D74" s="3" t="s">
        <v>2</v>
      </c>
      <c r="E74" s="6">
        <v>1.5E-6</v>
      </c>
      <c r="F74" s="3" t="s">
        <v>3</v>
      </c>
      <c r="G74" s="3" t="s">
        <v>4</v>
      </c>
      <c r="H74" s="3" t="s">
        <v>5</v>
      </c>
      <c r="I74" s="3" t="s">
        <v>6</v>
      </c>
      <c r="J74" s="24">
        <f>D5</f>
        <v>0</v>
      </c>
      <c r="K74" s="26">
        <f t="shared" si="1"/>
        <v>0</v>
      </c>
      <c r="L74" s="14" t="s">
        <v>12</v>
      </c>
      <c r="M74" s="14">
        <v>11.1</v>
      </c>
      <c r="N74" s="9"/>
      <c r="O74" s="9" t="s">
        <v>7</v>
      </c>
    </row>
    <row r="75" spans="1:15" ht="63" customHeight="1" x14ac:dyDescent="0.25">
      <c r="A75" s="3" t="s">
        <v>64</v>
      </c>
      <c r="B75" s="3" t="s">
        <v>65</v>
      </c>
      <c r="C75" s="3"/>
      <c r="D75" s="3" t="s">
        <v>2</v>
      </c>
      <c r="E75" s="6">
        <v>2.7999999999999999E-6</v>
      </c>
      <c r="F75" s="3" t="s">
        <v>3</v>
      </c>
      <c r="G75" s="3" t="s">
        <v>4</v>
      </c>
      <c r="H75" s="3" t="s">
        <v>5</v>
      </c>
      <c r="I75" s="3" t="s">
        <v>6</v>
      </c>
      <c r="J75" s="24">
        <f>D5</f>
        <v>0</v>
      </c>
      <c r="K75" s="26">
        <f t="shared" si="1"/>
        <v>0</v>
      </c>
      <c r="L75" s="14" t="s">
        <v>15</v>
      </c>
      <c r="M75" s="14">
        <v>11.1</v>
      </c>
      <c r="N75" s="9"/>
      <c r="O75" s="9" t="s">
        <v>7</v>
      </c>
    </row>
    <row r="76" spans="1:15" ht="63" customHeight="1" x14ac:dyDescent="0.25">
      <c r="A76" s="3" t="s">
        <v>101</v>
      </c>
      <c r="B76" s="3" t="s">
        <v>102</v>
      </c>
      <c r="C76" s="3"/>
      <c r="D76" s="3" t="s">
        <v>2</v>
      </c>
      <c r="E76" s="6">
        <v>6.8000000000000001E-6</v>
      </c>
      <c r="F76" s="3" t="s">
        <v>3</v>
      </c>
      <c r="G76" s="3" t="s">
        <v>4</v>
      </c>
      <c r="H76" s="3" t="s">
        <v>5</v>
      </c>
      <c r="I76" s="3" t="s">
        <v>6</v>
      </c>
      <c r="J76" s="24">
        <f>D5</f>
        <v>0</v>
      </c>
      <c r="K76" s="26">
        <f t="shared" si="1"/>
        <v>0</v>
      </c>
      <c r="L76" s="14" t="s">
        <v>15</v>
      </c>
      <c r="M76" s="14">
        <v>11.1</v>
      </c>
      <c r="N76" s="9"/>
      <c r="O76" s="9" t="s">
        <v>7</v>
      </c>
    </row>
    <row r="77" spans="1:15" ht="63" customHeight="1" x14ac:dyDescent="0.25">
      <c r="A77" s="3"/>
      <c r="B77" s="3" t="s">
        <v>99</v>
      </c>
      <c r="C77" s="3"/>
      <c r="D77" s="3" t="s">
        <v>2</v>
      </c>
      <c r="E77" s="6">
        <v>4.2000000000000003E-2</v>
      </c>
      <c r="F77" s="3" t="s">
        <v>3</v>
      </c>
      <c r="G77" s="3" t="s">
        <v>4</v>
      </c>
      <c r="H77" s="3" t="s">
        <v>5</v>
      </c>
      <c r="I77" s="3" t="s">
        <v>6</v>
      </c>
      <c r="J77" s="24">
        <f>D5</f>
        <v>0</v>
      </c>
      <c r="K77" s="26">
        <f t="shared" si="1"/>
        <v>0</v>
      </c>
      <c r="L77" s="14" t="s">
        <v>96</v>
      </c>
      <c r="M77" s="14">
        <v>11.1</v>
      </c>
      <c r="N77" s="9"/>
      <c r="O77" s="9" t="s">
        <v>7</v>
      </c>
    </row>
    <row r="78" spans="1:15" ht="63" customHeight="1" x14ac:dyDescent="0.25">
      <c r="A78" s="3"/>
      <c r="B78" s="3" t="s">
        <v>99</v>
      </c>
      <c r="C78" s="3"/>
      <c r="D78" s="3" t="s">
        <v>11</v>
      </c>
      <c r="E78" s="6">
        <v>32</v>
      </c>
      <c r="F78" s="3" t="s">
        <v>3</v>
      </c>
      <c r="G78" s="3" t="s">
        <v>4</v>
      </c>
      <c r="H78" s="3" t="s">
        <v>5</v>
      </c>
      <c r="I78" s="3" t="s">
        <v>6</v>
      </c>
      <c r="J78" s="24">
        <f>D5</f>
        <v>0</v>
      </c>
      <c r="K78" s="26">
        <f t="shared" si="1"/>
        <v>0</v>
      </c>
      <c r="L78" s="14" t="s">
        <v>12</v>
      </c>
      <c r="M78" s="14">
        <v>11.1</v>
      </c>
      <c r="N78" s="9"/>
      <c r="O78" s="9" t="s">
        <v>7</v>
      </c>
    </row>
    <row r="79" spans="1:15" ht="63" customHeight="1" x14ac:dyDescent="0.25">
      <c r="A79" s="3"/>
      <c r="B79" s="3" t="s">
        <v>99</v>
      </c>
      <c r="C79" s="3"/>
      <c r="D79" s="3" t="s">
        <v>95</v>
      </c>
      <c r="E79" s="6">
        <v>0.14000000000000001</v>
      </c>
      <c r="F79" s="3" t="s">
        <v>3</v>
      </c>
      <c r="G79" s="3" t="s">
        <v>4</v>
      </c>
      <c r="H79" s="3" t="s">
        <v>5</v>
      </c>
      <c r="I79" s="3" t="s">
        <v>6</v>
      </c>
      <c r="J79" s="24">
        <f>D5</f>
        <v>0</v>
      </c>
      <c r="K79" s="26">
        <f t="shared" si="1"/>
        <v>0</v>
      </c>
      <c r="L79" s="14" t="s">
        <v>8</v>
      </c>
      <c r="M79" s="14">
        <v>11.1</v>
      </c>
      <c r="N79" s="9"/>
      <c r="O79" s="9" t="s">
        <v>7</v>
      </c>
    </row>
    <row r="80" spans="1:15" ht="63" customHeight="1" x14ac:dyDescent="0.25">
      <c r="A80" s="3"/>
      <c r="B80" s="3" t="s">
        <v>100</v>
      </c>
      <c r="C80" s="3"/>
      <c r="D80" s="3" t="s">
        <v>2</v>
      </c>
      <c r="E80" s="6">
        <v>7.4999999999999997E-3</v>
      </c>
      <c r="F80" s="3" t="s">
        <v>3</v>
      </c>
      <c r="G80" s="3" t="s">
        <v>4</v>
      </c>
      <c r="H80" s="3" t="s">
        <v>5</v>
      </c>
      <c r="I80" s="3" t="s">
        <v>6</v>
      </c>
      <c r="J80" s="24">
        <f>D5</f>
        <v>0</v>
      </c>
      <c r="K80" s="26">
        <f t="shared" si="1"/>
        <v>0</v>
      </c>
      <c r="L80" s="14" t="s">
        <v>12</v>
      </c>
      <c r="M80" s="14">
        <v>11.1</v>
      </c>
      <c r="N80" s="9"/>
      <c r="O80" s="9" t="s">
        <v>7</v>
      </c>
    </row>
  </sheetData>
  <sortState ref="A77:O79">
    <sortCondition ref="D77:D79"/>
  </sortState>
  <mergeCells count="1">
    <mergeCell ref="A5:C5"/>
  </mergeCells>
  <pageMargins left="0.25" right="0.25" top="0.75" bottom="0.75" header="0.3" footer="0.3"/>
  <pageSetup scale="59" fitToHeight="11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20180621Report</vt:lpstr>
      <vt:lpstr>'20180621Report'!Print_Area</vt:lpstr>
      <vt:lpstr>'20180621Report'!Print_Titles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Phillips, Cindy</cp:lastModifiedBy>
  <cp:lastPrinted>2018-06-22T18:31:01Z</cp:lastPrinted>
  <dcterms:created xsi:type="dcterms:W3CDTF">2018-06-21T21:37:49Z</dcterms:created>
  <dcterms:modified xsi:type="dcterms:W3CDTF">2018-06-22T20:54:32Z</dcterms:modified>
</cp:coreProperties>
</file>