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19320" windowHeight="11310"/>
  </bookViews>
  <sheets>
    <sheet name="Data" sheetId="4" r:id="rId1"/>
  </sheets>
  <calcPr calcId="145621"/>
</workbook>
</file>

<file path=xl/calcChain.xml><?xml version="1.0" encoding="utf-8"?>
<calcChain xmlns="http://schemas.openxmlformats.org/spreadsheetml/2006/main">
  <c r="DZ168" i="4" l="1"/>
  <c r="DZ167" i="4"/>
  <c r="DZ166" i="4"/>
  <c r="DZ165" i="4"/>
  <c r="DZ164" i="4"/>
  <c r="DZ163" i="4"/>
  <c r="DZ162" i="4"/>
  <c r="DZ161" i="4"/>
  <c r="DZ160" i="4"/>
  <c r="DZ159" i="4"/>
  <c r="DZ158" i="4"/>
  <c r="DZ157" i="4"/>
  <c r="DZ156" i="4"/>
  <c r="DZ155" i="4"/>
  <c r="DZ154" i="4"/>
  <c r="DZ153" i="4"/>
  <c r="DZ152" i="4"/>
  <c r="DZ151" i="4"/>
  <c r="DZ150" i="4"/>
  <c r="DZ149" i="4"/>
  <c r="DZ148" i="4"/>
  <c r="DZ147" i="4"/>
  <c r="DZ146" i="4"/>
  <c r="DZ145" i="4"/>
  <c r="DZ144" i="4"/>
  <c r="DZ143" i="4"/>
  <c r="DZ142" i="4"/>
  <c r="DZ141" i="4"/>
  <c r="DZ140" i="4"/>
  <c r="DZ139" i="4"/>
  <c r="DZ138" i="4"/>
  <c r="DZ137" i="4"/>
  <c r="DZ136" i="4"/>
  <c r="DZ135" i="4"/>
  <c r="DZ134" i="4"/>
  <c r="DZ133" i="4"/>
  <c r="DZ132" i="4"/>
  <c r="DZ131" i="4"/>
  <c r="DZ130" i="4"/>
  <c r="DZ129" i="4"/>
  <c r="DZ128" i="4"/>
  <c r="DZ127" i="4"/>
  <c r="DZ126" i="4"/>
  <c r="DZ125" i="4"/>
  <c r="DZ124" i="4"/>
  <c r="DZ123" i="4"/>
  <c r="DZ122" i="4"/>
  <c r="DZ121" i="4"/>
  <c r="DZ120" i="4"/>
  <c r="DZ119" i="4"/>
  <c r="DZ118" i="4"/>
  <c r="DZ117" i="4"/>
  <c r="DZ116" i="4"/>
  <c r="DZ115" i="4"/>
  <c r="DZ114" i="4"/>
  <c r="DZ113" i="4"/>
  <c r="DZ112" i="4"/>
  <c r="DZ111" i="4"/>
  <c r="DZ110" i="4"/>
  <c r="DZ109" i="4"/>
  <c r="DZ108" i="4"/>
  <c r="DZ107" i="4"/>
  <c r="DZ106" i="4"/>
  <c r="DZ105" i="4"/>
  <c r="DZ104" i="4"/>
  <c r="DZ103" i="4"/>
  <c r="DZ102" i="4"/>
  <c r="DZ101" i="4"/>
  <c r="DZ100" i="4"/>
  <c r="DZ99" i="4"/>
  <c r="DZ98" i="4"/>
  <c r="DZ97" i="4"/>
  <c r="DZ96" i="4"/>
  <c r="DZ95" i="4"/>
  <c r="DZ94" i="4"/>
  <c r="DZ93" i="4"/>
  <c r="DZ92" i="4"/>
  <c r="DZ91" i="4"/>
  <c r="DZ90" i="4"/>
  <c r="DZ89" i="4"/>
  <c r="DZ88" i="4"/>
  <c r="DZ87" i="4"/>
  <c r="DZ86" i="4"/>
  <c r="DZ85" i="4"/>
  <c r="DZ84" i="4"/>
  <c r="DZ83" i="4"/>
  <c r="DZ81" i="4"/>
  <c r="DZ80" i="4"/>
  <c r="DZ79" i="4"/>
  <c r="DZ78" i="4"/>
  <c r="DZ77" i="4"/>
  <c r="DZ76" i="4"/>
  <c r="DZ75" i="4"/>
  <c r="DZ74" i="4"/>
  <c r="DZ73" i="4"/>
  <c r="DZ72" i="4"/>
  <c r="DZ71" i="4"/>
  <c r="DZ70" i="4"/>
  <c r="DZ69" i="4"/>
  <c r="DZ67" i="4"/>
  <c r="DZ66" i="4"/>
  <c r="DZ65" i="4"/>
  <c r="DZ64" i="4"/>
  <c r="DZ63" i="4"/>
  <c r="DZ62" i="4"/>
  <c r="DZ61" i="4"/>
  <c r="DZ60" i="4"/>
  <c r="DZ59" i="4"/>
  <c r="DZ58" i="4"/>
  <c r="DZ57" i="4"/>
  <c r="DZ56" i="4"/>
  <c r="DZ55" i="4"/>
  <c r="DZ54" i="4"/>
  <c r="DZ53" i="4"/>
  <c r="DZ52" i="4"/>
  <c r="DZ51" i="4"/>
  <c r="DZ50" i="4"/>
  <c r="DZ49" i="4"/>
  <c r="DZ47" i="4"/>
  <c r="DZ46" i="4"/>
  <c r="DZ45" i="4"/>
  <c r="DZ44" i="4"/>
  <c r="DZ43" i="4"/>
  <c r="DZ42" i="4"/>
  <c r="DZ41" i="4"/>
  <c r="DZ40" i="4"/>
  <c r="DZ39" i="4"/>
  <c r="DZ38" i="4"/>
  <c r="DZ37" i="4"/>
  <c r="DZ36" i="4"/>
  <c r="DZ35" i="4"/>
  <c r="DZ34" i="4"/>
  <c r="DZ33" i="4"/>
  <c r="DZ32" i="4"/>
  <c r="DZ31" i="4"/>
  <c r="DZ30" i="4"/>
  <c r="DZ29" i="4"/>
  <c r="DZ28" i="4"/>
  <c r="DZ27" i="4"/>
  <c r="DZ26" i="4"/>
  <c r="DZ24" i="4"/>
  <c r="DZ23" i="4"/>
  <c r="DZ22" i="4"/>
  <c r="DZ21" i="4"/>
  <c r="DZ20" i="4"/>
  <c r="DZ19" i="4"/>
  <c r="DZ18" i="4"/>
  <c r="DZ17" i="4"/>
  <c r="DZ16" i="4"/>
  <c r="DZ15" i="4"/>
  <c r="DZ14" i="4"/>
  <c r="DZ13" i="4"/>
  <c r="DZ12" i="4"/>
  <c r="DZ11" i="4"/>
  <c r="DZ10" i="4"/>
  <c r="DZ9" i="4"/>
  <c r="DX168" i="4"/>
  <c r="DX167" i="4"/>
  <c r="DX166" i="4"/>
  <c r="DX165" i="4"/>
  <c r="DX164" i="4"/>
  <c r="DX161" i="4"/>
  <c r="DX160" i="4"/>
  <c r="DX159" i="4"/>
  <c r="DX158" i="4"/>
  <c r="DX157" i="4"/>
  <c r="DX156" i="4"/>
  <c r="DX155" i="4"/>
  <c r="DX154" i="4"/>
  <c r="DX153" i="4"/>
  <c r="DX152" i="4"/>
  <c r="DX151" i="4"/>
  <c r="DX150" i="4"/>
  <c r="DX149" i="4"/>
  <c r="DX148" i="4"/>
  <c r="DX147" i="4"/>
  <c r="DX146" i="4"/>
  <c r="DX145" i="4"/>
  <c r="DX144" i="4"/>
  <c r="DX143" i="4"/>
  <c r="DX142" i="4"/>
  <c r="DX141" i="4"/>
  <c r="DX140" i="4"/>
  <c r="DX139" i="4"/>
  <c r="DX138" i="4"/>
  <c r="DX137" i="4"/>
  <c r="DX136" i="4"/>
  <c r="DX135" i="4"/>
  <c r="DX134" i="4"/>
  <c r="DX133" i="4"/>
  <c r="DX132" i="4"/>
  <c r="DX131" i="4"/>
  <c r="DX130" i="4"/>
  <c r="DX129" i="4"/>
  <c r="DX128" i="4"/>
  <c r="DX127" i="4"/>
  <c r="DX126" i="4"/>
  <c r="DX125" i="4"/>
  <c r="DX124" i="4"/>
  <c r="DX123" i="4"/>
  <c r="DX122" i="4"/>
  <c r="DX121" i="4"/>
  <c r="DX120" i="4"/>
  <c r="DX119" i="4"/>
  <c r="DX118" i="4"/>
  <c r="DX117" i="4"/>
  <c r="DX116" i="4"/>
  <c r="DX115" i="4"/>
  <c r="DX114" i="4"/>
  <c r="DX113" i="4"/>
  <c r="DX112" i="4"/>
  <c r="DX111" i="4"/>
  <c r="DX110" i="4"/>
  <c r="DX109" i="4"/>
  <c r="DX108" i="4"/>
  <c r="DX107" i="4"/>
  <c r="DX106" i="4"/>
  <c r="DX105" i="4"/>
  <c r="DX104" i="4"/>
  <c r="DX103" i="4"/>
  <c r="DX102" i="4"/>
  <c r="DX101" i="4"/>
  <c r="DX100" i="4"/>
  <c r="DX99" i="4"/>
  <c r="DX98" i="4"/>
  <c r="DX97" i="4"/>
  <c r="DX96" i="4"/>
  <c r="DX95" i="4"/>
  <c r="DX94" i="4"/>
  <c r="DX93" i="4"/>
  <c r="DX92" i="4"/>
  <c r="DX91" i="4"/>
  <c r="DX90" i="4"/>
  <c r="DX89" i="4"/>
  <c r="DX88" i="4"/>
  <c r="DX87" i="4"/>
  <c r="DX86" i="4"/>
  <c r="DX85" i="4"/>
  <c r="DX84" i="4"/>
  <c r="DX83" i="4"/>
  <c r="DX81" i="4"/>
  <c r="DX80" i="4"/>
  <c r="DX79" i="4"/>
  <c r="DX78" i="4"/>
  <c r="DX77" i="4"/>
  <c r="DX76" i="4"/>
  <c r="DX75" i="4"/>
  <c r="DX74" i="4"/>
  <c r="DX73" i="4"/>
  <c r="DX72" i="4"/>
  <c r="DX71" i="4"/>
  <c r="DX70" i="4"/>
  <c r="DX68" i="4"/>
  <c r="DX67" i="4"/>
  <c r="DX66" i="4"/>
  <c r="DX65" i="4"/>
  <c r="DX64" i="4"/>
  <c r="DX63" i="4"/>
  <c r="DX62" i="4"/>
  <c r="DX61" i="4"/>
  <c r="DX60" i="4"/>
  <c r="DX59" i="4"/>
  <c r="DX58" i="4"/>
  <c r="DX57" i="4"/>
  <c r="DX56" i="4"/>
  <c r="DX55" i="4"/>
  <c r="DX54" i="4"/>
  <c r="DX53" i="4"/>
  <c r="DX52" i="4"/>
  <c r="DX51" i="4"/>
  <c r="DX50" i="4"/>
  <c r="DX49" i="4"/>
  <c r="DX48" i="4"/>
  <c r="DX46" i="4"/>
  <c r="DX45" i="4"/>
  <c r="DX44" i="4"/>
  <c r="DX43" i="4"/>
  <c r="DX42" i="4"/>
  <c r="DX41" i="4"/>
  <c r="DX40" i="4"/>
  <c r="DX39" i="4"/>
  <c r="DX38" i="4"/>
  <c r="DX37" i="4"/>
  <c r="DX36" i="4"/>
  <c r="DX35" i="4"/>
  <c r="DX34" i="4"/>
  <c r="DX33" i="4"/>
  <c r="DX32" i="4"/>
  <c r="DX31" i="4"/>
  <c r="DX30" i="4"/>
  <c r="DX29" i="4"/>
  <c r="DX28" i="4"/>
  <c r="DX27" i="4"/>
  <c r="DX26" i="4"/>
  <c r="DX25" i="4"/>
  <c r="DX24" i="4"/>
  <c r="DX23" i="4"/>
  <c r="DX22" i="4"/>
  <c r="DX21" i="4"/>
  <c r="DX20" i="4"/>
  <c r="DX19" i="4"/>
  <c r="DX18" i="4"/>
  <c r="DX17" i="4"/>
  <c r="DX16" i="4"/>
  <c r="DX14" i="4"/>
  <c r="DX13" i="4"/>
  <c r="DX12" i="4"/>
  <c r="DX11" i="4"/>
  <c r="DX9" i="4"/>
  <c r="DK168" i="4"/>
  <c r="DK167" i="4"/>
  <c r="DK166" i="4"/>
  <c r="DK165" i="4"/>
  <c r="DK164" i="4"/>
  <c r="DK163" i="4"/>
  <c r="DK162" i="4"/>
  <c r="DK161" i="4"/>
  <c r="DK160" i="4"/>
  <c r="DK159" i="4"/>
  <c r="DK158" i="4"/>
  <c r="DK157" i="4"/>
  <c r="DK156" i="4"/>
  <c r="DK155" i="4"/>
  <c r="DK154" i="4"/>
  <c r="DK153" i="4"/>
  <c r="DK152" i="4"/>
  <c r="DK151" i="4"/>
  <c r="DK150" i="4"/>
  <c r="DK149" i="4"/>
  <c r="DK148" i="4"/>
  <c r="DK147" i="4"/>
  <c r="DK146" i="4"/>
  <c r="DK145" i="4"/>
  <c r="DK144" i="4"/>
  <c r="DK143" i="4"/>
  <c r="DK139" i="4"/>
  <c r="DK138" i="4"/>
  <c r="DK137" i="4"/>
  <c r="DK136" i="4"/>
  <c r="DK135" i="4"/>
  <c r="DK134" i="4"/>
  <c r="DK133" i="4"/>
  <c r="DK132" i="4"/>
  <c r="DK131" i="4"/>
  <c r="DK130" i="4"/>
  <c r="DK129" i="4"/>
  <c r="DK128" i="4"/>
  <c r="DK127" i="4"/>
  <c r="DK126" i="4"/>
  <c r="DK125" i="4"/>
  <c r="DK124" i="4"/>
  <c r="DK123" i="4"/>
  <c r="DK122" i="4"/>
  <c r="DK121" i="4"/>
  <c r="DK120" i="4"/>
  <c r="DK119" i="4"/>
  <c r="DK118" i="4"/>
  <c r="DK117" i="4"/>
  <c r="DK116" i="4"/>
  <c r="DK115" i="4"/>
  <c r="DK114" i="4"/>
  <c r="DK113" i="4"/>
  <c r="DK112" i="4"/>
  <c r="DK111" i="4"/>
  <c r="DK110" i="4"/>
  <c r="DK109" i="4"/>
  <c r="DK108" i="4"/>
  <c r="DK107" i="4"/>
  <c r="DK106" i="4"/>
  <c r="DK105" i="4"/>
  <c r="DK104" i="4"/>
  <c r="DK103" i="4"/>
  <c r="DK102" i="4"/>
  <c r="DK101" i="4"/>
  <c r="DK100" i="4"/>
  <c r="DK99" i="4"/>
  <c r="DK98" i="4"/>
  <c r="DK97" i="4"/>
  <c r="DK96" i="4"/>
  <c r="DK95" i="4"/>
  <c r="DK94" i="4"/>
  <c r="DK93" i="4"/>
  <c r="DK92" i="4"/>
  <c r="DK91" i="4"/>
  <c r="DK90" i="4"/>
  <c r="DK89" i="4"/>
  <c r="DK88" i="4"/>
  <c r="DK87" i="4"/>
  <c r="DK86" i="4"/>
  <c r="DK85" i="4"/>
  <c r="DK84" i="4"/>
  <c r="DK83" i="4"/>
  <c r="DK81" i="4"/>
  <c r="DK80" i="4"/>
  <c r="DK79" i="4"/>
  <c r="DK78" i="4"/>
  <c r="DK77" i="4"/>
  <c r="DK76" i="4"/>
  <c r="DK75" i="4"/>
  <c r="DK74" i="4"/>
  <c r="DK73" i="4"/>
  <c r="DK72" i="4"/>
  <c r="DK71" i="4"/>
  <c r="DK70" i="4"/>
  <c r="DK68" i="4"/>
  <c r="DK67" i="4"/>
  <c r="DK66" i="4"/>
  <c r="DK65" i="4"/>
  <c r="DK64" i="4"/>
  <c r="DK63" i="4"/>
  <c r="DK62" i="4"/>
  <c r="DK61" i="4"/>
  <c r="DK60" i="4"/>
  <c r="DK59" i="4"/>
  <c r="DK58" i="4"/>
  <c r="DK57" i="4"/>
  <c r="DK56" i="4"/>
  <c r="DK55" i="4"/>
  <c r="DK54" i="4"/>
  <c r="DK53" i="4"/>
  <c r="DK52" i="4"/>
  <c r="DK51" i="4"/>
  <c r="DK50" i="4"/>
  <c r="DK49" i="4"/>
  <c r="DK48" i="4"/>
  <c r="DK46" i="4"/>
  <c r="DK45" i="4"/>
  <c r="DK44" i="4"/>
  <c r="DK43" i="4"/>
  <c r="DK42" i="4"/>
  <c r="DK41" i="4"/>
  <c r="DK40" i="4"/>
  <c r="DK39" i="4"/>
  <c r="DK38" i="4"/>
  <c r="DK37" i="4"/>
  <c r="DK36" i="4"/>
  <c r="DK35" i="4"/>
  <c r="DK34" i="4"/>
  <c r="DK33" i="4"/>
  <c r="DK32" i="4"/>
  <c r="DK31" i="4"/>
  <c r="DK30" i="4"/>
  <c r="DK29" i="4"/>
  <c r="DK28" i="4"/>
  <c r="DK27" i="4"/>
  <c r="DK26" i="4"/>
  <c r="DK25" i="4"/>
  <c r="DK24" i="4"/>
  <c r="DK23" i="4"/>
  <c r="DK22" i="4"/>
  <c r="DK21" i="4"/>
  <c r="DK20" i="4"/>
  <c r="DK19" i="4"/>
  <c r="DK18" i="4"/>
  <c r="DK17" i="4"/>
  <c r="DK16" i="4"/>
  <c r="DK15" i="4"/>
  <c r="DK14" i="4"/>
  <c r="DK13" i="4"/>
  <c r="DK12" i="4"/>
  <c r="DK11" i="4"/>
  <c r="DK10" i="4"/>
  <c r="DK9" i="4"/>
  <c r="CX168" i="4"/>
  <c r="CX167" i="4"/>
  <c r="CX166" i="4"/>
  <c r="CX165" i="4"/>
  <c r="CX164" i="4"/>
  <c r="CX163" i="4"/>
  <c r="CX162" i="4"/>
  <c r="CX161" i="4"/>
  <c r="CX160" i="4"/>
  <c r="CX159" i="4"/>
  <c r="CX158" i="4"/>
  <c r="CX157" i="4"/>
  <c r="CX156" i="4"/>
  <c r="CX155" i="4"/>
  <c r="CX151" i="4"/>
  <c r="CX150" i="4"/>
  <c r="CX149" i="4"/>
  <c r="CX148" i="4"/>
  <c r="CX147" i="4"/>
  <c r="CX146" i="4"/>
  <c r="CX145" i="4"/>
  <c r="CX144" i="4"/>
  <c r="CX143" i="4"/>
  <c r="CX142" i="4"/>
  <c r="CX141" i="4"/>
  <c r="CX140" i="4"/>
  <c r="CX139" i="4"/>
  <c r="CX138" i="4"/>
  <c r="CX137" i="4"/>
  <c r="CX136" i="4"/>
  <c r="CX135" i="4"/>
  <c r="CX134" i="4"/>
  <c r="CX133" i="4"/>
  <c r="CX132" i="4"/>
  <c r="CX131" i="4"/>
  <c r="CX130" i="4"/>
  <c r="CX129" i="4"/>
  <c r="CX128" i="4"/>
  <c r="CX127" i="4"/>
  <c r="CX126" i="4"/>
  <c r="CX125" i="4"/>
  <c r="CX124" i="4"/>
  <c r="CX123" i="4"/>
  <c r="CX122" i="4"/>
  <c r="CX121" i="4"/>
  <c r="CX120" i="4"/>
  <c r="CX119" i="4"/>
  <c r="CX118" i="4"/>
  <c r="CX117" i="4"/>
  <c r="CX116" i="4"/>
  <c r="CX115" i="4"/>
  <c r="CX114" i="4"/>
  <c r="CX113" i="4"/>
  <c r="CX112" i="4"/>
  <c r="CX111" i="4"/>
  <c r="CX110" i="4"/>
  <c r="CX109" i="4"/>
  <c r="CX108" i="4"/>
  <c r="CX107" i="4"/>
  <c r="CX106" i="4"/>
  <c r="CX105" i="4"/>
  <c r="CX104" i="4"/>
  <c r="CX103" i="4"/>
  <c r="CX102" i="4"/>
  <c r="CX101" i="4"/>
  <c r="CX100" i="4"/>
  <c r="CX99" i="4"/>
  <c r="CX98" i="4"/>
  <c r="CX97" i="4"/>
  <c r="CX96" i="4"/>
  <c r="CX95" i="4"/>
  <c r="CX94" i="4"/>
  <c r="CX93" i="4"/>
  <c r="CX92" i="4"/>
  <c r="CX91" i="4"/>
  <c r="CX90" i="4"/>
  <c r="CX89" i="4"/>
  <c r="CX88" i="4"/>
  <c r="CX87" i="4"/>
  <c r="CX86" i="4"/>
  <c r="CX85" i="4"/>
  <c r="CX84" i="4"/>
  <c r="CX83" i="4"/>
  <c r="CX81" i="4"/>
  <c r="CX80" i="4"/>
  <c r="CX79" i="4"/>
  <c r="CX78" i="4"/>
  <c r="CX77" i="4"/>
  <c r="CX76" i="4"/>
  <c r="CX75" i="4"/>
  <c r="CX74" i="4"/>
  <c r="CX73" i="4"/>
  <c r="CX72" i="4"/>
  <c r="CX71" i="4"/>
  <c r="CX70" i="4"/>
  <c r="CX68" i="4"/>
  <c r="CX67" i="4"/>
  <c r="CX66" i="4"/>
  <c r="CX65" i="4"/>
  <c r="CX64" i="4"/>
  <c r="CX63" i="4"/>
  <c r="CX62" i="4"/>
  <c r="CX61" i="4"/>
  <c r="CX60" i="4"/>
  <c r="CX59" i="4"/>
  <c r="CX58" i="4"/>
  <c r="CX57" i="4"/>
  <c r="CX56" i="4"/>
  <c r="CX55" i="4"/>
  <c r="CX54" i="4"/>
  <c r="CX53" i="4"/>
  <c r="CX52" i="4"/>
  <c r="CX51" i="4"/>
  <c r="CX50" i="4"/>
  <c r="CX49" i="4"/>
  <c r="CX48" i="4"/>
  <c r="CX46" i="4"/>
  <c r="CX45" i="4"/>
  <c r="CX44" i="4"/>
  <c r="CX43" i="4"/>
  <c r="CX42" i="4"/>
  <c r="CX41" i="4"/>
  <c r="CX40" i="4"/>
  <c r="CX39" i="4"/>
  <c r="CX38" i="4"/>
  <c r="CX37" i="4"/>
  <c r="CX36" i="4"/>
  <c r="CX35" i="4"/>
  <c r="CX34" i="4"/>
  <c r="CX33" i="4"/>
  <c r="CX32" i="4"/>
  <c r="CX31" i="4"/>
  <c r="CX30" i="4"/>
  <c r="CX29" i="4"/>
  <c r="CX28" i="4"/>
  <c r="CX27" i="4"/>
  <c r="CX26" i="4"/>
  <c r="CX25" i="4"/>
  <c r="CX24" i="4"/>
  <c r="CX23" i="4"/>
  <c r="CX22" i="4"/>
  <c r="CX21" i="4"/>
  <c r="CX20" i="4"/>
  <c r="CX19" i="4"/>
  <c r="CX18" i="4"/>
  <c r="CX17" i="4"/>
  <c r="CX16" i="4"/>
  <c r="CX15" i="4"/>
  <c r="CX14" i="4"/>
  <c r="CX13" i="4"/>
  <c r="CX12" i="4"/>
  <c r="CX11" i="4"/>
  <c r="CX10" i="4"/>
  <c r="CX9" i="4"/>
  <c r="DZ8" i="4"/>
  <c r="DX8" i="4"/>
  <c r="DK8" i="4"/>
  <c r="DY168" i="4" l="1"/>
  <c r="DW168" i="4"/>
  <c r="DJ168" i="4"/>
  <c r="CW168" i="4"/>
  <c r="DY167" i="4" l="1"/>
  <c r="DW167" i="4"/>
  <c r="DJ167" i="4"/>
  <c r="CW167" i="4"/>
  <c r="DY166" i="4" l="1"/>
  <c r="DW166" i="4"/>
  <c r="DJ166" i="4"/>
  <c r="CW166" i="4"/>
  <c r="DQ161" i="4" l="1"/>
  <c r="DR161" i="4"/>
  <c r="DS161" i="4" s="1"/>
  <c r="DQ160" i="4" l="1"/>
  <c r="DR160" i="4"/>
  <c r="DS160" i="4" s="1"/>
  <c r="DQ159" i="4" l="1"/>
  <c r="DR159" i="4"/>
  <c r="DS159" i="4" s="1"/>
  <c r="DQ158" i="4"/>
  <c r="DR158" i="4"/>
  <c r="DS158" i="4" l="1"/>
  <c r="DY165" i="4"/>
  <c r="DY164" i="4"/>
  <c r="DY163" i="4"/>
  <c r="DY162" i="4"/>
  <c r="DY161" i="4"/>
  <c r="DY160" i="4"/>
  <c r="DY159" i="4"/>
  <c r="DY158" i="4"/>
  <c r="DY157" i="4"/>
  <c r="DW165" i="4"/>
  <c r="DW164" i="4"/>
  <c r="DW163" i="4"/>
  <c r="DW162" i="4"/>
  <c r="DW161" i="4"/>
  <c r="DW160" i="4"/>
  <c r="DW159" i="4"/>
  <c r="DW158" i="4"/>
  <c r="DW157" i="4"/>
  <c r="DJ165" i="4"/>
  <c r="DJ164" i="4"/>
  <c r="DJ163" i="4"/>
  <c r="DJ162" i="4"/>
  <c r="DJ161" i="4"/>
  <c r="DJ160" i="4"/>
  <c r="DJ159" i="4"/>
  <c r="DJ158" i="4"/>
  <c r="DJ157" i="4"/>
  <c r="DQ157" i="4"/>
  <c r="DR157" i="4"/>
  <c r="DS157" i="4" s="1"/>
  <c r="CW164" i="4" l="1"/>
  <c r="CW163" i="4"/>
  <c r="CW162" i="4"/>
  <c r="CW161" i="4"/>
  <c r="CW160" i="4"/>
  <c r="CW159" i="4"/>
  <c r="CW158" i="4"/>
  <c r="CW157" i="4"/>
  <c r="CW156" i="4"/>
  <c r="CW155" i="4"/>
  <c r="CW154" i="4"/>
  <c r="CW153" i="4"/>
  <c r="CW152" i="4"/>
  <c r="CW147" i="4"/>
  <c r="CW165" i="4"/>
  <c r="DJ154" i="4" l="1"/>
  <c r="DJ153" i="4"/>
  <c r="DJ152" i="4"/>
  <c r="DJ151" i="4"/>
  <c r="DJ150" i="4"/>
  <c r="DJ149" i="4"/>
  <c r="DJ148" i="4"/>
  <c r="DJ147" i="4"/>
  <c r="DJ146" i="4"/>
  <c r="DJ145" i="4"/>
  <c r="DJ144" i="4"/>
  <c r="DJ143" i="4"/>
  <c r="DJ142" i="4"/>
  <c r="DJ141" i="4"/>
  <c r="DJ140" i="4"/>
  <c r="DY146" i="4" l="1"/>
  <c r="DW146" i="4"/>
  <c r="DR146" i="4"/>
  <c r="DQ146" i="4"/>
  <c r="CW146" i="4"/>
  <c r="DY145" i="4"/>
  <c r="DW145" i="4"/>
  <c r="DR145" i="4"/>
  <c r="DQ145" i="4"/>
  <c r="CW145" i="4"/>
  <c r="DY144" i="4"/>
  <c r="DW144" i="4"/>
  <c r="DR144" i="4"/>
  <c r="DQ144" i="4"/>
  <c r="CW144" i="4"/>
  <c r="DY143" i="4"/>
  <c r="DW143" i="4"/>
  <c r="DR143" i="4"/>
  <c r="DQ143" i="4"/>
  <c r="CW143" i="4"/>
  <c r="DY142" i="4"/>
  <c r="DW142" i="4"/>
  <c r="DR142" i="4"/>
  <c r="DQ142" i="4"/>
  <c r="CW142" i="4"/>
  <c r="DY141" i="4"/>
  <c r="DW141" i="4"/>
  <c r="DR141" i="4"/>
  <c r="DQ141" i="4"/>
  <c r="CW141" i="4"/>
  <c r="DY140" i="4"/>
  <c r="DW140" i="4"/>
  <c r="DR140" i="4"/>
  <c r="DQ140" i="4"/>
  <c r="CW140" i="4"/>
  <c r="DY139" i="4"/>
  <c r="DW139" i="4"/>
  <c r="DR139" i="4"/>
  <c r="DQ139" i="4"/>
  <c r="DJ139" i="4"/>
  <c r="CW139" i="4"/>
  <c r="DY138" i="4"/>
  <c r="DW138" i="4"/>
  <c r="DR138" i="4"/>
  <c r="DQ138" i="4"/>
  <c r="DJ138" i="4"/>
  <c r="CW138" i="4"/>
  <c r="DY137" i="4"/>
  <c r="DW137" i="4"/>
  <c r="DR137" i="4"/>
  <c r="DQ137" i="4"/>
  <c r="DJ137" i="4"/>
  <c r="CW137" i="4"/>
  <c r="DY136" i="4"/>
  <c r="DW136" i="4"/>
  <c r="DR136" i="4"/>
  <c r="DQ136" i="4"/>
  <c r="DJ136" i="4"/>
  <c r="CW136" i="4"/>
  <c r="DY135" i="4"/>
  <c r="DW135" i="4"/>
  <c r="DR135" i="4"/>
  <c r="DQ135" i="4"/>
  <c r="DJ135" i="4"/>
  <c r="CW135" i="4"/>
  <c r="DY134" i="4"/>
  <c r="DW134" i="4"/>
  <c r="DR134" i="4"/>
  <c r="DQ134" i="4"/>
  <c r="DJ134" i="4"/>
  <c r="CW134" i="4"/>
  <c r="DY133" i="4"/>
  <c r="DW133" i="4"/>
  <c r="DR133" i="4"/>
  <c r="DQ133" i="4"/>
  <c r="DJ133" i="4"/>
  <c r="CW133" i="4"/>
  <c r="DY132" i="4"/>
  <c r="DW132" i="4"/>
  <c r="DR132" i="4"/>
  <c r="DQ132" i="4"/>
  <c r="DJ132" i="4"/>
  <c r="CW132" i="4"/>
  <c r="DY131" i="4"/>
  <c r="DW131" i="4"/>
  <c r="DR131" i="4"/>
  <c r="DQ131" i="4"/>
  <c r="DJ131" i="4"/>
  <c r="CW131" i="4"/>
  <c r="DS140" i="4" l="1"/>
  <c r="DS141" i="4"/>
  <c r="DS142" i="4"/>
  <c r="DS143" i="4"/>
  <c r="DS146" i="4"/>
  <c r="DS145" i="4"/>
  <c r="DS144" i="4"/>
  <c r="DS139" i="4"/>
  <c r="DS138" i="4"/>
  <c r="DS137" i="4"/>
  <c r="DS136" i="4"/>
  <c r="DS135" i="4"/>
  <c r="DS134" i="4"/>
  <c r="DS133" i="4"/>
  <c r="DS132" i="4"/>
  <c r="DS131" i="4"/>
  <c r="DY156" i="4"/>
  <c r="DW156" i="4"/>
  <c r="DR156" i="4"/>
  <c r="DQ156" i="4"/>
  <c r="DJ156" i="4"/>
  <c r="DY155" i="4"/>
  <c r="DW155" i="4"/>
  <c r="DR155" i="4"/>
  <c r="DQ155" i="4"/>
  <c r="DJ155" i="4"/>
  <c r="DY154" i="4"/>
  <c r="DW154" i="4"/>
  <c r="DR154" i="4"/>
  <c r="DQ154" i="4"/>
  <c r="DY153" i="4"/>
  <c r="DW153" i="4"/>
  <c r="DR153" i="4"/>
  <c r="DQ153" i="4"/>
  <c r="DY152" i="4"/>
  <c r="DW152" i="4"/>
  <c r="DR152" i="4"/>
  <c r="DQ152" i="4"/>
  <c r="DY151" i="4"/>
  <c r="DW151" i="4"/>
  <c r="DR151" i="4"/>
  <c r="DQ151" i="4"/>
  <c r="CW151" i="4"/>
  <c r="DY150" i="4"/>
  <c r="DW150" i="4"/>
  <c r="DR150" i="4"/>
  <c r="DQ150" i="4"/>
  <c r="CW150" i="4"/>
  <c r="DY149" i="4"/>
  <c r="DW149" i="4"/>
  <c r="DR149" i="4"/>
  <c r="DQ149" i="4"/>
  <c r="CW149" i="4"/>
  <c r="DY148" i="4"/>
  <c r="DW148" i="4"/>
  <c r="DR148" i="4"/>
  <c r="DQ148" i="4"/>
  <c r="CW148" i="4"/>
  <c r="DY147" i="4"/>
  <c r="DW147" i="4"/>
  <c r="DR147" i="4"/>
  <c r="DQ147" i="4"/>
  <c r="DY130" i="4"/>
  <c r="DW130" i="4"/>
  <c r="DR130" i="4"/>
  <c r="DQ130" i="4"/>
  <c r="DJ130" i="4"/>
  <c r="CW130" i="4"/>
  <c r="DY129" i="4"/>
  <c r="DW129" i="4"/>
  <c r="DR129" i="4"/>
  <c r="DQ129" i="4"/>
  <c r="DJ129" i="4"/>
  <c r="CW129" i="4"/>
  <c r="DY128" i="4"/>
  <c r="DW128" i="4"/>
  <c r="DR128" i="4"/>
  <c r="DQ128" i="4"/>
  <c r="DJ128" i="4"/>
  <c r="CW128" i="4"/>
  <c r="DY127" i="4"/>
  <c r="DW127" i="4"/>
  <c r="DR127" i="4"/>
  <c r="DQ127" i="4"/>
  <c r="DJ127" i="4"/>
  <c r="CW127" i="4"/>
  <c r="DY126" i="4"/>
  <c r="DW126" i="4"/>
  <c r="DR126" i="4"/>
  <c r="DQ126" i="4"/>
  <c r="DJ126" i="4"/>
  <c r="CW126" i="4"/>
  <c r="DY125" i="4"/>
  <c r="DW125" i="4"/>
  <c r="DR125" i="4"/>
  <c r="DQ125" i="4"/>
  <c r="DJ125" i="4"/>
  <c r="CW125" i="4"/>
  <c r="DY124" i="4"/>
  <c r="DW124" i="4"/>
  <c r="DR124" i="4"/>
  <c r="DQ124" i="4"/>
  <c r="DJ124" i="4"/>
  <c r="CW124" i="4"/>
  <c r="DY123" i="4"/>
  <c r="DW123" i="4"/>
  <c r="DR123" i="4"/>
  <c r="DQ123" i="4"/>
  <c r="DJ123" i="4"/>
  <c r="CW123" i="4"/>
  <c r="DY122" i="4"/>
  <c r="DW122" i="4"/>
  <c r="DR122" i="4"/>
  <c r="DQ122" i="4"/>
  <c r="DJ122" i="4"/>
  <c r="CW122" i="4"/>
  <c r="DY121" i="4"/>
  <c r="DW121" i="4"/>
  <c r="DR121" i="4"/>
  <c r="DQ121" i="4"/>
  <c r="DJ121" i="4"/>
  <c r="CW121" i="4"/>
  <c r="DY120" i="4"/>
  <c r="DW120" i="4"/>
  <c r="DR120" i="4"/>
  <c r="DQ120" i="4"/>
  <c r="DJ120" i="4"/>
  <c r="CW120" i="4"/>
  <c r="DY119" i="4"/>
  <c r="DW119" i="4"/>
  <c r="DR119" i="4"/>
  <c r="DQ119" i="4"/>
  <c r="DJ119" i="4"/>
  <c r="CW119" i="4"/>
  <c r="DY118" i="4"/>
  <c r="DW118" i="4"/>
  <c r="DR118" i="4"/>
  <c r="DQ118" i="4"/>
  <c r="DJ118" i="4"/>
  <c r="CW118" i="4"/>
  <c r="DY117" i="4"/>
  <c r="DW117" i="4"/>
  <c r="DR117" i="4"/>
  <c r="DQ117" i="4"/>
  <c r="DJ117" i="4"/>
  <c r="CW117" i="4"/>
  <c r="DY116" i="4"/>
  <c r="DW116" i="4"/>
  <c r="DR116" i="4"/>
  <c r="DQ116" i="4"/>
  <c r="DJ116" i="4"/>
  <c r="CW116" i="4"/>
  <c r="DY115" i="4"/>
  <c r="DW115" i="4"/>
  <c r="DR115" i="4"/>
  <c r="DQ115" i="4"/>
  <c r="DJ115" i="4"/>
  <c r="CW115" i="4"/>
  <c r="DY114" i="4"/>
  <c r="DW114" i="4"/>
  <c r="DR114" i="4"/>
  <c r="DQ114" i="4"/>
  <c r="DJ114" i="4"/>
  <c r="CW114" i="4"/>
  <c r="DS121" i="4" l="1"/>
  <c r="DS155" i="4"/>
  <c r="DS156" i="4"/>
  <c r="DS154" i="4"/>
  <c r="DS153" i="4"/>
  <c r="DS152" i="4"/>
  <c r="DS151" i="4"/>
  <c r="DS150" i="4"/>
  <c r="DS149" i="4"/>
  <c r="DS148" i="4"/>
  <c r="DS147" i="4"/>
  <c r="DS130" i="4"/>
  <c r="DS129" i="4"/>
  <c r="DS128" i="4"/>
  <c r="DS127" i="4"/>
  <c r="DS125" i="4"/>
  <c r="DS126" i="4"/>
  <c r="DS124" i="4"/>
  <c r="DS123" i="4"/>
  <c r="DS120" i="4"/>
  <c r="DS122" i="4"/>
  <c r="DS119" i="4"/>
  <c r="DS114" i="4"/>
  <c r="DS115" i="4"/>
  <c r="DS116" i="4"/>
  <c r="DS117" i="4"/>
  <c r="DS118" i="4"/>
  <c r="DY113" i="4"/>
  <c r="DW113" i="4"/>
  <c r="DR113" i="4"/>
  <c r="DQ113" i="4"/>
  <c r="DJ113" i="4"/>
  <c r="CW113" i="4"/>
  <c r="DY112" i="4"/>
  <c r="DW112" i="4"/>
  <c r="DR112" i="4"/>
  <c r="DQ112" i="4"/>
  <c r="DJ112" i="4"/>
  <c r="CW112" i="4"/>
  <c r="DY111" i="4"/>
  <c r="DW111" i="4"/>
  <c r="DR111" i="4"/>
  <c r="DQ111" i="4"/>
  <c r="DJ111" i="4"/>
  <c r="CW111" i="4"/>
  <c r="DY110" i="4"/>
  <c r="DW110" i="4"/>
  <c r="DR110" i="4"/>
  <c r="DQ110" i="4"/>
  <c r="DJ110" i="4"/>
  <c r="CW110" i="4"/>
  <c r="DY109" i="4"/>
  <c r="DW109" i="4"/>
  <c r="DR109" i="4"/>
  <c r="DQ109" i="4"/>
  <c r="DJ109" i="4"/>
  <c r="CW109" i="4"/>
  <c r="DY108" i="4"/>
  <c r="DW108" i="4"/>
  <c r="DR108" i="4"/>
  <c r="DQ108" i="4"/>
  <c r="DJ108" i="4"/>
  <c r="CW108" i="4"/>
  <c r="DY107" i="4"/>
  <c r="DW107" i="4"/>
  <c r="DR107" i="4"/>
  <c r="DQ107" i="4"/>
  <c r="DJ107" i="4"/>
  <c r="CW107" i="4"/>
  <c r="DY106" i="4"/>
  <c r="DW106" i="4"/>
  <c r="DR106" i="4"/>
  <c r="DQ106" i="4"/>
  <c r="DJ106" i="4"/>
  <c r="CW106" i="4"/>
  <c r="DY105" i="4"/>
  <c r="DW105" i="4"/>
  <c r="DR105" i="4"/>
  <c r="DQ105" i="4"/>
  <c r="DJ105" i="4"/>
  <c r="CW105" i="4"/>
  <c r="DY104" i="4"/>
  <c r="DW104" i="4"/>
  <c r="DR104" i="4"/>
  <c r="DQ104" i="4"/>
  <c r="DJ104" i="4"/>
  <c r="CW104" i="4"/>
  <c r="DY103" i="4"/>
  <c r="DW103" i="4"/>
  <c r="DR103" i="4"/>
  <c r="DQ103" i="4"/>
  <c r="DJ103" i="4"/>
  <c r="CW103" i="4"/>
  <c r="DY102" i="4"/>
  <c r="DW102" i="4"/>
  <c r="DR102" i="4"/>
  <c r="DQ102" i="4"/>
  <c r="DJ102" i="4"/>
  <c r="CW102" i="4"/>
  <c r="DY101" i="4"/>
  <c r="DW101" i="4"/>
  <c r="DR101" i="4"/>
  <c r="DQ101" i="4"/>
  <c r="DJ101" i="4"/>
  <c r="CW101" i="4"/>
  <c r="DY100" i="4"/>
  <c r="DW100" i="4"/>
  <c r="DR100" i="4"/>
  <c r="DQ100" i="4"/>
  <c r="DJ100" i="4"/>
  <c r="CW100" i="4"/>
  <c r="DY99" i="4"/>
  <c r="DW99" i="4"/>
  <c r="DR99" i="4"/>
  <c r="DQ99" i="4"/>
  <c r="DJ99" i="4"/>
  <c r="CW99" i="4"/>
  <c r="DY98" i="4"/>
  <c r="DW98" i="4"/>
  <c r="DR98" i="4"/>
  <c r="DQ98" i="4"/>
  <c r="DJ98" i="4"/>
  <c r="CW98" i="4"/>
  <c r="DY97" i="4"/>
  <c r="DW97" i="4"/>
  <c r="DR97" i="4"/>
  <c r="DQ97" i="4"/>
  <c r="DJ97" i="4"/>
  <c r="CW97" i="4"/>
  <c r="DY96" i="4"/>
  <c r="DW96" i="4"/>
  <c r="DR96" i="4"/>
  <c r="DQ96" i="4"/>
  <c r="DJ96" i="4"/>
  <c r="CW96" i="4"/>
  <c r="DY95" i="4"/>
  <c r="DW95" i="4"/>
  <c r="DR95" i="4"/>
  <c r="DQ95" i="4"/>
  <c r="DJ95" i="4"/>
  <c r="CW95" i="4"/>
  <c r="DY94" i="4"/>
  <c r="DW94" i="4"/>
  <c r="DR94" i="4"/>
  <c r="DQ94" i="4"/>
  <c r="DJ94" i="4"/>
  <c r="CW94" i="4"/>
  <c r="DY93" i="4"/>
  <c r="DW93" i="4"/>
  <c r="DR93" i="4"/>
  <c r="DQ93" i="4"/>
  <c r="DJ93" i="4"/>
  <c r="CW93" i="4"/>
  <c r="DY92" i="4"/>
  <c r="DW92" i="4"/>
  <c r="DR92" i="4"/>
  <c r="DQ92" i="4"/>
  <c r="DJ92" i="4"/>
  <c r="CW92" i="4"/>
  <c r="DY91" i="4"/>
  <c r="DW91" i="4"/>
  <c r="DR91" i="4"/>
  <c r="DQ91" i="4"/>
  <c r="DJ91" i="4"/>
  <c r="CW91" i="4"/>
  <c r="DY90" i="4"/>
  <c r="DW90" i="4"/>
  <c r="DR90" i="4"/>
  <c r="DQ90" i="4"/>
  <c r="DJ90" i="4"/>
  <c r="CW90" i="4"/>
  <c r="DY89" i="4"/>
  <c r="DW89" i="4"/>
  <c r="DR89" i="4"/>
  <c r="DQ89" i="4"/>
  <c r="DJ89" i="4"/>
  <c r="CW89" i="4"/>
  <c r="DY88" i="4"/>
  <c r="DW88" i="4"/>
  <c r="DR88" i="4"/>
  <c r="DQ88" i="4"/>
  <c r="DJ88" i="4"/>
  <c r="CW88" i="4"/>
  <c r="DY87" i="4"/>
  <c r="DW87" i="4"/>
  <c r="DR87" i="4"/>
  <c r="DQ87" i="4"/>
  <c r="DJ87" i="4"/>
  <c r="CW87" i="4"/>
  <c r="DY86" i="4"/>
  <c r="DW86" i="4"/>
  <c r="DR86" i="4"/>
  <c r="DQ86" i="4"/>
  <c r="DJ86" i="4"/>
  <c r="CW86" i="4"/>
  <c r="DY85" i="4"/>
  <c r="DW85" i="4"/>
  <c r="DR85" i="4"/>
  <c r="DQ85" i="4"/>
  <c r="DJ85" i="4"/>
  <c r="CW85" i="4"/>
  <c r="DY84" i="4"/>
  <c r="DW84" i="4"/>
  <c r="DR84" i="4"/>
  <c r="DQ84" i="4"/>
  <c r="DJ84" i="4"/>
  <c r="CW84" i="4"/>
  <c r="DY83" i="4"/>
  <c r="DW83" i="4"/>
  <c r="DR83" i="4"/>
  <c r="DQ83" i="4"/>
  <c r="DJ83" i="4"/>
  <c r="CW83" i="4"/>
  <c r="DY82" i="4"/>
  <c r="DW82" i="4"/>
  <c r="DR82" i="4"/>
  <c r="DQ82" i="4"/>
  <c r="DJ82" i="4"/>
  <c r="CW82" i="4"/>
  <c r="DQ81" i="4"/>
  <c r="DR81" i="4"/>
  <c r="DQ79" i="4"/>
  <c r="DE79" i="4"/>
  <c r="DD79" i="4"/>
  <c r="DQ78" i="4"/>
  <c r="DR78" i="4"/>
  <c r="DE78" i="4"/>
  <c r="DD78" i="4"/>
  <c r="DS82" i="4" l="1"/>
  <c r="DF79" i="4"/>
  <c r="DS81" i="4"/>
  <c r="DS83" i="4"/>
  <c r="DF78" i="4"/>
  <c r="DS112" i="4"/>
  <c r="DS113" i="4"/>
  <c r="DS111" i="4"/>
  <c r="DS110" i="4"/>
  <c r="DS109" i="4"/>
  <c r="DS108" i="4"/>
  <c r="DS106" i="4"/>
  <c r="DS105" i="4"/>
  <c r="DS104" i="4"/>
  <c r="DS102" i="4"/>
  <c r="DS101" i="4"/>
  <c r="DS100" i="4"/>
  <c r="DS99" i="4"/>
  <c r="DS98" i="4"/>
  <c r="DS97" i="4"/>
  <c r="DS96" i="4"/>
  <c r="DS95" i="4"/>
  <c r="DS94" i="4"/>
  <c r="DS93" i="4"/>
  <c r="DS103" i="4"/>
  <c r="DS92" i="4"/>
  <c r="DS91" i="4"/>
  <c r="DS90" i="4"/>
  <c r="DS89" i="4"/>
  <c r="DS88" i="4"/>
  <c r="DS87" i="4"/>
  <c r="DS107" i="4"/>
  <c r="DS78" i="4"/>
  <c r="DS86" i="4"/>
  <c r="DS85" i="4"/>
  <c r="DS84" i="4"/>
  <c r="DW81" i="4"/>
  <c r="DJ81" i="4"/>
  <c r="CW81" i="4"/>
  <c r="DY81" i="4" l="1"/>
  <c r="DY80" i="4"/>
  <c r="DY79" i="4"/>
  <c r="DY78" i="4"/>
  <c r="DY77" i="4"/>
  <c r="DW79" i="4"/>
  <c r="DJ79" i="4"/>
  <c r="CW79" i="4"/>
  <c r="DW78" i="4"/>
  <c r="DJ78" i="4"/>
  <c r="CW78" i="4"/>
  <c r="DW80" i="4" l="1"/>
  <c r="DV80" i="4"/>
  <c r="DT80" i="4"/>
  <c r="DR80" i="4"/>
  <c r="DQ80" i="4"/>
  <c r="DP80" i="4"/>
  <c r="DO80" i="4"/>
  <c r="DN80" i="4"/>
  <c r="DM80" i="4"/>
  <c r="DL80" i="4"/>
  <c r="DJ80" i="4"/>
  <c r="DG80" i="4"/>
  <c r="DE80" i="4"/>
  <c r="DD80" i="4"/>
  <c r="DC80" i="4"/>
  <c r="DB80" i="4"/>
  <c r="DA80" i="4"/>
  <c r="CZ80" i="4"/>
  <c r="CY80" i="4"/>
  <c r="CW80" i="4"/>
  <c r="DW77" i="4"/>
  <c r="DV77" i="4"/>
  <c r="DT77" i="4"/>
  <c r="DR77" i="4"/>
  <c r="DQ77" i="4"/>
  <c r="DP77" i="4"/>
  <c r="DO77" i="4"/>
  <c r="DN77" i="4"/>
  <c r="DM77" i="4"/>
  <c r="DL77" i="4"/>
  <c r="DJ77" i="4"/>
  <c r="DG77" i="4"/>
  <c r="DE77" i="4"/>
  <c r="DD77" i="4"/>
  <c r="DC77" i="4"/>
  <c r="DB77" i="4"/>
  <c r="DA77" i="4"/>
  <c r="CZ77" i="4"/>
  <c r="CY77" i="4"/>
  <c r="CW77" i="4"/>
  <c r="DY76" i="4"/>
  <c r="DW76" i="4"/>
  <c r="DV76" i="4"/>
  <c r="DT76" i="4"/>
  <c r="DR76" i="4"/>
  <c r="DQ76" i="4"/>
  <c r="DP76" i="4"/>
  <c r="DO76" i="4"/>
  <c r="DN76" i="4"/>
  <c r="DM76" i="4"/>
  <c r="DL76" i="4"/>
  <c r="DJ76" i="4"/>
  <c r="DG76" i="4"/>
  <c r="DE76" i="4"/>
  <c r="DD76" i="4"/>
  <c r="DC76" i="4"/>
  <c r="DB76" i="4"/>
  <c r="DA76" i="4"/>
  <c r="CZ76" i="4"/>
  <c r="CY76" i="4"/>
  <c r="CW76" i="4"/>
  <c r="DY75" i="4"/>
  <c r="DW75" i="4"/>
  <c r="DV75" i="4"/>
  <c r="DT75" i="4"/>
  <c r="DR75" i="4"/>
  <c r="DQ75" i="4"/>
  <c r="DP75" i="4"/>
  <c r="DO75" i="4"/>
  <c r="DN75" i="4"/>
  <c r="DM75" i="4"/>
  <c r="DL75" i="4"/>
  <c r="DJ75" i="4"/>
  <c r="DG75" i="4"/>
  <c r="DE75" i="4"/>
  <c r="DD75" i="4"/>
  <c r="DC75" i="4"/>
  <c r="DB75" i="4"/>
  <c r="DA75" i="4"/>
  <c r="CZ75" i="4"/>
  <c r="CY75" i="4"/>
  <c r="CW75" i="4"/>
  <c r="DY74" i="4"/>
  <c r="DW74" i="4"/>
  <c r="DV74" i="4"/>
  <c r="DT74" i="4"/>
  <c r="DR74" i="4"/>
  <c r="DQ74" i="4"/>
  <c r="DP74" i="4"/>
  <c r="DO74" i="4"/>
  <c r="DN74" i="4"/>
  <c r="DM74" i="4"/>
  <c r="DL74" i="4"/>
  <c r="DJ74" i="4"/>
  <c r="DG74" i="4"/>
  <c r="DE74" i="4"/>
  <c r="DD74" i="4"/>
  <c r="DC74" i="4"/>
  <c r="DB74" i="4"/>
  <c r="DA74" i="4"/>
  <c r="CZ74" i="4"/>
  <c r="CY74" i="4"/>
  <c r="CW74" i="4"/>
  <c r="DY73" i="4"/>
  <c r="DW73" i="4"/>
  <c r="DV73" i="4"/>
  <c r="DT73" i="4"/>
  <c r="DR73" i="4"/>
  <c r="DQ73" i="4"/>
  <c r="DP73" i="4"/>
  <c r="DO73" i="4"/>
  <c r="DN73" i="4"/>
  <c r="DM73" i="4"/>
  <c r="DL73" i="4"/>
  <c r="DJ73" i="4"/>
  <c r="DG73" i="4"/>
  <c r="DE73" i="4"/>
  <c r="DD73" i="4"/>
  <c r="DC73" i="4"/>
  <c r="DB73" i="4"/>
  <c r="DA73" i="4"/>
  <c r="CZ73" i="4"/>
  <c r="CY73" i="4"/>
  <c r="CW73" i="4"/>
  <c r="DY72" i="4"/>
  <c r="DW72" i="4"/>
  <c r="DV72" i="4"/>
  <c r="DT72" i="4"/>
  <c r="DR72" i="4"/>
  <c r="DQ72" i="4"/>
  <c r="DP72" i="4"/>
  <c r="DO72" i="4"/>
  <c r="DN72" i="4"/>
  <c r="DM72" i="4"/>
  <c r="DL72" i="4"/>
  <c r="DJ72" i="4"/>
  <c r="DG72" i="4"/>
  <c r="DE72" i="4"/>
  <c r="DD72" i="4"/>
  <c r="DC72" i="4"/>
  <c r="DB72" i="4"/>
  <c r="DA72" i="4"/>
  <c r="CZ72" i="4"/>
  <c r="CY72" i="4"/>
  <c r="CW72" i="4"/>
  <c r="DY71" i="4"/>
  <c r="DW71" i="4"/>
  <c r="DV71" i="4"/>
  <c r="DT71" i="4"/>
  <c r="DR71" i="4"/>
  <c r="DQ71" i="4"/>
  <c r="DP71" i="4"/>
  <c r="DO71" i="4"/>
  <c r="DN71" i="4"/>
  <c r="DM71" i="4"/>
  <c r="DL71" i="4"/>
  <c r="DJ71" i="4"/>
  <c r="DG71" i="4"/>
  <c r="DE71" i="4"/>
  <c r="DD71" i="4"/>
  <c r="DC71" i="4"/>
  <c r="DB71" i="4"/>
  <c r="DA71" i="4"/>
  <c r="CZ71" i="4"/>
  <c r="CY71" i="4"/>
  <c r="CW71" i="4"/>
  <c r="DY70" i="4"/>
  <c r="DW70" i="4"/>
  <c r="DV70" i="4"/>
  <c r="DT70" i="4"/>
  <c r="DR70" i="4"/>
  <c r="DQ70" i="4"/>
  <c r="DP70" i="4"/>
  <c r="DO70" i="4"/>
  <c r="DN70" i="4"/>
  <c r="DM70" i="4"/>
  <c r="DL70" i="4"/>
  <c r="DJ70" i="4"/>
  <c r="DG70" i="4"/>
  <c r="DE70" i="4"/>
  <c r="DD70" i="4"/>
  <c r="DC70" i="4"/>
  <c r="DB70" i="4"/>
  <c r="DA70" i="4"/>
  <c r="CZ70" i="4"/>
  <c r="CY70" i="4"/>
  <c r="CW70" i="4"/>
  <c r="DY69" i="4"/>
  <c r="DW69" i="4"/>
  <c r="DV69" i="4"/>
  <c r="DT69" i="4"/>
  <c r="DR69" i="4"/>
  <c r="DQ69" i="4"/>
  <c r="DP69" i="4"/>
  <c r="DO69" i="4"/>
  <c r="DN69" i="4"/>
  <c r="DM69" i="4"/>
  <c r="DL69" i="4"/>
  <c r="DJ69" i="4"/>
  <c r="DG69" i="4"/>
  <c r="DE69" i="4"/>
  <c r="DD69" i="4"/>
  <c r="DC69" i="4"/>
  <c r="DB69" i="4"/>
  <c r="DA69" i="4"/>
  <c r="CZ69" i="4"/>
  <c r="CY69" i="4"/>
  <c r="CW69" i="4"/>
  <c r="DY68" i="4"/>
  <c r="DW68" i="4"/>
  <c r="DV68" i="4"/>
  <c r="DT68" i="4"/>
  <c r="DR68" i="4"/>
  <c r="DQ68" i="4"/>
  <c r="DP68" i="4"/>
  <c r="DO68" i="4"/>
  <c r="DN68" i="4"/>
  <c r="DM68" i="4"/>
  <c r="DL68" i="4"/>
  <c r="DJ68" i="4"/>
  <c r="DG68" i="4"/>
  <c r="DE68" i="4"/>
  <c r="DD68" i="4"/>
  <c r="DC68" i="4"/>
  <c r="DB68" i="4"/>
  <c r="DA68" i="4"/>
  <c r="CZ68" i="4"/>
  <c r="CY68" i="4"/>
  <c r="CW68" i="4"/>
  <c r="DY67" i="4"/>
  <c r="DW67" i="4"/>
  <c r="DV67" i="4"/>
  <c r="DT67" i="4"/>
  <c r="DR67" i="4"/>
  <c r="DQ67" i="4"/>
  <c r="DP67" i="4"/>
  <c r="DO67" i="4"/>
  <c r="DN67" i="4"/>
  <c r="DM67" i="4"/>
  <c r="DL67" i="4"/>
  <c r="DJ67" i="4"/>
  <c r="DG67" i="4"/>
  <c r="DE67" i="4"/>
  <c r="DD67" i="4"/>
  <c r="DC67" i="4"/>
  <c r="DB67" i="4"/>
  <c r="DA67" i="4"/>
  <c r="CZ67" i="4"/>
  <c r="CY67" i="4"/>
  <c r="CW67" i="4"/>
  <c r="DY66" i="4"/>
  <c r="DW66" i="4"/>
  <c r="DV66" i="4"/>
  <c r="DT66" i="4"/>
  <c r="DR66" i="4"/>
  <c r="DQ66" i="4"/>
  <c r="DP66" i="4"/>
  <c r="DO66" i="4"/>
  <c r="DN66" i="4"/>
  <c r="DM66" i="4"/>
  <c r="DL66" i="4"/>
  <c r="DJ66" i="4"/>
  <c r="DG66" i="4"/>
  <c r="DE66" i="4"/>
  <c r="DD66" i="4"/>
  <c r="DC66" i="4"/>
  <c r="DB66" i="4"/>
  <c r="DA66" i="4"/>
  <c r="CZ66" i="4"/>
  <c r="CY66" i="4"/>
  <c r="CW66" i="4"/>
  <c r="DY65" i="4"/>
  <c r="DW65" i="4"/>
  <c r="DV65" i="4"/>
  <c r="DT65" i="4"/>
  <c r="DR65" i="4"/>
  <c r="DQ65" i="4"/>
  <c r="DP65" i="4"/>
  <c r="DO65" i="4"/>
  <c r="DN65" i="4"/>
  <c r="DM65" i="4"/>
  <c r="DL65" i="4"/>
  <c r="DJ65" i="4"/>
  <c r="DG65" i="4"/>
  <c r="DE65" i="4"/>
  <c r="DD65" i="4"/>
  <c r="DC65" i="4"/>
  <c r="DB65" i="4"/>
  <c r="DA65" i="4"/>
  <c r="CZ65" i="4"/>
  <c r="CY65" i="4"/>
  <c r="CW65" i="4"/>
  <c r="DY64" i="4"/>
  <c r="DW64" i="4"/>
  <c r="DV64" i="4"/>
  <c r="DT64" i="4"/>
  <c r="DR64" i="4"/>
  <c r="DQ64" i="4"/>
  <c r="DP64" i="4"/>
  <c r="DO64" i="4"/>
  <c r="DN64" i="4"/>
  <c r="DM64" i="4"/>
  <c r="DL64" i="4"/>
  <c r="DJ64" i="4"/>
  <c r="DG64" i="4"/>
  <c r="DE64" i="4"/>
  <c r="DD64" i="4"/>
  <c r="DC64" i="4"/>
  <c r="DB64" i="4"/>
  <c r="DA64" i="4"/>
  <c r="CZ64" i="4"/>
  <c r="CY64" i="4"/>
  <c r="CW64" i="4"/>
  <c r="DY63" i="4"/>
  <c r="DW63" i="4"/>
  <c r="DV63" i="4"/>
  <c r="DT63" i="4"/>
  <c r="DR63" i="4"/>
  <c r="DQ63" i="4"/>
  <c r="DP63" i="4"/>
  <c r="DO63" i="4"/>
  <c r="DN63" i="4"/>
  <c r="DM63" i="4"/>
  <c r="DL63" i="4"/>
  <c r="DJ63" i="4"/>
  <c r="DG63" i="4"/>
  <c r="DE63" i="4"/>
  <c r="DD63" i="4"/>
  <c r="DC63" i="4"/>
  <c r="DB63" i="4"/>
  <c r="DA63" i="4"/>
  <c r="CZ63" i="4"/>
  <c r="CY63" i="4"/>
  <c r="CW63" i="4"/>
  <c r="DY62" i="4"/>
  <c r="DW62" i="4"/>
  <c r="DV62" i="4"/>
  <c r="DT62" i="4"/>
  <c r="DR62" i="4"/>
  <c r="DQ62" i="4"/>
  <c r="DP62" i="4"/>
  <c r="DO62" i="4"/>
  <c r="DN62" i="4"/>
  <c r="DM62" i="4"/>
  <c r="DL62" i="4"/>
  <c r="DJ62" i="4"/>
  <c r="DG62" i="4"/>
  <c r="DE62" i="4"/>
  <c r="DD62" i="4"/>
  <c r="DC62" i="4"/>
  <c r="DB62" i="4"/>
  <c r="DA62" i="4"/>
  <c r="CZ62" i="4"/>
  <c r="CY62" i="4"/>
  <c r="CW62" i="4"/>
  <c r="DY61" i="4"/>
  <c r="DW61" i="4"/>
  <c r="DV61" i="4"/>
  <c r="DT61" i="4"/>
  <c r="DR61" i="4"/>
  <c r="DQ61" i="4"/>
  <c r="DP61" i="4"/>
  <c r="DO61" i="4"/>
  <c r="DN61" i="4"/>
  <c r="DM61" i="4"/>
  <c r="DL61" i="4"/>
  <c r="DJ61" i="4"/>
  <c r="DG61" i="4"/>
  <c r="DE61" i="4"/>
  <c r="DD61" i="4"/>
  <c r="DC61" i="4"/>
  <c r="DB61" i="4"/>
  <c r="DA61" i="4"/>
  <c r="CZ61" i="4"/>
  <c r="CY61" i="4"/>
  <c r="CW61" i="4"/>
  <c r="DY60" i="4"/>
  <c r="DW60" i="4"/>
  <c r="DV60" i="4"/>
  <c r="DT60" i="4"/>
  <c r="DR60" i="4"/>
  <c r="DQ60" i="4"/>
  <c r="DP60" i="4"/>
  <c r="DO60" i="4"/>
  <c r="DN60" i="4"/>
  <c r="DM60" i="4"/>
  <c r="DL60" i="4"/>
  <c r="DJ60" i="4"/>
  <c r="DG60" i="4"/>
  <c r="DE60" i="4"/>
  <c r="DD60" i="4"/>
  <c r="DC60" i="4"/>
  <c r="DB60" i="4"/>
  <c r="DA60" i="4"/>
  <c r="CZ60" i="4"/>
  <c r="CY60" i="4"/>
  <c r="CW60" i="4"/>
  <c r="DF62" i="4" l="1"/>
  <c r="DH62" i="4" s="1"/>
  <c r="DI62" i="4" s="1"/>
  <c r="DF66" i="4"/>
  <c r="DH66" i="4" s="1"/>
  <c r="DI66" i="4" s="1"/>
  <c r="DS72" i="4"/>
  <c r="DS62" i="4"/>
  <c r="DS66" i="4"/>
  <c r="DF72" i="4"/>
  <c r="DH72" i="4" s="1"/>
  <c r="DI72" i="4" s="1"/>
  <c r="DF80" i="4"/>
  <c r="DH80" i="4" s="1"/>
  <c r="DI80" i="4" s="1"/>
  <c r="DS80" i="4"/>
  <c r="DS77" i="4"/>
  <c r="DF77" i="4"/>
  <c r="DH77" i="4" s="1"/>
  <c r="DI77" i="4" s="1"/>
  <c r="DS74" i="4"/>
  <c r="DS73" i="4"/>
  <c r="DF73" i="4"/>
  <c r="DH73" i="4" s="1"/>
  <c r="DI73" i="4" s="1"/>
  <c r="DF74" i="4"/>
  <c r="DH74" i="4" s="1"/>
  <c r="DI74" i="4" s="1"/>
  <c r="DS76" i="4"/>
  <c r="DF76" i="4"/>
  <c r="DH76" i="4" s="1"/>
  <c r="DI76" i="4" s="1"/>
  <c r="DS75" i="4"/>
  <c r="DF75" i="4"/>
  <c r="DH75" i="4" s="1"/>
  <c r="DI75" i="4" s="1"/>
  <c r="DS71" i="4"/>
  <c r="DF71" i="4"/>
  <c r="DH71" i="4" s="1"/>
  <c r="DI71" i="4" s="1"/>
  <c r="DF70" i="4"/>
  <c r="DH70" i="4" s="1"/>
  <c r="DI70" i="4" s="1"/>
  <c r="DS70" i="4"/>
  <c r="DS69" i="4"/>
  <c r="DF69" i="4"/>
  <c r="DH69" i="4" s="1"/>
  <c r="DI69" i="4" s="1"/>
  <c r="DS68" i="4"/>
  <c r="DS67" i="4"/>
  <c r="DF67" i="4"/>
  <c r="DH67" i="4" s="1"/>
  <c r="DI67" i="4" s="1"/>
  <c r="DF68" i="4"/>
  <c r="DH68" i="4" s="1"/>
  <c r="DI68" i="4" s="1"/>
  <c r="DS65" i="4"/>
  <c r="DS64" i="4"/>
  <c r="DF65" i="4"/>
  <c r="DH65" i="4" s="1"/>
  <c r="DI65" i="4" s="1"/>
  <c r="DF64" i="4"/>
  <c r="DH64" i="4" s="1"/>
  <c r="DI64" i="4" s="1"/>
  <c r="DS63" i="4"/>
  <c r="DF63" i="4"/>
  <c r="DH63" i="4" s="1"/>
  <c r="DI63" i="4" s="1"/>
  <c r="DS61" i="4"/>
  <c r="DF61" i="4"/>
  <c r="DH61" i="4" s="1"/>
  <c r="DI61" i="4" s="1"/>
  <c r="DS60" i="4"/>
  <c r="DF60" i="4"/>
  <c r="DH60" i="4" s="1"/>
  <c r="DI60" i="4" s="1"/>
  <c r="DY42" i="4" l="1"/>
  <c r="DW42" i="4"/>
  <c r="DV42" i="4"/>
  <c r="DT42" i="4"/>
  <c r="DR42" i="4"/>
  <c r="DQ42" i="4"/>
  <c r="DP42" i="4"/>
  <c r="DO42" i="4"/>
  <c r="DN42" i="4"/>
  <c r="DM42" i="4"/>
  <c r="DL42" i="4"/>
  <c r="DJ42" i="4"/>
  <c r="DG42" i="4"/>
  <c r="DE42" i="4"/>
  <c r="DD42" i="4"/>
  <c r="DC42" i="4"/>
  <c r="DB42" i="4"/>
  <c r="DA42" i="4"/>
  <c r="CZ42" i="4"/>
  <c r="CY42" i="4"/>
  <c r="CW42" i="4"/>
  <c r="DY41" i="4"/>
  <c r="DW41" i="4"/>
  <c r="DV41" i="4"/>
  <c r="DT41" i="4"/>
  <c r="DR41" i="4"/>
  <c r="DQ41" i="4"/>
  <c r="DP41" i="4"/>
  <c r="DO41" i="4"/>
  <c r="DN41" i="4"/>
  <c r="DM41" i="4"/>
  <c r="DL41" i="4"/>
  <c r="DJ41" i="4"/>
  <c r="DG41" i="4"/>
  <c r="DE41" i="4"/>
  <c r="DD41" i="4"/>
  <c r="DC41" i="4"/>
  <c r="DB41" i="4"/>
  <c r="DA41" i="4"/>
  <c r="CZ41" i="4"/>
  <c r="CY41" i="4"/>
  <c r="CW41" i="4"/>
  <c r="DY40" i="4"/>
  <c r="DW40" i="4"/>
  <c r="DV40" i="4"/>
  <c r="DT40" i="4"/>
  <c r="DR40" i="4"/>
  <c r="DQ40" i="4"/>
  <c r="DP40" i="4"/>
  <c r="DO40" i="4"/>
  <c r="DN40" i="4"/>
  <c r="DM40" i="4"/>
  <c r="DL40" i="4"/>
  <c r="DJ40" i="4"/>
  <c r="DG40" i="4"/>
  <c r="DE40" i="4"/>
  <c r="DD40" i="4"/>
  <c r="DC40" i="4"/>
  <c r="DB40" i="4"/>
  <c r="DA40" i="4"/>
  <c r="CZ40" i="4"/>
  <c r="CY40" i="4"/>
  <c r="CW40" i="4"/>
  <c r="DF41" i="4" l="1"/>
  <c r="DH41" i="4" s="1"/>
  <c r="DS41" i="4"/>
  <c r="DF42" i="4"/>
  <c r="DH42" i="4" s="1"/>
  <c r="DS42" i="4"/>
  <c r="DS40" i="4"/>
  <c r="DF40" i="4"/>
  <c r="DH40" i="4" s="1"/>
  <c r="DY59" i="4" l="1"/>
  <c r="DW59" i="4"/>
  <c r="DV59" i="4"/>
  <c r="DT59" i="4"/>
  <c r="DR59" i="4"/>
  <c r="DQ59" i="4"/>
  <c r="DP59" i="4"/>
  <c r="DO59" i="4"/>
  <c r="DN59" i="4"/>
  <c r="DM59" i="4"/>
  <c r="DL59" i="4"/>
  <c r="DJ59" i="4"/>
  <c r="DG59" i="4"/>
  <c r="DE59" i="4"/>
  <c r="DD59" i="4"/>
  <c r="DC59" i="4"/>
  <c r="DB59" i="4"/>
  <c r="DA59" i="4"/>
  <c r="CZ59" i="4"/>
  <c r="CY59" i="4"/>
  <c r="CW59" i="4"/>
  <c r="DY58" i="4"/>
  <c r="DW58" i="4"/>
  <c r="DV58" i="4"/>
  <c r="DT58" i="4"/>
  <c r="DR58" i="4"/>
  <c r="DQ58" i="4"/>
  <c r="DP58" i="4"/>
  <c r="DO58" i="4"/>
  <c r="DN58" i="4"/>
  <c r="DM58" i="4"/>
  <c r="DL58" i="4"/>
  <c r="DJ58" i="4"/>
  <c r="DG58" i="4"/>
  <c r="DE58" i="4"/>
  <c r="DD58" i="4"/>
  <c r="DC58" i="4"/>
  <c r="DB58" i="4"/>
  <c r="DA58" i="4"/>
  <c r="CZ58" i="4"/>
  <c r="CY58" i="4"/>
  <c r="CW58" i="4"/>
  <c r="DY57" i="4"/>
  <c r="DW57" i="4"/>
  <c r="DV57" i="4"/>
  <c r="DT57" i="4"/>
  <c r="DR57" i="4"/>
  <c r="DQ57" i="4"/>
  <c r="DP57" i="4"/>
  <c r="DO57" i="4"/>
  <c r="DN57" i="4"/>
  <c r="DM57" i="4"/>
  <c r="DL57" i="4"/>
  <c r="DJ57" i="4"/>
  <c r="DG57" i="4"/>
  <c r="DE57" i="4"/>
  <c r="DD57" i="4"/>
  <c r="DC57" i="4"/>
  <c r="DB57" i="4"/>
  <c r="DA57" i="4"/>
  <c r="CZ57" i="4"/>
  <c r="CY57" i="4"/>
  <c r="CW57" i="4"/>
  <c r="DY56" i="4"/>
  <c r="DW56" i="4"/>
  <c r="DV56" i="4"/>
  <c r="DT56" i="4"/>
  <c r="DR56" i="4"/>
  <c r="DQ56" i="4"/>
  <c r="DP56" i="4"/>
  <c r="DO56" i="4"/>
  <c r="DN56" i="4"/>
  <c r="DM56" i="4"/>
  <c r="DL56" i="4"/>
  <c r="DJ56" i="4"/>
  <c r="DG56" i="4"/>
  <c r="DE56" i="4"/>
  <c r="DD56" i="4"/>
  <c r="DC56" i="4"/>
  <c r="DB56" i="4"/>
  <c r="DA56" i="4"/>
  <c r="CZ56" i="4"/>
  <c r="CY56" i="4"/>
  <c r="CW56" i="4"/>
  <c r="DY55" i="4"/>
  <c r="DW55" i="4"/>
  <c r="DV55" i="4"/>
  <c r="DT55" i="4"/>
  <c r="DR55" i="4"/>
  <c r="DQ55" i="4"/>
  <c r="DP55" i="4"/>
  <c r="DO55" i="4"/>
  <c r="DN55" i="4"/>
  <c r="DM55" i="4"/>
  <c r="DL55" i="4"/>
  <c r="DJ55" i="4"/>
  <c r="DG55" i="4"/>
  <c r="DE55" i="4"/>
  <c r="DD55" i="4"/>
  <c r="DC55" i="4"/>
  <c r="DB55" i="4"/>
  <c r="DA55" i="4"/>
  <c r="CZ55" i="4"/>
  <c r="CY55" i="4"/>
  <c r="CW55" i="4"/>
  <c r="DY54" i="4"/>
  <c r="DW54" i="4"/>
  <c r="DV54" i="4"/>
  <c r="DT54" i="4"/>
  <c r="DR54" i="4"/>
  <c r="DQ54" i="4"/>
  <c r="DP54" i="4"/>
  <c r="DO54" i="4"/>
  <c r="DN54" i="4"/>
  <c r="DM54" i="4"/>
  <c r="DL54" i="4"/>
  <c r="DJ54" i="4"/>
  <c r="DG54" i="4"/>
  <c r="DE54" i="4"/>
  <c r="DD54" i="4"/>
  <c r="DC54" i="4"/>
  <c r="DB54" i="4"/>
  <c r="DA54" i="4"/>
  <c r="CZ54" i="4"/>
  <c r="CY54" i="4"/>
  <c r="CW54" i="4"/>
  <c r="DY53" i="4"/>
  <c r="DW53" i="4"/>
  <c r="DV53" i="4"/>
  <c r="DT53" i="4"/>
  <c r="DR53" i="4"/>
  <c r="DQ53" i="4"/>
  <c r="DP53" i="4"/>
  <c r="DO53" i="4"/>
  <c r="DN53" i="4"/>
  <c r="DM53" i="4"/>
  <c r="DL53" i="4"/>
  <c r="DJ53" i="4"/>
  <c r="DG53" i="4"/>
  <c r="DE53" i="4"/>
  <c r="DD53" i="4"/>
  <c r="DC53" i="4"/>
  <c r="DB53" i="4"/>
  <c r="DA53" i="4"/>
  <c r="CZ53" i="4"/>
  <c r="CY53" i="4"/>
  <c r="CW53" i="4"/>
  <c r="DY52" i="4"/>
  <c r="DW52" i="4"/>
  <c r="DV52" i="4"/>
  <c r="DT52" i="4"/>
  <c r="DR52" i="4"/>
  <c r="DQ52" i="4"/>
  <c r="DP52" i="4"/>
  <c r="DO52" i="4"/>
  <c r="DN52" i="4"/>
  <c r="DM52" i="4"/>
  <c r="DL52" i="4"/>
  <c r="DJ52" i="4"/>
  <c r="DG52" i="4"/>
  <c r="DE52" i="4"/>
  <c r="DD52" i="4"/>
  <c r="DC52" i="4"/>
  <c r="DB52" i="4"/>
  <c r="DA52" i="4"/>
  <c r="CZ52" i="4"/>
  <c r="CY52" i="4"/>
  <c r="CW52" i="4"/>
  <c r="DY51" i="4"/>
  <c r="DW51" i="4"/>
  <c r="DV51" i="4"/>
  <c r="DT51" i="4"/>
  <c r="DR51" i="4"/>
  <c r="DQ51" i="4"/>
  <c r="DP51" i="4"/>
  <c r="DO51" i="4"/>
  <c r="DN51" i="4"/>
  <c r="DM51" i="4"/>
  <c r="DL51" i="4"/>
  <c r="DJ51" i="4"/>
  <c r="DG51" i="4"/>
  <c r="DE51" i="4"/>
  <c r="DD51" i="4"/>
  <c r="DC51" i="4"/>
  <c r="DB51" i="4"/>
  <c r="DA51" i="4"/>
  <c r="CZ51" i="4"/>
  <c r="CY51" i="4"/>
  <c r="CW51" i="4"/>
  <c r="DY50" i="4"/>
  <c r="DW50" i="4"/>
  <c r="DV50" i="4"/>
  <c r="DT50" i="4"/>
  <c r="DR50" i="4"/>
  <c r="DQ50" i="4"/>
  <c r="DP50" i="4"/>
  <c r="DO50" i="4"/>
  <c r="DN50" i="4"/>
  <c r="DM50" i="4"/>
  <c r="DL50" i="4"/>
  <c r="DJ50" i="4"/>
  <c r="DG50" i="4"/>
  <c r="DE50" i="4"/>
  <c r="DD50" i="4"/>
  <c r="DC50" i="4"/>
  <c r="DB50" i="4"/>
  <c r="DA50" i="4"/>
  <c r="CZ50" i="4"/>
  <c r="CY50" i="4"/>
  <c r="CW50" i="4"/>
  <c r="DY49" i="4"/>
  <c r="DW49" i="4"/>
  <c r="DV49" i="4"/>
  <c r="DT49" i="4"/>
  <c r="DR49" i="4"/>
  <c r="DQ49" i="4"/>
  <c r="DP49" i="4"/>
  <c r="DO49" i="4"/>
  <c r="DN49" i="4"/>
  <c r="DM49" i="4"/>
  <c r="DL49" i="4"/>
  <c r="DJ49" i="4"/>
  <c r="DG49" i="4"/>
  <c r="DE49" i="4"/>
  <c r="DD49" i="4"/>
  <c r="DC49" i="4"/>
  <c r="DB49" i="4"/>
  <c r="DA49" i="4"/>
  <c r="CZ49" i="4"/>
  <c r="CY49" i="4"/>
  <c r="CW49" i="4"/>
  <c r="DY48" i="4"/>
  <c r="DW48" i="4"/>
  <c r="DV48" i="4"/>
  <c r="DT48" i="4"/>
  <c r="DR48" i="4"/>
  <c r="DQ48" i="4"/>
  <c r="DP48" i="4"/>
  <c r="DO48" i="4"/>
  <c r="DN48" i="4"/>
  <c r="DM48" i="4"/>
  <c r="DL48" i="4"/>
  <c r="DJ48" i="4"/>
  <c r="DG48" i="4"/>
  <c r="DE48" i="4"/>
  <c r="DD48" i="4"/>
  <c r="DC48" i="4"/>
  <c r="DB48" i="4"/>
  <c r="DA48" i="4"/>
  <c r="CZ48" i="4"/>
  <c r="CY48" i="4"/>
  <c r="CW48" i="4"/>
  <c r="DY47" i="4"/>
  <c r="DW47" i="4"/>
  <c r="DV47" i="4"/>
  <c r="DT47" i="4"/>
  <c r="DR47" i="4"/>
  <c r="DQ47" i="4"/>
  <c r="DP47" i="4"/>
  <c r="DO47" i="4"/>
  <c r="DN47" i="4"/>
  <c r="DM47" i="4"/>
  <c r="DL47" i="4"/>
  <c r="DJ47" i="4"/>
  <c r="DG47" i="4"/>
  <c r="DE47" i="4"/>
  <c r="DD47" i="4"/>
  <c r="DC47" i="4"/>
  <c r="DB47" i="4"/>
  <c r="DA47" i="4"/>
  <c r="CZ47" i="4"/>
  <c r="CY47" i="4"/>
  <c r="CW47" i="4"/>
  <c r="DY46" i="4"/>
  <c r="DW46" i="4"/>
  <c r="DV46" i="4"/>
  <c r="DT46" i="4"/>
  <c r="DR46" i="4"/>
  <c r="DQ46" i="4"/>
  <c r="DP46" i="4"/>
  <c r="DO46" i="4"/>
  <c r="DN46" i="4"/>
  <c r="DM46" i="4"/>
  <c r="DL46" i="4"/>
  <c r="DJ46" i="4"/>
  <c r="DG46" i="4"/>
  <c r="DE46" i="4"/>
  <c r="DD46" i="4"/>
  <c r="DC46" i="4"/>
  <c r="DB46" i="4"/>
  <c r="DA46" i="4"/>
  <c r="CZ46" i="4"/>
  <c r="CY46" i="4"/>
  <c r="CW46" i="4"/>
  <c r="DY45" i="4"/>
  <c r="DW45" i="4"/>
  <c r="DV45" i="4"/>
  <c r="DT45" i="4"/>
  <c r="DR45" i="4"/>
  <c r="DQ45" i="4"/>
  <c r="DP45" i="4"/>
  <c r="DO45" i="4"/>
  <c r="DN45" i="4"/>
  <c r="DM45" i="4"/>
  <c r="DL45" i="4"/>
  <c r="DJ45" i="4"/>
  <c r="DG45" i="4"/>
  <c r="DE45" i="4"/>
  <c r="DD45" i="4"/>
  <c r="DC45" i="4"/>
  <c r="DB45" i="4"/>
  <c r="DA45" i="4"/>
  <c r="CZ45" i="4"/>
  <c r="CY45" i="4"/>
  <c r="CW45" i="4"/>
  <c r="DY44" i="4"/>
  <c r="DW44" i="4"/>
  <c r="DV44" i="4"/>
  <c r="DT44" i="4"/>
  <c r="DR44" i="4"/>
  <c r="DQ44" i="4"/>
  <c r="DP44" i="4"/>
  <c r="DO44" i="4"/>
  <c r="DN44" i="4"/>
  <c r="DM44" i="4"/>
  <c r="DL44" i="4"/>
  <c r="DJ44" i="4"/>
  <c r="DG44" i="4"/>
  <c r="DE44" i="4"/>
  <c r="DD44" i="4"/>
  <c r="DC44" i="4"/>
  <c r="DB44" i="4"/>
  <c r="DA44" i="4"/>
  <c r="CZ44" i="4"/>
  <c r="CY44" i="4"/>
  <c r="CW44" i="4"/>
  <c r="DY43" i="4"/>
  <c r="DW43" i="4"/>
  <c r="DV43" i="4"/>
  <c r="DT43" i="4"/>
  <c r="DR43" i="4"/>
  <c r="DQ43" i="4"/>
  <c r="DP43" i="4"/>
  <c r="DO43" i="4"/>
  <c r="DN43" i="4"/>
  <c r="DM43" i="4"/>
  <c r="DL43" i="4"/>
  <c r="DJ43" i="4"/>
  <c r="DG43" i="4"/>
  <c r="DE43" i="4"/>
  <c r="DD43" i="4"/>
  <c r="DC43" i="4"/>
  <c r="DB43" i="4"/>
  <c r="DA43" i="4"/>
  <c r="CZ43" i="4"/>
  <c r="CY43" i="4"/>
  <c r="CW43" i="4"/>
  <c r="DS47" i="4" l="1"/>
  <c r="DF51" i="4"/>
  <c r="DH51" i="4" s="1"/>
  <c r="DI51" i="4" s="1"/>
  <c r="DS51" i="4"/>
  <c r="DF54" i="4"/>
  <c r="DH54" i="4" s="1"/>
  <c r="DI54" i="4" s="1"/>
  <c r="DS54" i="4"/>
  <c r="DF59" i="4"/>
  <c r="DH59" i="4" s="1"/>
  <c r="DI59" i="4" s="1"/>
  <c r="DS59" i="4"/>
  <c r="DS58" i="4"/>
  <c r="DF58" i="4"/>
  <c r="DH58" i="4" s="1"/>
  <c r="DI58" i="4" s="1"/>
  <c r="DS57" i="4"/>
  <c r="DF57" i="4"/>
  <c r="DH57" i="4" s="1"/>
  <c r="DI57" i="4" s="1"/>
  <c r="DS56" i="4"/>
  <c r="DS55" i="4"/>
  <c r="DF56" i="4"/>
  <c r="DH56" i="4" s="1"/>
  <c r="DI56" i="4" s="1"/>
  <c r="DF55" i="4"/>
  <c r="DH55" i="4" s="1"/>
  <c r="DI55" i="4" s="1"/>
  <c r="DS53" i="4"/>
  <c r="DF53" i="4"/>
  <c r="DH53" i="4" s="1"/>
  <c r="DI53" i="4" s="1"/>
  <c r="DS52" i="4"/>
  <c r="DF52" i="4"/>
  <c r="DH52" i="4" s="1"/>
  <c r="DI52" i="4" s="1"/>
  <c r="DS50" i="4"/>
  <c r="DF50" i="4"/>
  <c r="DH50" i="4" s="1"/>
  <c r="DI50" i="4" s="1"/>
  <c r="DF47" i="4"/>
  <c r="DH47" i="4" s="1"/>
  <c r="DI47" i="4" s="1"/>
  <c r="DS49" i="4"/>
  <c r="DF49" i="4"/>
  <c r="DH49" i="4" s="1"/>
  <c r="DI49" i="4" s="1"/>
  <c r="DS48" i="4"/>
  <c r="DF48" i="4"/>
  <c r="DH48" i="4" s="1"/>
  <c r="DI48" i="4" s="1"/>
  <c r="DS46" i="4"/>
  <c r="DF46" i="4"/>
  <c r="DH46" i="4" s="1"/>
  <c r="DI46" i="4" s="1"/>
  <c r="DS45" i="4"/>
  <c r="DF45" i="4"/>
  <c r="DH45" i="4" s="1"/>
  <c r="DI45" i="4" s="1"/>
  <c r="DS44" i="4"/>
  <c r="DF44" i="4"/>
  <c r="DH44" i="4" s="1"/>
  <c r="DI44" i="4" s="1"/>
  <c r="DS43" i="4"/>
  <c r="DF43" i="4"/>
  <c r="DH43" i="4" s="1"/>
  <c r="DI43" i="4" s="1"/>
  <c r="CW22" i="4"/>
  <c r="CY22" i="4"/>
  <c r="CZ22" i="4"/>
  <c r="DA22" i="4"/>
  <c r="DB22" i="4"/>
  <c r="DC22" i="4"/>
  <c r="DD22" i="4"/>
  <c r="DE22" i="4"/>
  <c r="DG22" i="4"/>
  <c r="DJ22" i="4"/>
  <c r="DL22" i="4"/>
  <c r="DM22" i="4"/>
  <c r="DN22" i="4"/>
  <c r="DO22" i="4"/>
  <c r="DP22" i="4"/>
  <c r="DQ22" i="4"/>
  <c r="DR22" i="4"/>
  <c r="DT22" i="4"/>
  <c r="DV22" i="4"/>
  <c r="DW22" i="4"/>
  <c r="DY22" i="4"/>
  <c r="DS22" i="4" l="1"/>
  <c r="DF22" i="4"/>
  <c r="DH22" i="4" s="1"/>
  <c r="DI22" i="4" s="1"/>
  <c r="DY39" i="4" l="1"/>
  <c r="DW39" i="4"/>
  <c r="DV39" i="4"/>
  <c r="DT39" i="4"/>
  <c r="DR39" i="4"/>
  <c r="DQ39" i="4"/>
  <c r="DP39" i="4"/>
  <c r="DO39" i="4"/>
  <c r="DN39" i="4"/>
  <c r="DM39" i="4"/>
  <c r="DL39" i="4"/>
  <c r="DJ39" i="4"/>
  <c r="DG39" i="4"/>
  <c r="DE39" i="4"/>
  <c r="DD39" i="4"/>
  <c r="DC39" i="4"/>
  <c r="DB39" i="4"/>
  <c r="DA39" i="4"/>
  <c r="CZ39" i="4"/>
  <c r="CY39" i="4"/>
  <c r="CW39" i="4"/>
  <c r="DY38" i="4"/>
  <c r="DW38" i="4"/>
  <c r="DV38" i="4"/>
  <c r="DT38" i="4"/>
  <c r="DR38" i="4"/>
  <c r="DQ38" i="4"/>
  <c r="DP38" i="4"/>
  <c r="DO38" i="4"/>
  <c r="DN38" i="4"/>
  <c r="DM38" i="4"/>
  <c r="DL38" i="4"/>
  <c r="DJ38" i="4"/>
  <c r="DG38" i="4"/>
  <c r="DE38" i="4"/>
  <c r="DD38" i="4"/>
  <c r="DC38" i="4"/>
  <c r="DB38" i="4"/>
  <c r="DA38" i="4"/>
  <c r="CZ38" i="4"/>
  <c r="CY38" i="4"/>
  <c r="CW38" i="4"/>
  <c r="DY37" i="4"/>
  <c r="DW37" i="4"/>
  <c r="DV37" i="4"/>
  <c r="DT37" i="4"/>
  <c r="DR37" i="4"/>
  <c r="DQ37" i="4"/>
  <c r="DP37" i="4"/>
  <c r="DO37" i="4"/>
  <c r="DN37" i="4"/>
  <c r="DM37" i="4"/>
  <c r="DL37" i="4"/>
  <c r="DJ37" i="4"/>
  <c r="DG37" i="4"/>
  <c r="DE37" i="4"/>
  <c r="DD37" i="4"/>
  <c r="DC37" i="4"/>
  <c r="DB37" i="4"/>
  <c r="DA37" i="4"/>
  <c r="CZ37" i="4"/>
  <c r="CY37" i="4"/>
  <c r="CW37" i="4"/>
  <c r="DY36" i="4"/>
  <c r="DW36" i="4"/>
  <c r="DV36" i="4"/>
  <c r="DT36" i="4"/>
  <c r="DR36" i="4"/>
  <c r="DQ36" i="4"/>
  <c r="DP36" i="4"/>
  <c r="DO36" i="4"/>
  <c r="DN36" i="4"/>
  <c r="DM36" i="4"/>
  <c r="DL36" i="4"/>
  <c r="DJ36" i="4"/>
  <c r="DG36" i="4"/>
  <c r="DE36" i="4"/>
  <c r="DD36" i="4"/>
  <c r="DC36" i="4"/>
  <c r="DB36" i="4"/>
  <c r="DA36" i="4"/>
  <c r="CZ36" i="4"/>
  <c r="CY36" i="4"/>
  <c r="CW36" i="4"/>
  <c r="DY35" i="4"/>
  <c r="DW35" i="4"/>
  <c r="DV35" i="4"/>
  <c r="DT35" i="4"/>
  <c r="DR35" i="4"/>
  <c r="DQ35" i="4"/>
  <c r="DP35" i="4"/>
  <c r="DO35" i="4"/>
  <c r="DN35" i="4"/>
  <c r="DM35" i="4"/>
  <c r="DL35" i="4"/>
  <c r="DJ35" i="4"/>
  <c r="DG35" i="4"/>
  <c r="DE35" i="4"/>
  <c r="DD35" i="4"/>
  <c r="DC35" i="4"/>
  <c r="DB35" i="4"/>
  <c r="DA35" i="4"/>
  <c r="CZ35" i="4"/>
  <c r="CY35" i="4"/>
  <c r="CW35" i="4"/>
  <c r="DY34" i="4"/>
  <c r="DW34" i="4"/>
  <c r="DV34" i="4"/>
  <c r="DT34" i="4"/>
  <c r="DR34" i="4"/>
  <c r="DQ34" i="4"/>
  <c r="DP34" i="4"/>
  <c r="DO34" i="4"/>
  <c r="DN34" i="4"/>
  <c r="DM34" i="4"/>
  <c r="DL34" i="4"/>
  <c r="DJ34" i="4"/>
  <c r="DG34" i="4"/>
  <c r="DE34" i="4"/>
  <c r="DD34" i="4"/>
  <c r="DC34" i="4"/>
  <c r="DB34" i="4"/>
  <c r="DA34" i="4"/>
  <c r="CZ34" i="4"/>
  <c r="CY34" i="4"/>
  <c r="CW34" i="4"/>
  <c r="DY33" i="4"/>
  <c r="DW33" i="4"/>
  <c r="DV33" i="4"/>
  <c r="DT33" i="4"/>
  <c r="DR33" i="4"/>
  <c r="DQ33" i="4"/>
  <c r="DP33" i="4"/>
  <c r="DO33" i="4"/>
  <c r="DN33" i="4"/>
  <c r="DM33" i="4"/>
  <c r="DL33" i="4"/>
  <c r="DJ33" i="4"/>
  <c r="DG33" i="4"/>
  <c r="DE33" i="4"/>
  <c r="DD33" i="4"/>
  <c r="DC33" i="4"/>
  <c r="DB33" i="4"/>
  <c r="DA33" i="4"/>
  <c r="CZ33" i="4"/>
  <c r="CY33" i="4"/>
  <c r="CW33" i="4"/>
  <c r="DY32" i="4"/>
  <c r="DW32" i="4"/>
  <c r="DV32" i="4"/>
  <c r="DT32" i="4"/>
  <c r="DR32" i="4"/>
  <c r="DQ32" i="4"/>
  <c r="DP32" i="4"/>
  <c r="DO32" i="4"/>
  <c r="DN32" i="4"/>
  <c r="DM32" i="4"/>
  <c r="DL32" i="4"/>
  <c r="DJ32" i="4"/>
  <c r="DG32" i="4"/>
  <c r="DE32" i="4"/>
  <c r="DD32" i="4"/>
  <c r="DC32" i="4"/>
  <c r="DB32" i="4"/>
  <c r="DA32" i="4"/>
  <c r="CZ32" i="4"/>
  <c r="CY32" i="4"/>
  <c r="CW32" i="4"/>
  <c r="DY31" i="4"/>
  <c r="DW31" i="4"/>
  <c r="DV31" i="4"/>
  <c r="DT31" i="4"/>
  <c r="DR31" i="4"/>
  <c r="DQ31" i="4"/>
  <c r="DP31" i="4"/>
  <c r="DO31" i="4"/>
  <c r="DN31" i="4"/>
  <c r="DM31" i="4"/>
  <c r="DL31" i="4"/>
  <c r="DJ31" i="4"/>
  <c r="DG31" i="4"/>
  <c r="DE31" i="4"/>
  <c r="DD31" i="4"/>
  <c r="DC31" i="4"/>
  <c r="DB31" i="4"/>
  <c r="DA31" i="4"/>
  <c r="CZ31" i="4"/>
  <c r="CY31" i="4"/>
  <c r="CW31" i="4"/>
  <c r="DY30" i="4"/>
  <c r="DW30" i="4"/>
  <c r="DV30" i="4"/>
  <c r="DT30" i="4"/>
  <c r="DR30" i="4"/>
  <c r="DQ30" i="4"/>
  <c r="DP30" i="4"/>
  <c r="DO30" i="4"/>
  <c r="DN30" i="4"/>
  <c r="DM30" i="4"/>
  <c r="DL30" i="4"/>
  <c r="DJ30" i="4"/>
  <c r="DG30" i="4"/>
  <c r="DE30" i="4"/>
  <c r="DD30" i="4"/>
  <c r="DC30" i="4"/>
  <c r="DB30" i="4"/>
  <c r="DA30" i="4"/>
  <c r="CZ30" i="4"/>
  <c r="CY30" i="4"/>
  <c r="CW30" i="4"/>
  <c r="DY29" i="4"/>
  <c r="DW29" i="4"/>
  <c r="DV29" i="4"/>
  <c r="DT29" i="4"/>
  <c r="DR29" i="4"/>
  <c r="DQ29" i="4"/>
  <c r="DP29" i="4"/>
  <c r="DO29" i="4"/>
  <c r="DN29" i="4"/>
  <c r="DM29" i="4"/>
  <c r="DL29" i="4"/>
  <c r="DJ29" i="4"/>
  <c r="DG29" i="4"/>
  <c r="DE29" i="4"/>
  <c r="DD29" i="4"/>
  <c r="DC29" i="4"/>
  <c r="DB29" i="4"/>
  <c r="DA29" i="4"/>
  <c r="CZ29" i="4"/>
  <c r="CY29" i="4"/>
  <c r="CW29" i="4"/>
  <c r="DY28" i="4"/>
  <c r="DW28" i="4"/>
  <c r="DV28" i="4"/>
  <c r="DT28" i="4"/>
  <c r="DR28" i="4"/>
  <c r="DQ28" i="4"/>
  <c r="DP28" i="4"/>
  <c r="DO28" i="4"/>
  <c r="DN28" i="4"/>
  <c r="DM28" i="4"/>
  <c r="DL28" i="4"/>
  <c r="DJ28" i="4"/>
  <c r="DG28" i="4"/>
  <c r="DE28" i="4"/>
  <c r="DD28" i="4"/>
  <c r="DC28" i="4"/>
  <c r="DB28" i="4"/>
  <c r="DA28" i="4"/>
  <c r="CZ28" i="4"/>
  <c r="CY28" i="4"/>
  <c r="CW28" i="4"/>
  <c r="DY27" i="4"/>
  <c r="DW27" i="4"/>
  <c r="DV27" i="4"/>
  <c r="DT27" i="4"/>
  <c r="DR27" i="4"/>
  <c r="DQ27" i="4"/>
  <c r="DP27" i="4"/>
  <c r="DO27" i="4"/>
  <c r="DN27" i="4"/>
  <c r="DM27" i="4"/>
  <c r="DL27" i="4"/>
  <c r="DJ27" i="4"/>
  <c r="DG27" i="4"/>
  <c r="DE27" i="4"/>
  <c r="DD27" i="4"/>
  <c r="DC27" i="4"/>
  <c r="DB27" i="4"/>
  <c r="DA27" i="4"/>
  <c r="CZ27" i="4"/>
  <c r="CY27" i="4"/>
  <c r="CW27" i="4"/>
  <c r="DY26" i="4"/>
  <c r="DW26" i="4"/>
  <c r="DV26" i="4"/>
  <c r="DT26" i="4"/>
  <c r="DR26" i="4"/>
  <c r="DQ26" i="4"/>
  <c r="DP26" i="4"/>
  <c r="DO26" i="4"/>
  <c r="DN26" i="4"/>
  <c r="DM26" i="4"/>
  <c r="DL26" i="4"/>
  <c r="DJ26" i="4"/>
  <c r="DG26" i="4"/>
  <c r="DE26" i="4"/>
  <c r="DD26" i="4"/>
  <c r="DC26" i="4"/>
  <c r="DB26" i="4"/>
  <c r="DA26" i="4"/>
  <c r="CZ26" i="4"/>
  <c r="CY26" i="4"/>
  <c r="CW26" i="4"/>
  <c r="DY25" i="4"/>
  <c r="DW25" i="4"/>
  <c r="DV25" i="4"/>
  <c r="DT25" i="4"/>
  <c r="DR25" i="4"/>
  <c r="DQ25" i="4"/>
  <c r="DP25" i="4"/>
  <c r="DO25" i="4"/>
  <c r="DN25" i="4"/>
  <c r="DM25" i="4"/>
  <c r="DL25" i="4"/>
  <c r="DJ25" i="4"/>
  <c r="DG25" i="4"/>
  <c r="DE25" i="4"/>
  <c r="DD25" i="4"/>
  <c r="DC25" i="4"/>
  <c r="DB25" i="4"/>
  <c r="DA25" i="4"/>
  <c r="CZ25" i="4"/>
  <c r="CY25" i="4"/>
  <c r="CW25" i="4"/>
  <c r="DY24" i="4"/>
  <c r="DW24" i="4"/>
  <c r="DV24" i="4"/>
  <c r="DT24" i="4"/>
  <c r="DR24" i="4"/>
  <c r="DQ24" i="4"/>
  <c r="DP24" i="4"/>
  <c r="DO24" i="4"/>
  <c r="DN24" i="4"/>
  <c r="DM24" i="4"/>
  <c r="DL24" i="4"/>
  <c r="DJ24" i="4"/>
  <c r="DG24" i="4"/>
  <c r="DE24" i="4"/>
  <c r="DD24" i="4"/>
  <c r="DC24" i="4"/>
  <c r="DB24" i="4"/>
  <c r="DA24" i="4"/>
  <c r="CZ24" i="4"/>
  <c r="CY24" i="4"/>
  <c r="CW24" i="4"/>
  <c r="DY23" i="4"/>
  <c r="DW23" i="4"/>
  <c r="DV23" i="4"/>
  <c r="DT23" i="4"/>
  <c r="DR23" i="4"/>
  <c r="DQ23" i="4"/>
  <c r="DP23" i="4"/>
  <c r="DO23" i="4"/>
  <c r="DN23" i="4"/>
  <c r="DM23" i="4"/>
  <c r="DL23" i="4"/>
  <c r="DJ23" i="4"/>
  <c r="DG23" i="4"/>
  <c r="DE23" i="4"/>
  <c r="DD23" i="4"/>
  <c r="DC23" i="4"/>
  <c r="DB23" i="4"/>
  <c r="DA23" i="4"/>
  <c r="CZ23" i="4"/>
  <c r="CY23" i="4"/>
  <c r="CW23" i="4"/>
  <c r="DY21" i="4"/>
  <c r="DW21" i="4"/>
  <c r="DV21" i="4"/>
  <c r="DT21" i="4"/>
  <c r="DR21" i="4"/>
  <c r="DQ21" i="4"/>
  <c r="DP21" i="4"/>
  <c r="DO21" i="4"/>
  <c r="DN21" i="4"/>
  <c r="DM21" i="4"/>
  <c r="DL21" i="4"/>
  <c r="DJ21" i="4"/>
  <c r="DG21" i="4"/>
  <c r="DE21" i="4"/>
  <c r="DD21" i="4"/>
  <c r="DC21" i="4"/>
  <c r="DB21" i="4"/>
  <c r="DA21" i="4"/>
  <c r="CZ21" i="4"/>
  <c r="CY21" i="4"/>
  <c r="CW21" i="4"/>
  <c r="DY20" i="4"/>
  <c r="DW20" i="4"/>
  <c r="DV20" i="4"/>
  <c r="DT20" i="4"/>
  <c r="DR20" i="4"/>
  <c r="DQ20" i="4"/>
  <c r="DP20" i="4"/>
  <c r="DO20" i="4"/>
  <c r="DN20" i="4"/>
  <c r="DM20" i="4"/>
  <c r="DL20" i="4"/>
  <c r="DJ20" i="4"/>
  <c r="DG20" i="4"/>
  <c r="DE20" i="4"/>
  <c r="DD20" i="4"/>
  <c r="DC20" i="4"/>
  <c r="DB20" i="4"/>
  <c r="DA20" i="4"/>
  <c r="CZ20" i="4"/>
  <c r="CY20" i="4"/>
  <c r="CW20" i="4"/>
  <c r="DY19" i="4"/>
  <c r="DW19" i="4"/>
  <c r="DV19" i="4"/>
  <c r="DT19" i="4"/>
  <c r="DR19" i="4"/>
  <c r="DQ19" i="4"/>
  <c r="DP19" i="4"/>
  <c r="DO19" i="4"/>
  <c r="DN19" i="4"/>
  <c r="DM19" i="4"/>
  <c r="DL19" i="4"/>
  <c r="DJ19" i="4"/>
  <c r="DG19" i="4"/>
  <c r="DE19" i="4"/>
  <c r="DD19" i="4"/>
  <c r="DC19" i="4"/>
  <c r="DB19" i="4"/>
  <c r="DA19" i="4"/>
  <c r="CZ19" i="4"/>
  <c r="CY19" i="4"/>
  <c r="CW19" i="4"/>
  <c r="DY18" i="4"/>
  <c r="DW18" i="4"/>
  <c r="DV18" i="4"/>
  <c r="DT18" i="4"/>
  <c r="DR18" i="4"/>
  <c r="DQ18" i="4"/>
  <c r="DP18" i="4"/>
  <c r="DO18" i="4"/>
  <c r="DN18" i="4"/>
  <c r="DM18" i="4"/>
  <c r="DL18" i="4"/>
  <c r="DJ18" i="4"/>
  <c r="DG18" i="4"/>
  <c r="DE18" i="4"/>
  <c r="DD18" i="4"/>
  <c r="DC18" i="4"/>
  <c r="DB18" i="4"/>
  <c r="DA18" i="4"/>
  <c r="CZ18" i="4"/>
  <c r="CY18" i="4"/>
  <c r="CW18" i="4"/>
  <c r="DY17" i="4"/>
  <c r="DW17" i="4"/>
  <c r="DV17" i="4"/>
  <c r="DT17" i="4"/>
  <c r="DR17" i="4"/>
  <c r="DQ17" i="4"/>
  <c r="DP17" i="4"/>
  <c r="DO17" i="4"/>
  <c r="DN17" i="4"/>
  <c r="DM17" i="4"/>
  <c r="DL17" i="4"/>
  <c r="DJ17" i="4"/>
  <c r="DG17" i="4"/>
  <c r="DE17" i="4"/>
  <c r="DD17" i="4"/>
  <c r="DC17" i="4"/>
  <c r="DB17" i="4"/>
  <c r="DA17" i="4"/>
  <c r="CZ17" i="4"/>
  <c r="CY17" i="4"/>
  <c r="CW17" i="4"/>
  <c r="DY16" i="4"/>
  <c r="DW16" i="4"/>
  <c r="DV16" i="4"/>
  <c r="DT16" i="4"/>
  <c r="DR16" i="4"/>
  <c r="DQ16" i="4"/>
  <c r="DP16" i="4"/>
  <c r="DO16" i="4"/>
  <c r="DN16" i="4"/>
  <c r="DM16" i="4"/>
  <c r="DL16" i="4"/>
  <c r="DJ16" i="4"/>
  <c r="DG16" i="4"/>
  <c r="DE16" i="4"/>
  <c r="DD16" i="4"/>
  <c r="DC16" i="4"/>
  <c r="DB16" i="4"/>
  <c r="DA16" i="4"/>
  <c r="CZ16" i="4"/>
  <c r="CY16" i="4"/>
  <c r="CW16" i="4"/>
  <c r="DY15" i="4"/>
  <c r="DW15" i="4"/>
  <c r="DV15" i="4"/>
  <c r="DT15" i="4"/>
  <c r="DR15" i="4"/>
  <c r="DQ15" i="4"/>
  <c r="DP15" i="4"/>
  <c r="DO15" i="4"/>
  <c r="DN15" i="4"/>
  <c r="DM15" i="4"/>
  <c r="DL15" i="4"/>
  <c r="DJ15" i="4"/>
  <c r="DG15" i="4"/>
  <c r="DE15" i="4"/>
  <c r="DD15" i="4"/>
  <c r="DC15" i="4"/>
  <c r="DB15" i="4"/>
  <c r="DA15" i="4"/>
  <c r="CZ15" i="4"/>
  <c r="CY15" i="4"/>
  <c r="CW15" i="4"/>
  <c r="DY14" i="4"/>
  <c r="DW14" i="4"/>
  <c r="DV14" i="4"/>
  <c r="DT14" i="4"/>
  <c r="DR14" i="4"/>
  <c r="DQ14" i="4"/>
  <c r="DP14" i="4"/>
  <c r="DO14" i="4"/>
  <c r="DN14" i="4"/>
  <c r="DM14" i="4"/>
  <c r="DL14" i="4"/>
  <c r="DJ14" i="4"/>
  <c r="DG14" i="4"/>
  <c r="DE14" i="4"/>
  <c r="DD14" i="4"/>
  <c r="DC14" i="4"/>
  <c r="DB14" i="4"/>
  <c r="DA14" i="4"/>
  <c r="CZ14" i="4"/>
  <c r="CY14" i="4"/>
  <c r="CW14" i="4"/>
  <c r="DY13" i="4"/>
  <c r="DW13" i="4"/>
  <c r="DV13" i="4"/>
  <c r="DT13" i="4"/>
  <c r="DR13" i="4"/>
  <c r="DQ13" i="4"/>
  <c r="DP13" i="4"/>
  <c r="DO13" i="4"/>
  <c r="DN13" i="4"/>
  <c r="DM13" i="4"/>
  <c r="DL13" i="4"/>
  <c r="DJ13" i="4"/>
  <c r="DG13" i="4"/>
  <c r="DE13" i="4"/>
  <c r="DD13" i="4"/>
  <c r="DC13" i="4"/>
  <c r="DB13" i="4"/>
  <c r="DA13" i="4"/>
  <c r="CZ13" i="4"/>
  <c r="CY13" i="4"/>
  <c r="CW13" i="4"/>
  <c r="DY12" i="4"/>
  <c r="DW12" i="4"/>
  <c r="DV12" i="4"/>
  <c r="DT12" i="4"/>
  <c r="DR12" i="4"/>
  <c r="DQ12" i="4"/>
  <c r="DP12" i="4"/>
  <c r="DO12" i="4"/>
  <c r="DN12" i="4"/>
  <c r="DM12" i="4"/>
  <c r="DL12" i="4"/>
  <c r="DJ12" i="4"/>
  <c r="DG12" i="4"/>
  <c r="DE12" i="4"/>
  <c r="DD12" i="4"/>
  <c r="DC12" i="4"/>
  <c r="DB12" i="4"/>
  <c r="DA12" i="4"/>
  <c r="CZ12" i="4"/>
  <c r="CY12" i="4"/>
  <c r="CW12" i="4"/>
  <c r="DY11" i="4"/>
  <c r="DW11" i="4"/>
  <c r="DV11" i="4"/>
  <c r="DT11" i="4"/>
  <c r="DR11" i="4"/>
  <c r="DQ11" i="4"/>
  <c r="DP11" i="4"/>
  <c r="DO11" i="4"/>
  <c r="DN11" i="4"/>
  <c r="DM11" i="4"/>
  <c r="DL11" i="4"/>
  <c r="DJ11" i="4"/>
  <c r="DG11" i="4"/>
  <c r="DE11" i="4"/>
  <c r="DD11" i="4"/>
  <c r="DC11" i="4"/>
  <c r="DB11" i="4"/>
  <c r="DA11" i="4"/>
  <c r="CZ11" i="4"/>
  <c r="CY11" i="4"/>
  <c r="CW11" i="4"/>
  <c r="DY10" i="4"/>
  <c r="DW10" i="4"/>
  <c r="DV10" i="4"/>
  <c r="DT10" i="4"/>
  <c r="DR10" i="4"/>
  <c r="DQ10" i="4"/>
  <c r="DP10" i="4"/>
  <c r="DO10" i="4"/>
  <c r="DN10" i="4"/>
  <c r="DM10" i="4"/>
  <c r="DL10" i="4"/>
  <c r="DJ10" i="4"/>
  <c r="DG10" i="4"/>
  <c r="DE10" i="4"/>
  <c r="DD10" i="4"/>
  <c r="DC10" i="4"/>
  <c r="DB10" i="4"/>
  <c r="DA10" i="4"/>
  <c r="CZ10" i="4"/>
  <c r="CY10" i="4"/>
  <c r="CW10" i="4"/>
  <c r="DY9" i="4"/>
  <c r="DW9" i="4"/>
  <c r="DV9" i="4"/>
  <c r="DT9" i="4"/>
  <c r="DR9" i="4"/>
  <c r="DQ9" i="4"/>
  <c r="DP9" i="4"/>
  <c r="DO9" i="4"/>
  <c r="DN9" i="4"/>
  <c r="DM9" i="4"/>
  <c r="DL9" i="4"/>
  <c r="DJ9" i="4"/>
  <c r="DG9" i="4"/>
  <c r="DE9" i="4"/>
  <c r="DD9" i="4"/>
  <c r="DC9" i="4"/>
  <c r="DB9" i="4"/>
  <c r="DA9" i="4"/>
  <c r="CZ9" i="4"/>
  <c r="CY9" i="4"/>
  <c r="CW9" i="4"/>
  <c r="DY8" i="4"/>
  <c r="DW8" i="4"/>
  <c r="DV8" i="4"/>
  <c r="DT8" i="4"/>
  <c r="DR8" i="4"/>
  <c r="DQ8" i="4"/>
  <c r="DP8" i="4"/>
  <c r="DO8" i="4"/>
  <c r="DN8" i="4"/>
  <c r="DM8" i="4"/>
  <c r="DL8" i="4"/>
  <c r="DJ8" i="4"/>
  <c r="DG8" i="4"/>
  <c r="DE8" i="4"/>
  <c r="DD8" i="4"/>
  <c r="DC8" i="4"/>
  <c r="DB8" i="4"/>
  <c r="DA8" i="4"/>
  <c r="CZ8" i="4"/>
  <c r="CY8" i="4"/>
  <c r="CW8" i="4"/>
  <c r="DF17" i="4" l="1"/>
  <c r="DH17" i="4" s="1"/>
  <c r="DS17" i="4"/>
  <c r="DF10" i="4"/>
  <c r="DH10" i="4" s="1"/>
  <c r="DS10" i="4"/>
  <c r="DF13" i="4"/>
  <c r="DH13" i="4" s="1"/>
  <c r="DS13" i="4"/>
  <c r="DF12" i="4"/>
  <c r="DH12" i="4" s="1"/>
  <c r="DS12" i="4"/>
  <c r="DF19" i="4"/>
  <c r="DH19" i="4" s="1"/>
  <c r="DS19" i="4"/>
  <c r="DF21" i="4"/>
  <c r="DH21" i="4" s="1"/>
  <c r="DS21" i="4"/>
  <c r="DF23" i="4"/>
  <c r="DH23" i="4" s="1"/>
  <c r="DS23" i="4"/>
  <c r="DS27" i="4"/>
  <c r="DS28" i="4"/>
  <c r="DF30" i="4"/>
  <c r="DH30" i="4" s="1"/>
  <c r="DS34" i="4"/>
  <c r="DF15" i="4"/>
  <c r="DH15" i="4" s="1"/>
  <c r="DS15" i="4"/>
  <c r="DS25" i="4"/>
  <c r="DF9" i="4"/>
  <c r="DH9" i="4" s="1"/>
  <c r="DS9" i="4"/>
  <c r="DS38" i="4"/>
  <c r="DF38" i="4"/>
  <c r="DH38" i="4" s="1"/>
  <c r="DS36" i="4"/>
  <c r="DF36" i="4"/>
  <c r="DH36" i="4" s="1"/>
  <c r="DF34" i="4"/>
  <c r="DH34" i="4" s="1"/>
  <c r="DF8" i="4"/>
  <c r="DH8" i="4" s="1"/>
  <c r="DS8" i="4"/>
  <c r="DF11" i="4"/>
  <c r="DH11" i="4" s="1"/>
  <c r="DS11" i="4"/>
  <c r="DF14" i="4"/>
  <c r="DH14" i="4" s="1"/>
  <c r="DS14" i="4"/>
  <c r="DF16" i="4"/>
  <c r="DH16" i="4" s="1"/>
  <c r="DS16" i="4"/>
  <c r="DF18" i="4"/>
  <c r="DH18" i="4" s="1"/>
  <c r="DS18" i="4"/>
  <c r="DF20" i="4"/>
  <c r="DH20" i="4" s="1"/>
  <c r="DS20" i="4"/>
  <c r="DS24" i="4"/>
  <c r="DS26" i="4"/>
  <c r="DF33" i="4"/>
  <c r="DH33" i="4" s="1"/>
  <c r="DS33" i="4"/>
  <c r="DF35" i="4"/>
  <c r="DH35" i="4" s="1"/>
  <c r="DS35" i="4"/>
  <c r="DS37" i="4"/>
  <c r="DS39" i="4"/>
  <c r="DS32" i="4"/>
  <c r="DF24" i="4"/>
  <c r="DH24" i="4" s="1"/>
  <c r="DF25" i="4"/>
  <c r="DH25" i="4" s="1"/>
  <c r="DF26" i="4"/>
  <c r="DH26" i="4" s="1"/>
  <c r="DF27" i="4"/>
  <c r="DH27" i="4" s="1"/>
  <c r="DF28" i="4"/>
  <c r="DH28" i="4" s="1"/>
  <c r="DF29" i="4"/>
  <c r="DH29" i="4" s="1"/>
  <c r="DS31" i="4"/>
  <c r="DF31" i="4"/>
  <c r="DH31" i="4" s="1"/>
  <c r="DS30" i="4"/>
  <c r="DS29" i="4"/>
  <c r="DF32" i="4"/>
  <c r="DH32" i="4" s="1"/>
  <c r="DF37" i="4"/>
  <c r="DH37" i="4" s="1"/>
  <c r="DF39" i="4"/>
  <c r="DH39" i="4" s="1"/>
  <c r="DI42" i="4" l="1"/>
  <c r="DI40" i="4"/>
  <c r="DI41" i="4"/>
  <c r="DI18" i="4"/>
  <c r="DI20" i="4"/>
  <c r="DI16" i="4"/>
  <c r="DI35" i="4"/>
  <c r="DI30" i="4"/>
  <c r="DI25" i="4"/>
  <c r="DI27" i="4"/>
  <c r="DI39" i="4"/>
  <c r="DI38" i="4"/>
  <c r="DI37" i="4"/>
  <c r="DI36" i="4"/>
  <c r="DI31" i="4"/>
  <c r="DI26" i="4"/>
  <c r="DI21" i="4"/>
  <c r="DI17" i="4"/>
  <c r="DI14" i="4"/>
  <c r="DI11" i="4"/>
  <c r="DI12" i="4"/>
  <c r="DI8" i="4"/>
  <c r="DI34" i="4"/>
  <c r="DI33" i="4"/>
  <c r="DI29" i="4"/>
  <c r="DI24" i="4"/>
  <c r="DI32" i="4"/>
  <c r="DI28" i="4"/>
  <c r="DI23" i="4"/>
  <c r="DI19" i="4"/>
  <c r="DI15" i="4"/>
  <c r="DI9" i="4"/>
  <c r="DI13" i="4"/>
  <c r="DI10" i="4"/>
  <c r="DT4" i="4"/>
  <c r="DG4" i="4"/>
  <c r="CT4" i="4"/>
</calcChain>
</file>

<file path=xl/sharedStrings.xml><?xml version="1.0" encoding="utf-8"?>
<sst xmlns="http://schemas.openxmlformats.org/spreadsheetml/2006/main" count="304" uniqueCount="77">
  <si>
    <t>Date</t>
  </si>
  <si>
    <t>Nitrate</t>
  </si>
  <si>
    <t>TKN</t>
  </si>
  <si>
    <t>Total P</t>
  </si>
  <si>
    <t>Ammonium</t>
  </si>
  <si>
    <t>TSS</t>
  </si>
  <si>
    <t>BOD</t>
  </si>
  <si>
    <t>Nitrite</t>
  </si>
  <si>
    <t>Flow</t>
  </si>
  <si>
    <t>SVI</t>
  </si>
  <si>
    <t>RAS</t>
  </si>
  <si>
    <t>MLSS</t>
  </si>
  <si>
    <t xml:space="preserve">TKN </t>
  </si>
  <si>
    <t>mg/L</t>
  </si>
  <si>
    <t>lb</t>
  </si>
  <si>
    <t>lb/d</t>
  </si>
  <si>
    <t>mg/L/hr</t>
  </si>
  <si>
    <t>gal</t>
  </si>
  <si>
    <t>TN</t>
  </si>
  <si>
    <t>IFAS Train 3</t>
  </si>
  <si>
    <t>MGD</t>
  </si>
  <si>
    <t>mL/g</t>
  </si>
  <si>
    <t>WAS Volume</t>
  </si>
  <si>
    <t>WAS Conc.</t>
  </si>
  <si>
    <t>ft</t>
  </si>
  <si>
    <t>Actual Clarifier Blanket</t>
  </si>
  <si>
    <t>Cloudy Clarifier Blanket</t>
  </si>
  <si>
    <t>Re-aeration OUR</t>
  </si>
  <si>
    <t>Pre-Anoxic OUR</t>
  </si>
  <si>
    <t>IFAS Train 1</t>
  </si>
  <si>
    <t>IFAS Train 2</t>
  </si>
  <si>
    <t>Oxic 1 DO Setpoint</t>
  </si>
  <si>
    <t>Oxic 2 DO Setpoint</t>
  </si>
  <si>
    <t>NO3 Setpoint</t>
  </si>
  <si>
    <t>Internal Recycle Setpoint</t>
  </si>
  <si>
    <t>%</t>
  </si>
  <si>
    <t>Alum Added</t>
  </si>
  <si>
    <t>gal/d</t>
  </si>
  <si>
    <t>Ammonia</t>
  </si>
  <si>
    <t>Train 3 Effluent</t>
  </si>
  <si>
    <t>Train 1 Effluent</t>
  </si>
  <si>
    <t>Total Plant Effluent</t>
  </si>
  <si>
    <t>NVOC</t>
  </si>
  <si>
    <t>Plant</t>
  </si>
  <si>
    <t>Data Sheet</t>
  </si>
  <si>
    <t>MicroC Added</t>
  </si>
  <si>
    <t>MG</t>
  </si>
  <si>
    <t>Calculated Values</t>
  </si>
  <si>
    <t>Influent</t>
  </si>
  <si>
    <t>lbs/d</t>
  </si>
  <si>
    <t>IFAS Train 1 Influent</t>
  </si>
  <si>
    <t>IFAS Inventory</t>
  </si>
  <si>
    <t>Clarifier Inventory</t>
  </si>
  <si>
    <t>Total System Inventory</t>
  </si>
  <si>
    <t>WAS Solids</t>
  </si>
  <si>
    <t>SRT</t>
  </si>
  <si>
    <t>d</t>
  </si>
  <si>
    <t>7-day Average SRT</t>
  </si>
  <si>
    <t>IFAS Train 1 Volume</t>
  </si>
  <si>
    <t>MG/ft</t>
  </si>
  <si>
    <t>IFAS Train 1 Operations</t>
  </si>
  <si>
    <t>IFAS Train 2 Volume</t>
  </si>
  <si>
    <t>Train 2 Clarifier Diameter</t>
  </si>
  <si>
    <t>Train 2 Clarifier volume/ft</t>
  </si>
  <si>
    <t>IFAS Train 2 Influent</t>
  </si>
  <si>
    <t>IFAS Train 2 Operations</t>
  </si>
  <si>
    <t>IFAS Train 3 Volume</t>
  </si>
  <si>
    <t>Train 3 Clarifier Diameter</t>
  </si>
  <si>
    <t>Train 3 Clarifier volume/ft</t>
  </si>
  <si>
    <t>IFAS Train 3 Influent</t>
  </si>
  <si>
    <t>IFAS Train 3 Operations</t>
  </si>
  <si>
    <t>Train 2 Effluent</t>
  </si>
  <si>
    <t>1..09</t>
  </si>
  <si>
    <t>9/8/2105GRAB</t>
  </si>
  <si>
    <t>Influent Flow</t>
  </si>
  <si>
    <t>TP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</si>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</sst>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m/d/yyyy;@"/>
    <numFmt numFmtId="166" formatCode="#,##0.000"/>
    <numFmt numFmtId="167" formatCode="#,##0.0000"/>
    <numFmt numFmtId="168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0" fillId="2" borderId="0" xfId="0" applyFill="1"/>
    <xf numFmtId="0" fontId="1" fillId="0" borderId="1" xfId="0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6" fontId="0" fillId="2" borderId="0" xfId="0" applyNumberFormat="1" applyFill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/>
    </xf>
    <xf numFmtId="0" fontId="0" fillId="0" borderId="0" xfId="0" applyBorder="1"/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68" fontId="0" fillId="0" borderId="0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4" fillId="0" borderId="0" xfId="0" applyFont="1"/>
    <xf numFmtId="2" fontId="1" fillId="4" borderId="0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1" fillId="8" borderId="0" xfId="0" applyNumberFormat="1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9" borderId="0" xfId="0" applyNumberFormat="1" applyFont="1" applyFill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2" fontId="1" fillId="7" borderId="0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1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642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5" x14ac:dyDescent="0.25"/>
  <cols>
    <col min="1" max="1" width="15.28515625" style="4" customWidth="1"/>
    <col min="2" max="2" width="9.42578125" style="4" customWidth="1"/>
    <col min="3" max="4" width="10.7109375" style="2" hidden="1" customWidth="1"/>
    <col min="5" max="6" width="10.7109375" style="3" hidden="1" customWidth="1"/>
    <col min="7" max="7" width="12.7109375" style="3" hidden="1" customWidth="1"/>
    <col min="8" max="8" width="12.7109375" style="9" hidden="1" customWidth="1"/>
    <col min="9" max="21" width="10.7109375" style="3" hidden="1" customWidth="1"/>
    <col min="22" max="22" width="9.85546875" style="3" hidden="1" customWidth="1"/>
    <col min="23" max="26" width="10.7109375" style="3" hidden="1" customWidth="1"/>
    <col min="27" max="27" width="8.140625" style="3" customWidth="1"/>
    <col min="28" max="28" width="9.7109375" style="3" customWidth="1"/>
    <col min="29" max="29" width="8.42578125" style="3" customWidth="1"/>
    <col min="30" max="30" width="8.7109375" style="3" customWidth="1"/>
    <col min="31" max="31" width="8.5703125" style="9" customWidth="1"/>
    <col min="32" max="35" width="10.7109375" style="3" hidden="1" customWidth="1"/>
    <col min="36" max="38" width="8.7109375" style="3" hidden="1" customWidth="1"/>
    <col min="39" max="39" width="8.7109375" style="14" hidden="1" customWidth="1"/>
    <col min="40" max="42" width="8.7109375" style="3" hidden="1" customWidth="1"/>
    <col min="43" max="49" width="9.140625" style="3" hidden="1" customWidth="1"/>
    <col min="50" max="50" width="7.28515625" style="3" customWidth="1"/>
    <col min="51" max="51" width="9.28515625" style="3" customWidth="1"/>
    <col min="52" max="53" width="7.85546875" style="3" customWidth="1"/>
    <col min="54" max="54" width="7.85546875" style="9" customWidth="1"/>
    <col min="55" max="55" width="0" style="14" hidden="1" customWidth="1"/>
    <col min="56" max="65" width="0" style="3" hidden="1" customWidth="1"/>
    <col min="66" max="66" width="9.7109375" style="3" hidden="1" customWidth="1"/>
    <col min="67" max="72" width="0" style="3" hidden="1" customWidth="1"/>
    <col min="73" max="73" width="7.28515625" style="3" customWidth="1"/>
    <col min="74" max="74" width="9.28515625" style="3" customWidth="1"/>
    <col min="75" max="75" width="8.140625" style="3" customWidth="1"/>
    <col min="76" max="76" width="7.7109375" style="3" customWidth="1"/>
    <col min="77" max="77" width="7.5703125" style="9" customWidth="1"/>
    <col min="78" max="79" width="0" style="3" hidden="1" customWidth="1"/>
    <col min="80" max="80" width="7.28515625" style="3" customWidth="1"/>
    <col min="81" max="81" width="9.140625" style="3" customWidth="1"/>
    <col min="82" max="82" width="8" style="3" customWidth="1"/>
    <col min="83" max="83" width="7.7109375" style="3" customWidth="1"/>
    <col min="84" max="84" width="7.5703125" style="9" customWidth="1"/>
    <col min="85" max="88" width="9.140625" hidden="1" customWidth="1"/>
    <col min="89" max="89" width="9.140625" style="12" hidden="1" customWidth="1"/>
    <col min="90" max="100" width="9.140625" hidden="1" customWidth="1"/>
    <col min="101" max="101" width="8" customWidth="1"/>
    <col min="102" max="102" width="8" style="12" customWidth="1"/>
    <col min="103" max="113" width="9.140625" hidden="1" customWidth="1"/>
    <col min="114" max="114" width="7.85546875" customWidth="1"/>
    <col min="115" max="115" width="8" style="12" customWidth="1"/>
    <col min="116" max="124" width="9.140625" style="23" hidden="1" customWidth="1"/>
    <col min="125" max="126" width="9.140625" style="27" hidden="1" customWidth="1"/>
    <col min="127" max="127" width="8" customWidth="1"/>
    <col min="128" max="128" width="7.7109375" style="12" customWidth="1"/>
    <col min="129" max="129" width="9.28515625" customWidth="1"/>
    <col min="130" max="130" width="8.28515625" style="12" customWidth="1"/>
  </cols>
  <sheetData>
    <row r="1" spans="1:130" ht="14.45" customHeight="1" x14ac:dyDescent="0.25">
      <c r="A1" s="15" t="s">
        <v>42</v>
      </c>
      <c r="AE1" s="14"/>
      <c r="BB1" s="14"/>
      <c r="BS1" s="71"/>
      <c r="BT1" s="71"/>
      <c r="BU1" s="71"/>
      <c r="BV1" s="71"/>
      <c r="BW1" s="71"/>
      <c r="BY1" s="14"/>
      <c r="CF1" s="14"/>
      <c r="CX1" s="33"/>
      <c r="DK1" s="33"/>
      <c r="DX1" s="33"/>
      <c r="DZ1" s="33"/>
    </row>
    <row r="2" spans="1:130" ht="14.45" customHeight="1" x14ac:dyDescent="0.3">
      <c r="A2" s="15" t="s">
        <v>43</v>
      </c>
      <c r="AE2" s="14"/>
      <c r="AQ2" s="7"/>
      <c r="AR2" s="7"/>
      <c r="AS2" s="7"/>
      <c r="AT2" s="7"/>
      <c r="AU2" s="7"/>
      <c r="AV2" s="7"/>
      <c r="AW2" s="7"/>
      <c r="AX2" s="7"/>
      <c r="AY2" s="7"/>
      <c r="BA2" s="7"/>
      <c r="BB2" s="14"/>
      <c r="BS2" s="1" t="s">
        <v>6</v>
      </c>
      <c r="BT2" s="1" t="s">
        <v>5</v>
      </c>
      <c r="BU2" s="1"/>
      <c r="BV2" s="1"/>
      <c r="BW2" s="1"/>
      <c r="BY2" s="14"/>
      <c r="CF2" s="14"/>
      <c r="CQ2" s="17" t="s">
        <v>58</v>
      </c>
      <c r="CT2" s="19">
        <v>0.27500000000000002</v>
      </c>
      <c r="CU2" s="17" t="s">
        <v>46</v>
      </c>
      <c r="CX2" s="33"/>
      <c r="DD2" s="17" t="s">
        <v>61</v>
      </c>
      <c r="DG2" s="30">
        <v>0.27500000000000002</v>
      </c>
      <c r="DH2" s="17" t="s">
        <v>46</v>
      </c>
      <c r="DK2" s="33"/>
      <c r="DQ2" s="24" t="s">
        <v>66</v>
      </c>
      <c r="DT2" s="30">
        <v>0.27500000000000002</v>
      </c>
      <c r="DU2" s="28" t="s">
        <v>46</v>
      </c>
      <c r="DX2" s="33"/>
      <c r="DY2" s="48" t="s">
        <v>76</v>
      </c>
      <c r="DZ2" s="33"/>
    </row>
    <row r="3" spans="1:130" ht="14.45" customHeight="1" x14ac:dyDescent="0.25">
      <c r="A3" s="15" t="s">
        <v>44</v>
      </c>
      <c r="AE3" s="14"/>
      <c r="BB3" s="14"/>
      <c r="BS3" s="3">
        <v>15</v>
      </c>
      <c r="BT3" s="3">
        <v>15</v>
      </c>
      <c r="BX3" s="1"/>
      <c r="BY3" s="14"/>
      <c r="CF3" s="14"/>
      <c r="CQ3" s="17" t="s">
        <v>62</v>
      </c>
      <c r="CT3" s="19">
        <v>55</v>
      </c>
      <c r="CU3" s="17" t="s">
        <v>24</v>
      </c>
      <c r="CX3" s="33"/>
      <c r="DD3" s="17" t="s">
        <v>62</v>
      </c>
      <c r="DG3" s="25">
        <v>55</v>
      </c>
      <c r="DH3" s="17" t="s">
        <v>24</v>
      </c>
      <c r="DK3" s="33"/>
      <c r="DQ3" s="24" t="s">
        <v>67</v>
      </c>
      <c r="DT3" s="25">
        <v>55</v>
      </c>
      <c r="DU3" s="28" t="s">
        <v>24</v>
      </c>
      <c r="DX3" s="33"/>
      <c r="DZ3" s="33"/>
    </row>
    <row r="4" spans="1:130" ht="18.75" x14ac:dyDescent="0.3">
      <c r="AE4" s="14"/>
      <c r="BB4" s="14"/>
      <c r="BY4" s="14"/>
      <c r="CF4" s="14"/>
      <c r="CG4" s="18" t="s">
        <v>47</v>
      </c>
      <c r="CQ4" s="17" t="s">
        <v>63</v>
      </c>
      <c r="CT4">
        <f>CT3^2/4*PI()*7.481/1000000</f>
        <v>1.7773580072638344E-2</v>
      </c>
      <c r="CU4" t="s">
        <v>59</v>
      </c>
      <c r="CX4" s="33"/>
      <c r="DD4" s="17" t="s">
        <v>63</v>
      </c>
      <c r="DG4" s="31">
        <f>DG3^2/4*PI()*7.481/1000000</f>
        <v>1.7773580072638344E-2</v>
      </c>
      <c r="DH4" t="s">
        <v>59</v>
      </c>
      <c r="DK4" s="33"/>
      <c r="DQ4" s="24" t="s">
        <v>68</v>
      </c>
      <c r="DT4" s="31">
        <f>DT3^2/4*PI()*7.481/1000000</f>
        <v>1.7773580072638344E-2</v>
      </c>
      <c r="DU4" s="27" t="s">
        <v>59</v>
      </c>
      <c r="DX4" s="33"/>
      <c r="DZ4" s="33"/>
    </row>
    <row r="5" spans="1:130" x14ac:dyDescent="0.25">
      <c r="B5" s="49"/>
      <c r="C5" s="49"/>
      <c r="D5" s="49"/>
      <c r="E5" s="49"/>
      <c r="F5" s="49"/>
      <c r="G5" s="49"/>
      <c r="H5" s="50"/>
      <c r="I5" s="54" t="s">
        <v>29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 t="s">
        <v>40</v>
      </c>
      <c r="Z5" s="55"/>
      <c r="AA5" s="55"/>
      <c r="AB5" s="55"/>
      <c r="AC5" s="55"/>
      <c r="AD5" s="55"/>
      <c r="AE5" s="56"/>
      <c r="AF5" s="57" t="s">
        <v>30</v>
      </c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9" t="s">
        <v>71</v>
      </c>
      <c r="AW5" s="59"/>
      <c r="AX5" s="59"/>
      <c r="AY5" s="59"/>
      <c r="AZ5" s="59"/>
      <c r="BA5" s="59"/>
      <c r="BB5" s="60"/>
      <c r="BC5" s="51" t="s">
        <v>19</v>
      </c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2" t="s">
        <v>39</v>
      </c>
      <c r="BT5" s="52"/>
      <c r="BU5" s="52"/>
      <c r="BV5" s="52"/>
      <c r="BW5" s="52"/>
      <c r="BX5" s="52"/>
      <c r="BY5" s="53"/>
      <c r="BZ5" s="75" t="s">
        <v>41</v>
      </c>
      <c r="CA5" s="75"/>
      <c r="CB5" s="75"/>
      <c r="CC5" s="75"/>
      <c r="CD5" s="75"/>
      <c r="CE5" s="75"/>
      <c r="CF5" s="62"/>
      <c r="CG5" s="63" t="s">
        <v>48</v>
      </c>
      <c r="CH5" s="64"/>
      <c r="CI5" s="64"/>
      <c r="CJ5" s="64"/>
      <c r="CK5" s="65"/>
      <c r="CL5" s="66" t="s">
        <v>50</v>
      </c>
      <c r="CM5" s="66"/>
      <c r="CN5" s="66"/>
      <c r="CO5" s="66"/>
      <c r="CP5" s="66"/>
      <c r="CQ5" s="67" t="s">
        <v>60</v>
      </c>
      <c r="CR5" s="67"/>
      <c r="CS5" s="67"/>
      <c r="CT5" s="67"/>
      <c r="CU5" s="67"/>
      <c r="CV5" s="67"/>
      <c r="CW5" s="68" t="s">
        <v>40</v>
      </c>
      <c r="CX5" s="69"/>
      <c r="CY5" s="70" t="s">
        <v>64</v>
      </c>
      <c r="CZ5" s="70"/>
      <c r="DA5" s="70"/>
      <c r="DB5" s="70"/>
      <c r="DC5" s="70"/>
      <c r="DD5" s="72" t="s">
        <v>65</v>
      </c>
      <c r="DE5" s="72"/>
      <c r="DF5" s="72"/>
      <c r="DG5" s="72"/>
      <c r="DH5" s="72"/>
      <c r="DI5" s="72"/>
      <c r="DJ5" s="59" t="s">
        <v>71</v>
      </c>
      <c r="DK5" s="60"/>
      <c r="DL5" s="73" t="s">
        <v>69</v>
      </c>
      <c r="DM5" s="73"/>
      <c r="DN5" s="73"/>
      <c r="DO5" s="73"/>
      <c r="DP5" s="73"/>
      <c r="DQ5" s="74" t="s">
        <v>70</v>
      </c>
      <c r="DR5" s="74"/>
      <c r="DS5" s="74"/>
      <c r="DT5" s="74"/>
      <c r="DU5" s="74"/>
      <c r="DV5" s="74"/>
      <c r="DW5" s="52" t="s">
        <v>39</v>
      </c>
      <c r="DX5" s="53"/>
      <c r="DY5" s="61" t="s">
        <v>41</v>
      </c>
      <c r="DZ5" s="62"/>
    </row>
    <row r="6" spans="1:130" ht="54" customHeight="1" x14ac:dyDescent="0.25">
      <c r="A6" s="8" t="s">
        <v>0</v>
      </c>
      <c r="B6" s="5" t="s">
        <v>74</v>
      </c>
      <c r="C6" s="6" t="s">
        <v>6</v>
      </c>
      <c r="D6" s="6" t="s">
        <v>5</v>
      </c>
      <c r="E6" s="7" t="s">
        <v>12</v>
      </c>
      <c r="F6" s="7" t="s">
        <v>1</v>
      </c>
      <c r="G6" s="7" t="s">
        <v>4</v>
      </c>
      <c r="H6" s="10" t="s">
        <v>3</v>
      </c>
      <c r="I6" s="13" t="s">
        <v>8</v>
      </c>
      <c r="J6" s="7" t="s">
        <v>11</v>
      </c>
      <c r="K6" s="7" t="s">
        <v>28</v>
      </c>
      <c r="L6" s="7" t="s">
        <v>27</v>
      </c>
      <c r="M6" s="7" t="s">
        <v>31</v>
      </c>
      <c r="N6" s="7" t="s">
        <v>32</v>
      </c>
      <c r="O6" s="7" t="s">
        <v>33</v>
      </c>
      <c r="P6" s="7" t="s">
        <v>34</v>
      </c>
      <c r="Q6" s="7" t="s">
        <v>36</v>
      </c>
      <c r="R6" s="7" t="s">
        <v>45</v>
      </c>
      <c r="S6" s="7" t="s">
        <v>9</v>
      </c>
      <c r="T6" s="7" t="s">
        <v>10</v>
      </c>
      <c r="U6" s="7" t="s">
        <v>22</v>
      </c>
      <c r="V6" s="7" t="s">
        <v>23</v>
      </c>
      <c r="W6" s="7" t="s">
        <v>26</v>
      </c>
      <c r="X6" s="7" t="s">
        <v>25</v>
      </c>
      <c r="Y6" s="7" t="s">
        <v>6</v>
      </c>
      <c r="Z6" s="7" t="s">
        <v>5</v>
      </c>
      <c r="AA6" s="7" t="s">
        <v>2</v>
      </c>
      <c r="AB6" s="7" t="s">
        <v>38</v>
      </c>
      <c r="AC6" s="7" t="s">
        <v>1</v>
      </c>
      <c r="AD6" s="7" t="s">
        <v>7</v>
      </c>
      <c r="AE6" s="10" t="s">
        <v>3</v>
      </c>
      <c r="AF6" s="13" t="s">
        <v>8</v>
      </c>
      <c r="AG6" s="7" t="s">
        <v>11</v>
      </c>
      <c r="AH6" s="7" t="s">
        <v>28</v>
      </c>
      <c r="AI6" s="7" t="s">
        <v>27</v>
      </c>
      <c r="AJ6" s="7" t="s">
        <v>31</v>
      </c>
      <c r="AK6" s="7" t="s">
        <v>32</v>
      </c>
      <c r="AL6" s="7" t="s">
        <v>33</v>
      </c>
      <c r="AM6" s="7" t="s">
        <v>34</v>
      </c>
      <c r="AN6" s="7" t="s">
        <v>36</v>
      </c>
      <c r="AO6" s="7" t="s">
        <v>45</v>
      </c>
      <c r="AP6" s="7" t="s">
        <v>9</v>
      </c>
      <c r="AQ6" s="7" t="s">
        <v>10</v>
      </c>
      <c r="AR6" s="7" t="s">
        <v>22</v>
      </c>
      <c r="AS6" s="7" t="s">
        <v>23</v>
      </c>
      <c r="AT6" s="7" t="s">
        <v>26</v>
      </c>
      <c r="AU6" s="7" t="s">
        <v>25</v>
      </c>
      <c r="AV6" s="13" t="s">
        <v>6</v>
      </c>
      <c r="AW6" s="13" t="s">
        <v>5</v>
      </c>
      <c r="AX6" s="13" t="s">
        <v>2</v>
      </c>
      <c r="AY6" s="13" t="s">
        <v>38</v>
      </c>
      <c r="AZ6" s="13" t="s">
        <v>1</v>
      </c>
      <c r="BA6" s="13" t="s">
        <v>7</v>
      </c>
      <c r="BB6" s="10" t="s">
        <v>3</v>
      </c>
      <c r="BC6" s="13" t="s">
        <v>8</v>
      </c>
      <c r="BD6" s="7" t="s">
        <v>11</v>
      </c>
      <c r="BE6" s="7" t="s">
        <v>28</v>
      </c>
      <c r="BF6" s="7" t="s">
        <v>27</v>
      </c>
      <c r="BG6" s="7" t="s">
        <v>31</v>
      </c>
      <c r="BH6" s="7" t="s">
        <v>32</v>
      </c>
      <c r="BI6" s="7" t="s">
        <v>33</v>
      </c>
      <c r="BJ6" s="7" t="s">
        <v>34</v>
      </c>
      <c r="BK6" s="7" t="s">
        <v>36</v>
      </c>
      <c r="BL6" s="7" t="s">
        <v>45</v>
      </c>
      <c r="BM6" s="7" t="s">
        <v>9</v>
      </c>
      <c r="BN6" s="7" t="s">
        <v>10</v>
      </c>
      <c r="BO6" s="7" t="s">
        <v>22</v>
      </c>
      <c r="BP6" s="7" t="s">
        <v>23</v>
      </c>
      <c r="BQ6" s="7" t="s">
        <v>26</v>
      </c>
      <c r="BR6" s="7" t="s">
        <v>25</v>
      </c>
      <c r="BS6" s="7" t="s">
        <v>6</v>
      </c>
      <c r="BT6" s="7" t="s">
        <v>5</v>
      </c>
      <c r="BU6" s="7" t="s">
        <v>2</v>
      </c>
      <c r="BV6" s="7" t="s">
        <v>38</v>
      </c>
      <c r="BW6" s="7" t="s">
        <v>1</v>
      </c>
      <c r="BX6" s="7" t="s">
        <v>7</v>
      </c>
      <c r="BY6" s="10" t="s">
        <v>3</v>
      </c>
      <c r="BZ6" s="7" t="s">
        <v>6</v>
      </c>
      <c r="CA6" s="7" t="s">
        <v>5</v>
      </c>
      <c r="CB6" s="7" t="s">
        <v>2</v>
      </c>
      <c r="CC6" s="7" t="s">
        <v>38</v>
      </c>
      <c r="CD6" s="7" t="s">
        <v>1</v>
      </c>
      <c r="CE6" s="7" t="s">
        <v>7</v>
      </c>
      <c r="CF6" s="10" t="s">
        <v>3</v>
      </c>
      <c r="CG6" s="16" t="s">
        <v>6</v>
      </c>
      <c r="CH6" s="16" t="s">
        <v>5</v>
      </c>
      <c r="CI6" s="16" t="s">
        <v>2</v>
      </c>
      <c r="CJ6" s="16" t="s">
        <v>38</v>
      </c>
      <c r="CK6" s="20" t="s">
        <v>3</v>
      </c>
      <c r="CL6" s="16" t="s">
        <v>6</v>
      </c>
      <c r="CM6" s="16" t="s">
        <v>5</v>
      </c>
      <c r="CN6" s="16" t="s">
        <v>2</v>
      </c>
      <c r="CO6" s="16" t="s">
        <v>38</v>
      </c>
      <c r="CP6" s="16" t="s">
        <v>3</v>
      </c>
      <c r="CQ6" s="16" t="s">
        <v>51</v>
      </c>
      <c r="CR6" s="16" t="s">
        <v>52</v>
      </c>
      <c r="CS6" s="16" t="s">
        <v>53</v>
      </c>
      <c r="CT6" s="16" t="s">
        <v>54</v>
      </c>
      <c r="CU6" s="16" t="s">
        <v>55</v>
      </c>
      <c r="CV6" s="16" t="s">
        <v>57</v>
      </c>
      <c r="CW6" s="16" t="s">
        <v>18</v>
      </c>
      <c r="CX6" s="20" t="s">
        <v>75</v>
      </c>
      <c r="CY6" s="16" t="s">
        <v>6</v>
      </c>
      <c r="CZ6" s="16" t="s">
        <v>5</v>
      </c>
      <c r="DA6" s="16" t="s">
        <v>2</v>
      </c>
      <c r="DB6" s="16" t="s">
        <v>38</v>
      </c>
      <c r="DC6" s="16" t="s">
        <v>3</v>
      </c>
      <c r="DD6" s="16" t="s">
        <v>51</v>
      </c>
      <c r="DE6" s="16" t="s">
        <v>52</v>
      </c>
      <c r="DF6" s="16" t="s">
        <v>53</v>
      </c>
      <c r="DG6" s="16" t="s">
        <v>54</v>
      </c>
      <c r="DH6" s="16" t="s">
        <v>55</v>
      </c>
      <c r="DI6" s="16" t="s">
        <v>57</v>
      </c>
      <c r="DJ6" s="16" t="s">
        <v>18</v>
      </c>
      <c r="DK6" s="20" t="s">
        <v>75</v>
      </c>
      <c r="DL6" s="21" t="s">
        <v>6</v>
      </c>
      <c r="DM6" s="21" t="s">
        <v>5</v>
      </c>
      <c r="DN6" s="21" t="s">
        <v>2</v>
      </c>
      <c r="DO6" s="21" t="s">
        <v>38</v>
      </c>
      <c r="DP6" s="21" t="s">
        <v>3</v>
      </c>
      <c r="DQ6" s="21" t="s">
        <v>51</v>
      </c>
      <c r="DR6" s="21" t="s">
        <v>52</v>
      </c>
      <c r="DS6" s="21" t="s">
        <v>53</v>
      </c>
      <c r="DT6" s="21" t="s">
        <v>54</v>
      </c>
      <c r="DU6" s="26" t="s">
        <v>55</v>
      </c>
      <c r="DV6" s="26" t="s">
        <v>57</v>
      </c>
      <c r="DW6" s="16" t="s">
        <v>18</v>
      </c>
      <c r="DX6" s="20" t="s">
        <v>75</v>
      </c>
      <c r="DY6" s="16" t="s">
        <v>18</v>
      </c>
      <c r="DZ6" s="20" t="s">
        <v>75</v>
      </c>
    </row>
    <row r="7" spans="1:130" ht="15" customHeight="1" x14ac:dyDescent="0.25">
      <c r="A7" s="8"/>
      <c r="B7" s="5" t="s">
        <v>20</v>
      </c>
      <c r="C7" s="6" t="s">
        <v>13</v>
      </c>
      <c r="D7" s="6" t="s">
        <v>13</v>
      </c>
      <c r="E7" s="6" t="s">
        <v>13</v>
      </c>
      <c r="F7" s="6" t="s">
        <v>13</v>
      </c>
      <c r="G7" s="6" t="s">
        <v>13</v>
      </c>
      <c r="H7" s="11" t="s">
        <v>13</v>
      </c>
      <c r="I7" s="13" t="s">
        <v>20</v>
      </c>
      <c r="J7" s="6" t="s">
        <v>13</v>
      </c>
      <c r="K7" s="6" t="s">
        <v>16</v>
      </c>
      <c r="L7" s="6" t="s">
        <v>16</v>
      </c>
      <c r="M7" s="6" t="s">
        <v>13</v>
      </c>
      <c r="N7" s="6" t="s">
        <v>13</v>
      </c>
      <c r="O7" s="6" t="s">
        <v>13</v>
      </c>
      <c r="P7" s="6" t="s">
        <v>35</v>
      </c>
      <c r="Q7" s="6" t="s">
        <v>37</v>
      </c>
      <c r="R7" s="6" t="s">
        <v>37</v>
      </c>
      <c r="S7" s="7" t="s">
        <v>21</v>
      </c>
      <c r="T7" s="7" t="s">
        <v>13</v>
      </c>
      <c r="U7" s="7" t="s">
        <v>17</v>
      </c>
      <c r="V7" s="7" t="s">
        <v>13</v>
      </c>
      <c r="W7" s="7" t="s">
        <v>24</v>
      </c>
      <c r="X7" s="7" t="s">
        <v>24</v>
      </c>
      <c r="Y7" s="7" t="s">
        <v>13</v>
      </c>
      <c r="Z7" s="7" t="s">
        <v>13</v>
      </c>
      <c r="AA7" s="7" t="s">
        <v>13</v>
      </c>
      <c r="AB7" s="7" t="s">
        <v>13</v>
      </c>
      <c r="AC7" s="7" t="s">
        <v>13</v>
      </c>
      <c r="AD7" s="7" t="s">
        <v>13</v>
      </c>
      <c r="AE7" s="10" t="s">
        <v>13</v>
      </c>
      <c r="AF7" s="13" t="s">
        <v>20</v>
      </c>
      <c r="AG7" s="6" t="s">
        <v>13</v>
      </c>
      <c r="AH7" s="6" t="s">
        <v>16</v>
      </c>
      <c r="AI7" s="6" t="s">
        <v>16</v>
      </c>
      <c r="AJ7" s="6" t="s">
        <v>13</v>
      </c>
      <c r="AK7" s="6" t="s">
        <v>13</v>
      </c>
      <c r="AL7" s="6" t="s">
        <v>13</v>
      </c>
      <c r="AM7" s="6" t="s">
        <v>35</v>
      </c>
      <c r="AN7" s="6" t="s">
        <v>37</v>
      </c>
      <c r="AO7" s="6" t="s">
        <v>37</v>
      </c>
      <c r="AP7" s="7" t="s">
        <v>21</v>
      </c>
      <c r="AQ7" s="7" t="s">
        <v>13</v>
      </c>
      <c r="AR7" s="7" t="s">
        <v>17</v>
      </c>
      <c r="AS7" s="7" t="s">
        <v>13</v>
      </c>
      <c r="AT7" s="7" t="s">
        <v>24</v>
      </c>
      <c r="AU7" s="7" t="s">
        <v>24</v>
      </c>
      <c r="AV7" s="13" t="s">
        <v>13</v>
      </c>
      <c r="AW7" s="13" t="s">
        <v>13</v>
      </c>
      <c r="AX7" s="13" t="s">
        <v>13</v>
      </c>
      <c r="AY7" s="13" t="s">
        <v>13</v>
      </c>
      <c r="AZ7" s="13" t="s">
        <v>13</v>
      </c>
      <c r="BA7" s="13" t="s">
        <v>13</v>
      </c>
      <c r="BB7" s="10" t="s">
        <v>13</v>
      </c>
      <c r="BC7" s="13" t="s">
        <v>20</v>
      </c>
      <c r="BD7" s="6" t="s">
        <v>13</v>
      </c>
      <c r="BE7" s="6" t="s">
        <v>16</v>
      </c>
      <c r="BF7" s="6" t="s">
        <v>16</v>
      </c>
      <c r="BG7" s="6" t="s">
        <v>13</v>
      </c>
      <c r="BH7" s="6" t="s">
        <v>13</v>
      </c>
      <c r="BI7" s="6" t="s">
        <v>13</v>
      </c>
      <c r="BJ7" s="6" t="s">
        <v>35</v>
      </c>
      <c r="BK7" s="6" t="s">
        <v>37</v>
      </c>
      <c r="BL7" s="6" t="s">
        <v>37</v>
      </c>
      <c r="BM7" s="7" t="s">
        <v>21</v>
      </c>
      <c r="BN7" s="7" t="s">
        <v>13</v>
      </c>
      <c r="BO7" s="7" t="s">
        <v>17</v>
      </c>
      <c r="BP7" s="7" t="s">
        <v>13</v>
      </c>
      <c r="BQ7" s="7" t="s">
        <v>24</v>
      </c>
      <c r="BR7" s="7" t="s">
        <v>24</v>
      </c>
      <c r="BS7" s="7" t="s">
        <v>13</v>
      </c>
      <c r="BT7" s="7" t="s">
        <v>13</v>
      </c>
      <c r="BU7" s="7" t="s">
        <v>13</v>
      </c>
      <c r="BV7" s="7" t="s">
        <v>13</v>
      </c>
      <c r="BW7" s="7" t="s">
        <v>13</v>
      </c>
      <c r="BX7" s="7" t="s">
        <v>13</v>
      </c>
      <c r="BY7" s="10" t="s">
        <v>13</v>
      </c>
      <c r="BZ7" s="7" t="s">
        <v>13</v>
      </c>
      <c r="CA7" s="7" t="s">
        <v>13</v>
      </c>
      <c r="CB7" s="7" t="s">
        <v>13</v>
      </c>
      <c r="CC7" s="7" t="s">
        <v>13</v>
      </c>
      <c r="CD7" s="7" t="s">
        <v>13</v>
      </c>
      <c r="CE7" s="7" t="s">
        <v>13</v>
      </c>
      <c r="CF7" s="10" t="s">
        <v>13</v>
      </c>
      <c r="CG7" s="16" t="s">
        <v>49</v>
      </c>
      <c r="CH7" s="16" t="s">
        <v>15</v>
      </c>
      <c r="CI7" s="16" t="s">
        <v>15</v>
      </c>
      <c r="CJ7" s="16" t="s">
        <v>15</v>
      </c>
      <c r="CK7" s="20" t="s">
        <v>15</v>
      </c>
      <c r="CL7" s="16" t="s">
        <v>15</v>
      </c>
      <c r="CM7" s="16" t="s">
        <v>15</v>
      </c>
      <c r="CN7" s="16" t="s">
        <v>15</v>
      </c>
      <c r="CO7" s="16" t="s">
        <v>15</v>
      </c>
      <c r="CP7" s="16" t="s">
        <v>15</v>
      </c>
      <c r="CQ7" s="16" t="s">
        <v>14</v>
      </c>
      <c r="CR7" s="16" t="s">
        <v>14</v>
      </c>
      <c r="CS7" s="16" t="s">
        <v>14</v>
      </c>
      <c r="CT7" s="16" t="s">
        <v>15</v>
      </c>
      <c r="CU7" s="16" t="s">
        <v>56</v>
      </c>
      <c r="CV7" s="16" t="s">
        <v>56</v>
      </c>
      <c r="CW7" s="16" t="s">
        <v>13</v>
      </c>
      <c r="CX7" s="20" t="s">
        <v>13</v>
      </c>
      <c r="CY7" s="16" t="s">
        <v>15</v>
      </c>
      <c r="CZ7" s="16" t="s">
        <v>15</v>
      </c>
      <c r="DA7" s="16" t="s">
        <v>15</v>
      </c>
      <c r="DB7" s="16" t="s">
        <v>15</v>
      </c>
      <c r="DC7" s="16" t="s">
        <v>15</v>
      </c>
      <c r="DD7" s="16" t="s">
        <v>14</v>
      </c>
      <c r="DE7" s="16" t="s">
        <v>14</v>
      </c>
      <c r="DF7" s="16" t="s">
        <v>14</v>
      </c>
      <c r="DG7" s="16" t="s">
        <v>15</v>
      </c>
      <c r="DH7" s="16" t="s">
        <v>56</v>
      </c>
      <c r="DI7" s="16" t="s">
        <v>56</v>
      </c>
      <c r="DJ7" s="16" t="s">
        <v>13</v>
      </c>
      <c r="DK7" s="20" t="s">
        <v>13</v>
      </c>
      <c r="DL7" s="22" t="s">
        <v>15</v>
      </c>
      <c r="DM7" s="22" t="s">
        <v>15</v>
      </c>
      <c r="DN7" s="22" t="s">
        <v>15</v>
      </c>
      <c r="DO7" s="22" t="s">
        <v>15</v>
      </c>
      <c r="DP7" s="22" t="s">
        <v>15</v>
      </c>
      <c r="DQ7" s="22" t="s">
        <v>14</v>
      </c>
      <c r="DR7" s="22" t="s">
        <v>14</v>
      </c>
      <c r="DS7" s="22" t="s">
        <v>14</v>
      </c>
      <c r="DT7" s="22" t="s">
        <v>15</v>
      </c>
      <c r="DU7" s="29" t="s">
        <v>56</v>
      </c>
      <c r="DV7" s="29" t="s">
        <v>56</v>
      </c>
      <c r="DW7" s="16" t="s">
        <v>13</v>
      </c>
      <c r="DX7" s="20" t="s">
        <v>13</v>
      </c>
      <c r="DY7" s="16" t="s">
        <v>13</v>
      </c>
      <c r="DZ7" s="20" t="s">
        <v>13</v>
      </c>
    </row>
    <row r="8" spans="1:130" ht="14.45" customHeight="1" x14ac:dyDescent="0.25">
      <c r="A8" s="4">
        <v>42011</v>
      </c>
      <c r="B8" s="32">
        <v>2.5880000000000001</v>
      </c>
      <c r="AA8" s="3">
        <v>21.9</v>
      </c>
      <c r="AB8" s="3">
        <v>18.8</v>
      </c>
      <c r="AC8" s="3">
        <v>0.29599999999999999</v>
      </c>
      <c r="AD8" s="3">
        <v>6.37</v>
      </c>
      <c r="AX8" s="3">
        <v>24.8</v>
      </c>
      <c r="AY8" s="3">
        <v>19.600000000000001</v>
      </c>
      <c r="AZ8" s="3">
        <v>0.32700000000000001</v>
      </c>
      <c r="BA8" s="3">
        <v>5.8000000000000003E-2</v>
      </c>
      <c r="BB8" s="9">
        <v>6.24</v>
      </c>
      <c r="BD8" s="3">
        <v>3987</v>
      </c>
      <c r="BM8" s="3">
        <v>166</v>
      </c>
      <c r="BN8" s="3">
        <v>6658</v>
      </c>
      <c r="BP8" s="3">
        <v>7678</v>
      </c>
      <c r="BU8" s="3">
        <v>5.39</v>
      </c>
      <c r="BV8" s="3">
        <v>0.128</v>
      </c>
      <c r="BW8" s="3">
        <v>3.55</v>
      </c>
      <c r="BX8" s="3">
        <v>5.0999999999999997E-2</v>
      </c>
      <c r="BY8" s="9">
        <v>1.1599999999999999</v>
      </c>
      <c r="CA8" s="3">
        <v>3.7</v>
      </c>
      <c r="CB8" s="3">
        <v>19.3</v>
      </c>
      <c r="CC8" s="3">
        <v>15.1</v>
      </c>
      <c r="CD8" s="3">
        <v>2.6</v>
      </c>
      <c r="CE8" s="3">
        <v>3.5000000000000003E-2</v>
      </c>
      <c r="CF8" s="9">
        <v>6.02</v>
      </c>
      <c r="CW8">
        <f t="shared" ref="CW8:CW13" si="0">IF(AND(ISNUMBER(AA8),ISNUMBER(AC8),ISNUMBER(AD8)),AA8+AC8+AD8,"")</f>
        <v>28.565999999999999</v>
      </c>
      <c r="CY8" t="str">
        <f>IF(AND(ISNUMBER(#REF!),ISNUMBER(C8)),#REF!*C8*8.34,"")</f>
        <v/>
      </c>
      <c r="CZ8" t="str">
        <f>IF(AND(ISNUMBER(#REF!),ISNUMBER(D8)),#REF!*D8*8.34,"")</f>
        <v/>
      </c>
      <c r="DA8" t="str">
        <f>IF(AND(ISNUMBER(#REF!),ISNUMBER(E8)),#REF!*E8*8.34,"")</f>
        <v/>
      </c>
      <c r="DB8" t="str">
        <f>IF(AND(ISNUMBER(#REF!),ISNUMBER(G8)),#REF!*G8*8.34,"")</f>
        <v/>
      </c>
      <c r="DC8" t="str">
        <f>IF(AND(ISNUMBER(#REF!),ISNUMBER(H8)),#REF!*H8*8.34,"")</f>
        <v/>
      </c>
      <c r="DD8" t="str">
        <f t="shared" ref="DD8:DD13" si="1">IF(ISNUMBER(AG8),AG8*$DG$2*8.34,"")</f>
        <v/>
      </c>
      <c r="DE8" t="str">
        <f t="shared" ref="DE8:DE13" si="2">IF(AND(ISNUMBER(AG8),ISNUMBER(AQ8),ISNUMBER(AU8)),AVERAGE(AG8,AQ8)*$DG$4*AU8*8.34,"")</f>
        <v/>
      </c>
      <c r="DF8" t="str">
        <f t="shared" ref="DF8:DF13" si="3">IF(AND(ISNUMBER(DD8),ISNUMBER(DE8)),DD8+DE8,"")</f>
        <v/>
      </c>
      <c r="DG8" t="str">
        <f t="shared" ref="DG8:DG13" si="4">IF(AND(ISNUMBER(AR8),ISNUMBER(AS8)),AR8/1000000*AS8*8.34,"")</f>
        <v/>
      </c>
      <c r="DH8" t="str">
        <f t="shared" ref="DH8:DH13" si="5">IF(AND(ISNUMBER(DG8),ISNUMBER(DF8)),DF8/DG8,"")</f>
        <v/>
      </c>
      <c r="DI8" t="str">
        <f t="shared" ref="DI8:DI26" si="6">IF(ISNUMBER(AVERAGE(DH8:DH8)),AVERAGE(DH8:DH8),"")</f>
        <v/>
      </c>
      <c r="DJ8">
        <f t="shared" ref="DJ8:DJ13" si="7">IF(AND(ISNUMBER(AX8),ISNUMBER(AZ8),ISNUMBER(BA8)),AX8+AZ8+BA8,"")</f>
        <v>25.185000000000002</v>
      </c>
      <c r="DK8" s="12">
        <f>BB8</f>
        <v>6.24</v>
      </c>
      <c r="DL8" s="23" t="str">
        <f>IF(AND(ISNUMBER(#REF!),ISNUMBER(C8)),#REF!*C8*8.34,"")</f>
        <v/>
      </c>
      <c r="DM8" s="23" t="str">
        <f>IF(AND(ISNUMBER(#REF!),ISNUMBER(D8)),#REF!*D8*8.34,"")</f>
        <v/>
      </c>
      <c r="DN8" s="23" t="str">
        <f>IF(AND(ISNUMBER(#REF!),ISNUMBER(E8)),#REF!*E8*8.34,"")</f>
        <v/>
      </c>
      <c r="DO8" s="23" t="str">
        <f>IF(AND(ISNUMBER(#REF!),ISNUMBER(G8)),#REF!*G8*8.34,"")</f>
        <v/>
      </c>
      <c r="DP8" s="23" t="str">
        <f>IF(AND(ISNUMBER(#REF!),ISNUMBER(H8)),#REF!*H8*8.34,"")</f>
        <v/>
      </c>
      <c r="DQ8" s="23">
        <f t="shared" ref="DQ8:DQ13" si="8">IF(ISNUMBER(BD8),BD8*$DT$2*8.34,"")</f>
        <v>9144.1845000000012</v>
      </c>
      <c r="DR8" s="23" t="str">
        <f t="shared" ref="DR8:DR13" si="9">IF(AND(ISNUMBER(BD8),ISNUMBER(BN8),ISNUMBER(BR8)),AVERAGE(BD8,BN8)*$DT$4*BR8*8.34,"")</f>
        <v/>
      </c>
      <c r="DS8" s="23">
        <f t="shared" ref="DS8:DS13" si="10">IF(AND(ISNUMBER(DQ8),ISNUMBER(DR8)),DQ8+DR8,IF(ISNUMBER(DQ8),DQ8,""))</f>
        <v>9144.1845000000012</v>
      </c>
      <c r="DT8" s="23" t="str">
        <f t="shared" ref="DT8:DT13" si="11">IF(AND(ISNUMBER(BO8),ISNUMBER(BP8)),BO8/1000000*BP8*8.34,"")</f>
        <v/>
      </c>
      <c r="DV8" t="str">
        <f t="shared" ref="DV8:DV26" si="12">IF(ISNUMBER(AVERAGE(DU8:DU8)),AVERAGE(DU8:DU8),"")</f>
        <v/>
      </c>
      <c r="DW8">
        <f t="shared" ref="DW8:DW13" si="13">IF(AND(ISNUMBER(BU8),ISNUMBER(BW8),ISNUMBER(BX8)),BU8+BW8+BX8,"")</f>
        <v>8.9909999999999997</v>
      </c>
      <c r="DX8" s="12">
        <f>BY8</f>
        <v>1.1599999999999999</v>
      </c>
      <c r="DY8">
        <f t="shared" ref="DY8:DY13" si="14">IF(AND(ISNUMBER(CB8),ISNUMBER(CD8),ISNUMBER(CE8)),CB8+CD8+CE8,"")</f>
        <v>21.935000000000002</v>
      </c>
      <c r="DZ8" s="12">
        <f>CF8</f>
        <v>6.02</v>
      </c>
    </row>
    <row r="9" spans="1:130" ht="14.45" customHeight="1" x14ac:dyDescent="0.25">
      <c r="A9" s="4">
        <v>42018</v>
      </c>
      <c r="B9" s="32">
        <v>2.4689999999999999</v>
      </c>
      <c r="C9" s="2">
        <v>200</v>
      </c>
      <c r="D9" s="2">
        <v>213.2</v>
      </c>
      <c r="E9" s="3">
        <v>50.4</v>
      </c>
      <c r="F9" s="3">
        <v>0.78400000000000003</v>
      </c>
      <c r="G9" s="3">
        <v>43.2</v>
      </c>
      <c r="H9" s="9">
        <v>5.9</v>
      </c>
      <c r="Y9" s="3">
        <v>3.6</v>
      </c>
      <c r="Z9" s="3">
        <v>5.3</v>
      </c>
      <c r="AA9" s="3">
        <v>36.700000000000003</v>
      </c>
      <c r="AB9" s="3">
        <v>30</v>
      </c>
      <c r="AC9" s="3">
        <v>0.32300000000000001</v>
      </c>
      <c r="AD9" s="3">
        <v>0.04</v>
      </c>
      <c r="AE9" s="9">
        <v>5.12</v>
      </c>
      <c r="AV9" s="3">
        <v>4.2</v>
      </c>
      <c r="AW9" s="3">
        <v>9.5</v>
      </c>
      <c r="AX9" s="3">
        <v>32.700000000000003</v>
      </c>
      <c r="AY9" s="3">
        <v>34.299999999999997</v>
      </c>
      <c r="AZ9" s="3">
        <v>0.245</v>
      </c>
      <c r="BA9" s="3">
        <v>2.5999999999999999E-2</v>
      </c>
      <c r="BB9" s="9">
        <v>4.1399999999999997</v>
      </c>
      <c r="BD9" s="3">
        <v>4126</v>
      </c>
      <c r="BM9" s="3">
        <v>160</v>
      </c>
      <c r="BN9" s="3">
        <v>6958</v>
      </c>
      <c r="BS9" s="3">
        <v>3.3</v>
      </c>
      <c r="BT9" s="3">
        <v>3.7</v>
      </c>
      <c r="BU9" s="3">
        <v>4.88</v>
      </c>
      <c r="BV9" s="3">
        <v>0.19500000000000001</v>
      </c>
      <c r="BW9" s="3">
        <v>5.69</v>
      </c>
      <c r="BX9" s="3">
        <v>0.29799999999999999</v>
      </c>
      <c r="BY9" s="9">
        <v>4.04</v>
      </c>
      <c r="BZ9" s="3">
        <v>7.1</v>
      </c>
      <c r="CA9" s="3">
        <v>41.7</v>
      </c>
      <c r="CB9" s="3">
        <v>21.6</v>
      </c>
      <c r="CC9" s="3">
        <v>17.8</v>
      </c>
      <c r="CD9" s="3">
        <v>3.14</v>
      </c>
      <c r="CE9" s="3">
        <v>7.0999999999999994E-2</v>
      </c>
      <c r="CF9" s="9">
        <v>6.46</v>
      </c>
      <c r="CW9">
        <f t="shared" si="0"/>
        <v>37.063000000000002</v>
      </c>
      <c r="CX9" s="12">
        <f t="shared" ref="CX9:CX72" si="15">AE9</f>
        <v>5.12</v>
      </c>
      <c r="CY9" t="str">
        <f>IF(AND(ISNUMBER(#REF!),ISNUMBER(C9)),#REF!*C9*8.34,"")</f>
        <v/>
      </c>
      <c r="CZ9" t="str">
        <f>IF(AND(ISNUMBER(#REF!),ISNUMBER(D9)),#REF!*D9*8.34,"")</f>
        <v/>
      </c>
      <c r="DA9" t="str">
        <f>IF(AND(ISNUMBER(#REF!),ISNUMBER(E9)),#REF!*E9*8.34,"")</f>
        <v/>
      </c>
      <c r="DB9" t="str">
        <f>IF(AND(ISNUMBER(#REF!),ISNUMBER(G9)),#REF!*G9*8.34,"")</f>
        <v/>
      </c>
      <c r="DC9" t="str">
        <f>IF(AND(ISNUMBER(#REF!),ISNUMBER(H9)),#REF!*H9*8.34,"")</f>
        <v/>
      </c>
      <c r="DD9" t="str">
        <f t="shared" si="1"/>
        <v/>
      </c>
      <c r="DE9" t="str">
        <f t="shared" si="2"/>
        <v/>
      </c>
      <c r="DF9" t="str">
        <f t="shared" si="3"/>
        <v/>
      </c>
      <c r="DG9" t="str">
        <f t="shared" si="4"/>
        <v/>
      </c>
      <c r="DH9" t="str">
        <f t="shared" si="5"/>
        <v/>
      </c>
      <c r="DI9" t="str">
        <f t="shared" si="6"/>
        <v/>
      </c>
      <c r="DJ9">
        <f t="shared" si="7"/>
        <v>32.971000000000004</v>
      </c>
      <c r="DK9" s="12">
        <f t="shared" ref="DK9:DK72" si="16">BB9</f>
        <v>4.1399999999999997</v>
      </c>
      <c r="DL9" s="23" t="str">
        <f>IF(AND(ISNUMBER(#REF!),ISNUMBER(C9)),#REF!*C9*8.34,"")</f>
        <v/>
      </c>
      <c r="DM9" s="23" t="str">
        <f>IF(AND(ISNUMBER(#REF!),ISNUMBER(D9)),#REF!*D9*8.34,"")</f>
        <v/>
      </c>
      <c r="DN9" s="23" t="str">
        <f>IF(AND(ISNUMBER(#REF!),ISNUMBER(E9)),#REF!*E9*8.34,"")</f>
        <v/>
      </c>
      <c r="DO9" s="23" t="str">
        <f>IF(AND(ISNUMBER(#REF!),ISNUMBER(G9)),#REF!*G9*8.34,"")</f>
        <v/>
      </c>
      <c r="DP9" s="23" t="str">
        <f>IF(AND(ISNUMBER(#REF!),ISNUMBER(H9)),#REF!*H9*8.34,"")</f>
        <v/>
      </c>
      <c r="DQ9" s="23">
        <f t="shared" si="8"/>
        <v>9462.9809999999998</v>
      </c>
      <c r="DR9" s="23" t="str">
        <f t="shared" si="9"/>
        <v/>
      </c>
      <c r="DS9" s="23">
        <f t="shared" si="10"/>
        <v>9462.9809999999998</v>
      </c>
      <c r="DT9" s="23" t="str">
        <f t="shared" si="11"/>
        <v/>
      </c>
      <c r="DV9" t="str">
        <f t="shared" si="12"/>
        <v/>
      </c>
      <c r="DW9">
        <f t="shared" si="13"/>
        <v>10.868</v>
      </c>
      <c r="DX9" s="12">
        <f t="shared" ref="DX9:DX72" si="17">BY9</f>
        <v>4.04</v>
      </c>
      <c r="DY9">
        <f t="shared" si="14"/>
        <v>24.811000000000003</v>
      </c>
      <c r="DZ9" s="12">
        <f t="shared" ref="DZ9:DZ72" si="18">CF9</f>
        <v>6.46</v>
      </c>
    </row>
    <row r="10" spans="1:130" ht="14.45" customHeight="1" x14ac:dyDescent="0.25">
      <c r="A10" s="4">
        <v>42025</v>
      </c>
      <c r="B10" s="32">
        <v>2.0950000000000002</v>
      </c>
      <c r="E10" s="3">
        <v>53.8</v>
      </c>
      <c r="F10" s="3">
        <v>1.0029999999999999</v>
      </c>
      <c r="G10" s="3">
        <v>43.9</v>
      </c>
      <c r="H10" s="9">
        <v>6.6</v>
      </c>
      <c r="Y10" s="3">
        <v>3.2</v>
      </c>
      <c r="Z10" s="3">
        <v>3.6</v>
      </c>
      <c r="AA10" s="3">
        <v>26.6</v>
      </c>
      <c r="AB10" s="3">
        <v>19.600000000000001</v>
      </c>
      <c r="AC10" s="3">
        <v>0.49299999999999999</v>
      </c>
      <c r="AD10" s="3">
        <v>0.11799999999999999</v>
      </c>
      <c r="AE10" s="9">
        <v>6.79</v>
      </c>
      <c r="AV10" s="3">
        <v>2.9</v>
      </c>
      <c r="AW10" s="3">
        <v>7.6</v>
      </c>
      <c r="AX10" s="3">
        <v>37.299999999999997</v>
      </c>
      <c r="AY10" s="3">
        <v>26.9</v>
      </c>
      <c r="AZ10" s="3">
        <v>0.375</v>
      </c>
      <c r="BA10" s="3">
        <v>8.6999999999999994E-2</v>
      </c>
      <c r="BB10" s="9">
        <v>5.96</v>
      </c>
      <c r="CA10" s="3">
        <v>17.600000000000001</v>
      </c>
      <c r="CB10" s="3">
        <v>20.3</v>
      </c>
      <c r="CC10" s="3">
        <v>15.4</v>
      </c>
      <c r="CD10" s="3">
        <v>3.62</v>
      </c>
      <c r="CE10" s="3">
        <v>0.155</v>
      </c>
      <c r="CF10" s="9">
        <v>5.39</v>
      </c>
      <c r="CW10">
        <f t="shared" si="0"/>
        <v>27.210999999999999</v>
      </c>
      <c r="CX10" s="12">
        <f t="shared" si="15"/>
        <v>6.79</v>
      </c>
      <c r="CY10" t="str">
        <f>IF(AND(ISNUMBER(#REF!),ISNUMBER(C10)),#REF!*C10*8.34,"")</f>
        <v/>
      </c>
      <c r="CZ10" t="str">
        <f>IF(AND(ISNUMBER(#REF!),ISNUMBER(D10)),#REF!*D10*8.34,"")</f>
        <v/>
      </c>
      <c r="DA10" t="str">
        <f>IF(AND(ISNUMBER(#REF!),ISNUMBER(E10)),#REF!*E10*8.34,"")</f>
        <v/>
      </c>
      <c r="DB10" t="str">
        <f>IF(AND(ISNUMBER(#REF!),ISNUMBER(G10)),#REF!*G10*8.34,"")</f>
        <v/>
      </c>
      <c r="DC10" t="str">
        <f>IF(AND(ISNUMBER(#REF!),ISNUMBER(H10)),#REF!*H10*8.34,"")</f>
        <v/>
      </c>
      <c r="DD10" t="str">
        <f t="shared" si="1"/>
        <v/>
      </c>
      <c r="DE10" t="str">
        <f t="shared" si="2"/>
        <v/>
      </c>
      <c r="DF10" t="str">
        <f t="shared" si="3"/>
        <v/>
      </c>
      <c r="DG10" t="str">
        <f t="shared" si="4"/>
        <v/>
      </c>
      <c r="DH10" t="str">
        <f t="shared" si="5"/>
        <v/>
      </c>
      <c r="DI10" t="str">
        <f t="shared" si="6"/>
        <v/>
      </c>
      <c r="DJ10">
        <f t="shared" si="7"/>
        <v>37.762</v>
      </c>
      <c r="DK10" s="12">
        <f t="shared" si="16"/>
        <v>5.96</v>
      </c>
      <c r="DL10" s="23" t="str">
        <f>IF(AND(ISNUMBER(#REF!),ISNUMBER(C10)),#REF!*C10*8.34,"")</f>
        <v/>
      </c>
      <c r="DM10" s="23" t="str">
        <f>IF(AND(ISNUMBER(#REF!),ISNUMBER(D10)),#REF!*D10*8.34,"")</f>
        <v/>
      </c>
      <c r="DN10" s="23" t="str">
        <f>IF(AND(ISNUMBER(#REF!),ISNUMBER(E10)),#REF!*E10*8.34,"")</f>
        <v/>
      </c>
      <c r="DO10" s="23" t="str">
        <f>IF(AND(ISNUMBER(#REF!),ISNUMBER(G10)),#REF!*G10*8.34,"")</f>
        <v/>
      </c>
      <c r="DP10" s="23" t="str">
        <f>IF(AND(ISNUMBER(#REF!),ISNUMBER(H10)),#REF!*H10*8.34,"")</f>
        <v/>
      </c>
      <c r="DQ10" s="23" t="str">
        <f t="shared" si="8"/>
        <v/>
      </c>
      <c r="DR10" s="23" t="str">
        <f t="shared" si="9"/>
        <v/>
      </c>
      <c r="DS10" s="23" t="str">
        <f t="shared" si="10"/>
        <v/>
      </c>
      <c r="DT10" s="23" t="str">
        <f t="shared" si="11"/>
        <v/>
      </c>
      <c r="DV10" t="str">
        <f t="shared" si="12"/>
        <v/>
      </c>
      <c r="DW10" t="str">
        <f t="shared" si="13"/>
        <v/>
      </c>
      <c r="DY10">
        <f t="shared" si="14"/>
        <v>24.075000000000003</v>
      </c>
      <c r="DZ10" s="12">
        <f t="shared" si="18"/>
        <v>5.39</v>
      </c>
    </row>
    <row r="11" spans="1:130" ht="14.45" customHeight="1" x14ac:dyDescent="0.25">
      <c r="A11" s="4">
        <v>42032</v>
      </c>
      <c r="B11" s="32">
        <v>2.5739999999999998</v>
      </c>
      <c r="Y11" s="3">
        <v>4.3</v>
      </c>
      <c r="Z11" s="3">
        <v>2.9</v>
      </c>
      <c r="AA11" s="3">
        <v>12.8</v>
      </c>
      <c r="AB11" s="3">
        <v>17.2</v>
      </c>
      <c r="AC11" s="3">
        <v>0.69499999999999995</v>
      </c>
      <c r="AD11" s="3">
        <v>8.5000000000000006E-2</v>
      </c>
      <c r="AE11" s="9">
        <v>4.57</v>
      </c>
      <c r="AV11" s="3">
        <v>5.2</v>
      </c>
      <c r="AW11" s="3">
        <v>3.9</v>
      </c>
      <c r="AX11" s="3">
        <v>22.8</v>
      </c>
      <c r="AY11" s="3">
        <v>21.3</v>
      </c>
      <c r="AZ11" s="3">
        <v>0.35699999999999998</v>
      </c>
      <c r="BA11" s="3">
        <v>2.5000000000000001E-2</v>
      </c>
      <c r="BB11" s="9">
        <v>4.8899999999999997</v>
      </c>
      <c r="BD11" s="3">
        <v>4078</v>
      </c>
      <c r="BM11" s="3">
        <v>128</v>
      </c>
      <c r="BN11" s="3">
        <v>7224</v>
      </c>
      <c r="BS11" s="3">
        <v>2.6</v>
      </c>
      <c r="BT11" s="3">
        <v>3.2</v>
      </c>
      <c r="BU11" s="3">
        <v>4.96</v>
      </c>
      <c r="BV11" s="3">
        <v>2.93</v>
      </c>
      <c r="BW11" s="3">
        <v>0.65900000000000003</v>
      </c>
      <c r="BX11" s="3">
        <v>2.5000000000000001E-2</v>
      </c>
      <c r="BY11" s="9">
        <v>2.2799999999999998</v>
      </c>
      <c r="BZ11" s="3">
        <v>1.1000000000000001</v>
      </c>
      <c r="CA11" s="3">
        <v>8.6999999999999993</v>
      </c>
      <c r="CB11" s="3">
        <v>21.6</v>
      </c>
      <c r="CC11" s="3">
        <v>14.3</v>
      </c>
      <c r="CD11" s="3">
        <v>1.23</v>
      </c>
      <c r="CE11" s="3">
        <v>9.8000000000000004E-2</v>
      </c>
      <c r="CF11" s="9">
        <v>3.05</v>
      </c>
      <c r="CW11">
        <f t="shared" si="0"/>
        <v>13.580000000000002</v>
      </c>
      <c r="CX11" s="12">
        <f t="shared" si="15"/>
        <v>4.57</v>
      </c>
      <c r="CY11" t="str">
        <f>IF(AND(ISNUMBER(#REF!),ISNUMBER(C11)),#REF!*C11*8.34,"")</f>
        <v/>
      </c>
      <c r="CZ11" t="str">
        <f>IF(AND(ISNUMBER(#REF!),ISNUMBER(D11)),#REF!*D11*8.34,"")</f>
        <v/>
      </c>
      <c r="DA11" t="str">
        <f>IF(AND(ISNUMBER(#REF!),ISNUMBER(E11)),#REF!*E11*8.34,"")</f>
        <v/>
      </c>
      <c r="DB11" t="str">
        <f>IF(AND(ISNUMBER(#REF!),ISNUMBER(G11)),#REF!*G11*8.34,"")</f>
        <v/>
      </c>
      <c r="DC11" t="str">
        <f>IF(AND(ISNUMBER(#REF!),ISNUMBER(H11)),#REF!*H11*8.34,"")</f>
        <v/>
      </c>
      <c r="DD11" t="str">
        <f t="shared" si="1"/>
        <v/>
      </c>
      <c r="DE11" t="str">
        <f t="shared" si="2"/>
        <v/>
      </c>
      <c r="DF11" t="str">
        <f t="shared" si="3"/>
        <v/>
      </c>
      <c r="DG11" t="str">
        <f t="shared" si="4"/>
        <v/>
      </c>
      <c r="DH11" t="str">
        <f t="shared" si="5"/>
        <v/>
      </c>
      <c r="DI11" t="str">
        <f t="shared" si="6"/>
        <v/>
      </c>
      <c r="DJ11">
        <f t="shared" si="7"/>
        <v>23.181999999999999</v>
      </c>
      <c r="DK11" s="12">
        <f t="shared" si="16"/>
        <v>4.8899999999999997</v>
      </c>
      <c r="DL11" s="23" t="str">
        <f>IF(AND(ISNUMBER(#REF!),ISNUMBER(C11)),#REF!*C11*8.34,"")</f>
        <v/>
      </c>
      <c r="DM11" s="23" t="str">
        <f>IF(AND(ISNUMBER(#REF!),ISNUMBER(D11)),#REF!*D11*8.34,"")</f>
        <v/>
      </c>
      <c r="DN11" s="23" t="str">
        <f>IF(AND(ISNUMBER(#REF!),ISNUMBER(E11)),#REF!*E11*8.34,"")</f>
        <v/>
      </c>
      <c r="DO11" s="23" t="str">
        <f>IF(AND(ISNUMBER(#REF!),ISNUMBER(G11)),#REF!*G11*8.34,"")</f>
        <v/>
      </c>
      <c r="DP11" s="23" t="str">
        <f>IF(AND(ISNUMBER(#REF!),ISNUMBER(H11)),#REF!*H11*8.34,"")</f>
        <v/>
      </c>
      <c r="DQ11" s="23">
        <f t="shared" si="8"/>
        <v>9352.893</v>
      </c>
      <c r="DR11" s="23" t="str">
        <f t="shared" si="9"/>
        <v/>
      </c>
      <c r="DS11" s="23">
        <f t="shared" si="10"/>
        <v>9352.893</v>
      </c>
      <c r="DT11" s="23" t="str">
        <f t="shared" si="11"/>
        <v/>
      </c>
      <c r="DV11" t="str">
        <f t="shared" si="12"/>
        <v/>
      </c>
      <c r="DW11">
        <f t="shared" si="13"/>
        <v>5.6440000000000001</v>
      </c>
      <c r="DX11" s="12">
        <f t="shared" si="17"/>
        <v>2.2799999999999998</v>
      </c>
      <c r="DY11">
        <f t="shared" si="14"/>
        <v>22.928000000000001</v>
      </c>
      <c r="DZ11" s="12">
        <f t="shared" si="18"/>
        <v>3.05</v>
      </c>
    </row>
    <row r="12" spans="1:130" ht="14.45" customHeight="1" x14ac:dyDescent="0.25">
      <c r="A12" s="4">
        <v>42039</v>
      </c>
      <c r="B12" s="32">
        <v>2.6440000000000001</v>
      </c>
      <c r="Z12" s="3">
        <v>2.5</v>
      </c>
      <c r="AA12" s="3">
        <v>12.9</v>
      </c>
      <c r="AB12" s="3">
        <v>12.3</v>
      </c>
      <c r="AC12" s="3">
        <v>0.42099999999999999</v>
      </c>
      <c r="AD12" s="3">
        <v>0.19500000000000001</v>
      </c>
      <c r="AE12" s="9">
        <v>0.33300000000000002</v>
      </c>
      <c r="AW12" s="3">
        <v>5.5</v>
      </c>
      <c r="AX12" s="3">
        <v>23.9</v>
      </c>
      <c r="AY12" s="3">
        <v>24.3</v>
      </c>
      <c r="AZ12" s="3">
        <v>0.27800000000000002</v>
      </c>
      <c r="BA12" s="3">
        <v>2.1000000000000001E-2</v>
      </c>
      <c r="BB12" s="9">
        <v>2.09</v>
      </c>
      <c r="BT12" s="3">
        <v>8.1</v>
      </c>
      <c r="BU12" s="3">
        <v>5.67</v>
      </c>
      <c r="BV12" s="3">
        <v>3.01</v>
      </c>
      <c r="BW12" s="3">
        <v>0.90700000000000003</v>
      </c>
      <c r="BX12" s="3">
        <v>0.29599999999999999</v>
      </c>
      <c r="BY12" s="9">
        <v>0.751</v>
      </c>
      <c r="CA12" s="3">
        <v>43.1</v>
      </c>
      <c r="CB12" s="3">
        <v>18.8</v>
      </c>
      <c r="CC12" s="3">
        <v>11.3</v>
      </c>
      <c r="CD12" s="3">
        <v>1.22</v>
      </c>
      <c r="CE12" s="3">
        <v>0.41199999999999998</v>
      </c>
      <c r="CF12" s="9">
        <v>1.28</v>
      </c>
      <c r="CW12">
        <f t="shared" si="0"/>
        <v>13.516</v>
      </c>
      <c r="CX12" s="12">
        <f t="shared" si="15"/>
        <v>0.33300000000000002</v>
      </c>
      <c r="CY12" t="str">
        <f>IF(AND(ISNUMBER(#REF!),ISNUMBER(C12)),#REF!*C12*8.34,"")</f>
        <v/>
      </c>
      <c r="CZ12" t="str">
        <f>IF(AND(ISNUMBER(#REF!),ISNUMBER(D12)),#REF!*D12*8.34,"")</f>
        <v/>
      </c>
      <c r="DA12" t="str">
        <f>IF(AND(ISNUMBER(#REF!),ISNUMBER(E12)),#REF!*E12*8.34,"")</f>
        <v/>
      </c>
      <c r="DB12" t="str">
        <f>IF(AND(ISNUMBER(#REF!),ISNUMBER(G12)),#REF!*G12*8.34,"")</f>
        <v/>
      </c>
      <c r="DC12" t="str">
        <f>IF(AND(ISNUMBER(#REF!),ISNUMBER(H12)),#REF!*H12*8.34,"")</f>
        <v/>
      </c>
      <c r="DD12" t="str">
        <f t="shared" si="1"/>
        <v/>
      </c>
      <c r="DE12" t="str">
        <f t="shared" si="2"/>
        <v/>
      </c>
      <c r="DF12" t="str">
        <f t="shared" si="3"/>
        <v/>
      </c>
      <c r="DG12" t="str">
        <f t="shared" si="4"/>
        <v/>
      </c>
      <c r="DH12" t="str">
        <f t="shared" si="5"/>
        <v/>
      </c>
      <c r="DI12" t="str">
        <f t="shared" si="6"/>
        <v/>
      </c>
      <c r="DJ12">
        <f t="shared" si="7"/>
        <v>24.198999999999998</v>
      </c>
      <c r="DK12" s="12">
        <f t="shared" si="16"/>
        <v>2.09</v>
      </c>
      <c r="DL12" s="23" t="str">
        <f>IF(AND(ISNUMBER(#REF!),ISNUMBER(C12)),#REF!*C12*8.34,"")</f>
        <v/>
      </c>
      <c r="DM12" s="23" t="str">
        <f>IF(AND(ISNUMBER(#REF!),ISNUMBER(D12)),#REF!*D12*8.34,"")</f>
        <v/>
      </c>
      <c r="DN12" s="23" t="str">
        <f>IF(AND(ISNUMBER(#REF!),ISNUMBER(E12)),#REF!*E12*8.34,"")</f>
        <v/>
      </c>
      <c r="DO12" s="23" t="str">
        <f>IF(AND(ISNUMBER(#REF!),ISNUMBER(G12)),#REF!*G12*8.34,"")</f>
        <v/>
      </c>
      <c r="DP12" s="23" t="str">
        <f>IF(AND(ISNUMBER(#REF!),ISNUMBER(H12)),#REF!*H12*8.34,"")</f>
        <v/>
      </c>
      <c r="DQ12" s="23" t="str">
        <f t="shared" si="8"/>
        <v/>
      </c>
      <c r="DR12" s="23" t="str">
        <f t="shared" si="9"/>
        <v/>
      </c>
      <c r="DS12" s="23" t="str">
        <f t="shared" si="10"/>
        <v/>
      </c>
      <c r="DT12" s="23" t="str">
        <f t="shared" si="11"/>
        <v/>
      </c>
      <c r="DV12" t="str">
        <f t="shared" si="12"/>
        <v/>
      </c>
      <c r="DW12">
        <f t="shared" si="13"/>
        <v>6.8730000000000002</v>
      </c>
      <c r="DX12" s="12">
        <f t="shared" si="17"/>
        <v>0.751</v>
      </c>
      <c r="DY12">
        <f t="shared" si="14"/>
        <v>20.431999999999999</v>
      </c>
      <c r="DZ12" s="12">
        <f t="shared" si="18"/>
        <v>1.28</v>
      </c>
    </row>
    <row r="13" spans="1:130" ht="14.45" customHeight="1" x14ac:dyDescent="0.25">
      <c r="A13" s="4">
        <v>42053</v>
      </c>
      <c r="B13" s="32">
        <v>2.5059999999999998</v>
      </c>
      <c r="C13" s="2">
        <v>317.2</v>
      </c>
      <c r="D13" s="2">
        <v>440</v>
      </c>
      <c r="E13" s="3">
        <v>54</v>
      </c>
      <c r="F13" s="3">
        <v>1.43</v>
      </c>
      <c r="G13" s="3">
        <v>46.2</v>
      </c>
      <c r="H13" s="9">
        <v>25.5</v>
      </c>
      <c r="Y13" s="3">
        <v>6.3</v>
      </c>
      <c r="Z13" s="3">
        <v>2.9</v>
      </c>
      <c r="AA13" s="3">
        <v>32.4</v>
      </c>
      <c r="AB13" s="3">
        <v>31.6</v>
      </c>
      <c r="AC13" s="3">
        <v>2.2000000000000002</v>
      </c>
      <c r="AD13" s="3">
        <v>1.38</v>
      </c>
      <c r="AE13" s="9">
        <v>1.71</v>
      </c>
      <c r="AV13" s="3">
        <v>5.5</v>
      </c>
      <c r="AW13" s="3">
        <v>3</v>
      </c>
      <c r="AX13" s="3">
        <v>28</v>
      </c>
      <c r="AY13" s="3">
        <v>28.2</v>
      </c>
      <c r="AZ13" s="3">
        <v>0.2</v>
      </c>
      <c r="BA13" s="3">
        <v>3.5000000000000003E-2</v>
      </c>
      <c r="BB13" s="9">
        <v>3.78</v>
      </c>
      <c r="BD13" s="3">
        <v>4390</v>
      </c>
      <c r="BM13" s="3">
        <v>228</v>
      </c>
      <c r="BN13" s="3">
        <v>8988</v>
      </c>
      <c r="BS13" s="3">
        <v>5.5</v>
      </c>
      <c r="BT13" s="3">
        <v>4.3</v>
      </c>
      <c r="BU13" s="3">
        <v>7.35</v>
      </c>
      <c r="BV13" s="3">
        <v>3.95</v>
      </c>
      <c r="BW13" s="3">
        <v>0.30199999999999999</v>
      </c>
      <c r="BX13" s="3">
        <v>8.2000000000000003E-2</v>
      </c>
      <c r="BY13" s="9">
        <v>4.0199999999999996</v>
      </c>
      <c r="BZ13" s="3">
        <v>8.4</v>
      </c>
      <c r="CA13" s="3">
        <v>19.100000000000001</v>
      </c>
      <c r="CB13" s="3">
        <v>26.2</v>
      </c>
      <c r="CC13" s="3">
        <v>15</v>
      </c>
      <c r="CD13" s="3">
        <v>0.875</v>
      </c>
      <c r="CE13" s="3">
        <v>0.49199999999999999</v>
      </c>
      <c r="CF13" s="9">
        <v>3.9</v>
      </c>
      <c r="CW13">
        <f t="shared" si="0"/>
        <v>35.980000000000004</v>
      </c>
      <c r="CX13" s="12">
        <f t="shared" si="15"/>
        <v>1.71</v>
      </c>
      <c r="CY13" t="str">
        <f>IF(AND(ISNUMBER(#REF!),ISNUMBER(C13)),#REF!*C13*8.34,"")</f>
        <v/>
      </c>
      <c r="CZ13" t="str">
        <f>IF(AND(ISNUMBER(#REF!),ISNUMBER(D13)),#REF!*D13*8.34,"")</f>
        <v/>
      </c>
      <c r="DA13" t="str">
        <f>IF(AND(ISNUMBER(#REF!),ISNUMBER(E13)),#REF!*E13*8.34,"")</f>
        <v/>
      </c>
      <c r="DB13" t="str">
        <f>IF(AND(ISNUMBER(#REF!),ISNUMBER(G13)),#REF!*G13*8.34,"")</f>
        <v/>
      </c>
      <c r="DC13" t="str">
        <f>IF(AND(ISNUMBER(#REF!),ISNUMBER(H13)),#REF!*H13*8.34,"")</f>
        <v/>
      </c>
      <c r="DD13" t="str">
        <f t="shared" si="1"/>
        <v/>
      </c>
      <c r="DE13" t="str">
        <f t="shared" si="2"/>
        <v/>
      </c>
      <c r="DF13" t="str">
        <f t="shared" si="3"/>
        <v/>
      </c>
      <c r="DG13" t="str">
        <f t="shared" si="4"/>
        <v/>
      </c>
      <c r="DH13" t="str">
        <f t="shared" si="5"/>
        <v/>
      </c>
      <c r="DI13" t="str">
        <f t="shared" si="6"/>
        <v/>
      </c>
      <c r="DJ13">
        <f t="shared" si="7"/>
        <v>28.234999999999999</v>
      </c>
      <c r="DK13" s="12">
        <f t="shared" si="16"/>
        <v>3.78</v>
      </c>
      <c r="DL13" s="23" t="str">
        <f>IF(AND(ISNUMBER(#REF!),ISNUMBER(C13)),#REF!*C13*8.34,"")</f>
        <v/>
      </c>
      <c r="DM13" s="23" t="str">
        <f>IF(AND(ISNUMBER(#REF!),ISNUMBER(D13)),#REF!*D13*8.34,"")</f>
        <v/>
      </c>
      <c r="DN13" s="23" t="str">
        <f>IF(AND(ISNUMBER(#REF!),ISNUMBER(E13)),#REF!*E13*8.34,"")</f>
        <v/>
      </c>
      <c r="DO13" s="23" t="str">
        <f>IF(AND(ISNUMBER(#REF!),ISNUMBER(G13)),#REF!*G13*8.34,"")</f>
        <v/>
      </c>
      <c r="DP13" s="23" t="str">
        <f>IF(AND(ISNUMBER(#REF!),ISNUMBER(H13)),#REF!*H13*8.34,"")</f>
        <v/>
      </c>
      <c r="DQ13" s="23">
        <f t="shared" si="8"/>
        <v>10068.465</v>
      </c>
      <c r="DR13" s="23" t="str">
        <f t="shared" si="9"/>
        <v/>
      </c>
      <c r="DS13" s="23">
        <f t="shared" si="10"/>
        <v>10068.465</v>
      </c>
      <c r="DT13" s="23" t="str">
        <f t="shared" si="11"/>
        <v/>
      </c>
      <c r="DV13" t="str">
        <f t="shared" si="12"/>
        <v/>
      </c>
      <c r="DW13">
        <f t="shared" si="13"/>
        <v>7.7339999999999991</v>
      </c>
      <c r="DX13" s="12">
        <f t="shared" si="17"/>
        <v>4.0199999999999996</v>
      </c>
      <c r="DY13">
        <f t="shared" si="14"/>
        <v>27.567</v>
      </c>
      <c r="DZ13" s="12">
        <f t="shared" si="18"/>
        <v>3.9</v>
      </c>
    </row>
    <row r="14" spans="1:130" ht="14.45" customHeight="1" x14ac:dyDescent="0.25">
      <c r="A14" s="4">
        <v>42060</v>
      </c>
      <c r="B14" s="32">
        <v>2.371</v>
      </c>
      <c r="C14" s="2">
        <v>265</v>
      </c>
      <c r="D14" s="2">
        <v>353.2</v>
      </c>
      <c r="E14" s="3">
        <v>55.6</v>
      </c>
      <c r="F14" s="3">
        <v>1.33</v>
      </c>
      <c r="G14" s="3">
        <v>47.8</v>
      </c>
      <c r="H14" s="9">
        <v>24.4</v>
      </c>
      <c r="Y14" s="3">
        <v>3.6</v>
      </c>
      <c r="Z14" s="3">
        <v>5.0999999999999996</v>
      </c>
      <c r="AA14" s="3">
        <v>31.5</v>
      </c>
      <c r="AB14" s="3">
        <v>27.9</v>
      </c>
      <c r="AC14" s="3">
        <v>1.88</v>
      </c>
      <c r="AD14" s="3">
        <v>1.18</v>
      </c>
      <c r="AE14" s="9">
        <v>2.2200000000000002</v>
      </c>
      <c r="AV14" s="3">
        <v>3.2</v>
      </c>
      <c r="AW14" s="3">
        <v>4.2</v>
      </c>
      <c r="AX14" s="3">
        <v>29.7</v>
      </c>
      <c r="AY14" s="3">
        <v>27.9</v>
      </c>
      <c r="AZ14" s="3">
        <v>0.22500000000000001</v>
      </c>
      <c r="BA14" s="3">
        <v>4.5999999999999999E-2</v>
      </c>
      <c r="BB14" s="9">
        <v>4.1100000000000003</v>
      </c>
      <c r="BD14" s="3">
        <v>4944</v>
      </c>
      <c r="BM14" s="3">
        <v>202</v>
      </c>
      <c r="BN14" s="3">
        <v>8404</v>
      </c>
      <c r="BT14" s="3">
        <v>6.9</v>
      </c>
      <c r="BU14" s="3">
        <v>7.91</v>
      </c>
      <c r="BV14" s="3">
        <v>4.12</v>
      </c>
      <c r="BW14" s="3">
        <v>0.41199999999999998</v>
      </c>
      <c r="BX14" s="3">
        <v>0.111</v>
      </c>
      <c r="BY14" s="9">
        <v>4.12</v>
      </c>
      <c r="BZ14" s="3">
        <v>3.1</v>
      </c>
      <c r="CA14" s="3">
        <v>24.4</v>
      </c>
      <c r="CB14" s="3">
        <v>21.6</v>
      </c>
      <c r="CC14" s="3">
        <v>18.3</v>
      </c>
      <c r="CD14" s="3">
        <v>0.88200000000000001</v>
      </c>
      <c r="CE14" s="3">
        <v>0.44800000000000001</v>
      </c>
      <c r="CF14" s="9">
        <v>4.43</v>
      </c>
      <c r="CW14">
        <f t="shared" ref="CW14:CW22" si="19">IF(AND(ISNUMBER(AA14),ISNUMBER(AC14),ISNUMBER(AD14)),AA14+AC14+AD14,"")</f>
        <v>34.56</v>
      </c>
      <c r="CX14" s="12">
        <f t="shared" si="15"/>
        <v>2.2200000000000002</v>
      </c>
      <c r="CY14" t="str">
        <f>IF(AND(ISNUMBER(#REF!),ISNUMBER(C14)),#REF!*C14*8.34,"")</f>
        <v/>
      </c>
      <c r="CZ14" t="str">
        <f>IF(AND(ISNUMBER(#REF!),ISNUMBER(D14)),#REF!*D14*8.34,"")</f>
        <v/>
      </c>
      <c r="DA14" t="str">
        <f>IF(AND(ISNUMBER(#REF!),ISNUMBER(E14)),#REF!*E14*8.34,"")</f>
        <v/>
      </c>
      <c r="DB14" t="str">
        <f>IF(AND(ISNUMBER(#REF!),ISNUMBER(G14)),#REF!*G14*8.34,"")</f>
        <v/>
      </c>
      <c r="DC14" t="str">
        <f>IF(AND(ISNUMBER(#REF!),ISNUMBER(H14)),#REF!*H14*8.34,"")</f>
        <v/>
      </c>
      <c r="DD14" t="str">
        <f t="shared" ref="DD14:DD22" si="20">IF(ISNUMBER(AG14),AG14*$DG$2*8.34,"")</f>
        <v/>
      </c>
      <c r="DE14" t="str">
        <f t="shared" ref="DE14:DE22" si="21">IF(AND(ISNUMBER(AG14),ISNUMBER(AQ14),ISNUMBER(AU14)),AVERAGE(AG14,AQ14)*$DG$4*AU14*8.34,"")</f>
        <v/>
      </c>
      <c r="DF14" t="str">
        <f t="shared" ref="DF14:DF22" si="22">IF(AND(ISNUMBER(DD14),ISNUMBER(DE14)),DD14+DE14,"")</f>
        <v/>
      </c>
      <c r="DG14" t="str">
        <f t="shared" ref="DG14:DG22" si="23">IF(AND(ISNUMBER(AR14),ISNUMBER(AS14)),AR14/1000000*AS14*8.34,"")</f>
        <v/>
      </c>
      <c r="DH14" t="str">
        <f t="shared" ref="DH14:DH22" si="24">IF(AND(ISNUMBER(DG14),ISNUMBER(DF14)),DF14/DG14,"")</f>
        <v/>
      </c>
      <c r="DI14" t="str">
        <f t="shared" si="6"/>
        <v/>
      </c>
      <c r="DJ14">
        <f t="shared" ref="DJ14:DJ22" si="25">IF(AND(ISNUMBER(AX14),ISNUMBER(AZ14),ISNUMBER(BA14)),AX14+AZ14+BA14,"")</f>
        <v>29.971</v>
      </c>
      <c r="DK14" s="12">
        <f t="shared" si="16"/>
        <v>4.1100000000000003</v>
      </c>
      <c r="DL14" s="23" t="str">
        <f>IF(AND(ISNUMBER(#REF!),ISNUMBER(C14)),#REF!*C14*8.34,"")</f>
        <v/>
      </c>
      <c r="DM14" s="23" t="str">
        <f>IF(AND(ISNUMBER(#REF!),ISNUMBER(D14)),#REF!*D14*8.34,"")</f>
        <v/>
      </c>
      <c r="DN14" s="23" t="str">
        <f>IF(AND(ISNUMBER(#REF!),ISNUMBER(E14)),#REF!*E14*8.34,"")</f>
        <v/>
      </c>
      <c r="DO14" s="23" t="str">
        <f>IF(AND(ISNUMBER(#REF!),ISNUMBER(G14)),#REF!*G14*8.34,"")</f>
        <v/>
      </c>
      <c r="DP14" s="23" t="str">
        <f>IF(AND(ISNUMBER(#REF!),ISNUMBER(H14)),#REF!*H14*8.34,"")</f>
        <v/>
      </c>
      <c r="DQ14" s="23">
        <f t="shared" ref="DQ14:DQ22" si="26">IF(ISNUMBER(BD14),BD14*$DT$2*8.34,"")</f>
        <v>11339.064</v>
      </c>
      <c r="DR14" s="23" t="str">
        <f t="shared" ref="DR14:DR22" si="27">IF(AND(ISNUMBER(BD14),ISNUMBER(BN14),ISNUMBER(BR14)),AVERAGE(BD14,BN14)*$DT$4*BR14*8.34,"")</f>
        <v/>
      </c>
      <c r="DS14" s="23">
        <f t="shared" ref="DS14:DS22" si="28">IF(AND(ISNUMBER(DQ14),ISNUMBER(DR14)),DQ14+DR14,IF(ISNUMBER(DQ14),DQ14,""))</f>
        <v>11339.064</v>
      </c>
      <c r="DT14" s="23" t="str">
        <f t="shared" ref="DT14:DT22" si="29">IF(AND(ISNUMBER(BO14),ISNUMBER(BP14)),BO14/1000000*BP14*8.34,"")</f>
        <v/>
      </c>
      <c r="DV14" t="str">
        <f t="shared" si="12"/>
        <v/>
      </c>
      <c r="DW14">
        <f t="shared" ref="DW14:DW22" si="30">IF(AND(ISNUMBER(BU14),ISNUMBER(BW14),ISNUMBER(BX14)),BU14+BW14+BX14,"")</f>
        <v>8.4330000000000016</v>
      </c>
      <c r="DX14" s="12">
        <f t="shared" si="17"/>
        <v>4.12</v>
      </c>
      <c r="DY14">
        <f t="shared" ref="DY14:DY22" si="31">IF(AND(ISNUMBER(CB14),ISNUMBER(CD14),ISNUMBER(CE14)),CB14+CD14+CE14,"")</f>
        <v>22.930000000000003</v>
      </c>
      <c r="DZ14" s="12">
        <f t="shared" si="18"/>
        <v>4.43</v>
      </c>
    </row>
    <row r="15" spans="1:130" ht="14.45" customHeight="1" x14ac:dyDescent="0.25">
      <c r="A15" s="4">
        <v>42067</v>
      </c>
      <c r="B15" s="32">
        <v>2.2799999999999998</v>
      </c>
      <c r="C15" s="2">
        <v>226.4</v>
      </c>
      <c r="D15" s="2">
        <v>235</v>
      </c>
      <c r="E15" s="3">
        <v>50.4</v>
      </c>
      <c r="F15" s="3">
        <v>0.45800000000000002</v>
      </c>
      <c r="G15" s="3">
        <v>45.3</v>
      </c>
      <c r="H15" s="9">
        <v>16.3</v>
      </c>
      <c r="Y15" s="3">
        <v>5.3</v>
      </c>
      <c r="Z15" s="3">
        <v>4.5999999999999996</v>
      </c>
      <c r="AA15" s="3">
        <v>29.2</v>
      </c>
      <c r="AB15" s="3">
        <v>30.2</v>
      </c>
      <c r="AC15" s="3">
        <v>2.38</v>
      </c>
      <c r="AD15" s="3">
        <v>1.35</v>
      </c>
      <c r="AE15" s="9">
        <v>2.08</v>
      </c>
      <c r="AV15" s="3">
        <v>4.2</v>
      </c>
      <c r="AW15" s="3">
        <v>3.7</v>
      </c>
      <c r="AX15" s="3">
        <v>27.3</v>
      </c>
      <c r="AY15" s="3">
        <v>31.4</v>
      </c>
      <c r="AZ15" s="3">
        <v>0.27500000000000002</v>
      </c>
      <c r="BA15" s="3">
        <v>5.8999999999999997E-2</v>
      </c>
      <c r="BB15" s="9">
        <v>2.33</v>
      </c>
      <c r="BZ15" s="3">
        <v>5.4</v>
      </c>
      <c r="CA15" s="3">
        <v>17.399999999999999</v>
      </c>
      <c r="CB15" s="3">
        <v>29.1</v>
      </c>
      <c r="CC15" s="3">
        <v>30</v>
      </c>
      <c r="CD15" s="3">
        <v>1.41</v>
      </c>
      <c r="CE15" s="3">
        <v>0.90200000000000002</v>
      </c>
      <c r="CF15" s="9">
        <v>2.65</v>
      </c>
      <c r="CW15">
        <f t="shared" si="19"/>
        <v>32.93</v>
      </c>
      <c r="CX15" s="12">
        <f t="shared" si="15"/>
        <v>2.08</v>
      </c>
      <c r="CY15" t="str">
        <f>IF(AND(ISNUMBER(#REF!),ISNUMBER(C15)),#REF!*C15*8.34,"")</f>
        <v/>
      </c>
      <c r="CZ15" t="str">
        <f>IF(AND(ISNUMBER(#REF!),ISNUMBER(D15)),#REF!*D15*8.34,"")</f>
        <v/>
      </c>
      <c r="DA15" t="str">
        <f>IF(AND(ISNUMBER(#REF!),ISNUMBER(E15)),#REF!*E15*8.34,"")</f>
        <v/>
      </c>
      <c r="DB15" t="str">
        <f>IF(AND(ISNUMBER(#REF!),ISNUMBER(G15)),#REF!*G15*8.34,"")</f>
        <v/>
      </c>
      <c r="DC15" t="str">
        <f>IF(AND(ISNUMBER(#REF!),ISNUMBER(H15)),#REF!*H15*8.34,"")</f>
        <v/>
      </c>
      <c r="DD15" t="str">
        <f t="shared" si="20"/>
        <v/>
      </c>
      <c r="DE15" t="str">
        <f t="shared" si="21"/>
        <v/>
      </c>
      <c r="DF15" t="str">
        <f t="shared" si="22"/>
        <v/>
      </c>
      <c r="DG15" t="str">
        <f t="shared" si="23"/>
        <v/>
      </c>
      <c r="DH15" t="str">
        <f t="shared" si="24"/>
        <v/>
      </c>
      <c r="DI15" t="str">
        <f t="shared" si="6"/>
        <v/>
      </c>
      <c r="DJ15">
        <f t="shared" si="25"/>
        <v>27.634</v>
      </c>
      <c r="DK15" s="12">
        <f t="shared" si="16"/>
        <v>2.33</v>
      </c>
      <c r="DL15" s="23" t="str">
        <f>IF(AND(ISNUMBER(#REF!),ISNUMBER(C15)),#REF!*C15*8.34,"")</f>
        <v/>
      </c>
      <c r="DM15" s="23" t="str">
        <f>IF(AND(ISNUMBER(#REF!),ISNUMBER(D15)),#REF!*D15*8.34,"")</f>
        <v/>
      </c>
      <c r="DN15" s="23" t="str">
        <f>IF(AND(ISNUMBER(#REF!),ISNUMBER(E15)),#REF!*E15*8.34,"")</f>
        <v/>
      </c>
      <c r="DO15" s="23" t="str">
        <f>IF(AND(ISNUMBER(#REF!),ISNUMBER(G15)),#REF!*G15*8.34,"")</f>
        <v/>
      </c>
      <c r="DP15" s="23" t="str">
        <f>IF(AND(ISNUMBER(#REF!),ISNUMBER(H15)),#REF!*H15*8.34,"")</f>
        <v/>
      </c>
      <c r="DQ15" s="23" t="str">
        <f t="shared" si="26"/>
        <v/>
      </c>
      <c r="DR15" s="23" t="str">
        <f t="shared" si="27"/>
        <v/>
      </c>
      <c r="DS15" s="23" t="str">
        <f t="shared" si="28"/>
        <v/>
      </c>
      <c r="DT15" s="23" t="str">
        <f t="shared" si="29"/>
        <v/>
      </c>
      <c r="DV15" t="str">
        <f t="shared" si="12"/>
        <v/>
      </c>
      <c r="DW15" t="str">
        <f t="shared" si="30"/>
        <v/>
      </c>
      <c r="DY15">
        <f t="shared" si="31"/>
        <v>31.412000000000003</v>
      </c>
      <c r="DZ15" s="12">
        <f t="shared" si="18"/>
        <v>2.65</v>
      </c>
    </row>
    <row r="16" spans="1:130" ht="14.45" customHeight="1" x14ac:dyDescent="0.25">
      <c r="A16" s="4">
        <v>42074</v>
      </c>
      <c r="B16" s="32">
        <v>2.367</v>
      </c>
      <c r="C16" s="2">
        <v>222.6</v>
      </c>
      <c r="D16" s="2">
        <v>233.6</v>
      </c>
      <c r="E16" s="3">
        <v>51</v>
      </c>
      <c r="F16" s="3">
        <v>0.68200000000000005</v>
      </c>
      <c r="G16" s="3">
        <v>45.1</v>
      </c>
      <c r="H16" s="9">
        <v>21.1</v>
      </c>
      <c r="Y16" s="3">
        <v>3.8</v>
      </c>
      <c r="Z16" s="3">
        <v>1.6</v>
      </c>
      <c r="AA16" s="3">
        <v>21.4</v>
      </c>
      <c r="AB16" s="3">
        <v>21.3</v>
      </c>
      <c r="AC16" s="3">
        <v>0.224</v>
      </c>
      <c r="AD16" s="3">
        <v>0.69199999999999995</v>
      </c>
      <c r="AE16" s="9">
        <v>1.1299999999999999</v>
      </c>
      <c r="AV16" s="3">
        <v>5.9</v>
      </c>
      <c r="AW16" s="3">
        <v>1.3</v>
      </c>
      <c r="AX16" s="3">
        <v>28.6</v>
      </c>
      <c r="AY16" s="3">
        <v>28.9</v>
      </c>
      <c r="AZ16" s="3">
        <v>0.26400000000000001</v>
      </c>
      <c r="BA16" s="3">
        <v>7.6999999999999999E-2</v>
      </c>
      <c r="BB16" s="9">
        <v>1.76</v>
      </c>
      <c r="BD16" s="3">
        <v>4956</v>
      </c>
      <c r="BM16" s="3">
        <v>97</v>
      </c>
      <c r="BN16" s="3">
        <v>12390</v>
      </c>
      <c r="BP16" s="3">
        <v>8970</v>
      </c>
      <c r="BS16" s="3">
        <v>3.3</v>
      </c>
      <c r="BT16" s="3">
        <v>2.9</v>
      </c>
      <c r="BU16" s="3">
        <v>19.5</v>
      </c>
      <c r="BV16" s="3">
        <v>17.399999999999999</v>
      </c>
      <c r="BW16" s="3">
        <v>0.26400000000000001</v>
      </c>
      <c r="BX16" s="3">
        <v>0.89500000000000002</v>
      </c>
      <c r="BY16" s="9">
        <v>3.7</v>
      </c>
      <c r="BZ16" s="3">
        <v>3.5</v>
      </c>
      <c r="CA16" s="3">
        <v>10</v>
      </c>
      <c r="CB16" s="3">
        <v>22.6</v>
      </c>
      <c r="CC16" s="3">
        <v>25.5</v>
      </c>
      <c r="CD16" s="3">
        <v>0.23699999999999999</v>
      </c>
      <c r="CE16" s="3">
        <v>0.63</v>
      </c>
      <c r="CF16" s="9">
        <v>2.21</v>
      </c>
      <c r="CW16">
        <f t="shared" si="19"/>
        <v>22.315999999999999</v>
      </c>
      <c r="CX16" s="12">
        <f t="shared" si="15"/>
        <v>1.1299999999999999</v>
      </c>
      <c r="CY16" t="str">
        <f>IF(AND(ISNUMBER(#REF!),ISNUMBER(C16)),#REF!*C16*8.34,"")</f>
        <v/>
      </c>
      <c r="CZ16" t="str">
        <f>IF(AND(ISNUMBER(#REF!),ISNUMBER(D16)),#REF!*D16*8.34,"")</f>
        <v/>
      </c>
      <c r="DA16" t="str">
        <f>IF(AND(ISNUMBER(#REF!),ISNUMBER(E16)),#REF!*E16*8.34,"")</f>
        <v/>
      </c>
      <c r="DB16" t="str">
        <f>IF(AND(ISNUMBER(#REF!),ISNUMBER(G16)),#REF!*G16*8.34,"")</f>
        <v/>
      </c>
      <c r="DC16" t="str">
        <f>IF(AND(ISNUMBER(#REF!),ISNUMBER(H16)),#REF!*H16*8.34,"")</f>
        <v/>
      </c>
      <c r="DD16" t="str">
        <f t="shared" si="20"/>
        <v/>
      </c>
      <c r="DE16" t="str">
        <f t="shared" si="21"/>
        <v/>
      </c>
      <c r="DF16" t="str">
        <f t="shared" si="22"/>
        <v/>
      </c>
      <c r="DG16" t="str">
        <f t="shared" si="23"/>
        <v/>
      </c>
      <c r="DH16" t="str">
        <f t="shared" si="24"/>
        <v/>
      </c>
      <c r="DI16" t="str">
        <f t="shared" si="6"/>
        <v/>
      </c>
      <c r="DJ16">
        <f t="shared" si="25"/>
        <v>28.941000000000003</v>
      </c>
      <c r="DK16" s="12">
        <f t="shared" si="16"/>
        <v>1.76</v>
      </c>
      <c r="DL16" s="23" t="str">
        <f>IF(AND(ISNUMBER(#REF!),ISNUMBER(C16)),#REF!*C16*8.34,"")</f>
        <v/>
      </c>
      <c r="DM16" s="23" t="str">
        <f>IF(AND(ISNUMBER(#REF!),ISNUMBER(D16)),#REF!*D16*8.34,"")</f>
        <v/>
      </c>
      <c r="DN16" s="23" t="str">
        <f>IF(AND(ISNUMBER(#REF!),ISNUMBER(E16)),#REF!*E16*8.34,"")</f>
        <v/>
      </c>
      <c r="DO16" s="23" t="str">
        <f>IF(AND(ISNUMBER(#REF!),ISNUMBER(G16)),#REF!*G16*8.34,"")</f>
        <v/>
      </c>
      <c r="DP16" s="23" t="str">
        <f>IF(AND(ISNUMBER(#REF!),ISNUMBER(H16)),#REF!*H16*8.34,"")</f>
        <v/>
      </c>
      <c r="DQ16" s="23">
        <f t="shared" si="26"/>
        <v>11366.586000000001</v>
      </c>
      <c r="DR16" s="23" t="str">
        <f t="shared" si="27"/>
        <v/>
      </c>
      <c r="DS16" s="23">
        <f t="shared" si="28"/>
        <v>11366.586000000001</v>
      </c>
      <c r="DT16" s="23" t="str">
        <f t="shared" si="29"/>
        <v/>
      </c>
      <c r="DV16" t="str">
        <f t="shared" si="12"/>
        <v/>
      </c>
      <c r="DW16">
        <f t="shared" si="30"/>
        <v>20.658999999999999</v>
      </c>
      <c r="DX16" s="12">
        <f t="shared" si="17"/>
        <v>3.7</v>
      </c>
      <c r="DY16">
        <f t="shared" si="31"/>
        <v>23.466999999999999</v>
      </c>
      <c r="DZ16" s="12">
        <f t="shared" si="18"/>
        <v>2.21</v>
      </c>
    </row>
    <row r="17" spans="1:130" x14ac:dyDescent="0.25">
      <c r="A17" s="4">
        <v>42081</v>
      </c>
      <c r="B17" s="32">
        <v>2.4180000000000001</v>
      </c>
      <c r="C17" s="2">
        <v>262.10000000000002</v>
      </c>
      <c r="D17" s="2">
        <v>214.8</v>
      </c>
      <c r="E17" s="3">
        <v>49.3</v>
      </c>
      <c r="F17" s="3">
        <v>0.65800000000000003</v>
      </c>
      <c r="G17" s="3">
        <v>42.8</v>
      </c>
      <c r="H17" s="9">
        <v>22.6</v>
      </c>
      <c r="Y17" s="3">
        <v>4.3</v>
      </c>
      <c r="Z17" s="3">
        <v>2.7</v>
      </c>
      <c r="AA17" s="3">
        <v>21.8</v>
      </c>
      <c r="AB17" s="3">
        <v>20.3</v>
      </c>
      <c r="AC17" s="3">
        <v>0.45</v>
      </c>
      <c r="AD17" s="3">
        <v>0.68400000000000005</v>
      </c>
      <c r="AE17" s="9">
        <v>3.25</v>
      </c>
      <c r="AV17" s="3">
        <v>4.0999999999999996</v>
      </c>
      <c r="AW17" s="3">
        <v>15.8</v>
      </c>
      <c r="AX17" s="3">
        <v>33.5</v>
      </c>
      <c r="AY17" s="3">
        <v>32.799999999999997</v>
      </c>
      <c r="AZ17" s="3">
        <v>0.40600000000000003</v>
      </c>
      <c r="BA17" s="3">
        <v>7.8E-2</v>
      </c>
      <c r="BB17" s="9">
        <v>3.56</v>
      </c>
      <c r="BD17" s="3">
        <v>4476</v>
      </c>
      <c r="BM17" s="3">
        <v>118</v>
      </c>
      <c r="BN17" s="3">
        <v>7226</v>
      </c>
      <c r="BS17" s="3">
        <v>3.8</v>
      </c>
      <c r="BT17" s="3">
        <v>1.9</v>
      </c>
      <c r="BU17" s="3">
        <v>6.69</v>
      </c>
      <c r="BV17" s="3">
        <v>4.96</v>
      </c>
      <c r="BW17" s="3">
        <v>0.27900000000000003</v>
      </c>
      <c r="BX17" s="3">
        <v>1.25</v>
      </c>
      <c r="BY17" s="9">
        <v>3.48</v>
      </c>
      <c r="BZ17" s="3">
        <v>4.5</v>
      </c>
      <c r="CA17" s="3">
        <v>18.899999999999999</v>
      </c>
      <c r="CB17" s="3">
        <v>24.3</v>
      </c>
      <c r="CC17" s="3">
        <v>26.8</v>
      </c>
      <c r="CD17" s="3">
        <v>0.63500000000000001</v>
      </c>
      <c r="CE17" s="3">
        <v>0.89600000000000002</v>
      </c>
      <c r="CF17" s="9">
        <v>3.22</v>
      </c>
      <c r="CW17">
        <f t="shared" si="19"/>
        <v>22.934000000000001</v>
      </c>
      <c r="CX17" s="12">
        <f t="shared" si="15"/>
        <v>3.25</v>
      </c>
      <c r="CY17" t="str">
        <f>IF(AND(ISNUMBER(#REF!),ISNUMBER(C17)),#REF!*C17*8.34,"")</f>
        <v/>
      </c>
      <c r="CZ17" t="str">
        <f>IF(AND(ISNUMBER(#REF!),ISNUMBER(D17)),#REF!*D17*8.34,"")</f>
        <v/>
      </c>
      <c r="DA17" t="str">
        <f>IF(AND(ISNUMBER(#REF!),ISNUMBER(E17)),#REF!*E17*8.34,"")</f>
        <v/>
      </c>
      <c r="DB17" t="str">
        <f>IF(AND(ISNUMBER(#REF!),ISNUMBER(G17)),#REF!*G17*8.34,"")</f>
        <v/>
      </c>
      <c r="DC17" t="str">
        <f>IF(AND(ISNUMBER(#REF!),ISNUMBER(H17)),#REF!*H17*8.34,"")</f>
        <v/>
      </c>
      <c r="DD17" t="str">
        <f t="shared" si="20"/>
        <v/>
      </c>
      <c r="DE17" t="str">
        <f t="shared" si="21"/>
        <v/>
      </c>
      <c r="DF17" t="str">
        <f t="shared" si="22"/>
        <v/>
      </c>
      <c r="DG17" t="str">
        <f t="shared" si="23"/>
        <v/>
      </c>
      <c r="DH17" t="str">
        <f t="shared" si="24"/>
        <v/>
      </c>
      <c r="DI17" t="str">
        <f t="shared" si="6"/>
        <v/>
      </c>
      <c r="DJ17">
        <f t="shared" si="25"/>
        <v>33.984000000000002</v>
      </c>
      <c r="DK17" s="12">
        <f t="shared" si="16"/>
        <v>3.56</v>
      </c>
      <c r="DL17" s="23" t="str">
        <f>IF(AND(ISNUMBER(#REF!),ISNUMBER(C17)),#REF!*C17*8.34,"")</f>
        <v/>
      </c>
      <c r="DM17" s="23" t="str">
        <f>IF(AND(ISNUMBER(#REF!),ISNUMBER(D17)),#REF!*D17*8.34,"")</f>
        <v/>
      </c>
      <c r="DN17" s="23" t="str">
        <f>IF(AND(ISNUMBER(#REF!),ISNUMBER(E17)),#REF!*E17*8.34,"")</f>
        <v/>
      </c>
      <c r="DO17" s="23" t="str">
        <f>IF(AND(ISNUMBER(#REF!),ISNUMBER(G17)),#REF!*G17*8.34,"")</f>
        <v/>
      </c>
      <c r="DP17" s="23" t="str">
        <f>IF(AND(ISNUMBER(#REF!),ISNUMBER(H17)),#REF!*H17*8.34,"")</f>
        <v/>
      </c>
      <c r="DQ17" s="23">
        <f t="shared" si="26"/>
        <v>10265.706</v>
      </c>
      <c r="DR17" s="23" t="str">
        <f t="shared" si="27"/>
        <v/>
      </c>
      <c r="DS17" s="23">
        <f t="shared" si="28"/>
        <v>10265.706</v>
      </c>
      <c r="DT17" s="23" t="str">
        <f t="shared" si="29"/>
        <v/>
      </c>
      <c r="DV17" t="str">
        <f t="shared" si="12"/>
        <v/>
      </c>
      <c r="DW17">
        <f t="shared" si="30"/>
        <v>8.2190000000000012</v>
      </c>
      <c r="DX17" s="12">
        <f t="shared" si="17"/>
        <v>3.48</v>
      </c>
      <c r="DY17">
        <f t="shared" si="31"/>
        <v>25.831000000000003</v>
      </c>
      <c r="DZ17" s="12">
        <f t="shared" si="18"/>
        <v>3.22</v>
      </c>
    </row>
    <row r="18" spans="1:130" x14ac:dyDescent="0.25">
      <c r="A18" s="4">
        <v>42088</v>
      </c>
      <c r="B18" s="32">
        <v>2.3769999999999998</v>
      </c>
      <c r="C18" s="2">
        <v>221.2</v>
      </c>
      <c r="D18" s="2">
        <v>213.6</v>
      </c>
      <c r="E18" s="3">
        <v>44.6</v>
      </c>
      <c r="F18" s="3">
        <v>0.41699999999999998</v>
      </c>
      <c r="G18" s="3">
        <v>34.6</v>
      </c>
      <c r="H18" s="9">
        <v>12.4</v>
      </c>
      <c r="Y18" s="3">
        <v>3.3</v>
      </c>
      <c r="Z18" s="3">
        <v>2.2000000000000002</v>
      </c>
      <c r="AA18" s="3">
        <v>6.89</v>
      </c>
      <c r="AB18" s="3">
        <v>2.46</v>
      </c>
      <c r="AC18" s="3">
        <v>0.81799999999999995</v>
      </c>
      <c r="AD18" s="3">
        <v>1.2</v>
      </c>
      <c r="AE18" s="9">
        <v>0.315</v>
      </c>
      <c r="AV18" s="3">
        <v>2.9</v>
      </c>
      <c r="AW18" s="3">
        <v>2.5</v>
      </c>
      <c r="AX18" s="3">
        <v>14.7</v>
      </c>
      <c r="AY18" s="3">
        <v>12.9</v>
      </c>
      <c r="AZ18" s="3">
        <v>0.27200000000000002</v>
      </c>
      <c r="BA18" s="3">
        <v>4.2999999999999997E-2</v>
      </c>
      <c r="BB18" s="9">
        <v>2.2599999999999998</v>
      </c>
      <c r="BD18" s="3">
        <v>5438</v>
      </c>
      <c r="BM18" s="3">
        <v>143</v>
      </c>
      <c r="BN18" s="3">
        <v>7986</v>
      </c>
      <c r="BS18" s="3">
        <v>3.5</v>
      </c>
      <c r="BT18" s="3">
        <v>1.1000000000000001</v>
      </c>
      <c r="BU18" s="3">
        <v>1.64</v>
      </c>
      <c r="BV18" s="3">
        <v>0.43099999999999999</v>
      </c>
      <c r="BW18" s="3">
        <v>0.222</v>
      </c>
      <c r="BX18" s="3">
        <v>1.7000000000000001E-2</v>
      </c>
      <c r="BY18" s="9">
        <v>0.53400000000000003</v>
      </c>
      <c r="BZ18" s="3">
        <v>3</v>
      </c>
      <c r="CA18" s="3">
        <v>6.8</v>
      </c>
      <c r="CB18" s="3">
        <v>6.1</v>
      </c>
      <c r="CC18" s="3">
        <v>4.09</v>
      </c>
      <c r="CD18" s="3">
        <v>0.11700000000000001</v>
      </c>
      <c r="CE18" s="3">
        <v>4.9000000000000002E-2</v>
      </c>
      <c r="CF18" s="9">
        <v>1.34</v>
      </c>
      <c r="CW18">
        <f t="shared" si="19"/>
        <v>8.9079999999999995</v>
      </c>
      <c r="CX18" s="12">
        <f t="shared" si="15"/>
        <v>0.315</v>
      </c>
      <c r="CY18" t="str">
        <f>IF(AND(ISNUMBER(#REF!),ISNUMBER(C18)),#REF!*C18*8.34,"")</f>
        <v/>
      </c>
      <c r="CZ18" t="str">
        <f>IF(AND(ISNUMBER(#REF!),ISNUMBER(D18)),#REF!*D18*8.34,"")</f>
        <v/>
      </c>
      <c r="DA18" t="str">
        <f>IF(AND(ISNUMBER(#REF!),ISNUMBER(E18)),#REF!*E18*8.34,"")</f>
        <v/>
      </c>
      <c r="DB18" t="str">
        <f>IF(AND(ISNUMBER(#REF!),ISNUMBER(G18)),#REF!*G18*8.34,"")</f>
        <v/>
      </c>
      <c r="DC18" t="str">
        <f>IF(AND(ISNUMBER(#REF!),ISNUMBER(H18)),#REF!*H18*8.34,"")</f>
        <v/>
      </c>
      <c r="DD18" t="str">
        <f t="shared" si="20"/>
        <v/>
      </c>
      <c r="DE18" t="str">
        <f t="shared" si="21"/>
        <v/>
      </c>
      <c r="DF18" t="str">
        <f t="shared" si="22"/>
        <v/>
      </c>
      <c r="DG18" t="str">
        <f t="shared" si="23"/>
        <v/>
      </c>
      <c r="DH18" t="str">
        <f t="shared" si="24"/>
        <v/>
      </c>
      <c r="DI18" t="str">
        <f t="shared" si="6"/>
        <v/>
      </c>
      <c r="DJ18">
        <f t="shared" si="25"/>
        <v>15.014999999999999</v>
      </c>
      <c r="DK18" s="12">
        <f t="shared" si="16"/>
        <v>2.2599999999999998</v>
      </c>
      <c r="DL18" s="23" t="str">
        <f>IF(AND(ISNUMBER(#REF!),ISNUMBER(C18)),#REF!*C18*8.34,"")</f>
        <v/>
      </c>
      <c r="DM18" s="23" t="str">
        <f>IF(AND(ISNUMBER(#REF!),ISNUMBER(D18)),#REF!*D18*8.34,"")</f>
        <v/>
      </c>
      <c r="DN18" s="23" t="str">
        <f>IF(AND(ISNUMBER(#REF!),ISNUMBER(E18)),#REF!*E18*8.34,"")</f>
        <v/>
      </c>
      <c r="DO18" s="23" t="str">
        <f>IF(AND(ISNUMBER(#REF!),ISNUMBER(G18)),#REF!*G18*8.34,"")</f>
        <v/>
      </c>
      <c r="DP18" s="23" t="str">
        <f>IF(AND(ISNUMBER(#REF!),ISNUMBER(H18)),#REF!*H18*8.34,"")</f>
        <v/>
      </c>
      <c r="DQ18" s="23">
        <f t="shared" si="26"/>
        <v>12472.053</v>
      </c>
      <c r="DR18" s="23" t="str">
        <f t="shared" si="27"/>
        <v/>
      </c>
      <c r="DS18" s="23">
        <f t="shared" si="28"/>
        <v>12472.053</v>
      </c>
      <c r="DT18" s="23" t="str">
        <f t="shared" si="29"/>
        <v/>
      </c>
      <c r="DV18" t="str">
        <f t="shared" si="12"/>
        <v/>
      </c>
      <c r="DW18">
        <f t="shared" si="30"/>
        <v>1.8789999999999998</v>
      </c>
      <c r="DX18" s="12">
        <f t="shared" si="17"/>
        <v>0.53400000000000003</v>
      </c>
      <c r="DY18">
        <f t="shared" si="31"/>
        <v>6.266</v>
      </c>
      <c r="DZ18" s="12">
        <f t="shared" si="18"/>
        <v>1.34</v>
      </c>
    </row>
    <row r="19" spans="1:130" x14ac:dyDescent="0.25">
      <c r="A19" s="4">
        <v>42095</v>
      </c>
      <c r="B19" s="32">
        <v>2.4820000000000002</v>
      </c>
      <c r="C19" s="2">
        <v>223.2</v>
      </c>
      <c r="D19" s="2">
        <v>220.4</v>
      </c>
      <c r="E19" s="3">
        <v>56.2</v>
      </c>
      <c r="F19" s="3">
        <v>0.68700000000000006</v>
      </c>
      <c r="G19" s="3">
        <v>46.1</v>
      </c>
      <c r="H19" s="9">
        <v>20.100000000000001</v>
      </c>
      <c r="Y19" s="3">
        <v>3.3</v>
      </c>
      <c r="Z19" s="3">
        <v>2.4</v>
      </c>
      <c r="AA19" s="3">
        <v>3.3</v>
      </c>
      <c r="AB19" s="3">
        <v>3.72</v>
      </c>
      <c r="AC19" s="3">
        <v>3.56</v>
      </c>
      <c r="AD19" s="3">
        <v>1.26</v>
      </c>
      <c r="AE19" s="9">
        <v>0.74399999999999999</v>
      </c>
      <c r="AW19" s="3">
        <v>2.8</v>
      </c>
      <c r="AX19" s="3">
        <v>15.9</v>
      </c>
      <c r="AY19" s="3">
        <v>15.7</v>
      </c>
      <c r="AZ19" s="3">
        <v>0.28599999999999998</v>
      </c>
      <c r="BA19" s="3">
        <v>3.2000000000000001E-2</v>
      </c>
      <c r="BB19" s="9">
        <v>1.69</v>
      </c>
      <c r="BD19" s="3">
        <v>5556</v>
      </c>
      <c r="BM19" s="3">
        <v>138</v>
      </c>
      <c r="BN19" s="3">
        <v>11962</v>
      </c>
      <c r="BP19" s="3">
        <v>8790</v>
      </c>
      <c r="BT19" s="3">
        <v>1.1000000000000001</v>
      </c>
      <c r="BU19" s="3">
        <v>1.93</v>
      </c>
      <c r="BV19" s="3">
        <v>0.25900000000000001</v>
      </c>
      <c r="BW19" s="3">
        <v>0.29599999999999999</v>
      </c>
      <c r="BX19" s="3">
        <v>3.5000000000000003E-2</v>
      </c>
      <c r="BY19" s="9">
        <v>0.53</v>
      </c>
      <c r="CA19" s="3">
        <v>6.9</v>
      </c>
      <c r="CB19" s="3">
        <v>7.1</v>
      </c>
      <c r="CC19" s="3">
        <v>5.13</v>
      </c>
      <c r="CD19" s="3">
        <v>0.999</v>
      </c>
      <c r="CE19" s="3">
        <v>8.3000000000000004E-2</v>
      </c>
      <c r="CF19" s="9">
        <v>1.3</v>
      </c>
      <c r="CW19">
        <f t="shared" si="19"/>
        <v>8.1199999999999992</v>
      </c>
      <c r="CX19" s="12">
        <f t="shared" si="15"/>
        <v>0.74399999999999999</v>
      </c>
      <c r="CY19" t="str">
        <f>IF(AND(ISNUMBER(#REF!),ISNUMBER(C19)),#REF!*C19*8.34,"")</f>
        <v/>
      </c>
      <c r="CZ19" t="str">
        <f>IF(AND(ISNUMBER(#REF!),ISNUMBER(D19)),#REF!*D19*8.34,"")</f>
        <v/>
      </c>
      <c r="DA19" t="str">
        <f>IF(AND(ISNUMBER(#REF!),ISNUMBER(E19)),#REF!*E19*8.34,"")</f>
        <v/>
      </c>
      <c r="DB19" t="str">
        <f>IF(AND(ISNUMBER(#REF!),ISNUMBER(G19)),#REF!*G19*8.34,"")</f>
        <v/>
      </c>
      <c r="DC19" t="str">
        <f>IF(AND(ISNUMBER(#REF!),ISNUMBER(H19)),#REF!*H19*8.34,"")</f>
        <v/>
      </c>
      <c r="DD19" t="str">
        <f t="shared" si="20"/>
        <v/>
      </c>
      <c r="DE19" t="str">
        <f t="shared" si="21"/>
        <v/>
      </c>
      <c r="DF19" t="str">
        <f t="shared" si="22"/>
        <v/>
      </c>
      <c r="DG19" t="str">
        <f t="shared" si="23"/>
        <v/>
      </c>
      <c r="DH19" t="str">
        <f t="shared" si="24"/>
        <v/>
      </c>
      <c r="DI19" t="str">
        <f t="shared" si="6"/>
        <v/>
      </c>
      <c r="DJ19">
        <f t="shared" si="25"/>
        <v>16.218</v>
      </c>
      <c r="DK19" s="12">
        <f t="shared" si="16"/>
        <v>1.69</v>
      </c>
      <c r="DL19" s="23" t="str">
        <f>IF(AND(ISNUMBER(#REF!),ISNUMBER(C19)),#REF!*C19*8.34,"")</f>
        <v/>
      </c>
      <c r="DM19" s="23" t="str">
        <f>IF(AND(ISNUMBER(#REF!),ISNUMBER(D19)),#REF!*D19*8.34,"")</f>
        <v/>
      </c>
      <c r="DN19" s="23" t="str">
        <f>IF(AND(ISNUMBER(#REF!),ISNUMBER(E19)),#REF!*E19*8.34,"")</f>
        <v/>
      </c>
      <c r="DO19" s="23" t="str">
        <f>IF(AND(ISNUMBER(#REF!),ISNUMBER(G19)),#REF!*G19*8.34,"")</f>
        <v/>
      </c>
      <c r="DP19" s="23" t="str">
        <f>IF(AND(ISNUMBER(#REF!),ISNUMBER(H19)),#REF!*H19*8.34,"")</f>
        <v/>
      </c>
      <c r="DQ19" s="23">
        <f t="shared" si="26"/>
        <v>12742.686</v>
      </c>
      <c r="DR19" s="23" t="str">
        <f t="shared" si="27"/>
        <v/>
      </c>
      <c r="DS19" s="23">
        <f t="shared" si="28"/>
        <v>12742.686</v>
      </c>
      <c r="DT19" s="23" t="str">
        <f t="shared" si="29"/>
        <v/>
      </c>
      <c r="DV19" t="str">
        <f t="shared" si="12"/>
        <v/>
      </c>
      <c r="DW19">
        <f t="shared" si="30"/>
        <v>2.2610000000000001</v>
      </c>
      <c r="DX19" s="12">
        <f t="shared" si="17"/>
        <v>0.53</v>
      </c>
      <c r="DY19">
        <f t="shared" si="31"/>
        <v>8.1820000000000004</v>
      </c>
      <c r="DZ19" s="12">
        <f t="shared" si="18"/>
        <v>1.3</v>
      </c>
    </row>
    <row r="20" spans="1:130" x14ac:dyDescent="0.25">
      <c r="A20" s="4">
        <v>42102</v>
      </c>
      <c r="B20" s="32">
        <v>2.319</v>
      </c>
      <c r="C20" s="2">
        <v>225.3</v>
      </c>
      <c r="D20" s="2">
        <v>247.2</v>
      </c>
      <c r="E20" s="3">
        <v>51.7</v>
      </c>
      <c r="F20" s="3">
        <v>0.67200000000000004</v>
      </c>
      <c r="G20" s="3">
        <v>43.5</v>
      </c>
      <c r="H20" s="9">
        <v>20.2</v>
      </c>
      <c r="Y20" s="3">
        <v>2.9</v>
      </c>
      <c r="Z20" s="3">
        <v>1.1000000000000001</v>
      </c>
      <c r="AA20" s="3">
        <v>3.42</v>
      </c>
      <c r="AB20" s="3">
        <v>0.39400000000000002</v>
      </c>
      <c r="AC20" s="3">
        <v>2.5499999999999998</v>
      </c>
      <c r="AD20" s="3">
        <v>0.98499999999999999</v>
      </c>
      <c r="AE20" s="9">
        <v>0.56599999999999995</v>
      </c>
      <c r="AV20" s="3">
        <v>3.5</v>
      </c>
      <c r="AW20" s="3">
        <v>1.6</v>
      </c>
      <c r="AX20" s="3">
        <v>6.3</v>
      </c>
      <c r="AY20" s="3">
        <v>5.0599999999999996</v>
      </c>
      <c r="AZ20" s="3">
        <v>6.87</v>
      </c>
      <c r="BA20" s="3">
        <v>0.59199999999999997</v>
      </c>
      <c r="BB20" s="9">
        <v>0.90400000000000003</v>
      </c>
      <c r="BD20" s="3">
        <v>4328</v>
      </c>
      <c r="BM20" s="3">
        <v>103</v>
      </c>
      <c r="BN20" s="3">
        <v>10502</v>
      </c>
      <c r="BT20" s="3">
        <v>1.2</v>
      </c>
      <c r="BU20" s="3">
        <v>1.45</v>
      </c>
      <c r="BV20" s="3">
        <v>0.153</v>
      </c>
      <c r="BW20" s="3">
        <v>0.218</v>
      </c>
      <c r="BX20" s="3">
        <v>1.4E-2</v>
      </c>
      <c r="BY20" s="9">
        <v>0.85099999999999998</v>
      </c>
      <c r="CA20" s="3">
        <v>4.7</v>
      </c>
      <c r="CB20" s="3">
        <v>5.32</v>
      </c>
      <c r="CC20" s="3">
        <v>5.13</v>
      </c>
      <c r="CD20" s="3">
        <v>4.93</v>
      </c>
      <c r="CE20" s="3">
        <v>0.33300000000000002</v>
      </c>
      <c r="CF20" s="9">
        <v>0.752</v>
      </c>
      <c r="CW20">
        <f t="shared" si="19"/>
        <v>6.9550000000000001</v>
      </c>
      <c r="CX20" s="12">
        <f t="shared" si="15"/>
        <v>0.56599999999999995</v>
      </c>
      <c r="CY20" t="str">
        <f>IF(AND(ISNUMBER(#REF!),ISNUMBER(C20)),#REF!*C20*8.34,"")</f>
        <v/>
      </c>
      <c r="CZ20" t="str">
        <f>IF(AND(ISNUMBER(#REF!),ISNUMBER(D20)),#REF!*D20*8.34,"")</f>
        <v/>
      </c>
      <c r="DA20" t="str">
        <f>IF(AND(ISNUMBER(#REF!),ISNUMBER(E20)),#REF!*E20*8.34,"")</f>
        <v/>
      </c>
      <c r="DB20" t="str">
        <f>IF(AND(ISNUMBER(#REF!),ISNUMBER(G20)),#REF!*G20*8.34,"")</f>
        <v/>
      </c>
      <c r="DC20" t="str">
        <f>IF(AND(ISNUMBER(#REF!),ISNUMBER(H20)),#REF!*H20*8.34,"")</f>
        <v/>
      </c>
      <c r="DD20" t="str">
        <f t="shared" si="20"/>
        <v/>
      </c>
      <c r="DE20" t="str">
        <f t="shared" si="21"/>
        <v/>
      </c>
      <c r="DF20" t="str">
        <f t="shared" si="22"/>
        <v/>
      </c>
      <c r="DG20" t="str">
        <f t="shared" si="23"/>
        <v/>
      </c>
      <c r="DH20" t="str">
        <f t="shared" si="24"/>
        <v/>
      </c>
      <c r="DI20" t="str">
        <f t="shared" si="6"/>
        <v/>
      </c>
      <c r="DJ20">
        <f t="shared" si="25"/>
        <v>13.762</v>
      </c>
      <c r="DK20" s="12">
        <f t="shared" si="16"/>
        <v>0.90400000000000003</v>
      </c>
      <c r="DL20" s="23" t="str">
        <f>IF(AND(ISNUMBER(#REF!),ISNUMBER(C20)),#REF!*C20*8.34,"")</f>
        <v/>
      </c>
      <c r="DM20" s="23" t="str">
        <f>IF(AND(ISNUMBER(#REF!),ISNUMBER(D20)),#REF!*D20*8.34,"")</f>
        <v/>
      </c>
      <c r="DN20" s="23" t="str">
        <f>IF(AND(ISNUMBER(#REF!),ISNUMBER(E20)),#REF!*E20*8.34,"")</f>
        <v/>
      </c>
      <c r="DO20" s="23" t="str">
        <f>IF(AND(ISNUMBER(#REF!),ISNUMBER(G20)),#REF!*G20*8.34,"")</f>
        <v/>
      </c>
      <c r="DP20" s="23" t="str">
        <f>IF(AND(ISNUMBER(#REF!),ISNUMBER(H20)),#REF!*H20*8.34,"")</f>
        <v/>
      </c>
      <c r="DQ20" s="23">
        <f t="shared" si="26"/>
        <v>9926.268</v>
      </c>
      <c r="DR20" s="23" t="str">
        <f t="shared" si="27"/>
        <v/>
      </c>
      <c r="DS20" s="23">
        <f t="shared" si="28"/>
        <v>9926.268</v>
      </c>
      <c r="DT20" s="23" t="str">
        <f t="shared" si="29"/>
        <v/>
      </c>
      <c r="DV20" t="str">
        <f t="shared" si="12"/>
        <v/>
      </c>
      <c r="DW20">
        <f t="shared" si="30"/>
        <v>1.6819999999999999</v>
      </c>
      <c r="DX20" s="12">
        <f t="shared" si="17"/>
        <v>0.85099999999999998</v>
      </c>
      <c r="DY20">
        <f t="shared" si="31"/>
        <v>10.583</v>
      </c>
      <c r="DZ20" s="12">
        <f t="shared" si="18"/>
        <v>0.752</v>
      </c>
    </row>
    <row r="21" spans="1:130" x14ac:dyDescent="0.25">
      <c r="A21" s="4">
        <v>42109</v>
      </c>
      <c r="B21" s="32">
        <v>3.0019999999999998</v>
      </c>
      <c r="C21" s="2">
        <v>196.3</v>
      </c>
      <c r="D21" s="2">
        <v>183.6</v>
      </c>
      <c r="E21" s="3">
        <v>36.700000000000003</v>
      </c>
      <c r="F21" s="3">
        <v>0.34200000000000003</v>
      </c>
      <c r="G21" s="3">
        <v>35.9</v>
      </c>
      <c r="H21" s="9">
        <v>12.5</v>
      </c>
      <c r="Z21" s="3">
        <v>0.9</v>
      </c>
      <c r="AA21" s="3">
        <v>4.04</v>
      </c>
      <c r="AB21" s="3">
        <v>0.33700000000000002</v>
      </c>
      <c r="AC21" s="3">
        <v>4.04</v>
      </c>
      <c r="AD21" s="3">
        <v>0.82199999999999995</v>
      </c>
      <c r="AE21" s="9">
        <v>0.92100000000000004</v>
      </c>
      <c r="AW21" s="3">
        <v>1.1000000000000001</v>
      </c>
      <c r="AX21" s="3">
        <v>2.4300000000000002</v>
      </c>
      <c r="AY21" s="3">
        <v>0.94</v>
      </c>
      <c r="AZ21" s="3">
        <v>10.6</v>
      </c>
      <c r="BA21" s="3">
        <v>0.752</v>
      </c>
      <c r="BB21" s="9">
        <v>0.27100000000000002</v>
      </c>
      <c r="BD21" s="3">
        <v>4546</v>
      </c>
      <c r="BM21" s="3">
        <v>154</v>
      </c>
      <c r="BN21" s="3">
        <v>10448</v>
      </c>
      <c r="BP21" s="3">
        <v>9538</v>
      </c>
      <c r="BT21" s="3">
        <v>1.1000000000000001</v>
      </c>
      <c r="BU21" s="3">
        <v>1.94</v>
      </c>
      <c r="BV21" s="3">
        <v>0.224</v>
      </c>
      <c r="BW21" s="3">
        <v>0.27</v>
      </c>
      <c r="BX21" s="3">
        <v>7.0000000000000007E-2</v>
      </c>
      <c r="BY21" s="9">
        <v>0.69799999999999995</v>
      </c>
      <c r="CA21" s="3">
        <v>8.3000000000000007</v>
      </c>
      <c r="CB21" s="3">
        <v>2.0699999999999998</v>
      </c>
      <c r="CC21" s="3">
        <v>0.27800000000000002</v>
      </c>
      <c r="CD21" s="3">
        <v>5.05</v>
      </c>
      <c r="CE21" s="3">
        <v>4.1000000000000002E-2</v>
      </c>
      <c r="CF21" s="9">
        <v>0.66800000000000004</v>
      </c>
      <c r="CW21">
        <f t="shared" si="19"/>
        <v>8.9019999999999992</v>
      </c>
      <c r="CX21" s="12">
        <f t="shared" si="15"/>
        <v>0.92100000000000004</v>
      </c>
      <c r="CY21" t="str">
        <f>IF(AND(ISNUMBER(#REF!),ISNUMBER(C21)),#REF!*C21*8.34,"")</f>
        <v/>
      </c>
      <c r="CZ21" t="str">
        <f>IF(AND(ISNUMBER(#REF!),ISNUMBER(D21)),#REF!*D21*8.34,"")</f>
        <v/>
      </c>
      <c r="DA21" t="str">
        <f>IF(AND(ISNUMBER(#REF!),ISNUMBER(E21)),#REF!*E21*8.34,"")</f>
        <v/>
      </c>
      <c r="DB21" t="str">
        <f>IF(AND(ISNUMBER(#REF!),ISNUMBER(G21)),#REF!*G21*8.34,"")</f>
        <v/>
      </c>
      <c r="DC21" t="str">
        <f>IF(AND(ISNUMBER(#REF!),ISNUMBER(H21)),#REF!*H21*8.34,"")</f>
        <v/>
      </c>
      <c r="DD21" t="str">
        <f t="shared" si="20"/>
        <v/>
      </c>
      <c r="DE21" t="str">
        <f t="shared" si="21"/>
        <v/>
      </c>
      <c r="DF21" t="str">
        <f t="shared" si="22"/>
        <v/>
      </c>
      <c r="DG21" t="str">
        <f t="shared" si="23"/>
        <v/>
      </c>
      <c r="DH21" t="str">
        <f t="shared" si="24"/>
        <v/>
      </c>
      <c r="DI21" t="str">
        <f t="shared" si="6"/>
        <v/>
      </c>
      <c r="DJ21">
        <f t="shared" si="25"/>
        <v>13.782</v>
      </c>
      <c r="DK21" s="12">
        <f t="shared" si="16"/>
        <v>0.27100000000000002</v>
      </c>
      <c r="DL21" s="23" t="str">
        <f>IF(AND(ISNUMBER(#REF!),ISNUMBER(C21)),#REF!*C21*8.34,"")</f>
        <v/>
      </c>
      <c r="DM21" s="23" t="str">
        <f>IF(AND(ISNUMBER(#REF!),ISNUMBER(D21)),#REF!*D21*8.34,"")</f>
        <v/>
      </c>
      <c r="DN21" s="23" t="str">
        <f>IF(AND(ISNUMBER(#REF!),ISNUMBER(E21)),#REF!*E21*8.34,"")</f>
        <v/>
      </c>
      <c r="DO21" s="23" t="str">
        <f>IF(AND(ISNUMBER(#REF!),ISNUMBER(G21)),#REF!*G21*8.34,"")</f>
        <v/>
      </c>
      <c r="DP21" s="23" t="str">
        <f>IF(AND(ISNUMBER(#REF!),ISNUMBER(H21)),#REF!*H21*8.34,"")</f>
        <v/>
      </c>
      <c r="DQ21" s="23">
        <f t="shared" si="26"/>
        <v>10426.251</v>
      </c>
      <c r="DR21" s="23" t="str">
        <f t="shared" si="27"/>
        <v/>
      </c>
      <c r="DS21" s="23">
        <f t="shared" si="28"/>
        <v>10426.251</v>
      </c>
      <c r="DT21" s="23" t="str">
        <f t="shared" si="29"/>
        <v/>
      </c>
      <c r="DV21" t="str">
        <f t="shared" si="12"/>
        <v/>
      </c>
      <c r="DW21">
        <f t="shared" si="30"/>
        <v>2.2799999999999998</v>
      </c>
      <c r="DX21" s="12">
        <f t="shared" si="17"/>
        <v>0.69799999999999995</v>
      </c>
      <c r="DY21">
        <f t="shared" si="31"/>
        <v>7.1609999999999996</v>
      </c>
      <c r="DZ21" s="12">
        <f t="shared" si="18"/>
        <v>0.66800000000000004</v>
      </c>
    </row>
    <row r="22" spans="1:130" x14ac:dyDescent="0.25">
      <c r="A22" s="4">
        <v>42116</v>
      </c>
      <c r="B22" s="32">
        <v>2.6190000000000002</v>
      </c>
      <c r="C22" s="2">
        <v>202.6</v>
      </c>
      <c r="D22" s="2">
        <v>183.6</v>
      </c>
      <c r="E22" s="3">
        <v>44.3</v>
      </c>
      <c r="F22" s="3">
        <v>0.58899999999999997</v>
      </c>
      <c r="G22" s="3">
        <v>38.700000000000003</v>
      </c>
      <c r="H22" s="9">
        <v>16.5</v>
      </c>
      <c r="Y22" s="3">
        <v>3.2</v>
      </c>
      <c r="Z22" s="3">
        <v>1.1000000000000001</v>
      </c>
      <c r="AA22" s="3">
        <v>3.22</v>
      </c>
      <c r="AB22" s="3">
        <v>1.21</v>
      </c>
      <c r="AC22" s="3">
        <v>1.77</v>
      </c>
      <c r="AD22" s="3">
        <v>0.82899999999999996</v>
      </c>
      <c r="AE22" s="9">
        <v>0.57599999999999996</v>
      </c>
      <c r="AV22" s="3">
        <v>3.6</v>
      </c>
      <c r="AW22" s="3">
        <v>1.5</v>
      </c>
      <c r="AX22" s="3">
        <v>3.59</v>
      </c>
      <c r="AY22" s="3">
        <v>2.36</v>
      </c>
      <c r="AZ22" s="3">
        <v>4.3899999999999997</v>
      </c>
      <c r="BA22" s="3">
        <v>1.98</v>
      </c>
      <c r="BB22" s="9">
        <v>0.78900000000000003</v>
      </c>
      <c r="BD22" s="3">
        <v>5774</v>
      </c>
      <c r="BM22" s="3">
        <v>111</v>
      </c>
      <c r="BN22" s="3">
        <v>11856</v>
      </c>
      <c r="BP22" s="3">
        <v>7656</v>
      </c>
      <c r="BS22" s="3">
        <v>3.1</v>
      </c>
      <c r="BT22" s="3">
        <v>0.7</v>
      </c>
      <c r="BU22" s="3">
        <v>2.15</v>
      </c>
      <c r="BV22" s="3">
        <v>0.39600000000000002</v>
      </c>
      <c r="BW22" s="3">
        <v>0.498</v>
      </c>
      <c r="BX22" s="3">
        <v>0.23300000000000001</v>
      </c>
      <c r="BY22" s="9">
        <v>0.59799999999999998</v>
      </c>
      <c r="CA22" s="3">
        <v>6.3</v>
      </c>
      <c r="CB22" s="3">
        <v>3.33</v>
      </c>
      <c r="CC22" s="3">
        <v>1.59</v>
      </c>
      <c r="CD22" s="3">
        <v>2.99</v>
      </c>
      <c r="CE22" s="3">
        <v>0.315</v>
      </c>
      <c r="CF22" s="9">
        <v>0.59899999999999998</v>
      </c>
      <c r="CW22">
        <f t="shared" si="19"/>
        <v>5.819</v>
      </c>
      <c r="CX22" s="12">
        <f t="shared" si="15"/>
        <v>0.57599999999999996</v>
      </c>
      <c r="CY22" t="str">
        <f>IF(AND(ISNUMBER(#REF!),ISNUMBER(C22)),#REF!*C22*8.34,"")</f>
        <v/>
      </c>
      <c r="CZ22" t="str">
        <f>IF(AND(ISNUMBER(#REF!),ISNUMBER(D22)),#REF!*D22*8.34,"")</f>
        <v/>
      </c>
      <c r="DA22" t="str">
        <f>IF(AND(ISNUMBER(#REF!),ISNUMBER(E22)),#REF!*E22*8.34,"")</f>
        <v/>
      </c>
      <c r="DB22" t="str">
        <f>IF(AND(ISNUMBER(#REF!),ISNUMBER(G22)),#REF!*G22*8.34,"")</f>
        <v/>
      </c>
      <c r="DC22" t="str">
        <f>IF(AND(ISNUMBER(#REF!),ISNUMBER(H22)),#REF!*H22*8.34,"")</f>
        <v/>
      </c>
      <c r="DD22" t="str">
        <f t="shared" si="20"/>
        <v/>
      </c>
      <c r="DE22" t="str">
        <f t="shared" si="21"/>
        <v/>
      </c>
      <c r="DF22" t="str">
        <f t="shared" si="22"/>
        <v/>
      </c>
      <c r="DG22" t="str">
        <f t="shared" si="23"/>
        <v/>
      </c>
      <c r="DH22" t="str">
        <f t="shared" si="24"/>
        <v/>
      </c>
      <c r="DI22" t="str">
        <f t="shared" si="6"/>
        <v/>
      </c>
      <c r="DJ22">
        <f t="shared" si="25"/>
        <v>9.9599999999999991</v>
      </c>
      <c r="DK22" s="12">
        <f t="shared" si="16"/>
        <v>0.78900000000000003</v>
      </c>
      <c r="DL22" s="23" t="str">
        <f>IF(AND(ISNUMBER(#REF!),ISNUMBER(C22)),#REF!*C22*8.34,"")</f>
        <v/>
      </c>
      <c r="DM22" s="23" t="str">
        <f>IF(AND(ISNUMBER(#REF!),ISNUMBER(D22)),#REF!*D22*8.34,"")</f>
        <v/>
      </c>
      <c r="DN22" s="23" t="str">
        <f>IF(AND(ISNUMBER(#REF!),ISNUMBER(E22)),#REF!*E22*8.34,"")</f>
        <v/>
      </c>
      <c r="DO22" s="23" t="str">
        <f>IF(AND(ISNUMBER(#REF!),ISNUMBER(G22)),#REF!*G22*8.34,"")</f>
        <v/>
      </c>
      <c r="DP22" s="23" t="str">
        <f>IF(AND(ISNUMBER(#REF!),ISNUMBER(H22)),#REF!*H22*8.34,"")</f>
        <v/>
      </c>
      <c r="DQ22" s="23">
        <f t="shared" si="26"/>
        <v>13242.669000000002</v>
      </c>
      <c r="DR22" s="23" t="str">
        <f t="shared" si="27"/>
        <v/>
      </c>
      <c r="DS22" s="23">
        <f t="shared" si="28"/>
        <v>13242.669000000002</v>
      </c>
      <c r="DT22" s="23" t="str">
        <f t="shared" si="29"/>
        <v/>
      </c>
      <c r="DV22" t="str">
        <f t="shared" si="12"/>
        <v/>
      </c>
      <c r="DW22">
        <f t="shared" si="30"/>
        <v>2.8809999999999998</v>
      </c>
      <c r="DX22" s="12">
        <f t="shared" si="17"/>
        <v>0.59799999999999998</v>
      </c>
      <c r="DY22">
        <f t="shared" si="31"/>
        <v>6.6350000000000007</v>
      </c>
      <c r="DZ22" s="12">
        <f t="shared" si="18"/>
        <v>0.59899999999999998</v>
      </c>
    </row>
    <row r="23" spans="1:130" x14ac:dyDescent="0.25">
      <c r="A23" s="4">
        <v>42123</v>
      </c>
      <c r="B23" s="32">
        <v>2.766</v>
      </c>
      <c r="C23" s="2">
        <v>199.6</v>
      </c>
      <c r="D23" s="2">
        <v>240</v>
      </c>
      <c r="E23" s="3">
        <v>37.9</v>
      </c>
      <c r="F23" s="3">
        <v>0.68200000000000005</v>
      </c>
      <c r="G23" s="3">
        <v>36.299999999999997</v>
      </c>
      <c r="H23" s="9">
        <v>9.0399999999999991</v>
      </c>
      <c r="Y23" s="3">
        <v>7.2</v>
      </c>
      <c r="Z23" s="3">
        <v>1.3</v>
      </c>
      <c r="AA23" s="3">
        <v>3.33</v>
      </c>
      <c r="AB23" s="3">
        <v>1.62</v>
      </c>
      <c r="AC23" s="3">
        <v>2.3199999999999998</v>
      </c>
      <c r="AD23" s="3">
        <v>0.91100000000000003</v>
      </c>
      <c r="AE23" s="9">
        <v>0.70599999999999996</v>
      </c>
      <c r="AV23" s="3">
        <v>7</v>
      </c>
      <c r="AW23" s="3">
        <v>1</v>
      </c>
      <c r="AX23" s="3">
        <v>3.69</v>
      </c>
      <c r="AY23" s="3">
        <v>1.05</v>
      </c>
      <c r="AZ23" s="3">
        <v>2.96</v>
      </c>
      <c r="BA23" s="3">
        <v>1.53</v>
      </c>
      <c r="BB23" s="9">
        <v>0.89600000000000002</v>
      </c>
      <c r="BD23" s="3">
        <v>4966</v>
      </c>
      <c r="BM23" s="3">
        <v>159</v>
      </c>
      <c r="BN23" s="3">
        <v>8418</v>
      </c>
      <c r="BP23" s="3">
        <v>8014</v>
      </c>
      <c r="BS23" s="3">
        <v>5.6</v>
      </c>
      <c r="BT23" s="3">
        <v>1.1000000000000001</v>
      </c>
      <c r="BU23" s="3">
        <v>1.98</v>
      </c>
      <c r="BV23" s="3">
        <v>0.41</v>
      </c>
      <c r="BW23" s="3">
        <v>0.58899999999999997</v>
      </c>
      <c r="BX23" s="3">
        <v>0.30199999999999999</v>
      </c>
      <c r="BY23" s="9">
        <v>0.69299999999999995</v>
      </c>
      <c r="BZ23" s="3">
        <v>5.2</v>
      </c>
      <c r="CA23" s="3">
        <v>5.6</v>
      </c>
      <c r="CB23" s="3">
        <v>4.03</v>
      </c>
      <c r="CC23" s="3">
        <v>0.96799999999999997</v>
      </c>
      <c r="CD23" s="3">
        <v>2.33</v>
      </c>
      <c r="CE23" s="3">
        <v>0.35899999999999999</v>
      </c>
      <c r="CF23" s="9">
        <v>0.92500000000000004</v>
      </c>
      <c r="CW23">
        <f t="shared" ref="CW23:CW32" si="32">IF(AND(ISNUMBER(AA23),ISNUMBER(AC23),ISNUMBER(AD23)),AA23+AC23+AD23,"")</f>
        <v>6.5609999999999999</v>
      </c>
      <c r="CX23" s="12">
        <f t="shared" si="15"/>
        <v>0.70599999999999996</v>
      </c>
      <c r="CY23" t="str">
        <f>IF(AND(ISNUMBER(#REF!),ISNUMBER(C23)),#REF!*C23*8.34,"")</f>
        <v/>
      </c>
      <c r="CZ23" t="str">
        <f>IF(AND(ISNUMBER(#REF!),ISNUMBER(D23)),#REF!*D23*8.34,"")</f>
        <v/>
      </c>
      <c r="DA23" t="str">
        <f>IF(AND(ISNUMBER(#REF!),ISNUMBER(E23)),#REF!*E23*8.34,"")</f>
        <v/>
      </c>
      <c r="DB23" t="str">
        <f>IF(AND(ISNUMBER(#REF!),ISNUMBER(G23)),#REF!*G23*8.34,"")</f>
        <v/>
      </c>
      <c r="DC23" t="str">
        <f>IF(AND(ISNUMBER(#REF!),ISNUMBER(H23)),#REF!*H23*8.34,"")</f>
        <v/>
      </c>
      <c r="DD23" t="str">
        <f t="shared" ref="DD23:DD32" si="33">IF(ISNUMBER(AG23),AG23*$DG$2*8.34,"")</f>
        <v/>
      </c>
      <c r="DE23" t="str">
        <f t="shared" ref="DE23:DE32" si="34">IF(AND(ISNUMBER(AG23),ISNUMBER(AQ23),ISNUMBER(AU23)),AVERAGE(AG23,AQ23)*$DG$4*AU23*8.34,"")</f>
        <v/>
      </c>
      <c r="DF23" t="str">
        <f t="shared" ref="DF23:DF32" si="35">IF(AND(ISNUMBER(DD23),ISNUMBER(DE23)),DD23+DE23,"")</f>
        <v/>
      </c>
      <c r="DG23" t="str">
        <f t="shared" ref="DG23:DG32" si="36">IF(AND(ISNUMBER(AR23),ISNUMBER(AS23)),AR23/1000000*AS23*8.34,"")</f>
        <v/>
      </c>
      <c r="DH23" t="str">
        <f t="shared" ref="DH23:DH32" si="37">IF(AND(ISNUMBER(DG23),ISNUMBER(DF23)),DF23/DG23,"")</f>
        <v/>
      </c>
      <c r="DI23" t="str">
        <f t="shared" si="6"/>
        <v/>
      </c>
      <c r="DJ23">
        <f t="shared" ref="DJ23:DJ32" si="38">IF(AND(ISNUMBER(AX23),ISNUMBER(AZ23),ISNUMBER(BA23)),AX23+AZ23+BA23,"")</f>
        <v>8.18</v>
      </c>
      <c r="DK23" s="12">
        <f t="shared" si="16"/>
        <v>0.89600000000000002</v>
      </c>
      <c r="DL23" s="23" t="str">
        <f>IF(AND(ISNUMBER(#REF!),ISNUMBER(C23)),#REF!*C23*8.34,"")</f>
        <v/>
      </c>
      <c r="DM23" s="23" t="str">
        <f>IF(AND(ISNUMBER(#REF!),ISNUMBER(D23)),#REF!*D23*8.34,"")</f>
        <v/>
      </c>
      <c r="DN23" s="23" t="str">
        <f>IF(AND(ISNUMBER(#REF!),ISNUMBER(E23)),#REF!*E23*8.34,"")</f>
        <v/>
      </c>
      <c r="DO23" s="23" t="str">
        <f>IF(AND(ISNUMBER(#REF!),ISNUMBER(G23)),#REF!*G23*8.34,"")</f>
        <v/>
      </c>
      <c r="DP23" s="23" t="str">
        <f>IF(AND(ISNUMBER(#REF!),ISNUMBER(H23)),#REF!*H23*8.34,"")</f>
        <v/>
      </c>
      <c r="DQ23" s="23">
        <f t="shared" ref="DQ23:DQ32" si="39">IF(ISNUMBER(BD23),BD23*$DT$2*8.34,"")</f>
        <v>11389.521000000001</v>
      </c>
      <c r="DR23" s="23" t="str">
        <f t="shared" ref="DR23:DR32" si="40">IF(AND(ISNUMBER(BD23),ISNUMBER(BN23),ISNUMBER(BR23)),AVERAGE(BD23,BN23)*$DT$4*BR23*8.34,"")</f>
        <v/>
      </c>
      <c r="DS23" s="23">
        <f t="shared" ref="DS23:DS32" si="41">IF(AND(ISNUMBER(DQ23),ISNUMBER(DR23)),DQ23+DR23,IF(ISNUMBER(DQ23),DQ23,""))</f>
        <v>11389.521000000001</v>
      </c>
      <c r="DT23" s="23" t="str">
        <f t="shared" ref="DT23:DT32" si="42">IF(AND(ISNUMBER(BO23),ISNUMBER(BP23)),BO23/1000000*BP23*8.34,"")</f>
        <v/>
      </c>
      <c r="DV23" t="str">
        <f t="shared" si="12"/>
        <v/>
      </c>
      <c r="DW23">
        <f t="shared" ref="DW23:DW32" si="43">IF(AND(ISNUMBER(BU23),ISNUMBER(BW23),ISNUMBER(BX23)),BU23+BW23+BX23,"")</f>
        <v>2.871</v>
      </c>
      <c r="DX23" s="12">
        <f t="shared" si="17"/>
        <v>0.69299999999999995</v>
      </c>
      <c r="DY23">
        <f t="shared" ref="DY23:DY32" si="44">IF(AND(ISNUMBER(CB23),ISNUMBER(CD23),ISNUMBER(CE23)),CB23+CD23+CE23,"")</f>
        <v>6.7190000000000003</v>
      </c>
      <c r="DZ23" s="12">
        <f t="shared" si="18"/>
        <v>0.92500000000000004</v>
      </c>
    </row>
    <row r="24" spans="1:130" x14ac:dyDescent="0.25">
      <c r="A24" s="4">
        <v>42130</v>
      </c>
      <c r="B24" s="32">
        <v>2.48</v>
      </c>
      <c r="C24" s="2">
        <v>178.7</v>
      </c>
      <c r="D24" s="2">
        <v>210.8</v>
      </c>
      <c r="E24" s="3">
        <v>50.5</v>
      </c>
      <c r="F24" s="3">
        <v>0.495</v>
      </c>
      <c r="G24" s="3">
        <v>41.7</v>
      </c>
      <c r="H24" s="9">
        <v>19.600000000000001</v>
      </c>
      <c r="J24" s="3">
        <v>3436</v>
      </c>
      <c r="S24" s="3">
        <v>70</v>
      </c>
      <c r="Y24" s="3">
        <v>6.5</v>
      </c>
      <c r="Z24" s="3">
        <v>2.8</v>
      </c>
      <c r="AA24" s="3">
        <v>8.42</v>
      </c>
      <c r="AB24" s="3">
        <v>6.98</v>
      </c>
      <c r="AC24" s="3">
        <v>0.70099999999999996</v>
      </c>
      <c r="AD24" s="3">
        <v>0.96299999999999997</v>
      </c>
      <c r="AE24" s="9">
        <v>0.92500000000000004</v>
      </c>
      <c r="AG24" s="3">
        <v>5474</v>
      </c>
      <c r="AP24" s="3">
        <v>121</v>
      </c>
      <c r="AV24" s="3">
        <v>6.1</v>
      </c>
      <c r="AW24" s="3">
        <v>4.0999999999999996</v>
      </c>
      <c r="AX24" s="3">
        <v>3.51</v>
      </c>
      <c r="AY24" s="3">
        <v>0.90800000000000003</v>
      </c>
      <c r="AZ24" s="3" t="s">
        <v>72</v>
      </c>
      <c r="BA24" s="3">
        <v>1.1299999999999999</v>
      </c>
      <c r="BB24" s="9">
        <v>1.02</v>
      </c>
      <c r="BD24" s="3">
        <v>4700</v>
      </c>
      <c r="BM24" s="3">
        <v>127</v>
      </c>
      <c r="BN24" s="3">
        <v>8830</v>
      </c>
      <c r="BS24" s="3">
        <v>5.7</v>
      </c>
      <c r="BT24" s="3">
        <v>2.1</v>
      </c>
      <c r="BU24" s="3">
        <v>1.79</v>
      </c>
      <c r="BV24" s="3">
        <v>0.13600000000000001</v>
      </c>
      <c r="BW24" s="3">
        <v>0.46300000000000002</v>
      </c>
      <c r="BX24" s="3">
        <v>0.27400000000000002</v>
      </c>
      <c r="BY24" s="9">
        <v>0.50700000000000001</v>
      </c>
      <c r="BZ24" s="3">
        <v>3.5</v>
      </c>
      <c r="CA24" s="3">
        <v>4.9000000000000004</v>
      </c>
      <c r="CB24" s="3">
        <v>6.03</v>
      </c>
      <c r="CC24" s="3">
        <v>3.11</v>
      </c>
      <c r="CD24" s="3">
        <v>1.1499999999999999</v>
      </c>
      <c r="CE24" s="3">
        <v>0.43</v>
      </c>
      <c r="CF24" s="9">
        <v>1.1200000000000001</v>
      </c>
      <c r="CW24">
        <f t="shared" si="32"/>
        <v>10.084</v>
      </c>
      <c r="CX24" s="12">
        <f t="shared" si="15"/>
        <v>0.92500000000000004</v>
      </c>
      <c r="CY24" t="str">
        <f>IF(AND(ISNUMBER(#REF!),ISNUMBER(C24)),#REF!*C24*8.34,"")</f>
        <v/>
      </c>
      <c r="CZ24" t="str">
        <f>IF(AND(ISNUMBER(#REF!),ISNUMBER(D24)),#REF!*D24*8.34,"")</f>
        <v/>
      </c>
      <c r="DA24" t="str">
        <f>IF(AND(ISNUMBER(#REF!),ISNUMBER(E24)),#REF!*E24*8.34,"")</f>
        <v/>
      </c>
      <c r="DB24" t="str">
        <f>IF(AND(ISNUMBER(#REF!),ISNUMBER(G24)),#REF!*G24*8.34,"")</f>
        <v/>
      </c>
      <c r="DC24" t="str">
        <f>IF(AND(ISNUMBER(#REF!),ISNUMBER(H24)),#REF!*H24*8.34,"")</f>
        <v/>
      </c>
      <c r="DD24">
        <f t="shared" si="33"/>
        <v>12554.619000000001</v>
      </c>
      <c r="DE24" t="str">
        <f t="shared" si="34"/>
        <v/>
      </c>
      <c r="DF24" t="str">
        <f t="shared" si="35"/>
        <v/>
      </c>
      <c r="DG24" t="str">
        <f t="shared" si="36"/>
        <v/>
      </c>
      <c r="DH24" t="str">
        <f t="shared" si="37"/>
        <v/>
      </c>
      <c r="DI24" t="str">
        <f t="shared" si="6"/>
        <v/>
      </c>
      <c r="DJ24" t="str">
        <f t="shared" si="38"/>
        <v/>
      </c>
      <c r="DK24" s="12">
        <f t="shared" si="16"/>
        <v>1.02</v>
      </c>
      <c r="DL24" s="23" t="str">
        <f>IF(AND(ISNUMBER(#REF!),ISNUMBER(C24)),#REF!*C24*8.34,"")</f>
        <v/>
      </c>
      <c r="DM24" s="23" t="str">
        <f>IF(AND(ISNUMBER(#REF!),ISNUMBER(D24)),#REF!*D24*8.34,"")</f>
        <v/>
      </c>
      <c r="DN24" s="23" t="str">
        <f>IF(AND(ISNUMBER(#REF!),ISNUMBER(E24)),#REF!*E24*8.34,"")</f>
        <v/>
      </c>
      <c r="DO24" s="23" t="str">
        <f>IF(AND(ISNUMBER(#REF!),ISNUMBER(G24)),#REF!*G24*8.34,"")</f>
        <v/>
      </c>
      <c r="DP24" s="23" t="str">
        <f>IF(AND(ISNUMBER(#REF!),ISNUMBER(H24)),#REF!*H24*8.34,"")</f>
        <v/>
      </c>
      <c r="DQ24" s="23">
        <f t="shared" si="39"/>
        <v>10779.449999999999</v>
      </c>
      <c r="DR24" s="23" t="str">
        <f t="shared" si="40"/>
        <v/>
      </c>
      <c r="DS24" s="23">
        <f t="shared" si="41"/>
        <v>10779.449999999999</v>
      </c>
      <c r="DT24" s="23" t="str">
        <f t="shared" si="42"/>
        <v/>
      </c>
      <c r="DV24" t="str">
        <f t="shared" si="12"/>
        <v/>
      </c>
      <c r="DW24">
        <f t="shared" si="43"/>
        <v>2.5270000000000001</v>
      </c>
      <c r="DX24" s="12">
        <f t="shared" si="17"/>
        <v>0.50700000000000001</v>
      </c>
      <c r="DY24">
        <f t="shared" si="44"/>
        <v>7.6099999999999994</v>
      </c>
      <c r="DZ24" s="12">
        <f t="shared" si="18"/>
        <v>1.1200000000000001</v>
      </c>
    </row>
    <row r="25" spans="1:130" x14ac:dyDescent="0.25">
      <c r="A25" s="4">
        <v>42137</v>
      </c>
      <c r="B25" s="32">
        <v>2.4670000000000001</v>
      </c>
      <c r="C25" s="2">
        <v>219</v>
      </c>
      <c r="D25" s="2">
        <v>250</v>
      </c>
      <c r="E25" s="3">
        <v>50.1</v>
      </c>
      <c r="F25" s="3">
        <v>0.63500000000000001</v>
      </c>
      <c r="G25" s="3">
        <v>42.7</v>
      </c>
      <c r="H25" s="9">
        <v>13.6</v>
      </c>
      <c r="J25" s="3">
        <v>2962</v>
      </c>
      <c r="S25" s="3">
        <v>88</v>
      </c>
      <c r="Y25" s="3">
        <v>5</v>
      </c>
      <c r="Z25" s="3">
        <v>3.2</v>
      </c>
      <c r="AA25" s="3">
        <v>10</v>
      </c>
      <c r="AB25" s="3">
        <v>9.23</v>
      </c>
      <c r="AC25" s="3">
        <v>1.1299999999999999</v>
      </c>
      <c r="AD25" s="3">
        <v>0.95399999999999996</v>
      </c>
      <c r="AE25" s="9">
        <v>1.38</v>
      </c>
      <c r="AG25" s="3">
        <v>4964</v>
      </c>
      <c r="AP25" s="3">
        <v>105</v>
      </c>
      <c r="AV25" s="3">
        <v>4.4000000000000004</v>
      </c>
      <c r="AW25" s="3">
        <v>2</v>
      </c>
      <c r="AX25" s="3">
        <v>2.1800000000000002</v>
      </c>
      <c r="AY25" s="3">
        <v>0.35099999999999998</v>
      </c>
      <c r="AZ25" s="3">
        <v>2.56</v>
      </c>
      <c r="BA25" s="3">
        <v>0.70299999999999996</v>
      </c>
      <c r="BB25" s="9">
        <v>0.63300000000000001</v>
      </c>
      <c r="BD25" s="3">
        <v>4582</v>
      </c>
      <c r="BM25" s="3">
        <v>137</v>
      </c>
      <c r="BN25" s="3">
        <v>10110</v>
      </c>
      <c r="BP25" s="3">
        <v>7872</v>
      </c>
      <c r="BS25" s="3">
        <v>4.4000000000000004</v>
      </c>
      <c r="BT25" s="3">
        <v>2</v>
      </c>
      <c r="BU25" s="3">
        <v>2.15</v>
      </c>
      <c r="BV25" s="3">
        <v>0.26400000000000001</v>
      </c>
      <c r="BW25" s="3">
        <v>1.31</v>
      </c>
      <c r="BX25" s="3">
        <v>0.41299999999999998</v>
      </c>
      <c r="BY25" s="9">
        <v>0.68100000000000005</v>
      </c>
      <c r="CW25">
        <f t="shared" si="32"/>
        <v>12.084</v>
      </c>
      <c r="CX25" s="12">
        <f t="shared" si="15"/>
        <v>1.38</v>
      </c>
      <c r="CY25" t="str">
        <f>IF(AND(ISNUMBER(#REF!),ISNUMBER(C25)),#REF!*C25*8.34,"")</f>
        <v/>
      </c>
      <c r="CZ25" t="str">
        <f>IF(AND(ISNUMBER(#REF!),ISNUMBER(D25)),#REF!*D25*8.34,"")</f>
        <v/>
      </c>
      <c r="DA25" t="str">
        <f>IF(AND(ISNUMBER(#REF!),ISNUMBER(E25)),#REF!*E25*8.34,"")</f>
        <v/>
      </c>
      <c r="DB25" t="str">
        <f>IF(AND(ISNUMBER(#REF!),ISNUMBER(G25)),#REF!*G25*8.34,"")</f>
        <v/>
      </c>
      <c r="DC25" t="str">
        <f>IF(AND(ISNUMBER(#REF!),ISNUMBER(H25)),#REF!*H25*8.34,"")</f>
        <v/>
      </c>
      <c r="DD25">
        <f t="shared" si="33"/>
        <v>11384.934000000001</v>
      </c>
      <c r="DE25" t="str">
        <f t="shared" si="34"/>
        <v/>
      </c>
      <c r="DF25" t="str">
        <f t="shared" si="35"/>
        <v/>
      </c>
      <c r="DG25" t="str">
        <f t="shared" si="36"/>
        <v/>
      </c>
      <c r="DH25" t="str">
        <f t="shared" si="37"/>
        <v/>
      </c>
      <c r="DI25" t="str">
        <f t="shared" si="6"/>
        <v/>
      </c>
      <c r="DJ25">
        <f t="shared" si="38"/>
        <v>5.4430000000000005</v>
      </c>
      <c r="DK25" s="12">
        <f t="shared" si="16"/>
        <v>0.63300000000000001</v>
      </c>
      <c r="DL25" s="23" t="str">
        <f>IF(AND(ISNUMBER(#REF!),ISNUMBER(C25)),#REF!*C25*8.34,"")</f>
        <v/>
      </c>
      <c r="DM25" s="23" t="str">
        <f>IF(AND(ISNUMBER(#REF!),ISNUMBER(D25)),#REF!*D25*8.34,"")</f>
        <v/>
      </c>
      <c r="DN25" s="23" t="str">
        <f>IF(AND(ISNUMBER(#REF!),ISNUMBER(E25)),#REF!*E25*8.34,"")</f>
        <v/>
      </c>
      <c r="DO25" s="23" t="str">
        <f>IF(AND(ISNUMBER(#REF!),ISNUMBER(G25)),#REF!*G25*8.34,"")</f>
        <v/>
      </c>
      <c r="DP25" s="23" t="str">
        <f>IF(AND(ISNUMBER(#REF!),ISNUMBER(H25)),#REF!*H25*8.34,"")</f>
        <v/>
      </c>
      <c r="DQ25" s="23">
        <f t="shared" si="39"/>
        <v>10508.817000000001</v>
      </c>
      <c r="DR25" s="23" t="str">
        <f t="shared" si="40"/>
        <v/>
      </c>
      <c r="DS25" s="23">
        <f t="shared" si="41"/>
        <v>10508.817000000001</v>
      </c>
      <c r="DT25" s="23" t="str">
        <f t="shared" si="42"/>
        <v/>
      </c>
      <c r="DV25" t="str">
        <f t="shared" si="12"/>
        <v/>
      </c>
      <c r="DW25">
        <f t="shared" si="43"/>
        <v>3.8729999999999998</v>
      </c>
      <c r="DX25" s="12">
        <f t="shared" si="17"/>
        <v>0.68100000000000005</v>
      </c>
      <c r="DY25" t="str">
        <f t="shared" si="44"/>
        <v/>
      </c>
      <c r="DZ25" s="12" t="e">
        <v>#N/A</v>
      </c>
    </row>
    <row r="26" spans="1:130" x14ac:dyDescent="0.25">
      <c r="A26" s="4">
        <v>42144</v>
      </c>
      <c r="B26" s="32">
        <v>2.387</v>
      </c>
      <c r="C26" s="2">
        <v>225</v>
      </c>
      <c r="D26" s="2">
        <v>196.4</v>
      </c>
      <c r="E26" s="3">
        <v>48.5</v>
      </c>
      <c r="F26" s="3">
        <v>0.60699999999999998</v>
      </c>
      <c r="G26" s="3">
        <v>37.6</v>
      </c>
      <c r="H26" s="9">
        <v>18.100000000000001</v>
      </c>
      <c r="J26" s="3">
        <v>3250</v>
      </c>
      <c r="S26" s="3">
        <v>86</v>
      </c>
      <c r="Y26" s="3">
        <v>3.2</v>
      </c>
      <c r="Z26" s="3">
        <v>1</v>
      </c>
      <c r="AA26" s="3">
        <v>10.199999999999999</v>
      </c>
      <c r="AB26" s="3">
        <v>7.3</v>
      </c>
      <c r="AC26" s="3">
        <v>1.69</v>
      </c>
      <c r="AD26" s="3">
        <v>0.82</v>
      </c>
      <c r="AE26" s="9">
        <v>0.80200000000000005</v>
      </c>
      <c r="AG26" s="3">
        <v>4974</v>
      </c>
      <c r="AP26" s="3">
        <v>101</v>
      </c>
      <c r="AV26" s="3">
        <v>2.6</v>
      </c>
      <c r="AW26" s="3">
        <v>1.3</v>
      </c>
      <c r="AX26" s="3">
        <v>4.59</v>
      </c>
      <c r="AY26" s="3">
        <v>0.25</v>
      </c>
      <c r="AZ26" s="3">
        <v>1.98</v>
      </c>
      <c r="BA26" s="3">
        <v>0.91700000000000004</v>
      </c>
      <c r="BB26" s="9">
        <v>1.39</v>
      </c>
      <c r="BD26" s="3">
        <v>4052</v>
      </c>
      <c r="BM26" s="3">
        <v>131</v>
      </c>
      <c r="BN26" s="3">
        <v>8766</v>
      </c>
      <c r="BP26" s="3">
        <v>7690</v>
      </c>
      <c r="BS26" s="3">
        <v>2.9</v>
      </c>
      <c r="BT26" s="3">
        <v>1.1000000000000001</v>
      </c>
      <c r="BU26" s="3">
        <v>0.98699999999999999</v>
      </c>
      <c r="BV26" s="3">
        <v>0.83599999999999997</v>
      </c>
      <c r="BW26" s="3">
        <v>3.96</v>
      </c>
      <c r="BX26" s="3">
        <v>0.52700000000000002</v>
      </c>
      <c r="BY26" s="9">
        <v>0.75600000000000001</v>
      </c>
      <c r="CA26" s="3">
        <v>6.9</v>
      </c>
      <c r="CB26" s="3">
        <v>7.25</v>
      </c>
      <c r="CC26" s="3">
        <v>2.1800000000000002</v>
      </c>
      <c r="CD26" s="3">
        <v>0.35799999999999998</v>
      </c>
      <c r="CE26" s="3">
        <v>0.254</v>
      </c>
      <c r="CF26" s="9">
        <v>1.25</v>
      </c>
      <c r="CW26">
        <f t="shared" si="32"/>
        <v>12.709999999999999</v>
      </c>
      <c r="CX26" s="12">
        <f t="shared" si="15"/>
        <v>0.80200000000000005</v>
      </c>
      <c r="CY26" t="str">
        <f>IF(AND(ISNUMBER(#REF!),ISNUMBER(C26)),#REF!*C26*8.34,"")</f>
        <v/>
      </c>
      <c r="CZ26" t="str">
        <f>IF(AND(ISNUMBER(#REF!),ISNUMBER(D26)),#REF!*D26*8.34,"")</f>
        <v/>
      </c>
      <c r="DA26" t="str">
        <f>IF(AND(ISNUMBER(#REF!),ISNUMBER(E26)),#REF!*E26*8.34,"")</f>
        <v/>
      </c>
      <c r="DB26" t="str">
        <f>IF(AND(ISNUMBER(#REF!),ISNUMBER(G26)),#REF!*G26*8.34,"")</f>
        <v/>
      </c>
      <c r="DC26" t="str">
        <f>IF(AND(ISNUMBER(#REF!),ISNUMBER(H26)),#REF!*H26*8.34,"")</f>
        <v/>
      </c>
      <c r="DD26">
        <f t="shared" si="33"/>
        <v>11407.869000000001</v>
      </c>
      <c r="DE26" t="str">
        <f t="shared" si="34"/>
        <v/>
      </c>
      <c r="DF26" t="str">
        <f t="shared" si="35"/>
        <v/>
      </c>
      <c r="DG26" t="str">
        <f t="shared" si="36"/>
        <v/>
      </c>
      <c r="DH26" t="str">
        <f t="shared" si="37"/>
        <v/>
      </c>
      <c r="DI26" t="str">
        <f t="shared" si="6"/>
        <v/>
      </c>
      <c r="DJ26">
        <f t="shared" si="38"/>
        <v>7.4870000000000001</v>
      </c>
      <c r="DK26" s="12">
        <f t="shared" si="16"/>
        <v>1.39</v>
      </c>
      <c r="DL26" s="23" t="str">
        <f>IF(AND(ISNUMBER(#REF!),ISNUMBER(C26)),#REF!*C26*8.34,"")</f>
        <v/>
      </c>
      <c r="DM26" s="23" t="str">
        <f>IF(AND(ISNUMBER(#REF!),ISNUMBER(D26)),#REF!*D26*8.34,"")</f>
        <v/>
      </c>
      <c r="DN26" s="23" t="str">
        <f>IF(AND(ISNUMBER(#REF!),ISNUMBER(E26)),#REF!*E26*8.34,"")</f>
        <v/>
      </c>
      <c r="DO26" s="23" t="str">
        <f>IF(AND(ISNUMBER(#REF!),ISNUMBER(G26)),#REF!*G26*8.34,"")</f>
        <v/>
      </c>
      <c r="DP26" s="23" t="str">
        <f>IF(AND(ISNUMBER(#REF!),ISNUMBER(H26)),#REF!*H26*8.34,"")</f>
        <v/>
      </c>
      <c r="DQ26" s="23">
        <f t="shared" si="39"/>
        <v>9293.2620000000006</v>
      </c>
      <c r="DR26" s="23" t="str">
        <f t="shared" si="40"/>
        <v/>
      </c>
      <c r="DS26" s="23">
        <f t="shared" si="41"/>
        <v>9293.2620000000006</v>
      </c>
      <c r="DT26" s="23" t="str">
        <f t="shared" si="42"/>
        <v/>
      </c>
      <c r="DV26" t="str">
        <f t="shared" si="12"/>
        <v/>
      </c>
      <c r="DW26">
        <f t="shared" si="43"/>
        <v>5.4740000000000002</v>
      </c>
      <c r="DX26" s="12">
        <f t="shared" si="17"/>
        <v>0.75600000000000001</v>
      </c>
      <c r="DY26">
        <f t="shared" si="44"/>
        <v>7.8620000000000001</v>
      </c>
      <c r="DZ26" s="12">
        <f t="shared" si="18"/>
        <v>1.25</v>
      </c>
    </row>
    <row r="27" spans="1:130" x14ac:dyDescent="0.25">
      <c r="A27" s="4">
        <v>42145</v>
      </c>
      <c r="B27" s="32">
        <v>2.3759999999999999</v>
      </c>
      <c r="C27" s="2">
        <v>210</v>
      </c>
      <c r="D27" s="2">
        <v>236</v>
      </c>
      <c r="E27" s="3">
        <v>55.5</v>
      </c>
      <c r="F27" s="3">
        <v>0.59199999999999997</v>
      </c>
      <c r="G27" s="3">
        <v>35.1</v>
      </c>
      <c r="H27" s="9">
        <v>17.899999999999999</v>
      </c>
      <c r="J27" s="3">
        <v>2908</v>
      </c>
      <c r="S27" s="3">
        <v>86</v>
      </c>
      <c r="Y27" s="3">
        <v>2.9</v>
      </c>
      <c r="Z27" s="3">
        <v>1.1000000000000001</v>
      </c>
      <c r="AA27" s="3">
        <v>9.3800000000000008</v>
      </c>
      <c r="AB27" s="3">
        <v>7.13</v>
      </c>
      <c r="AC27" s="3">
        <v>1</v>
      </c>
      <c r="AD27" s="3">
        <v>0.91800000000000004</v>
      </c>
      <c r="AE27" s="9">
        <v>0.79500000000000004</v>
      </c>
      <c r="AG27" s="3">
        <v>4506</v>
      </c>
      <c r="AP27" s="3">
        <v>111</v>
      </c>
      <c r="AV27" s="3">
        <v>2.8</v>
      </c>
      <c r="AW27" s="3">
        <v>1.5</v>
      </c>
      <c r="AX27" s="3">
        <v>4.72</v>
      </c>
      <c r="AY27" s="3">
        <v>0.434</v>
      </c>
      <c r="AZ27" s="3">
        <v>2.12</v>
      </c>
      <c r="BA27" s="3">
        <v>0.95599999999999996</v>
      </c>
      <c r="BB27" s="9">
        <v>1.1000000000000001</v>
      </c>
      <c r="BD27" s="3">
        <v>3670</v>
      </c>
      <c r="BM27" s="3">
        <v>136</v>
      </c>
      <c r="BN27" s="3">
        <v>8276</v>
      </c>
      <c r="BP27" s="3">
        <v>7926</v>
      </c>
      <c r="BS27" s="3">
        <v>3.1</v>
      </c>
      <c r="BT27" s="3">
        <v>1.8</v>
      </c>
      <c r="BU27" s="3">
        <v>0.38</v>
      </c>
      <c r="BV27" s="3">
        <v>0.28499999999999998</v>
      </c>
      <c r="BW27" s="3">
        <v>2.0299999999999998</v>
      </c>
      <c r="BX27" s="3">
        <v>0.44800000000000001</v>
      </c>
      <c r="BY27" s="9">
        <v>0.78200000000000003</v>
      </c>
      <c r="CA27" s="3">
        <v>5.5</v>
      </c>
      <c r="CB27" s="3">
        <v>6.13</v>
      </c>
      <c r="CC27" s="3">
        <v>2.29</v>
      </c>
      <c r="CD27" s="3">
        <v>0.224</v>
      </c>
      <c r="CE27" s="3">
        <v>0.30499999999999999</v>
      </c>
      <c r="CF27" s="9">
        <v>1.04</v>
      </c>
      <c r="CW27">
        <f t="shared" si="32"/>
        <v>11.298</v>
      </c>
      <c r="CX27" s="12">
        <f t="shared" si="15"/>
        <v>0.79500000000000004</v>
      </c>
      <c r="CY27" t="str">
        <f>IF(AND(ISNUMBER(#REF!),ISNUMBER(C27)),#REF!*C27*8.34,"")</f>
        <v/>
      </c>
      <c r="CZ27" t="str">
        <f>IF(AND(ISNUMBER(#REF!),ISNUMBER(D27)),#REF!*D27*8.34,"")</f>
        <v/>
      </c>
      <c r="DA27" t="str">
        <f>IF(AND(ISNUMBER(#REF!),ISNUMBER(E27)),#REF!*E27*8.34,"")</f>
        <v/>
      </c>
      <c r="DB27" t="str">
        <f>IF(AND(ISNUMBER(#REF!),ISNUMBER(G27)),#REF!*G27*8.34,"")</f>
        <v/>
      </c>
      <c r="DC27" t="str">
        <f>IF(AND(ISNUMBER(#REF!),ISNUMBER(H27)),#REF!*H27*8.34,"")</f>
        <v/>
      </c>
      <c r="DD27">
        <f t="shared" si="33"/>
        <v>10334.511</v>
      </c>
      <c r="DE27" t="str">
        <f t="shared" si="34"/>
        <v/>
      </c>
      <c r="DF27" t="str">
        <f t="shared" si="35"/>
        <v/>
      </c>
      <c r="DG27" t="str">
        <f t="shared" si="36"/>
        <v/>
      </c>
      <c r="DH27" t="str">
        <f t="shared" si="37"/>
        <v/>
      </c>
      <c r="DI27" t="str">
        <f>IF(ISNUMBER(AVERAGE(DH26:DH27)),AVERAGE(DH26:DH27),"")</f>
        <v/>
      </c>
      <c r="DJ27">
        <f t="shared" si="38"/>
        <v>7.7959999999999994</v>
      </c>
      <c r="DK27" s="12">
        <f t="shared" si="16"/>
        <v>1.1000000000000001</v>
      </c>
      <c r="DL27" s="23" t="str">
        <f>IF(AND(ISNUMBER(#REF!),ISNUMBER(C27)),#REF!*C27*8.34,"")</f>
        <v/>
      </c>
      <c r="DM27" s="23" t="str">
        <f>IF(AND(ISNUMBER(#REF!),ISNUMBER(D27)),#REF!*D27*8.34,"")</f>
        <v/>
      </c>
      <c r="DN27" s="23" t="str">
        <f>IF(AND(ISNUMBER(#REF!),ISNUMBER(E27)),#REF!*E27*8.34,"")</f>
        <v/>
      </c>
      <c r="DO27" s="23" t="str">
        <f>IF(AND(ISNUMBER(#REF!),ISNUMBER(G27)),#REF!*G27*8.34,"")</f>
        <v/>
      </c>
      <c r="DP27" s="23" t="str">
        <f>IF(AND(ISNUMBER(#REF!),ISNUMBER(H27)),#REF!*H27*8.34,"")</f>
        <v/>
      </c>
      <c r="DQ27" s="23">
        <f t="shared" si="39"/>
        <v>8417.1450000000004</v>
      </c>
      <c r="DR27" s="23" t="str">
        <f t="shared" si="40"/>
        <v/>
      </c>
      <c r="DS27" s="23">
        <f t="shared" si="41"/>
        <v>8417.1450000000004</v>
      </c>
      <c r="DT27" s="23" t="str">
        <f t="shared" si="42"/>
        <v/>
      </c>
      <c r="DV27" t="str">
        <f>IF(ISNUMBER(AVERAGE(DU26:DU27)),AVERAGE(DU26:DU27),"")</f>
        <v/>
      </c>
      <c r="DW27">
        <f t="shared" si="43"/>
        <v>2.8579999999999997</v>
      </c>
      <c r="DX27" s="12">
        <f t="shared" si="17"/>
        <v>0.78200000000000003</v>
      </c>
      <c r="DY27">
        <f t="shared" si="44"/>
        <v>6.6589999999999998</v>
      </c>
      <c r="DZ27" s="12">
        <f t="shared" si="18"/>
        <v>1.04</v>
      </c>
    </row>
    <row r="28" spans="1:130" x14ac:dyDescent="0.25">
      <c r="A28" s="4">
        <v>42151</v>
      </c>
      <c r="B28" s="32">
        <v>2.5179999999999998</v>
      </c>
      <c r="C28" s="2">
        <v>211</v>
      </c>
      <c r="D28" s="2">
        <v>220.8</v>
      </c>
      <c r="E28" s="3">
        <v>55.9</v>
      </c>
      <c r="F28" s="3">
        <v>0.69399999999999995</v>
      </c>
      <c r="G28" s="3">
        <v>43.6</v>
      </c>
      <c r="H28" s="9">
        <v>20.3</v>
      </c>
      <c r="J28" s="3">
        <v>2818</v>
      </c>
      <c r="S28" s="3">
        <v>89</v>
      </c>
      <c r="Y28" s="3">
        <v>2.2000000000000002</v>
      </c>
      <c r="Z28" s="3">
        <v>1</v>
      </c>
      <c r="AA28" s="3">
        <v>6.05</v>
      </c>
      <c r="AB28" s="3">
        <v>2.46</v>
      </c>
      <c r="AC28" s="3">
        <v>5.0599999999999996</v>
      </c>
      <c r="AD28" s="3">
        <v>2.5499999999999998</v>
      </c>
      <c r="AE28" s="9">
        <v>0.71299999999999997</v>
      </c>
      <c r="AG28" s="3">
        <v>4604</v>
      </c>
      <c r="AP28" s="3">
        <v>98</v>
      </c>
      <c r="AV28" s="3">
        <v>1.9</v>
      </c>
      <c r="AW28" s="3">
        <v>1.3</v>
      </c>
      <c r="AX28" s="3">
        <v>1.9</v>
      </c>
      <c r="AY28" s="3">
        <v>0.29699999999999999</v>
      </c>
      <c r="AZ28" s="3">
        <v>8.24</v>
      </c>
      <c r="BA28" s="3">
        <v>0.93600000000000005</v>
      </c>
      <c r="BB28" s="9">
        <v>1.21</v>
      </c>
      <c r="BD28" s="3">
        <v>3978</v>
      </c>
      <c r="BM28" s="3">
        <v>136</v>
      </c>
      <c r="BN28" s="3">
        <v>8006</v>
      </c>
      <c r="BP28" s="3">
        <v>8866</v>
      </c>
      <c r="BS28" s="3">
        <v>1.8</v>
      </c>
      <c r="BT28" s="3">
        <v>1</v>
      </c>
      <c r="BU28" s="3">
        <v>1.92</v>
      </c>
      <c r="BV28" s="3">
        <v>0.26800000000000002</v>
      </c>
      <c r="BW28" s="3">
        <v>1.92</v>
      </c>
      <c r="BX28" s="3">
        <v>1.27</v>
      </c>
      <c r="BY28" s="9">
        <v>0.58899999999999997</v>
      </c>
      <c r="CA28" s="3">
        <v>7.7</v>
      </c>
      <c r="CB28" s="3">
        <v>2.29</v>
      </c>
      <c r="CC28" s="3">
        <v>1.58</v>
      </c>
      <c r="CD28" s="3">
        <v>5.39</v>
      </c>
      <c r="CE28" s="3">
        <v>0.317</v>
      </c>
      <c r="CF28" s="9">
        <v>0.74299999999999999</v>
      </c>
      <c r="CW28">
        <f t="shared" si="32"/>
        <v>13.66</v>
      </c>
      <c r="CX28" s="12">
        <f t="shared" si="15"/>
        <v>0.71299999999999997</v>
      </c>
      <c r="CY28" t="str">
        <f>IF(AND(ISNUMBER(#REF!),ISNUMBER(C28)),#REF!*C28*8.34,"")</f>
        <v/>
      </c>
      <c r="CZ28" t="str">
        <f>IF(AND(ISNUMBER(#REF!),ISNUMBER(D28)),#REF!*D28*8.34,"")</f>
        <v/>
      </c>
      <c r="DA28" t="str">
        <f>IF(AND(ISNUMBER(#REF!),ISNUMBER(E28)),#REF!*E28*8.34,"")</f>
        <v/>
      </c>
      <c r="DB28" t="str">
        <f>IF(AND(ISNUMBER(#REF!),ISNUMBER(G28)),#REF!*G28*8.34,"")</f>
        <v/>
      </c>
      <c r="DC28" t="str">
        <f>IF(AND(ISNUMBER(#REF!),ISNUMBER(H28)),#REF!*H28*8.34,"")</f>
        <v/>
      </c>
      <c r="DD28">
        <f t="shared" si="33"/>
        <v>10559.274000000001</v>
      </c>
      <c r="DE28" t="str">
        <f t="shared" si="34"/>
        <v/>
      </c>
      <c r="DF28" t="str">
        <f t="shared" si="35"/>
        <v/>
      </c>
      <c r="DG28" t="str">
        <f t="shared" si="36"/>
        <v/>
      </c>
      <c r="DH28" t="str">
        <f t="shared" si="37"/>
        <v/>
      </c>
      <c r="DI28" t="str">
        <f>IF(ISNUMBER(AVERAGE(DH27:DH28)),AVERAGE(DH27:DH28),"")</f>
        <v/>
      </c>
      <c r="DJ28">
        <f t="shared" si="38"/>
        <v>11.076000000000001</v>
      </c>
      <c r="DK28" s="12">
        <f t="shared" si="16"/>
        <v>1.21</v>
      </c>
      <c r="DL28" s="23" t="str">
        <f>IF(AND(ISNUMBER(#REF!),ISNUMBER(C28)),#REF!*C28*8.34,"")</f>
        <v/>
      </c>
      <c r="DM28" s="23" t="str">
        <f>IF(AND(ISNUMBER(#REF!),ISNUMBER(D28)),#REF!*D28*8.34,"")</f>
        <v/>
      </c>
      <c r="DN28" s="23" t="str">
        <f>IF(AND(ISNUMBER(#REF!),ISNUMBER(E28)),#REF!*E28*8.34,"")</f>
        <v/>
      </c>
      <c r="DO28" s="23" t="str">
        <f>IF(AND(ISNUMBER(#REF!),ISNUMBER(G28)),#REF!*G28*8.34,"")</f>
        <v/>
      </c>
      <c r="DP28" s="23" t="str">
        <f>IF(AND(ISNUMBER(#REF!),ISNUMBER(H28)),#REF!*H28*8.34,"")</f>
        <v/>
      </c>
      <c r="DQ28" s="23">
        <f t="shared" si="39"/>
        <v>9123.5429999999997</v>
      </c>
      <c r="DR28" s="23" t="str">
        <f t="shared" si="40"/>
        <v/>
      </c>
      <c r="DS28" s="23">
        <f t="shared" si="41"/>
        <v>9123.5429999999997</v>
      </c>
      <c r="DT28" s="23" t="str">
        <f t="shared" si="42"/>
        <v/>
      </c>
      <c r="DV28" t="str">
        <f>IF(ISNUMBER(AVERAGE(DU27:DU28)),AVERAGE(DU27:DU28),"")</f>
        <v/>
      </c>
      <c r="DW28">
        <f t="shared" si="43"/>
        <v>5.1099999999999994</v>
      </c>
      <c r="DX28" s="12">
        <f t="shared" si="17"/>
        <v>0.58899999999999997</v>
      </c>
      <c r="DY28">
        <f t="shared" si="44"/>
        <v>7.9969999999999999</v>
      </c>
      <c r="DZ28" s="12">
        <f t="shared" si="18"/>
        <v>0.74299999999999999</v>
      </c>
    </row>
    <row r="29" spans="1:130" x14ac:dyDescent="0.25">
      <c r="A29" s="4">
        <v>42158</v>
      </c>
      <c r="B29" s="32">
        <v>2.4489999999999998</v>
      </c>
      <c r="C29" s="2">
        <v>215.6</v>
      </c>
      <c r="D29" s="2">
        <v>225</v>
      </c>
      <c r="E29" s="3">
        <v>51.3</v>
      </c>
      <c r="F29" s="3">
        <v>0.89800000000000002</v>
      </c>
      <c r="G29" s="3">
        <v>46.3</v>
      </c>
      <c r="H29" s="9">
        <v>19.899999999999999</v>
      </c>
      <c r="J29" s="3">
        <v>2782</v>
      </c>
      <c r="S29" s="3">
        <v>83</v>
      </c>
      <c r="Y29" s="3">
        <v>3.4</v>
      </c>
      <c r="Z29" s="3">
        <v>1</v>
      </c>
      <c r="AA29" s="3">
        <v>5.69</v>
      </c>
      <c r="AB29" s="3">
        <v>2.78</v>
      </c>
      <c r="AC29" s="3">
        <v>4.4400000000000004</v>
      </c>
      <c r="AD29" s="3">
        <v>1.68</v>
      </c>
      <c r="AE29" s="9">
        <v>0.98</v>
      </c>
      <c r="AG29" s="3">
        <v>3836</v>
      </c>
      <c r="AP29" s="3">
        <v>94</v>
      </c>
      <c r="AV29" s="3">
        <v>2.2000000000000002</v>
      </c>
      <c r="AW29" s="3">
        <v>1.1000000000000001</v>
      </c>
      <c r="AX29" s="3">
        <v>1.98</v>
      </c>
      <c r="AY29" s="3">
        <v>0.44600000000000001</v>
      </c>
      <c r="AZ29" s="3">
        <v>6.89</v>
      </c>
      <c r="BA29" s="3">
        <v>1.25</v>
      </c>
      <c r="BB29" s="9">
        <v>3.05</v>
      </c>
      <c r="BD29" s="3">
        <v>4032</v>
      </c>
      <c r="BM29" s="3">
        <v>124</v>
      </c>
      <c r="BN29" s="3">
        <v>11480</v>
      </c>
      <c r="BP29" s="3">
        <v>9198</v>
      </c>
      <c r="BS29" s="3">
        <v>2</v>
      </c>
      <c r="BT29" s="3">
        <v>0.8</v>
      </c>
      <c r="BU29" s="3">
        <v>2.11</v>
      </c>
      <c r="BV29" s="3">
        <v>0.33500000000000002</v>
      </c>
      <c r="BW29" s="3">
        <v>2.08</v>
      </c>
      <c r="BX29" s="3">
        <v>1.26</v>
      </c>
      <c r="BY29" s="9">
        <v>0.98799999999999999</v>
      </c>
      <c r="BZ29" s="3">
        <v>2.8</v>
      </c>
      <c r="CA29" s="3">
        <v>2.6</v>
      </c>
      <c r="CB29" s="3">
        <v>4.1900000000000004</v>
      </c>
      <c r="CC29" s="3">
        <v>2.69</v>
      </c>
      <c r="CD29" s="3">
        <v>5.59</v>
      </c>
      <c r="CE29" s="3">
        <v>0.69299999999999995</v>
      </c>
      <c r="CF29" s="9">
        <v>1.79</v>
      </c>
      <c r="CW29">
        <f t="shared" si="32"/>
        <v>11.81</v>
      </c>
      <c r="CX29" s="12">
        <f t="shared" si="15"/>
        <v>0.98</v>
      </c>
      <c r="CY29" t="str">
        <f>IF(AND(ISNUMBER(#REF!),ISNUMBER(C29)),#REF!*C29*8.34,"")</f>
        <v/>
      </c>
      <c r="CZ29" t="str">
        <f>IF(AND(ISNUMBER(#REF!),ISNUMBER(D29)),#REF!*D29*8.34,"")</f>
        <v/>
      </c>
      <c r="DA29" t="str">
        <f>IF(AND(ISNUMBER(#REF!),ISNUMBER(E29)),#REF!*E29*8.34,"")</f>
        <v/>
      </c>
      <c r="DB29" t="str">
        <f>IF(AND(ISNUMBER(#REF!),ISNUMBER(G29)),#REF!*G29*8.34,"")</f>
        <v/>
      </c>
      <c r="DC29" t="str">
        <f>IF(AND(ISNUMBER(#REF!),ISNUMBER(H29)),#REF!*H29*8.34,"")</f>
        <v/>
      </c>
      <c r="DD29">
        <f t="shared" si="33"/>
        <v>8797.866</v>
      </c>
      <c r="DE29" t="str">
        <f t="shared" si="34"/>
        <v/>
      </c>
      <c r="DF29" t="str">
        <f t="shared" si="35"/>
        <v/>
      </c>
      <c r="DG29" t="str">
        <f t="shared" si="36"/>
        <v/>
      </c>
      <c r="DH29" t="str">
        <f t="shared" si="37"/>
        <v/>
      </c>
      <c r="DI29" t="str">
        <f t="shared" ref="DI29:DI38" si="45">IF(ISNUMBER(AVERAGE(DH29:DH29)),AVERAGE(DH29:DH29),"")</f>
        <v/>
      </c>
      <c r="DJ29">
        <f t="shared" si="38"/>
        <v>10.119999999999999</v>
      </c>
      <c r="DK29" s="12">
        <f t="shared" si="16"/>
        <v>3.05</v>
      </c>
      <c r="DL29" s="23" t="str">
        <f>IF(AND(ISNUMBER(#REF!),ISNUMBER(C29)),#REF!*C29*8.34,"")</f>
        <v/>
      </c>
      <c r="DM29" s="23" t="str">
        <f>IF(AND(ISNUMBER(#REF!),ISNUMBER(D29)),#REF!*D29*8.34,"")</f>
        <v/>
      </c>
      <c r="DN29" s="23" t="str">
        <f>IF(AND(ISNUMBER(#REF!),ISNUMBER(E29)),#REF!*E29*8.34,"")</f>
        <v/>
      </c>
      <c r="DO29" s="23" t="str">
        <f>IF(AND(ISNUMBER(#REF!),ISNUMBER(G29)),#REF!*G29*8.34,"")</f>
        <v/>
      </c>
      <c r="DP29" s="23" t="str">
        <f>IF(AND(ISNUMBER(#REF!),ISNUMBER(H29)),#REF!*H29*8.34,"")</f>
        <v/>
      </c>
      <c r="DQ29" s="23">
        <f t="shared" si="39"/>
        <v>9247.3920000000016</v>
      </c>
      <c r="DR29" s="23" t="str">
        <f t="shared" si="40"/>
        <v/>
      </c>
      <c r="DS29" s="23">
        <f t="shared" si="41"/>
        <v>9247.3920000000016</v>
      </c>
      <c r="DT29" s="23" t="str">
        <f t="shared" si="42"/>
        <v/>
      </c>
      <c r="DV29" t="str">
        <f t="shared" ref="DV29:DV38" si="46">IF(ISNUMBER(AVERAGE(DU29:DU29)),AVERAGE(DU29:DU29),"")</f>
        <v/>
      </c>
      <c r="DW29">
        <f t="shared" si="43"/>
        <v>5.4499999999999993</v>
      </c>
      <c r="DX29" s="12">
        <f t="shared" si="17"/>
        <v>0.98799999999999999</v>
      </c>
      <c r="DY29">
        <f t="shared" si="44"/>
        <v>10.473000000000001</v>
      </c>
      <c r="DZ29" s="12">
        <f t="shared" si="18"/>
        <v>1.79</v>
      </c>
    </row>
    <row r="30" spans="1:130" x14ac:dyDescent="0.25">
      <c r="A30" s="4">
        <v>42165</v>
      </c>
      <c r="B30" s="32">
        <v>2.391</v>
      </c>
      <c r="C30" s="2">
        <v>212.9</v>
      </c>
      <c r="D30" s="2">
        <v>226</v>
      </c>
      <c r="E30" s="3">
        <v>48</v>
      </c>
      <c r="F30" s="3">
        <v>0.56200000000000006</v>
      </c>
      <c r="G30" s="3">
        <v>42.4</v>
      </c>
      <c r="H30" s="9">
        <v>17.399999999999999</v>
      </c>
      <c r="Y30" s="3">
        <v>4.4000000000000004</v>
      </c>
      <c r="Z30" s="3">
        <v>0.9</v>
      </c>
      <c r="AA30" s="3">
        <v>2.2400000000000002</v>
      </c>
      <c r="AB30" s="3">
        <v>0.36299999999999999</v>
      </c>
      <c r="AC30" s="3">
        <v>6.18</v>
      </c>
      <c r="AD30" s="3">
        <v>0.48799999999999999</v>
      </c>
      <c r="AE30" s="9">
        <v>0.83399999999999996</v>
      </c>
      <c r="AV30" s="3">
        <v>4.9000000000000004</v>
      </c>
      <c r="AW30" s="3">
        <v>0.8</v>
      </c>
      <c r="AX30" s="3">
        <v>2.31</v>
      </c>
      <c r="AY30" s="3">
        <v>0.19800000000000001</v>
      </c>
      <c r="AZ30" s="3">
        <v>11.5</v>
      </c>
      <c r="BA30" s="3">
        <v>0.68500000000000005</v>
      </c>
      <c r="BB30" s="9">
        <v>0.19800000000000001</v>
      </c>
      <c r="BD30" s="3">
        <v>4544</v>
      </c>
      <c r="BM30" s="3">
        <v>121</v>
      </c>
      <c r="BN30" s="3">
        <v>10948</v>
      </c>
      <c r="BP30" s="3">
        <v>9168</v>
      </c>
      <c r="BS30" s="3">
        <v>4</v>
      </c>
      <c r="BT30" s="3">
        <v>0.9</v>
      </c>
      <c r="BU30" s="3">
        <v>1.97</v>
      </c>
      <c r="BV30" s="3">
        <v>0.24</v>
      </c>
      <c r="BW30" s="3">
        <v>2.0499999999999998</v>
      </c>
      <c r="BX30" s="3">
        <v>0.73</v>
      </c>
      <c r="BY30" s="9">
        <v>0.76200000000000001</v>
      </c>
      <c r="BZ30" s="3">
        <v>3</v>
      </c>
      <c r="CA30" s="3">
        <v>3.5</v>
      </c>
      <c r="CB30" s="3">
        <v>2.29</v>
      </c>
      <c r="CC30" s="3">
        <v>0.35699999999999998</v>
      </c>
      <c r="CD30" s="3">
        <v>6.14</v>
      </c>
      <c r="CE30" s="3">
        <v>1.7000000000000001E-2</v>
      </c>
      <c r="CF30" s="9">
        <v>1.07</v>
      </c>
      <c r="CW30">
        <f t="shared" si="32"/>
        <v>8.9079999999999995</v>
      </c>
      <c r="CX30" s="12">
        <f t="shared" si="15"/>
        <v>0.83399999999999996</v>
      </c>
      <c r="CY30" t="str">
        <f>IF(AND(ISNUMBER(#REF!),ISNUMBER(C30)),#REF!*C30*8.34,"")</f>
        <v/>
      </c>
      <c r="CZ30" t="str">
        <f>IF(AND(ISNUMBER(#REF!),ISNUMBER(D30)),#REF!*D30*8.34,"")</f>
        <v/>
      </c>
      <c r="DA30" t="str">
        <f>IF(AND(ISNUMBER(#REF!),ISNUMBER(E30)),#REF!*E30*8.34,"")</f>
        <v/>
      </c>
      <c r="DB30" t="str">
        <f>IF(AND(ISNUMBER(#REF!),ISNUMBER(G30)),#REF!*G30*8.34,"")</f>
        <v/>
      </c>
      <c r="DC30" t="str">
        <f>IF(AND(ISNUMBER(#REF!),ISNUMBER(H30)),#REF!*H30*8.34,"")</f>
        <v/>
      </c>
      <c r="DD30" t="str">
        <f t="shared" si="33"/>
        <v/>
      </c>
      <c r="DE30" t="str">
        <f t="shared" si="34"/>
        <v/>
      </c>
      <c r="DF30" t="str">
        <f t="shared" si="35"/>
        <v/>
      </c>
      <c r="DG30" t="str">
        <f t="shared" si="36"/>
        <v/>
      </c>
      <c r="DH30" t="str">
        <f t="shared" si="37"/>
        <v/>
      </c>
      <c r="DI30" t="str">
        <f t="shared" si="45"/>
        <v/>
      </c>
      <c r="DJ30">
        <f t="shared" si="38"/>
        <v>14.495000000000001</v>
      </c>
      <c r="DK30" s="12">
        <f t="shared" si="16"/>
        <v>0.19800000000000001</v>
      </c>
      <c r="DL30" s="23" t="str">
        <f>IF(AND(ISNUMBER(#REF!),ISNUMBER(C30)),#REF!*C30*8.34,"")</f>
        <v/>
      </c>
      <c r="DM30" s="23" t="str">
        <f>IF(AND(ISNUMBER(#REF!),ISNUMBER(D30)),#REF!*D30*8.34,"")</f>
        <v/>
      </c>
      <c r="DN30" s="23" t="str">
        <f>IF(AND(ISNUMBER(#REF!),ISNUMBER(E30)),#REF!*E30*8.34,"")</f>
        <v/>
      </c>
      <c r="DO30" s="23" t="str">
        <f>IF(AND(ISNUMBER(#REF!),ISNUMBER(G30)),#REF!*G30*8.34,"")</f>
        <v/>
      </c>
      <c r="DP30" s="23" t="str">
        <f>IF(AND(ISNUMBER(#REF!),ISNUMBER(H30)),#REF!*H30*8.34,"")</f>
        <v/>
      </c>
      <c r="DQ30" s="23">
        <f t="shared" si="39"/>
        <v>10421.664000000001</v>
      </c>
      <c r="DR30" s="23" t="str">
        <f t="shared" si="40"/>
        <v/>
      </c>
      <c r="DS30" s="23">
        <f t="shared" si="41"/>
        <v>10421.664000000001</v>
      </c>
      <c r="DT30" s="23" t="str">
        <f t="shared" si="42"/>
        <v/>
      </c>
      <c r="DV30" t="str">
        <f t="shared" si="46"/>
        <v/>
      </c>
      <c r="DW30">
        <f t="shared" si="43"/>
        <v>4.75</v>
      </c>
      <c r="DX30" s="12">
        <f t="shared" si="17"/>
        <v>0.76200000000000001</v>
      </c>
      <c r="DY30">
        <f t="shared" si="44"/>
        <v>8.4469999999999992</v>
      </c>
      <c r="DZ30" s="12">
        <f t="shared" si="18"/>
        <v>1.07</v>
      </c>
    </row>
    <row r="31" spans="1:130" x14ac:dyDescent="0.25">
      <c r="A31" s="4">
        <v>42172</v>
      </c>
      <c r="B31" s="32">
        <v>2.3530000000000002</v>
      </c>
      <c r="C31" s="2">
        <v>210</v>
      </c>
      <c r="D31" s="2">
        <v>225</v>
      </c>
      <c r="E31" s="3">
        <v>48</v>
      </c>
      <c r="F31" s="3">
        <v>0.56200000000000006</v>
      </c>
      <c r="G31" s="3">
        <v>42.2</v>
      </c>
      <c r="H31" s="9">
        <v>17.399999999999999</v>
      </c>
      <c r="J31" s="3">
        <v>2784</v>
      </c>
      <c r="S31" s="3">
        <v>108</v>
      </c>
      <c r="T31" s="3">
        <v>5918</v>
      </c>
      <c r="V31" s="3">
        <v>5890</v>
      </c>
      <c r="Y31" s="3">
        <v>3.6</v>
      </c>
      <c r="Z31" s="3">
        <v>1.2</v>
      </c>
      <c r="AA31" s="3">
        <v>2.2400000000000002</v>
      </c>
      <c r="AB31" s="3">
        <v>0.36299999999999999</v>
      </c>
      <c r="AC31" s="3">
        <v>6.18</v>
      </c>
      <c r="AD31" s="3">
        <v>0.98799999999999999</v>
      </c>
      <c r="AE31" s="9">
        <v>0.85899999999999999</v>
      </c>
      <c r="AG31" s="3">
        <v>4778</v>
      </c>
      <c r="AP31" s="3">
        <v>94</v>
      </c>
      <c r="AQ31" s="3">
        <v>9324</v>
      </c>
      <c r="AS31" s="3">
        <v>9332</v>
      </c>
      <c r="AV31" s="3">
        <v>4.4000000000000004</v>
      </c>
      <c r="AW31" s="3">
        <v>0.9</v>
      </c>
      <c r="AX31" s="3">
        <v>2.31</v>
      </c>
      <c r="AY31" s="3">
        <v>0.19800000000000001</v>
      </c>
      <c r="AZ31" s="3">
        <v>11.5</v>
      </c>
      <c r="BA31" s="3">
        <v>0.68500000000000005</v>
      </c>
      <c r="BB31" s="9">
        <v>0.13500000000000001</v>
      </c>
      <c r="BD31" s="3">
        <v>3660</v>
      </c>
      <c r="BM31" s="3">
        <v>145</v>
      </c>
      <c r="BN31" s="3">
        <v>9810</v>
      </c>
      <c r="BP31" s="3">
        <v>9724</v>
      </c>
      <c r="BS31" s="3">
        <v>3.2</v>
      </c>
      <c r="BT31" s="3">
        <v>1.1000000000000001</v>
      </c>
      <c r="BU31" s="3">
        <v>2.5</v>
      </c>
      <c r="BV31" s="3">
        <v>0.112</v>
      </c>
      <c r="BW31" s="3">
        <v>1.1499999999999999</v>
      </c>
      <c r="BX31" s="3">
        <v>0.89200000000000002</v>
      </c>
      <c r="BY31" s="9">
        <v>0.78600000000000003</v>
      </c>
      <c r="BZ31" s="3">
        <v>1.2</v>
      </c>
      <c r="CA31" s="3">
        <v>5.2</v>
      </c>
      <c r="CB31" s="3">
        <v>2.08</v>
      </c>
      <c r="CC31" s="3">
        <v>0.36499999999999999</v>
      </c>
      <c r="CD31" s="3">
        <v>5.3</v>
      </c>
      <c r="CE31" s="3">
        <v>0.05</v>
      </c>
      <c r="CF31" s="9">
        <v>0.625</v>
      </c>
      <c r="CW31">
        <f t="shared" si="32"/>
        <v>9.4079999999999995</v>
      </c>
      <c r="CX31" s="12">
        <f t="shared" si="15"/>
        <v>0.85899999999999999</v>
      </c>
      <c r="CY31" t="str">
        <f>IF(AND(ISNUMBER(#REF!),ISNUMBER(C31)),#REF!*C31*8.34,"")</f>
        <v/>
      </c>
      <c r="CZ31" t="str">
        <f>IF(AND(ISNUMBER(#REF!),ISNUMBER(D31)),#REF!*D31*8.34,"")</f>
        <v/>
      </c>
      <c r="DA31" t="str">
        <f>IF(AND(ISNUMBER(#REF!),ISNUMBER(E31)),#REF!*E31*8.34,"")</f>
        <v/>
      </c>
      <c r="DB31" t="str">
        <f>IF(AND(ISNUMBER(#REF!),ISNUMBER(G31)),#REF!*G31*8.34,"")</f>
        <v/>
      </c>
      <c r="DC31" t="str">
        <f>IF(AND(ISNUMBER(#REF!),ISNUMBER(H31)),#REF!*H31*8.34,"")</f>
        <v/>
      </c>
      <c r="DD31">
        <f t="shared" si="33"/>
        <v>10958.343000000001</v>
      </c>
      <c r="DE31" t="str">
        <f t="shared" si="34"/>
        <v/>
      </c>
      <c r="DF31" t="str">
        <f t="shared" si="35"/>
        <v/>
      </c>
      <c r="DG31" t="str">
        <f t="shared" si="36"/>
        <v/>
      </c>
      <c r="DH31" t="str">
        <f t="shared" si="37"/>
        <v/>
      </c>
      <c r="DI31" t="str">
        <f t="shared" si="45"/>
        <v/>
      </c>
      <c r="DJ31">
        <f t="shared" si="38"/>
        <v>14.495000000000001</v>
      </c>
      <c r="DK31" s="12">
        <f t="shared" si="16"/>
        <v>0.13500000000000001</v>
      </c>
      <c r="DL31" s="23" t="str">
        <f>IF(AND(ISNUMBER(#REF!),ISNUMBER(C31)),#REF!*C31*8.34,"")</f>
        <v/>
      </c>
      <c r="DM31" s="23" t="str">
        <f>IF(AND(ISNUMBER(#REF!),ISNUMBER(D31)),#REF!*D31*8.34,"")</f>
        <v/>
      </c>
      <c r="DN31" s="23" t="str">
        <f>IF(AND(ISNUMBER(#REF!),ISNUMBER(E31)),#REF!*E31*8.34,"")</f>
        <v/>
      </c>
      <c r="DO31" s="23" t="str">
        <f>IF(AND(ISNUMBER(#REF!),ISNUMBER(G31)),#REF!*G31*8.34,"")</f>
        <v/>
      </c>
      <c r="DP31" s="23" t="str">
        <f>IF(AND(ISNUMBER(#REF!),ISNUMBER(H31)),#REF!*H31*8.34,"")</f>
        <v/>
      </c>
      <c r="DQ31" s="23">
        <f t="shared" si="39"/>
        <v>8394.2100000000009</v>
      </c>
      <c r="DR31" s="23" t="str">
        <f t="shared" si="40"/>
        <v/>
      </c>
      <c r="DS31" s="23">
        <f t="shared" si="41"/>
        <v>8394.2100000000009</v>
      </c>
      <c r="DT31" s="23" t="str">
        <f t="shared" si="42"/>
        <v/>
      </c>
      <c r="DV31" t="str">
        <f t="shared" si="46"/>
        <v/>
      </c>
      <c r="DW31">
        <f t="shared" si="43"/>
        <v>4.5419999999999998</v>
      </c>
      <c r="DX31" s="12">
        <f t="shared" si="17"/>
        <v>0.78600000000000003</v>
      </c>
      <c r="DY31">
        <f t="shared" si="44"/>
        <v>7.43</v>
      </c>
      <c r="DZ31" s="12">
        <f t="shared" si="18"/>
        <v>0.625</v>
      </c>
    </row>
    <row r="32" spans="1:130" x14ac:dyDescent="0.25">
      <c r="A32" s="4">
        <v>42179</v>
      </c>
      <c r="B32" s="32">
        <v>2.4550000000000001</v>
      </c>
      <c r="C32" s="2">
        <v>159.30000000000001</v>
      </c>
      <c r="D32" s="2">
        <v>235.6</v>
      </c>
      <c r="E32" s="3">
        <v>51.3</v>
      </c>
      <c r="F32" s="3">
        <v>0.60199999999999998</v>
      </c>
      <c r="G32" s="3">
        <v>35.200000000000003</v>
      </c>
      <c r="H32" s="9">
        <v>18.100000000000001</v>
      </c>
      <c r="J32" s="3">
        <v>2914</v>
      </c>
      <c r="S32" s="3">
        <v>100</v>
      </c>
      <c r="T32" s="3">
        <v>5776</v>
      </c>
      <c r="Y32" s="3">
        <v>2.9</v>
      </c>
      <c r="Z32" s="3">
        <v>1</v>
      </c>
      <c r="AA32" s="3">
        <v>2.65</v>
      </c>
      <c r="AB32" s="3">
        <v>0.88400000000000001</v>
      </c>
      <c r="AC32" s="3">
        <v>4.3499999999999996</v>
      </c>
      <c r="AD32" s="3">
        <v>0.45</v>
      </c>
      <c r="AE32" s="9">
        <v>0.622</v>
      </c>
      <c r="AG32" s="3">
        <v>4182</v>
      </c>
      <c r="AP32" s="3">
        <v>110</v>
      </c>
      <c r="AQ32" s="3">
        <v>8092</v>
      </c>
      <c r="AS32" s="3">
        <v>7692</v>
      </c>
      <c r="AV32" s="3">
        <v>3.5</v>
      </c>
      <c r="AW32" s="3">
        <v>1</v>
      </c>
      <c r="AX32" s="3">
        <v>5.0199999999999996</v>
      </c>
      <c r="AY32" s="3">
        <v>0.40300000000000002</v>
      </c>
      <c r="AZ32" s="3">
        <v>8.7899999999999991</v>
      </c>
      <c r="BA32" s="3">
        <v>0.30199999999999999</v>
      </c>
      <c r="BB32" s="9">
        <v>0.36799999999999999</v>
      </c>
      <c r="BD32" s="3">
        <v>4004</v>
      </c>
      <c r="BM32" s="3">
        <v>130</v>
      </c>
      <c r="BN32" s="3">
        <v>9164</v>
      </c>
      <c r="BP32" s="3">
        <v>8740</v>
      </c>
      <c r="BS32" s="3">
        <v>2.2999999999999998</v>
      </c>
      <c r="BT32" s="3">
        <v>1.1000000000000001</v>
      </c>
      <c r="BU32" s="3">
        <v>6.96</v>
      </c>
      <c r="BV32" s="3">
        <v>0.29799999999999999</v>
      </c>
      <c r="BW32" s="3">
        <v>1.89</v>
      </c>
      <c r="BX32" s="3">
        <v>0.21099999999999999</v>
      </c>
      <c r="BY32" s="9">
        <v>0.94099999999999995</v>
      </c>
      <c r="BZ32" s="3">
        <v>1.8</v>
      </c>
      <c r="CA32" s="3">
        <v>3.1</v>
      </c>
      <c r="CB32" s="3">
        <v>3.89</v>
      </c>
      <c r="CC32" s="3">
        <v>0.104</v>
      </c>
      <c r="CD32" s="3">
        <v>6.45</v>
      </c>
      <c r="CE32" s="3">
        <v>6.9000000000000006E-2</v>
      </c>
      <c r="CF32" s="9">
        <v>0.69</v>
      </c>
      <c r="CW32">
        <f t="shared" si="32"/>
        <v>7.45</v>
      </c>
      <c r="CX32" s="12">
        <f t="shared" si="15"/>
        <v>0.622</v>
      </c>
      <c r="CY32" t="str">
        <f>IF(AND(ISNUMBER(#REF!),ISNUMBER(C32)),#REF!*C32*8.34,"")</f>
        <v/>
      </c>
      <c r="CZ32" t="str">
        <f>IF(AND(ISNUMBER(#REF!),ISNUMBER(D32)),#REF!*D32*8.34,"")</f>
        <v/>
      </c>
      <c r="DA32" t="str">
        <f>IF(AND(ISNUMBER(#REF!),ISNUMBER(E32)),#REF!*E32*8.34,"")</f>
        <v/>
      </c>
      <c r="DB32" t="str">
        <f>IF(AND(ISNUMBER(#REF!),ISNUMBER(G32)),#REF!*G32*8.34,"")</f>
        <v/>
      </c>
      <c r="DC32" t="str">
        <f>IF(AND(ISNUMBER(#REF!),ISNUMBER(H32)),#REF!*H32*8.34,"")</f>
        <v/>
      </c>
      <c r="DD32">
        <f t="shared" si="33"/>
        <v>9591.4170000000013</v>
      </c>
      <c r="DE32" t="str">
        <f t="shared" si="34"/>
        <v/>
      </c>
      <c r="DF32" t="str">
        <f t="shared" si="35"/>
        <v/>
      </c>
      <c r="DG32" t="str">
        <f t="shared" si="36"/>
        <v/>
      </c>
      <c r="DH32" t="str">
        <f t="shared" si="37"/>
        <v/>
      </c>
      <c r="DI32" t="str">
        <f t="shared" si="45"/>
        <v/>
      </c>
      <c r="DJ32">
        <f t="shared" si="38"/>
        <v>14.111999999999998</v>
      </c>
      <c r="DK32" s="12">
        <f t="shared" si="16"/>
        <v>0.36799999999999999</v>
      </c>
      <c r="DL32" s="23" t="str">
        <f>IF(AND(ISNUMBER(#REF!),ISNUMBER(C32)),#REF!*C32*8.34,"")</f>
        <v/>
      </c>
      <c r="DM32" s="23" t="str">
        <f>IF(AND(ISNUMBER(#REF!),ISNUMBER(D32)),#REF!*D32*8.34,"")</f>
        <v/>
      </c>
      <c r="DN32" s="23" t="str">
        <f>IF(AND(ISNUMBER(#REF!),ISNUMBER(E32)),#REF!*E32*8.34,"")</f>
        <v/>
      </c>
      <c r="DO32" s="23" t="str">
        <f>IF(AND(ISNUMBER(#REF!),ISNUMBER(G32)),#REF!*G32*8.34,"")</f>
        <v/>
      </c>
      <c r="DP32" s="23" t="str">
        <f>IF(AND(ISNUMBER(#REF!),ISNUMBER(H32)),#REF!*H32*8.34,"")</f>
        <v/>
      </c>
      <c r="DQ32" s="23">
        <f t="shared" si="39"/>
        <v>9183.1740000000009</v>
      </c>
      <c r="DR32" s="23" t="str">
        <f t="shared" si="40"/>
        <v/>
      </c>
      <c r="DS32" s="23">
        <f t="shared" si="41"/>
        <v>9183.1740000000009</v>
      </c>
      <c r="DT32" s="23" t="str">
        <f t="shared" si="42"/>
        <v/>
      </c>
      <c r="DV32" t="str">
        <f t="shared" si="46"/>
        <v/>
      </c>
      <c r="DW32">
        <f t="shared" si="43"/>
        <v>9.0609999999999999</v>
      </c>
      <c r="DX32" s="12">
        <f t="shared" si="17"/>
        <v>0.94099999999999995</v>
      </c>
      <c r="DY32">
        <f t="shared" si="44"/>
        <v>10.409000000000001</v>
      </c>
      <c r="DZ32" s="12">
        <f t="shared" si="18"/>
        <v>0.69</v>
      </c>
    </row>
    <row r="33" spans="1:130" x14ac:dyDescent="0.25">
      <c r="A33" s="4">
        <v>42186</v>
      </c>
      <c r="B33" s="32">
        <v>2.4510000000000001</v>
      </c>
      <c r="C33" s="2">
        <v>168.9</v>
      </c>
      <c r="D33" s="2">
        <v>196</v>
      </c>
      <c r="E33" s="3">
        <v>50.1</v>
      </c>
      <c r="F33" s="3">
        <v>0.72799999999999998</v>
      </c>
      <c r="G33" s="3">
        <v>50.4</v>
      </c>
      <c r="H33" s="9">
        <v>25.6</v>
      </c>
      <c r="J33" s="3">
        <v>2176</v>
      </c>
      <c r="S33" s="3">
        <v>87</v>
      </c>
      <c r="T33" s="3">
        <v>5042</v>
      </c>
      <c r="V33" s="3">
        <v>5320</v>
      </c>
      <c r="Y33" s="3">
        <v>3.3</v>
      </c>
      <c r="Z33" s="3">
        <v>0.6</v>
      </c>
      <c r="AA33" s="3">
        <v>6.77</v>
      </c>
      <c r="AB33" s="3">
        <v>6.12</v>
      </c>
      <c r="AC33" s="3">
        <v>3.96</v>
      </c>
      <c r="AD33" s="3">
        <v>1.44</v>
      </c>
      <c r="AE33" s="9">
        <v>0.57199999999999995</v>
      </c>
      <c r="AG33" s="3">
        <v>3034</v>
      </c>
      <c r="AP33" s="3">
        <v>99</v>
      </c>
      <c r="AQ33" s="3">
        <v>8022</v>
      </c>
      <c r="AS33" s="3">
        <v>7736</v>
      </c>
      <c r="AV33" s="3">
        <v>2.5</v>
      </c>
      <c r="AW33" s="3">
        <v>0.7</v>
      </c>
      <c r="AX33" s="3">
        <v>3.17</v>
      </c>
      <c r="AY33" s="3">
        <v>1.06</v>
      </c>
      <c r="AZ33" s="3">
        <v>8.23</v>
      </c>
      <c r="BA33" s="3">
        <v>1.65</v>
      </c>
      <c r="BB33" s="9">
        <v>1.04</v>
      </c>
      <c r="BD33" s="3">
        <v>3724</v>
      </c>
      <c r="BM33" s="3">
        <v>372</v>
      </c>
      <c r="BN33" s="3">
        <v>7074</v>
      </c>
      <c r="BS33" s="3">
        <v>1.8</v>
      </c>
      <c r="BT33" s="3">
        <v>1.1000000000000001</v>
      </c>
      <c r="BU33" s="3">
        <v>1.6</v>
      </c>
      <c r="BV33" s="3">
        <v>0.96</v>
      </c>
      <c r="BW33" s="3">
        <v>1.75</v>
      </c>
      <c r="BX33" s="3">
        <v>0.23300000000000001</v>
      </c>
      <c r="BY33" s="9">
        <v>0.55000000000000004</v>
      </c>
      <c r="BZ33" s="3">
        <v>2.5</v>
      </c>
      <c r="CA33" s="3">
        <v>1.1000000000000001</v>
      </c>
      <c r="CB33" s="3">
        <v>3.4</v>
      </c>
      <c r="CC33" s="3">
        <v>1.1299999999999999</v>
      </c>
      <c r="CD33" s="3">
        <v>4.71</v>
      </c>
      <c r="CE33" s="3">
        <v>0.14099999999999999</v>
      </c>
      <c r="CF33" s="9">
        <v>0.151</v>
      </c>
      <c r="CW33">
        <f t="shared" ref="CW33:CW42" si="47">IF(AND(ISNUMBER(AA33),ISNUMBER(AC33),ISNUMBER(AD33)),AA33+AC33+AD33,"")</f>
        <v>12.17</v>
      </c>
      <c r="CX33" s="12">
        <f t="shared" si="15"/>
        <v>0.57199999999999995</v>
      </c>
      <c r="CY33" t="str">
        <f>IF(AND(ISNUMBER(#REF!),ISNUMBER(C33)),#REF!*C33*8.34,"")</f>
        <v/>
      </c>
      <c r="CZ33" t="str">
        <f>IF(AND(ISNUMBER(#REF!),ISNUMBER(D33)),#REF!*D33*8.34,"")</f>
        <v/>
      </c>
      <c r="DA33" t="str">
        <f>IF(AND(ISNUMBER(#REF!),ISNUMBER(E33)),#REF!*E33*8.34,"")</f>
        <v/>
      </c>
      <c r="DB33" t="str">
        <f>IF(AND(ISNUMBER(#REF!),ISNUMBER(G33)),#REF!*G33*8.34,"")</f>
        <v/>
      </c>
      <c r="DC33" t="str">
        <f>IF(AND(ISNUMBER(#REF!),ISNUMBER(H33)),#REF!*H33*8.34,"")</f>
        <v/>
      </c>
      <c r="DD33">
        <f t="shared" ref="DD33:DD42" si="48">IF(ISNUMBER(AG33),AG33*$DG$2*8.34,"")</f>
        <v>6958.4790000000003</v>
      </c>
      <c r="DE33" t="str">
        <f t="shared" ref="DE33:DE42" si="49">IF(AND(ISNUMBER(AG33),ISNUMBER(AQ33),ISNUMBER(AU33)),AVERAGE(AG33,AQ33)*$DG$4*AU33*8.34,"")</f>
        <v/>
      </c>
      <c r="DF33" t="str">
        <f t="shared" ref="DF33:DF42" si="50">IF(AND(ISNUMBER(DD33),ISNUMBER(DE33)),DD33+DE33,"")</f>
        <v/>
      </c>
      <c r="DG33" t="str">
        <f t="shared" ref="DG33:DG42" si="51">IF(AND(ISNUMBER(AR33),ISNUMBER(AS33)),AR33/1000000*AS33*8.34,"")</f>
        <v/>
      </c>
      <c r="DH33" t="str">
        <f t="shared" ref="DH33:DH42" si="52">IF(AND(ISNUMBER(DG33),ISNUMBER(DF33)),DF33/DG33,"")</f>
        <v/>
      </c>
      <c r="DI33" t="str">
        <f t="shared" si="45"/>
        <v/>
      </c>
      <c r="DJ33">
        <f t="shared" ref="DJ33:DJ42" si="53">IF(AND(ISNUMBER(AX33),ISNUMBER(AZ33),ISNUMBER(BA33)),AX33+AZ33+BA33,"")</f>
        <v>13.05</v>
      </c>
      <c r="DK33" s="12">
        <f t="shared" si="16"/>
        <v>1.04</v>
      </c>
      <c r="DL33" s="23" t="str">
        <f>IF(AND(ISNUMBER(#REF!),ISNUMBER(C33)),#REF!*C33*8.34,"")</f>
        <v/>
      </c>
      <c r="DM33" s="23" t="str">
        <f>IF(AND(ISNUMBER(#REF!),ISNUMBER(D33)),#REF!*D33*8.34,"")</f>
        <v/>
      </c>
      <c r="DN33" s="23" t="str">
        <f>IF(AND(ISNUMBER(#REF!),ISNUMBER(E33)),#REF!*E33*8.34,"")</f>
        <v/>
      </c>
      <c r="DO33" s="23" t="str">
        <f>IF(AND(ISNUMBER(#REF!),ISNUMBER(G33)),#REF!*G33*8.34,"")</f>
        <v/>
      </c>
      <c r="DP33" s="23" t="str">
        <f>IF(AND(ISNUMBER(#REF!),ISNUMBER(H33)),#REF!*H33*8.34,"")</f>
        <v/>
      </c>
      <c r="DQ33" s="23">
        <f t="shared" ref="DQ33:DQ42" si="54">IF(ISNUMBER(BD33),BD33*$DT$2*8.34,"")</f>
        <v>8540.9940000000006</v>
      </c>
      <c r="DR33" s="23" t="str">
        <f t="shared" ref="DR33:DR42" si="55">IF(AND(ISNUMBER(BD33),ISNUMBER(BN33),ISNUMBER(BR33)),AVERAGE(BD33,BN33)*$DT$4*BR33*8.34,"")</f>
        <v/>
      </c>
      <c r="DS33" s="23">
        <f t="shared" ref="DS33:DS42" si="56">IF(AND(ISNUMBER(DQ33),ISNUMBER(DR33)),DQ33+DR33,IF(ISNUMBER(DQ33),DQ33,""))</f>
        <v>8540.9940000000006</v>
      </c>
      <c r="DT33" s="23" t="str">
        <f t="shared" ref="DT33:DT42" si="57">IF(AND(ISNUMBER(BO33),ISNUMBER(BP33)),BO33/1000000*BP33*8.34,"")</f>
        <v/>
      </c>
      <c r="DV33" t="str">
        <f t="shared" si="46"/>
        <v/>
      </c>
      <c r="DW33">
        <f t="shared" ref="DW33:DW42" si="58">IF(AND(ISNUMBER(BU33),ISNUMBER(BW33),ISNUMBER(BX33)),BU33+BW33+BX33,"")</f>
        <v>3.5830000000000002</v>
      </c>
      <c r="DX33" s="12">
        <f t="shared" si="17"/>
        <v>0.55000000000000004</v>
      </c>
      <c r="DY33">
        <f t="shared" ref="DY33:DY42" si="59">IF(AND(ISNUMBER(CB33),ISNUMBER(CD33),ISNUMBER(CE33)),CB33+CD33+CE33,"")</f>
        <v>8.2509999999999994</v>
      </c>
      <c r="DZ33" s="12">
        <f t="shared" si="18"/>
        <v>0.151</v>
      </c>
    </row>
    <row r="34" spans="1:130" x14ac:dyDescent="0.25">
      <c r="A34" s="4">
        <v>42193</v>
      </c>
      <c r="B34" s="32">
        <v>2.4</v>
      </c>
      <c r="C34" s="2">
        <v>211.4</v>
      </c>
      <c r="D34" s="2">
        <v>265.60000000000002</v>
      </c>
      <c r="E34" s="3">
        <v>52.8</v>
      </c>
      <c r="F34" s="3">
        <v>0.57399999999999995</v>
      </c>
      <c r="G34" s="3">
        <v>42.6</v>
      </c>
      <c r="H34" s="9">
        <v>21.5</v>
      </c>
      <c r="J34" s="3">
        <v>2002</v>
      </c>
      <c r="S34" s="3">
        <v>85</v>
      </c>
      <c r="T34" s="3">
        <v>3876</v>
      </c>
      <c r="Y34" s="3">
        <v>3.1</v>
      </c>
      <c r="Z34" s="3">
        <v>1</v>
      </c>
      <c r="AA34" s="3">
        <v>9.7200000000000006</v>
      </c>
      <c r="AB34" s="3">
        <v>5.82</v>
      </c>
      <c r="AC34" s="3">
        <v>4.59</v>
      </c>
      <c r="AD34" s="3">
        <v>1.31</v>
      </c>
      <c r="AE34" s="9">
        <v>0.16600000000000001</v>
      </c>
      <c r="AG34" s="3">
        <v>2727</v>
      </c>
      <c r="AP34" s="3">
        <v>103</v>
      </c>
      <c r="AQ34" s="3">
        <v>6428</v>
      </c>
      <c r="AS34" s="3">
        <v>4184</v>
      </c>
      <c r="AV34" s="3">
        <v>1.9</v>
      </c>
      <c r="AW34" s="3">
        <v>0.9</v>
      </c>
      <c r="AX34" s="3">
        <v>2.41</v>
      </c>
      <c r="AY34" s="3">
        <v>7.0999999999999994E-2</v>
      </c>
      <c r="AZ34" s="3">
        <v>7.21</v>
      </c>
      <c r="BA34" s="3">
        <v>0.72799999999999998</v>
      </c>
      <c r="BB34" s="9">
        <v>0.72399999999999998</v>
      </c>
      <c r="BD34" s="3">
        <v>4008</v>
      </c>
      <c r="BM34" s="3">
        <v>130</v>
      </c>
      <c r="BN34" s="3">
        <v>8880</v>
      </c>
      <c r="BP34" s="3">
        <v>7468</v>
      </c>
      <c r="BS34" s="3">
        <v>1</v>
      </c>
      <c r="BT34" s="3">
        <v>0.9</v>
      </c>
      <c r="BU34" s="3">
        <v>2.37</v>
      </c>
      <c r="BV34" s="3">
        <v>0.153</v>
      </c>
      <c r="BW34" s="3">
        <v>0.41699999999999998</v>
      </c>
      <c r="BX34" s="3">
        <v>0.17100000000000001</v>
      </c>
      <c r="BY34" s="9">
        <v>1.3</v>
      </c>
      <c r="BZ34" s="3">
        <v>2.7</v>
      </c>
      <c r="CA34" s="3">
        <v>4.2</v>
      </c>
      <c r="CB34" s="3">
        <v>3.94</v>
      </c>
      <c r="CC34" s="3">
        <v>2.2799999999999998</v>
      </c>
      <c r="CD34" s="3">
        <v>4.08</v>
      </c>
      <c r="CE34" s="3">
        <v>3.1E-2</v>
      </c>
      <c r="CF34" s="9">
        <v>0.90600000000000003</v>
      </c>
      <c r="CW34">
        <f t="shared" si="47"/>
        <v>15.620000000000001</v>
      </c>
      <c r="CX34" s="12">
        <f t="shared" si="15"/>
        <v>0.16600000000000001</v>
      </c>
      <c r="CY34" t="str">
        <f>IF(AND(ISNUMBER(#REF!),ISNUMBER(C34)),#REF!*C34*8.34,"")</f>
        <v/>
      </c>
      <c r="CZ34" t="str">
        <f>IF(AND(ISNUMBER(#REF!),ISNUMBER(D34)),#REF!*D34*8.34,"")</f>
        <v/>
      </c>
      <c r="DA34" t="str">
        <f>IF(AND(ISNUMBER(#REF!),ISNUMBER(E34)),#REF!*E34*8.34,"")</f>
        <v/>
      </c>
      <c r="DB34" t="str">
        <f>IF(AND(ISNUMBER(#REF!),ISNUMBER(G34)),#REF!*G34*8.34,"")</f>
        <v/>
      </c>
      <c r="DC34" t="str">
        <f>IF(AND(ISNUMBER(#REF!),ISNUMBER(H34)),#REF!*H34*8.34,"")</f>
        <v/>
      </c>
      <c r="DD34">
        <f t="shared" si="48"/>
        <v>6254.3745000000008</v>
      </c>
      <c r="DE34" t="str">
        <f t="shared" si="49"/>
        <v/>
      </c>
      <c r="DF34" t="str">
        <f t="shared" si="50"/>
        <v/>
      </c>
      <c r="DG34" t="str">
        <f t="shared" si="51"/>
        <v/>
      </c>
      <c r="DH34" t="str">
        <f t="shared" si="52"/>
        <v/>
      </c>
      <c r="DI34" t="str">
        <f t="shared" si="45"/>
        <v/>
      </c>
      <c r="DJ34">
        <f t="shared" si="53"/>
        <v>10.348000000000001</v>
      </c>
      <c r="DK34" s="12">
        <f t="shared" si="16"/>
        <v>0.72399999999999998</v>
      </c>
      <c r="DL34" s="23" t="str">
        <f>IF(AND(ISNUMBER(#REF!),ISNUMBER(C34)),#REF!*C34*8.34,"")</f>
        <v/>
      </c>
      <c r="DM34" s="23" t="str">
        <f>IF(AND(ISNUMBER(#REF!),ISNUMBER(D34)),#REF!*D34*8.34,"")</f>
        <v/>
      </c>
      <c r="DN34" s="23" t="str">
        <f>IF(AND(ISNUMBER(#REF!),ISNUMBER(E34)),#REF!*E34*8.34,"")</f>
        <v/>
      </c>
      <c r="DO34" s="23" t="str">
        <f>IF(AND(ISNUMBER(#REF!),ISNUMBER(G34)),#REF!*G34*8.34,"")</f>
        <v/>
      </c>
      <c r="DP34" s="23" t="str">
        <f>IF(AND(ISNUMBER(#REF!),ISNUMBER(H34)),#REF!*H34*8.34,"")</f>
        <v/>
      </c>
      <c r="DQ34" s="23">
        <f t="shared" si="54"/>
        <v>9192.348</v>
      </c>
      <c r="DR34" s="23" t="str">
        <f t="shared" si="55"/>
        <v/>
      </c>
      <c r="DS34" s="23">
        <f t="shared" si="56"/>
        <v>9192.348</v>
      </c>
      <c r="DT34" s="23" t="str">
        <f t="shared" si="57"/>
        <v/>
      </c>
      <c r="DV34" t="str">
        <f t="shared" si="46"/>
        <v/>
      </c>
      <c r="DW34">
        <f t="shared" si="58"/>
        <v>2.9579999999999997</v>
      </c>
      <c r="DX34" s="12">
        <f t="shared" si="17"/>
        <v>1.3</v>
      </c>
      <c r="DY34">
        <f t="shared" si="59"/>
        <v>8.0510000000000002</v>
      </c>
      <c r="DZ34" s="12">
        <f t="shared" si="18"/>
        <v>0.90600000000000003</v>
      </c>
    </row>
    <row r="35" spans="1:130" x14ac:dyDescent="0.25">
      <c r="A35" s="4">
        <v>42200</v>
      </c>
      <c r="B35" s="32">
        <v>2.39</v>
      </c>
      <c r="C35" s="2">
        <v>217.5</v>
      </c>
      <c r="D35" s="2">
        <v>223.2</v>
      </c>
      <c r="E35" s="3">
        <v>55.1</v>
      </c>
      <c r="F35" s="3">
        <v>0.82099999999999995</v>
      </c>
      <c r="G35" s="3">
        <v>43.5</v>
      </c>
      <c r="H35" s="9">
        <v>20.5</v>
      </c>
      <c r="J35" s="3">
        <v>1800</v>
      </c>
      <c r="S35" s="3">
        <v>111</v>
      </c>
      <c r="T35" s="3">
        <v>5386</v>
      </c>
      <c r="Y35" s="3">
        <v>3.4</v>
      </c>
      <c r="Z35" s="3">
        <v>1</v>
      </c>
      <c r="AA35" s="3">
        <v>3.14</v>
      </c>
      <c r="AB35" s="3">
        <v>0.32600000000000001</v>
      </c>
      <c r="AC35" s="3">
        <v>2.29</v>
      </c>
      <c r="AD35" s="3">
        <v>0.31900000000000001</v>
      </c>
      <c r="AE35" s="9">
        <v>1.41</v>
      </c>
      <c r="AG35" s="3">
        <v>2678</v>
      </c>
      <c r="AP35" s="3">
        <v>112</v>
      </c>
      <c r="AQ35" s="3">
        <v>5784</v>
      </c>
      <c r="AS35" s="3">
        <v>5650</v>
      </c>
      <c r="AV35" s="3">
        <v>2.2999999999999998</v>
      </c>
      <c r="AW35" s="3">
        <v>1</v>
      </c>
      <c r="AX35" s="3">
        <v>2.84</v>
      </c>
      <c r="AY35" s="3">
        <v>0.188</v>
      </c>
      <c r="AZ35" s="3">
        <v>2.9</v>
      </c>
      <c r="BA35" s="3">
        <v>0.61499999999999999</v>
      </c>
      <c r="BB35" s="9">
        <v>1.39</v>
      </c>
      <c r="BD35" s="3">
        <v>3912</v>
      </c>
      <c r="BM35" s="3">
        <v>153</v>
      </c>
      <c r="BN35" s="3">
        <v>7604</v>
      </c>
      <c r="BS35" s="3">
        <v>1.9</v>
      </c>
      <c r="BT35" s="3">
        <v>0.9</v>
      </c>
      <c r="BU35" s="3">
        <v>2.5</v>
      </c>
      <c r="BV35" s="3">
        <v>2.3E-2</v>
      </c>
      <c r="BW35" s="3">
        <v>1.21</v>
      </c>
      <c r="BX35" s="3">
        <v>1.6E-2</v>
      </c>
      <c r="BY35" s="9">
        <v>2.2400000000000002</v>
      </c>
      <c r="BZ35" s="3">
        <v>3</v>
      </c>
      <c r="CA35" s="3">
        <v>2.8</v>
      </c>
      <c r="CB35" s="3">
        <v>2.11</v>
      </c>
      <c r="CC35" s="3">
        <v>0.11700000000000001</v>
      </c>
      <c r="CD35" s="3">
        <v>2.48</v>
      </c>
      <c r="CE35" s="3">
        <v>4.4999999999999998E-2</v>
      </c>
      <c r="CF35" s="9">
        <v>1.37</v>
      </c>
      <c r="CW35">
        <f t="shared" si="47"/>
        <v>5.7489999999999997</v>
      </c>
      <c r="CX35" s="12">
        <f t="shared" si="15"/>
        <v>1.41</v>
      </c>
      <c r="CY35" t="str">
        <f>IF(AND(ISNUMBER(#REF!),ISNUMBER(C35)),#REF!*C35*8.34,"")</f>
        <v/>
      </c>
      <c r="CZ35" t="str">
        <f>IF(AND(ISNUMBER(#REF!),ISNUMBER(D35)),#REF!*D35*8.34,"")</f>
        <v/>
      </c>
      <c r="DA35" t="str">
        <f>IF(AND(ISNUMBER(#REF!),ISNUMBER(E35)),#REF!*E35*8.34,"")</f>
        <v/>
      </c>
      <c r="DB35" t="str">
        <f>IF(AND(ISNUMBER(#REF!),ISNUMBER(G35)),#REF!*G35*8.34,"")</f>
        <v/>
      </c>
      <c r="DC35" t="str">
        <f>IF(AND(ISNUMBER(#REF!),ISNUMBER(H35)),#REF!*H35*8.34,"")</f>
        <v/>
      </c>
      <c r="DD35">
        <f t="shared" si="48"/>
        <v>6141.9930000000004</v>
      </c>
      <c r="DE35" t="str">
        <f t="shared" si="49"/>
        <v/>
      </c>
      <c r="DF35" t="str">
        <f t="shared" si="50"/>
        <v/>
      </c>
      <c r="DG35" t="str">
        <f t="shared" si="51"/>
        <v/>
      </c>
      <c r="DH35" t="str">
        <f t="shared" si="52"/>
        <v/>
      </c>
      <c r="DI35" t="str">
        <f t="shared" si="45"/>
        <v/>
      </c>
      <c r="DJ35">
        <f t="shared" si="53"/>
        <v>6.3550000000000004</v>
      </c>
      <c r="DK35" s="12">
        <f t="shared" si="16"/>
        <v>1.39</v>
      </c>
      <c r="DL35" s="23" t="str">
        <f>IF(AND(ISNUMBER(#REF!),ISNUMBER(C35)),#REF!*C35*8.34,"")</f>
        <v/>
      </c>
      <c r="DM35" s="23" t="str">
        <f>IF(AND(ISNUMBER(#REF!),ISNUMBER(D35)),#REF!*D35*8.34,"")</f>
        <v/>
      </c>
      <c r="DN35" s="23" t="str">
        <f>IF(AND(ISNUMBER(#REF!),ISNUMBER(E35)),#REF!*E35*8.34,"")</f>
        <v/>
      </c>
      <c r="DO35" s="23" t="str">
        <f>IF(AND(ISNUMBER(#REF!),ISNUMBER(G35)),#REF!*G35*8.34,"")</f>
        <v/>
      </c>
      <c r="DP35" s="23" t="str">
        <f>IF(AND(ISNUMBER(#REF!),ISNUMBER(H35)),#REF!*H35*8.34,"")</f>
        <v/>
      </c>
      <c r="DQ35" s="23">
        <f t="shared" si="54"/>
        <v>8972.1720000000005</v>
      </c>
      <c r="DR35" s="23" t="str">
        <f t="shared" si="55"/>
        <v/>
      </c>
      <c r="DS35" s="23">
        <f t="shared" si="56"/>
        <v>8972.1720000000005</v>
      </c>
      <c r="DT35" s="23" t="str">
        <f t="shared" si="57"/>
        <v/>
      </c>
      <c r="DV35" t="str">
        <f t="shared" si="46"/>
        <v/>
      </c>
      <c r="DW35">
        <f t="shared" si="58"/>
        <v>3.726</v>
      </c>
      <c r="DX35" s="12">
        <f t="shared" si="17"/>
        <v>2.2400000000000002</v>
      </c>
      <c r="DY35">
        <f t="shared" si="59"/>
        <v>4.6349999999999998</v>
      </c>
      <c r="DZ35" s="12">
        <f t="shared" si="18"/>
        <v>1.37</v>
      </c>
    </row>
    <row r="36" spans="1:130" x14ac:dyDescent="0.25">
      <c r="A36" s="4">
        <v>42207</v>
      </c>
      <c r="B36" s="32">
        <v>2.4620000000000002</v>
      </c>
      <c r="C36" s="2">
        <v>217.5</v>
      </c>
      <c r="D36" s="2">
        <v>223.2</v>
      </c>
      <c r="E36" s="3">
        <v>45</v>
      </c>
      <c r="F36" s="3">
        <v>0.66800000000000004</v>
      </c>
      <c r="G36" s="3">
        <v>38.799999999999997</v>
      </c>
      <c r="H36" s="9">
        <v>17.8</v>
      </c>
      <c r="J36" s="3">
        <v>2482</v>
      </c>
      <c r="S36" s="3">
        <v>89</v>
      </c>
      <c r="T36" s="3">
        <v>6362</v>
      </c>
      <c r="V36" s="3">
        <v>6210</v>
      </c>
      <c r="Y36" s="3">
        <v>1.6</v>
      </c>
      <c r="Z36" s="3">
        <v>1.2</v>
      </c>
      <c r="AA36" s="3">
        <v>13.4</v>
      </c>
      <c r="AB36" s="3">
        <v>12.2</v>
      </c>
      <c r="AC36" s="3">
        <v>0.20399999999999999</v>
      </c>
      <c r="AD36" s="3">
        <v>2.1000000000000001E-2</v>
      </c>
      <c r="AE36" s="9">
        <v>1.59</v>
      </c>
      <c r="AG36" s="3">
        <v>2604</v>
      </c>
      <c r="AP36" s="3">
        <v>96</v>
      </c>
      <c r="AQ36" s="3">
        <v>5194</v>
      </c>
      <c r="AS36" s="3">
        <v>4944</v>
      </c>
      <c r="AV36" s="3">
        <v>1.5</v>
      </c>
      <c r="AW36" s="3">
        <v>0.9</v>
      </c>
      <c r="AX36" s="3">
        <v>1.68</v>
      </c>
      <c r="AY36" s="3">
        <v>0.35199999999999998</v>
      </c>
      <c r="AZ36" s="3">
        <v>0.23899999999999999</v>
      </c>
      <c r="BA36" s="3">
        <v>2.7E-2</v>
      </c>
      <c r="BB36" s="9">
        <v>2.67</v>
      </c>
      <c r="BD36" s="3">
        <v>4238</v>
      </c>
      <c r="BM36" s="3">
        <v>139</v>
      </c>
      <c r="BN36" s="3">
        <v>9662</v>
      </c>
      <c r="BS36" s="3">
        <v>1.1000000000000001</v>
      </c>
      <c r="BT36" s="3">
        <v>1.3</v>
      </c>
      <c r="BU36" s="3">
        <v>2.42</v>
      </c>
      <c r="BV36" s="3">
        <v>2.15</v>
      </c>
      <c r="BW36" s="3">
        <v>0.26600000000000001</v>
      </c>
      <c r="BX36" s="3">
        <v>4.1000000000000002E-2</v>
      </c>
      <c r="BY36" s="9">
        <v>6.79</v>
      </c>
      <c r="BZ36" s="3">
        <v>2.4</v>
      </c>
      <c r="CA36" s="3">
        <v>3.6</v>
      </c>
      <c r="CB36" s="3">
        <v>15.3</v>
      </c>
      <c r="CC36" s="3">
        <v>13.7</v>
      </c>
      <c r="CD36" s="3">
        <v>0.25800000000000001</v>
      </c>
      <c r="CE36" s="3">
        <v>2.8000000000000001E-2</v>
      </c>
      <c r="CF36" s="9">
        <v>4.03</v>
      </c>
      <c r="CW36">
        <f t="shared" si="47"/>
        <v>13.625000000000002</v>
      </c>
      <c r="CX36" s="12">
        <f t="shared" si="15"/>
        <v>1.59</v>
      </c>
      <c r="CY36" t="str">
        <f>IF(AND(ISNUMBER(#REF!),ISNUMBER(C36)),#REF!*C36*8.34,"")</f>
        <v/>
      </c>
      <c r="CZ36" t="str">
        <f>IF(AND(ISNUMBER(#REF!),ISNUMBER(D36)),#REF!*D36*8.34,"")</f>
        <v/>
      </c>
      <c r="DA36" t="str">
        <f>IF(AND(ISNUMBER(#REF!),ISNUMBER(E36)),#REF!*E36*8.34,"")</f>
        <v/>
      </c>
      <c r="DB36" t="str">
        <f>IF(AND(ISNUMBER(#REF!),ISNUMBER(G36)),#REF!*G36*8.34,"")</f>
        <v/>
      </c>
      <c r="DC36" t="str">
        <f>IF(AND(ISNUMBER(#REF!),ISNUMBER(H36)),#REF!*H36*8.34,"")</f>
        <v/>
      </c>
      <c r="DD36">
        <f t="shared" si="48"/>
        <v>5972.2740000000003</v>
      </c>
      <c r="DE36" t="str">
        <f t="shared" si="49"/>
        <v/>
      </c>
      <c r="DF36" t="str">
        <f t="shared" si="50"/>
        <v/>
      </c>
      <c r="DG36" t="str">
        <f t="shared" si="51"/>
        <v/>
      </c>
      <c r="DH36" t="str">
        <f t="shared" si="52"/>
        <v/>
      </c>
      <c r="DI36" t="str">
        <f t="shared" si="45"/>
        <v/>
      </c>
      <c r="DJ36">
        <f t="shared" si="53"/>
        <v>1.946</v>
      </c>
      <c r="DK36" s="12">
        <f t="shared" si="16"/>
        <v>2.67</v>
      </c>
      <c r="DL36" s="23" t="str">
        <f>IF(AND(ISNUMBER(#REF!),ISNUMBER(C36)),#REF!*C36*8.34,"")</f>
        <v/>
      </c>
      <c r="DM36" s="23" t="str">
        <f>IF(AND(ISNUMBER(#REF!),ISNUMBER(D36)),#REF!*D36*8.34,"")</f>
        <v/>
      </c>
      <c r="DN36" s="23" t="str">
        <f>IF(AND(ISNUMBER(#REF!),ISNUMBER(E36)),#REF!*E36*8.34,"")</f>
        <v/>
      </c>
      <c r="DO36" s="23" t="str">
        <f>IF(AND(ISNUMBER(#REF!),ISNUMBER(G36)),#REF!*G36*8.34,"")</f>
        <v/>
      </c>
      <c r="DP36" s="23" t="str">
        <f>IF(AND(ISNUMBER(#REF!),ISNUMBER(H36)),#REF!*H36*8.34,"")</f>
        <v/>
      </c>
      <c r="DQ36" s="23">
        <f t="shared" si="54"/>
        <v>9719.853000000001</v>
      </c>
      <c r="DR36" s="23" t="str">
        <f t="shared" si="55"/>
        <v/>
      </c>
      <c r="DS36" s="23">
        <f t="shared" si="56"/>
        <v>9719.853000000001</v>
      </c>
      <c r="DT36" s="23" t="str">
        <f t="shared" si="57"/>
        <v/>
      </c>
      <c r="DV36" t="str">
        <f t="shared" si="46"/>
        <v/>
      </c>
      <c r="DW36">
        <f t="shared" si="58"/>
        <v>2.7269999999999999</v>
      </c>
      <c r="DX36" s="12">
        <f t="shared" si="17"/>
        <v>6.79</v>
      </c>
      <c r="DY36">
        <f t="shared" si="59"/>
        <v>15.586</v>
      </c>
      <c r="DZ36" s="12">
        <f t="shared" si="18"/>
        <v>4.03</v>
      </c>
    </row>
    <row r="37" spans="1:130" x14ac:dyDescent="0.25">
      <c r="A37" s="4">
        <v>42214</v>
      </c>
      <c r="B37" s="32">
        <v>2.4350000000000001</v>
      </c>
      <c r="C37" s="2">
        <v>163</v>
      </c>
      <c r="D37" s="2">
        <v>189.2</v>
      </c>
      <c r="E37" s="3">
        <v>52.8</v>
      </c>
      <c r="F37" s="3">
        <v>0.57099999999999995</v>
      </c>
      <c r="G37" s="3">
        <v>49.5</v>
      </c>
      <c r="H37" s="9">
        <v>18.100000000000001</v>
      </c>
      <c r="J37" s="3">
        <v>2782</v>
      </c>
      <c r="S37" s="3">
        <v>93</v>
      </c>
      <c r="T37" s="3">
        <v>7208</v>
      </c>
      <c r="Y37" s="3">
        <v>2.6</v>
      </c>
      <c r="Z37" s="3">
        <v>0.9</v>
      </c>
      <c r="AA37" s="3">
        <v>19.399999999999999</v>
      </c>
      <c r="AB37" s="3">
        <v>14.8</v>
      </c>
      <c r="AC37" s="3">
        <v>0.129</v>
      </c>
      <c r="AD37" s="3">
        <v>2.5999999999999999E-2</v>
      </c>
      <c r="AE37" s="9">
        <v>2.4700000000000002</v>
      </c>
      <c r="AG37" s="3">
        <v>2430</v>
      </c>
      <c r="AP37" s="3">
        <v>111</v>
      </c>
      <c r="AQ37" s="3">
        <v>5208</v>
      </c>
      <c r="AV37" s="3">
        <v>2.2000000000000002</v>
      </c>
      <c r="AW37" s="3">
        <v>0.9</v>
      </c>
      <c r="AX37" s="3">
        <v>2.59</v>
      </c>
      <c r="AY37" s="3">
        <v>0.85199999999999998</v>
      </c>
      <c r="AZ37" s="3">
        <v>0.17399999999999999</v>
      </c>
      <c r="BA37" s="3">
        <v>0.155</v>
      </c>
      <c r="BB37" s="9">
        <v>1.35</v>
      </c>
      <c r="BD37" s="3">
        <v>4434</v>
      </c>
      <c r="BM37" s="3">
        <v>144</v>
      </c>
      <c r="BN37" s="3">
        <v>7980</v>
      </c>
      <c r="BS37" s="3">
        <v>1.1000000000000001</v>
      </c>
      <c r="BT37" s="3">
        <v>1</v>
      </c>
      <c r="BU37" s="3">
        <v>2.36</v>
      </c>
      <c r="BV37" s="3">
        <v>0.108</v>
      </c>
      <c r="BW37" s="3">
        <v>0.30499999999999999</v>
      </c>
      <c r="BX37" s="3">
        <v>0.21299999999999999</v>
      </c>
      <c r="BY37" s="9">
        <v>2.2200000000000002</v>
      </c>
      <c r="BZ37" s="3">
        <v>0.5</v>
      </c>
      <c r="CA37" s="3">
        <v>2.1</v>
      </c>
      <c r="CB37" s="3">
        <v>7.4</v>
      </c>
      <c r="CC37" s="3">
        <v>6.78</v>
      </c>
      <c r="CD37" s="3">
        <v>0.248</v>
      </c>
      <c r="CE37" s="3">
        <v>0.128</v>
      </c>
      <c r="CF37" s="9">
        <v>1.76</v>
      </c>
      <c r="CW37">
        <f t="shared" si="47"/>
        <v>19.555</v>
      </c>
      <c r="CX37" s="12">
        <f t="shared" si="15"/>
        <v>2.4700000000000002</v>
      </c>
      <c r="CY37" t="str">
        <f>IF(AND(ISNUMBER(#REF!),ISNUMBER(C37)),#REF!*C37*8.34,"")</f>
        <v/>
      </c>
      <c r="CZ37" t="str">
        <f>IF(AND(ISNUMBER(#REF!),ISNUMBER(D37)),#REF!*D37*8.34,"")</f>
        <v/>
      </c>
      <c r="DA37" t="str">
        <f>IF(AND(ISNUMBER(#REF!),ISNUMBER(E37)),#REF!*E37*8.34,"")</f>
        <v/>
      </c>
      <c r="DB37" t="str">
        <f>IF(AND(ISNUMBER(#REF!),ISNUMBER(G37)),#REF!*G37*8.34,"")</f>
        <v/>
      </c>
      <c r="DC37" t="str">
        <f>IF(AND(ISNUMBER(#REF!),ISNUMBER(H37)),#REF!*H37*8.34,"")</f>
        <v/>
      </c>
      <c r="DD37">
        <f t="shared" si="48"/>
        <v>5573.2049999999999</v>
      </c>
      <c r="DE37" t="str">
        <f t="shared" si="49"/>
        <v/>
      </c>
      <c r="DF37" t="str">
        <f t="shared" si="50"/>
        <v/>
      </c>
      <c r="DG37" t="str">
        <f t="shared" si="51"/>
        <v/>
      </c>
      <c r="DH37" t="str">
        <f t="shared" si="52"/>
        <v/>
      </c>
      <c r="DI37" t="str">
        <f t="shared" si="45"/>
        <v/>
      </c>
      <c r="DJ37">
        <f t="shared" si="53"/>
        <v>2.9189999999999996</v>
      </c>
      <c r="DK37" s="12">
        <f t="shared" si="16"/>
        <v>1.35</v>
      </c>
      <c r="DL37" s="23" t="str">
        <f>IF(AND(ISNUMBER(#REF!),ISNUMBER(C37)),#REF!*C37*8.34,"")</f>
        <v/>
      </c>
      <c r="DM37" s="23" t="str">
        <f>IF(AND(ISNUMBER(#REF!),ISNUMBER(D37)),#REF!*D37*8.34,"")</f>
        <v/>
      </c>
      <c r="DN37" s="23" t="str">
        <f>IF(AND(ISNUMBER(#REF!),ISNUMBER(E37)),#REF!*E37*8.34,"")</f>
        <v/>
      </c>
      <c r="DO37" s="23" t="str">
        <f>IF(AND(ISNUMBER(#REF!),ISNUMBER(G37)),#REF!*G37*8.34,"")</f>
        <v/>
      </c>
      <c r="DP37" s="23" t="str">
        <f>IF(AND(ISNUMBER(#REF!),ISNUMBER(H37)),#REF!*H37*8.34,"")</f>
        <v/>
      </c>
      <c r="DQ37" s="23">
        <f t="shared" si="54"/>
        <v>10169.379000000001</v>
      </c>
      <c r="DR37" s="23" t="str">
        <f t="shared" si="55"/>
        <v/>
      </c>
      <c r="DS37" s="23">
        <f t="shared" si="56"/>
        <v>10169.379000000001</v>
      </c>
      <c r="DT37" s="23" t="str">
        <f t="shared" si="57"/>
        <v/>
      </c>
      <c r="DV37" t="str">
        <f t="shared" si="46"/>
        <v/>
      </c>
      <c r="DW37">
        <f t="shared" si="58"/>
        <v>2.8780000000000001</v>
      </c>
      <c r="DX37" s="12">
        <f t="shared" si="17"/>
        <v>2.2200000000000002</v>
      </c>
      <c r="DY37">
        <f t="shared" si="59"/>
        <v>7.7760000000000007</v>
      </c>
      <c r="DZ37" s="12">
        <f t="shared" si="18"/>
        <v>1.76</v>
      </c>
    </row>
    <row r="38" spans="1:130" x14ac:dyDescent="0.25">
      <c r="A38" s="4">
        <v>42221</v>
      </c>
      <c r="B38" s="32">
        <v>2.4769999999999999</v>
      </c>
      <c r="C38" s="2">
        <v>221.4</v>
      </c>
      <c r="D38" s="2">
        <v>189.2</v>
      </c>
      <c r="E38" s="3">
        <v>47.1</v>
      </c>
      <c r="F38" s="3">
        <v>0.45</v>
      </c>
      <c r="G38" s="3">
        <v>47.4</v>
      </c>
      <c r="H38" s="9">
        <v>20.2</v>
      </c>
      <c r="J38" s="3">
        <v>3408</v>
      </c>
      <c r="S38" s="3">
        <v>94</v>
      </c>
      <c r="T38" s="3">
        <v>7350</v>
      </c>
      <c r="Y38" s="3">
        <v>3.5</v>
      </c>
      <c r="Z38" s="3">
        <v>2.1</v>
      </c>
      <c r="AA38" s="3">
        <v>11.6</v>
      </c>
      <c r="AB38" s="3">
        <v>9.66</v>
      </c>
      <c r="AC38" s="3">
        <v>0.182</v>
      </c>
      <c r="AD38" s="3">
        <v>7.3999999999999996E-2</v>
      </c>
      <c r="AE38" s="9">
        <v>3.88</v>
      </c>
      <c r="AG38" s="3">
        <v>2882</v>
      </c>
      <c r="AP38" s="3">
        <v>118</v>
      </c>
      <c r="AQ38" s="3">
        <v>5820</v>
      </c>
      <c r="AV38" s="3">
        <v>3.8</v>
      </c>
      <c r="AW38" s="3">
        <v>0.9</v>
      </c>
      <c r="AX38" s="3">
        <v>1.2</v>
      </c>
      <c r="AY38" s="3">
        <v>0.13200000000000001</v>
      </c>
      <c r="AZ38" s="3">
        <v>0.23499999999999999</v>
      </c>
      <c r="BA38" s="3">
        <v>1.7000000000000001E-2</v>
      </c>
      <c r="BB38" s="9">
        <v>1.67</v>
      </c>
      <c r="BD38" s="3">
        <v>4130</v>
      </c>
      <c r="BM38" s="3">
        <v>157</v>
      </c>
      <c r="BN38" s="3">
        <v>7736</v>
      </c>
      <c r="BP38" s="3">
        <v>8088</v>
      </c>
      <c r="BS38" s="3">
        <v>3.7</v>
      </c>
      <c r="BT38" s="3">
        <v>1</v>
      </c>
      <c r="BU38" s="3">
        <v>1.1399999999999999</v>
      </c>
      <c r="BV38" s="3">
        <v>0.14299999999999999</v>
      </c>
      <c r="BW38" s="3">
        <v>0.13</v>
      </c>
      <c r="BX38" s="3">
        <v>5.7000000000000002E-2</v>
      </c>
      <c r="BY38" s="9">
        <v>1.75</v>
      </c>
      <c r="BZ38" s="3">
        <v>4.8</v>
      </c>
      <c r="CA38" s="3">
        <v>2.1</v>
      </c>
      <c r="CB38" s="3">
        <v>5.76</v>
      </c>
      <c r="CC38" s="3">
        <v>3.81</v>
      </c>
      <c r="CD38" s="3">
        <v>0.13900000000000001</v>
      </c>
      <c r="CE38" s="3">
        <v>1.2999999999999999E-2</v>
      </c>
      <c r="CF38" s="9">
        <v>2.92</v>
      </c>
      <c r="CW38">
        <f t="shared" si="47"/>
        <v>11.856</v>
      </c>
      <c r="CX38" s="12">
        <f t="shared" si="15"/>
        <v>3.88</v>
      </c>
      <c r="CY38" t="str">
        <f>IF(AND(ISNUMBER(#REF!),ISNUMBER(C38)),#REF!*C38*8.34,"")</f>
        <v/>
      </c>
      <c r="CZ38" t="str">
        <f>IF(AND(ISNUMBER(#REF!),ISNUMBER(D38)),#REF!*D38*8.34,"")</f>
        <v/>
      </c>
      <c r="DA38" t="str">
        <f>IF(AND(ISNUMBER(#REF!),ISNUMBER(E38)),#REF!*E38*8.34,"")</f>
        <v/>
      </c>
      <c r="DB38" t="str">
        <f>IF(AND(ISNUMBER(#REF!),ISNUMBER(G38)),#REF!*G38*8.34,"")</f>
        <v/>
      </c>
      <c r="DC38" t="str">
        <f>IF(AND(ISNUMBER(#REF!),ISNUMBER(H38)),#REF!*H38*8.34,"")</f>
        <v/>
      </c>
      <c r="DD38">
        <f t="shared" si="48"/>
        <v>6609.8670000000002</v>
      </c>
      <c r="DE38" t="str">
        <f t="shared" si="49"/>
        <v/>
      </c>
      <c r="DF38" t="str">
        <f t="shared" si="50"/>
        <v/>
      </c>
      <c r="DG38" t="str">
        <f t="shared" si="51"/>
        <v/>
      </c>
      <c r="DH38" t="str">
        <f t="shared" si="52"/>
        <v/>
      </c>
      <c r="DI38" t="str">
        <f t="shared" si="45"/>
        <v/>
      </c>
      <c r="DJ38">
        <f t="shared" si="53"/>
        <v>1.452</v>
      </c>
      <c r="DK38" s="12">
        <f t="shared" si="16"/>
        <v>1.67</v>
      </c>
      <c r="DL38" s="23" t="str">
        <f>IF(AND(ISNUMBER(#REF!),ISNUMBER(C38)),#REF!*C38*8.34,"")</f>
        <v/>
      </c>
      <c r="DM38" s="23" t="str">
        <f>IF(AND(ISNUMBER(#REF!),ISNUMBER(D38)),#REF!*D38*8.34,"")</f>
        <v/>
      </c>
      <c r="DN38" s="23" t="str">
        <f>IF(AND(ISNUMBER(#REF!),ISNUMBER(E38)),#REF!*E38*8.34,"")</f>
        <v/>
      </c>
      <c r="DO38" s="23" t="str">
        <f>IF(AND(ISNUMBER(#REF!),ISNUMBER(G38)),#REF!*G38*8.34,"")</f>
        <v/>
      </c>
      <c r="DP38" s="23" t="str">
        <f>IF(AND(ISNUMBER(#REF!),ISNUMBER(H38)),#REF!*H38*8.34,"")</f>
        <v/>
      </c>
      <c r="DQ38" s="23">
        <f t="shared" si="54"/>
        <v>9472.1550000000007</v>
      </c>
      <c r="DR38" s="23" t="str">
        <f t="shared" si="55"/>
        <v/>
      </c>
      <c r="DS38" s="23">
        <f t="shared" si="56"/>
        <v>9472.1550000000007</v>
      </c>
      <c r="DT38" s="23" t="str">
        <f t="shared" si="57"/>
        <v/>
      </c>
      <c r="DV38" t="str">
        <f t="shared" si="46"/>
        <v/>
      </c>
      <c r="DW38">
        <f t="shared" si="58"/>
        <v>1.327</v>
      </c>
      <c r="DX38" s="12">
        <f t="shared" si="17"/>
        <v>1.75</v>
      </c>
      <c r="DY38">
        <f t="shared" si="59"/>
        <v>5.9119999999999999</v>
      </c>
      <c r="DZ38" s="12">
        <f t="shared" si="18"/>
        <v>2.92</v>
      </c>
    </row>
    <row r="39" spans="1:130" x14ac:dyDescent="0.25">
      <c r="A39" s="4">
        <v>42226</v>
      </c>
      <c r="B39" s="32">
        <v>2.496</v>
      </c>
      <c r="D39" s="2">
        <v>198.4</v>
      </c>
      <c r="E39" s="3">
        <v>44.8</v>
      </c>
      <c r="F39" s="3">
        <v>0.76</v>
      </c>
      <c r="G39" s="3">
        <v>32.200000000000003</v>
      </c>
      <c r="H39" s="9">
        <v>16.8</v>
      </c>
      <c r="J39" s="3">
        <v>3804</v>
      </c>
      <c r="S39" s="3">
        <v>113</v>
      </c>
      <c r="T39" s="3">
        <v>6790</v>
      </c>
      <c r="Z39" s="3">
        <v>2.6</v>
      </c>
      <c r="AA39" s="3">
        <v>4.0599999999999996</v>
      </c>
      <c r="AB39" s="3">
        <v>2.72</v>
      </c>
      <c r="AC39" s="3">
        <v>0.16800000000000001</v>
      </c>
      <c r="AD39" s="3">
        <v>2.9000000000000001E-2</v>
      </c>
      <c r="AE39" s="9">
        <v>2.67</v>
      </c>
      <c r="AG39" s="3">
        <v>3776</v>
      </c>
      <c r="AP39" s="3">
        <v>111</v>
      </c>
      <c r="AQ39" s="3">
        <v>7506</v>
      </c>
      <c r="AS39" s="3">
        <v>6564</v>
      </c>
      <c r="AW39" s="3">
        <v>2.5</v>
      </c>
      <c r="AX39" s="3">
        <v>1.1000000000000001</v>
      </c>
      <c r="AY39" s="3">
        <v>2E-3</v>
      </c>
      <c r="AZ39" s="3">
        <v>0.14299999999999999</v>
      </c>
      <c r="BA39" s="3">
        <v>1.0999999999999999E-2</v>
      </c>
      <c r="BB39" s="9">
        <v>2.61</v>
      </c>
      <c r="BD39" s="3">
        <v>4536</v>
      </c>
      <c r="BM39" s="3">
        <v>163</v>
      </c>
      <c r="BN39" s="3">
        <v>8950</v>
      </c>
      <c r="BP39" s="3">
        <v>7956</v>
      </c>
      <c r="BT39" s="3">
        <v>2.9</v>
      </c>
      <c r="BU39" s="3">
        <v>2.0099999999999998</v>
      </c>
      <c r="BV39" s="3">
        <v>2.4E-2</v>
      </c>
      <c r="BW39" s="3">
        <v>0.20599999999999999</v>
      </c>
      <c r="BX39" s="3">
        <v>9.4E-2</v>
      </c>
      <c r="BY39" s="9">
        <v>10.7</v>
      </c>
      <c r="CA39" s="3">
        <v>2.2999999999999998</v>
      </c>
      <c r="CB39" s="3">
        <v>2.16</v>
      </c>
      <c r="CC39" s="3">
        <v>1.05</v>
      </c>
      <c r="CD39" s="3">
        <v>0.20100000000000001</v>
      </c>
      <c r="CE39" s="3">
        <v>1.4999999999999999E-2</v>
      </c>
      <c r="CF39" s="9">
        <v>5.4</v>
      </c>
      <c r="CW39">
        <f t="shared" si="47"/>
        <v>4.2569999999999997</v>
      </c>
      <c r="CX39" s="12">
        <f t="shared" si="15"/>
        <v>2.67</v>
      </c>
      <c r="CY39" t="str">
        <f>IF(AND(ISNUMBER(#REF!),ISNUMBER(C39)),#REF!*C39*8.34,"")</f>
        <v/>
      </c>
      <c r="CZ39" t="str">
        <f>IF(AND(ISNUMBER(#REF!),ISNUMBER(D39)),#REF!*D39*8.34,"")</f>
        <v/>
      </c>
      <c r="DA39" t="str">
        <f>IF(AND(ISNUMBER(#REF!),ISNUMBER(E39)),#REF!*E39*8.34,"")</f>
        <v/>
      </c>
      <c r="DB39" t="str">
        <f>IF(AND(ISNUMBER(#REF!),ISNUMBER(G39)),#REF!*G39*8.34,"")</f>
        <v/>
      </c>
      <c r="DC39" t="str">
        <f>IF(AND(ISNUMBER(#REF!),ISNUMBER(H39)),#REF!*H39*8.34,"")</f>
        <v/>
      </c>
      <c r="DD39">
        <f t="shared" si="48"/>
        <v>8660.2560000000012</v>
      </c>
      <c r="DE39" t="str">
        <f t="shared" si="49"/>
        <v/>
      </c>
      <c r="DF39" t="str">
        <f t="shared" si="50"/>
        <v/>
      </c>
      <c r="DG39" t="str">
        <f t="shared" si="51"/>
        <v/>
      </c>
      <c r="DH39" t="str">
        <f t="shared" si="52"/>
        <v/>
      </c>
      <c r="DI39" t="str">
        <f>IF(ISNUMBER(AVERAGE(DH38:DH39)),AVERAGE(DH38:DH39),"")</f>
        <v/>
      </c>
      <c r="DJ39">
        <f t="shared" si="53"/>
        <v>1.254</v>
      </c>
      <c r="DK39" s="12">
        <f t="shared" si="16"/>
        <v>2.61</v>
      </c>
      <c r="DL39" s="23" t="str">
        <f>IF(AND(ISNUMBER(#REF!),ISNUMBER(C39)),#REF!*C39*8.34,"")</f>
        <v/>
      </c>
      <c r="DM39" s="23" t="str">
        <f>IF(AND(ISNUMBER(#REF!),ISNUMBER(D39)),#REF!*D39*8.34,"")</f>
        <v/>
      </c>
      <c r="DN39" s="23" t="str">
        <f>IF(AND(ISNUMBER(#REF!),ISNUMBER(E39)),#REF!*E39*8.34,"")</f>
        <v/>
      </c>
      <c r="DO39" s="23" t="str">
        <f>IF(AND(ISNUMBER(#REF!),ISNUMBER(G39)),#REF!*G39*8.34,"")</f>
        <v/>
      </c>
      <c r="DP39" s="23" t="str">
        <f>IF(AND(ISNUMBER(#REF!),ISNUMBER(H39)),#REF!*H39*8.34,"")</f>
        <v/>
      </c>
      <c r="DQ39" s="23">
        <f t="shared" si="54"/>
        <v>10403.316000000001</v>
      </c>
      <c r="DR39" s="23" t="str">
        <f t="shared" si="55"/>
        <v/>
      </c>
      <c r="DS39" s="23">
        <f t="shared" si="56"/>
        <v>10403.316000000001</v>
      </c>
      <c r="DT39" s="23" t="str">
        <f t="shared" si="57"/>
        <v/>
      </c>
      <c r="DV39" t="str">
        <f>IF(ISNUMBER(AVERAGE(DU38:DU39)),AVERAGE(DU38:DU39),"")</f>
        <v/>
      </c>
      <c r="DW39">
        <f t="shared" si="58"/>
        <v>2.3099999999999996</v>
      </c>
      <c r="DX39" s="12">
        <f t="shared" si="17"/>
        <v>10.7</v>
      </c>
      <c r="DY39">
        <f t="shared" si="59"/>
        <v>2.3760000000000003</v>
      </c>
      <c r="DZ39" s="12">
        <f t="shared" si="18"/>
        <v>5.4</v>
      </c>
    </row>
    <row r="40" spans="1:130" x14ac:dyDescent="0.25">
      <c r="A40" s="47">
        <v>42228</v>
      </c>
      <c r="B40" s="40">
        <v>2.5190000000000001</v>
      </c>
      <c r="C40" s="33"/>
      <c r="D40" s="45">
        <v>184.8</v>
      </c>
      <c r="E40" s="14">
        <v>44</v>
      </c>
      <c r="F40" s="14">
        <v>0.40699999999999997</v>
      </c>
      <c r="G40" s="14">
        <v>40.1</v>
      </c>
      <c r="H40" s="34">
        <v>16.5</v>
      </c>
      <c r="I40" s="33"/>
      <c r="J40" s="41">
        <v>3626</v>
      </c>
      <c r="K40" s="33"/>
      <c r="L40" s="33"/>
      <c r="M40" s="33"/>
      <c r="N40" s="33"/>
      <c r="O40" s="33"/>
      <c r="P40" s="33"/>
      <c r="Q40" s="33"/>
      <c r="R40" s="33"/>
      <c r="S40" s="14">
        <v>97</v>
      </c>
      <c r="T40" s="14">
        <v>7136</v>
      </c>
      <c r="U40" s="33"/>
      <c r="V40" s="33"/>
      <c r="W40" s="33"/>
      <c r="X40" s="33"/>
      <c r="Y40" s="14">
        <v>3.1</v>
      </c>
      <c r="Z40" s="14">
        <v>0.1</v>
      </c>
      <c r="AA40" s="14">
        <v>1.92</v>
      </c>
      <c r="AB40" s="14">
        <v>8.1000000000000003E-2</v>
      </c>
      <c r="AC40" s="14">
        <v>0.14599999999999999</v>
      </c>
      <c r="AD40" s="14">
        <v>2.9000000000000001E-2</v>
      </c>
      <c r="AE40" s="35">
        <v>1.1299999999999999</v>
      </c>
      <c r="AF40" s="33"/>
      <c r="AG40" s="14">
        <v>3254</v>
      </c>
      <c r="AH40" s="33"/>
      <c r="AI40" s="33"/>
      <c r="AJ40" s="33"/>
      <c r="AK40" s="33"/>
      <c r="AL40" s="33"/>
      <c r="AM40" s="33"/>
      <c r="AN40" s="33"/>
      <c r="AO40" s="33"/>
      <c r="AP40" s="14">
        <v>120</v>
      </c>
      <c r="AQ40" s="14">
        <v>6040</v>
      </c>
      <c r="AR40" s="33"/>
      <c r="AS40" s="33"/>
      <c r="AT40" s="33"/>
      <c r="AU40" s="33"/>
      <c r="AV40" s="14">
        <v>3</v>
      </c>
      <c r="AW40" s="14">
        <v>0.1</v>
      </c>
      <c r="AX40" s="14">
        <v>0.19900000000000001</v>
      </c>
      <c r="AY40" s="14">
        <v>5.8999999999999997E-2</v>
      </c>
      <c r="AZ40" s="14">
        <v>0.13500000000000001</v>
      </c>
      <c r="BA40" s="14">
        <v>1.4E-2</v>
      </c>
      <c r="BB40" s="35">
        <v>1.18</v>
      </c>
      <c r="BC40" s="33"/>
      <c r="BD40" s="14">
        <v>4448</v>
      </c>
      <c r="BE40" s="33"/>
      <c r="BF40" s="33"/>
      <c r="BG40" s="33"/>
      <c r="BH40" s="33"/>
      <c r="BI40" s="33"/>
      <c r="BJ40" s="33"/>
      <c r="BK40" s="33"/>
      <c r="BL40" s="33"/>
      <c r="BM40" s="14">
        <v>162</v>
      </c>
      <c r="BN40" s="14">
        <v>9500</v>
      </c>
      <c r="BO40" s="33"/>
      <c r="BP40" s="33">
        <v>7836</v>
      </c>
      <c r="BQ40" s="33"/>
      <c r="BR40" s="33"/>
      <c r="BS40" s="14">
        <v>2.9</v>
      </c>
      <c r="BT40" s="14">
        <v>0.1</v>
      </c>
      <c r="BU40" s="14">
        <v>0.96699999999999997</v>
      </c>
      <c r="BV40" s="14">
        <v>0.03</v>
      </c>
      <c r="BW40" s="14">
        <v>0.184</v>
      </c>
      <c r="BX40" s="14">
        <v>1E-3</v>
      </c>
      <c r="BY40" s="35">
        <v>5.56</v>
      </c>
      <c r="BZ40" s="14">
        <v>2.9</v>
      </c>
      <c r="CA40" s="14">
        <v>3.4</v>
      </c>
      <c r="CB40" s="14">
        <v>1.31</v>
      </c>
      <c r="CC40" s="14">
        <v>0.115</v>
      </c>
      <c r="CD40" s="14">
        <v>0.14699999999999999</v>
      </c>
      <c r="CE40" s="14">
        <v>1.6E-2</v>
      </c>
      <c r="CF40" s="35">
        <v>2.8</v>
      </c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6">
        <f t="shared" si="47"/>
        <v>2.0949999999999998</v>
      </c>
      <c r="CX40" s="12">
        <f t="shared" si="15"/>
        <v>1.1299999999999999</v>
      </c>
      <c r="CY40" s="37" t="str">
        <f t="shared" ref="CY40:DA42" si="60">IF(AND(ISNUMBER($AF$8),ISNUMBER(C40)),$AF$8*C40*8.34,"")</f>
        <v/>
      </c>
      <c r="CZ40" s="37" t="str">
        <f t="shared" si="60"/>
        <v/>
      </c>
      <c r="DA40" s="37" t="str">
        <f t="shared" si="60"/>
        <v/>
      </c>
      <c r="DB40" s="37" t="str">
        <f t="shared" ref="DB40:DC42" si="61">IF(AND(ISNUMBER($AF$8),ISNUMBER(G40)),$AF$8*G40*8.34,"")</f>
        <v/>
      </c>
      <c r="DC40" s="37" t="str">
        <f t="shared" si="61"/>
        <v/>
      </c>
      <c r="DD40" s="37">
        <f t="shared" si="48"/>
        <v>7463.049</v>
      </c>
      <c r="DE40" s="37" t="str">
        <f t="shared" si="49"/>
        <v/>
      </c>
      <c r="DF40" s="37" t="str">
        <f t="shared" si="50"/>
        <v/>
      </c>
      <c r="DG40" s="37" t="str">
        <f t="shared" si="51"/>
        <v/>
      </c>
      <c r="DH40" s="37" t="str">
        <f t="shared" si="52"/>
        <v/>
      </c>
      <c r="DI40" s="37" t="str">
        <f t="shared" ref="DI40" si="62">IF(ISNUMBER(AVERAGE(DH34:DH40)),AVERAGE(DH34:DH40),"")</f>
        <v/>
      </c>
      <c r="DJ40" s="36">
        <f t="shared" si="53"/>
        <v>0.34800000000000003</v>
      </c>
      <c r="DK40" s="12">
        <f t="shared" si="16"/>
        <v>1.18</v>
      </c>
      <c r="DL40" s="37" t="str">
        <f t="shared" ref="DL40:DN42" si="63">IF(AND(ISNUMBER($BC$8),ISNUMBER(C40)),$BC$8*C40*8.34,"")</f>
        <v/>
      </c>
      <c r="DM40" s="37" t="str">
        <f t="shared" si="63"/>
        <v/>
      </c>
      <c r="DN40" s="37" t="str">
        <f t="shared" si="63"/>
        <v/>
      </c>
      <c r="DO40" s="37" t="str">
        <f t="shared" ref="DO40:DP42" si="64">IF(AND(ISNUMBER($BC$8),ISNUMBER(G40)),$BC$8*G40*8.34,"")</f>
        <v/>
      </c>
      <c r="DP40" s="37" t="str">
        <f t="shared" si="64"/>
        <v/>
      </c>
      <c r="DQ40" s="37">
        <f t="shared" si="54"/>
        <v>10201.487999999999</v>
      </c>
      <c r="DR40" s="37" t="str">
        <f t="shared" si="55"/>
        <v/>
      </c>
      <c r="DS40" s="37">
        <f t="shared" si="56"/>
        <v>10201.487999999999</v>
      </c>
      <c r="DT40" s="37" t="str">
        <f t="shared" si="57"/>
        <v/>
      </c>
      <c r="DU40" s="37"/>
      <c r="DV40" s="37" t="str">
        <f t="shared" ref="DV40" si="65">IF(ISNUMBER(AVERAGE(DU34:DU40)),AVERAGE(DU34:DU40),"")</f>
        <v/>
      </c>
      <c r="DW40" s="36">
        <f t="shared" si="58"/>
        <v>1.1519999999999999</v>
      </c>
      <c r="DX40" s="12">
        <f t="shared" si="17"/>
        <v>5.56</v>
      </c>
      <c r="DY40" s="36">
        <f t="shared" si="59"/>
        <v>1.4730000000000001</v>
      </c>
      <c r="DZ40" s="12">
        <f t="shared" si="18"/>
        <v>2.8</v>
      </c>
    </row>
    <row r="41" spans="1:130" x14ac:dyDescent="0.25">
      <c r="A41" s="47">
        <v>42233</v>
      </c>
      <c r="B41" s="14">
        <v>2.681</v>
      </c>
      <c r="C41" s="14"/>
      <c r="D41" s="14">
        <v>198</v>
      </c>
      <c r="E41" s="14">
        <v>45.2</v>
      </c>
      <c r="F41" s="14">
        <v>0.502</v>
      </c>
      <c r="G41" s="14">
        <v>36.9</v>
      </c>
      <c r="H41" s="38">
        <v>18.600000000000001</v>
      </c>
      <c r="I41" s="14"/>
      <c r="J41" s="41">
        <v>3746</v>
      </c>
      <c r="K41" s="14"/>
      <c r="L41" s="14"/>
      <c r="M41" s="14"/>
      <c r="N41" s="14"/>
      <c r="O41" s="14"/>
      <c r="P41" s="14"/>
      <c r="Q41" s="14"/>
      <c r="R41" s="14"/>
      <c r="S41" s="14">
        <v>93</v>
      </c>
      <c r="T41" s="14">
        <v>6174</v>
      </c>
      <c r="U41" s="14"/>
      <c r="V41" s="14">
        <v>6344</v>
      </c>
      <c r="W41" s="14"/>
      <c r="X41" s="14"/>
      <c r="Y41" s="14"/>
      <c r="Z41" s="39">
        <v>0.3</v>
      </c>
      <c r="AA41" s="39">
        <v>4.66</v>
      </c>
      <c r="AB41" s="39">
        <v>2.92</v>
      </c>
      <c r="AC41" s="39">
        <v>0.20599999999999999</v>
      </c>
      <c r="AD41" s="39">
        <v>2.5999999999999999E-2</v>
      </c>
      <c r="AE41" s="38">
        <v>1.0900000000000001</v>
      </c>
      <c r="AF41" s="14"/>
      <c r="AG41" s="42">
        <v>3304</v>
      </c>
      <c r="AH41" s="14"/>
      <c r="AI41" s="14"/>
      <c r="AJ41" s="14"/>
      <c r="AK41" s="14"/>
      <c r="AL41" s="14"/>
      <c r="AN41" s="14"/>
      <c r="AO41" s="14"/>
      <c r="AP41" s="14">
        <v>109</v>
      </c>
      <c r="AQ41" s="14">
        <v>6198</v>
      </c>
      <c r="AR41" s="14"/>
      <c r="AS41" s="14"/>
      <c r="AT41" s="14"/>
      <c r="AU41" s="14"/>
      <c r="AV41" s="14"/>
      <c r="AW41" s="39">
        <v>0.3</v>
      </c>
      <c r="AX41" s="39">
        <v>1.52</v>
      </c>
      <c r="AY41" s="39">
        <v>7.0000000000000007E-2</v>
      </c>
      <c r="AZ41" s="39">
        <v>0.20200000000000001</v>
      </c>
      <c r="BA41" s="39">
        <v>1.7000000000000001E-2</v>
      </c>
      <c r="BB41" s="9">
        <v>1.24</v>
      </c>
      <c r="BD41" s="14">
        <v>4208</v>
      </c>
      <c r="BE41" s="14"/>
      <c r="BF41" s="14"/>
      <c r="BG41" s="14"/>
      <c r="BH41" s="14"/>
      <c r="BI41" s="14"/>
      <c r="BJ41" s="14"/>
      <c r="BK41" s="14"/>
      <c r="BL41" s="14"/>
      <c r="BM41" s="14">
        <v>164</v>
      </c>
      <c r="BN41" s="14">
        <v>10442</v>
      </c>
      <c r="BO41" s="14"/>
      <c r="BP41" s="14">
        <v>7854</v>
      </c>
      <c r="BQ41" s="14"/>
      <c r="BR41" s="14"/>
      <c r="BS41" s="14"/>
      <c r="BT41" s="39">
        <v>0.4</v>
      </c>
      <c r="BU41" s="39">
        <v>0.96499999999999997</v>
      </c>
      <c r="BV41" s="39">
        <v>0.25</v>
      </c>
      <c r="BW41" s="39">
        <v>0.189</v>
      </c>
      <c r="BX41" s="39">
        <v>1.9E-2</v>
      </c>
      <c r="BY41" s="35">
        <v>3.92</v>
      </c>
      <c r="BZ41" s="33"/>
      <c r="CA41" s="14">
        <v>3.1</v>
      </c>
      <c r="CB41" s="39">
        <v>2.35</v>
      </c>
      <c r="CC41" s="39">
        <v>1.02</v>
      </c>
      <c r="CD41" s="39">
        <v>0.246</v>
      </c>
      <c r="CE41" s="39">
        <v>2.1999999999999999E-2</v>
      </c>
      <c r="CF41" s="39">
        <v>2.2599999999999998</v>
      </c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6">
        <f t="shared" si="47"/>
        <v>4.8920000000000003</v>
      </c>
      <c r="CX41" s="12">
        <f t="shared" si="15"/>
        <v>1.0900000000000001</v>
      </c>
      <c r="CY41" s="37" t="str">
        <f t="shared" si="60"/>
        <v/>
      </c>
      <c r="CZ41" s="37" t="str">
        <f t="shared" si="60"/>
        <v/>
      </c>
      <c r="DA41" s="37" t="str">
        <f t="shared" si="60"/>
        <v/>
      </c>
      <c r="DB41" s="37" t="str">
        <f t="shared" si="61"/>
        <v/>
      </c>
      <c r="DC41" s="37" t="str">
        <f t="shared" si="61"/>
        <v/>
      </c>
      <c r="DD41" s="37">
        <f t="shared" si="48"/>
        <v>7577.7240000000002</v>
      </c>
      <c r="DE41" s="37" t="str">
        <f t="shared" si="49"/>
        <v/>
      </c>
      <c r="DF41" s="37" t="str">
        <f t="shared" si="50"/>
        <v/>
      </c>
      <c r="DG41" s="37" t="str">
        <f t="shared" si="51"/>
        <v/>
      </c>
      <c r="DH41" s="37" t="str">
        <f t="shared" si="52"/>
        <v/>
      </c>
      <c r="DI41" s="37" t="str">
        <f>IF(ISNUMBER(AVERAGE(DH36:DH41)),AVERAGE(DH36:DH41),"")</f>
        <v/>
      </c>
      <c r="DJ41" s="36">
        <f t="shared" si="53"/>
        <v>1.7389999999999999</v>
      </c>
      <c r="DK41" s="12">
        <f t="shared" si="16"/>
        <v>1.24</v>
      </c>
      <c r="DL41" s="37" t="str">
        <f t="shared" si="63"/>
        <v/>
      </c>
      <c r="DM41" s="37" t="str">
        <f t="shared" si="63"/>
        <v/>
      </c>
      <c r="DN41" s="37" t="str">
        <f t="shared" si="63"/>
        <v/>
      </c>
      <c r="DO41" s="37" t="str">
        <f t="shared" si="64"/>
        <v/>
      </c>
      <c r="DP41" s="37" t="str">
        <f t="shared" si="64"/>
        <v/>
      </c>
      <c r="DQ41" s="37">
        <f t="shared" si="54"/>
        <v>9651.0480000000007</v>
      </c>
      <c r="DR41" s="37" t="str">
        <f t="shared" si="55"/>
        <v/>
      </c>
      <c r="DS41" s="37">
        <f t="shared" si="56"/>
        <v>9651.0480000000007</v>
      </c>
      <c r="DT41" s="37" t="str">
        <f t="shared" si="57"/>
        <v/>
      </c>
      <c r="DU41" s="37"/>
      <c r="DV41" s="37" t="str">
        <f>IF(ISNUMBER(AVERAGE(DU36:DU41)),AVERAGE(DU36:DU41),"")</f>
        <v/>
      </c>
      <c r="DW41" s="36">
        <f t="shared" si="58"/>
        <v>1.1729999999999998</v>
      </c>
      <c r="DX41" s="12">
        <f t="shared" si="17"/>
        <v>3.92</v>
      </c>
      <c r="DY41" s="36">
        <f t="shared" si="59"/>
        <v>2.6179999999999999</v>
      </c>
      <c r="DZ41" s="12">
        <f t="shared" si="18"/>
        <v>2.2599999999999998</v>
      </c>
    </row>
    <row r="42" spans="1:130" x14ac:dyDescent="0.25">
      <c r="A42" s="47">
        <v>42235</v>
      </c>
      <c r="B42" s="44">
        <v>2.5539999999999998</v>
      </c>
      <c r="C42" s="33">
        <v>209.4</v>
      </c>
      <c r="D42" s="46">
        <v>204.5</v>
      </c>
      <c r="E42" s="39">
        <v>46.2</v>
      </c>
      <c r="F42" s="39">
        <v>0.58499999999999996</v>
      </c>
      <c r="G42" s="39">
        <v>41.9</v>
      </c>
      <c r="H42" s="38">
        <v>19</v>
      </c>
      <c r="I42" s="33"/>
      <c r="J42" s="36">
        <v>3490</v>
      </c>
      <c r="K42" s="33"/>
      <c r="L42" s="33"/>
      <c r="M42" s="33"/>
      <c r="N42" s="33"/>
      <c r="O42" s="33"/>
      <c r="P42" s="33"/>
      <c r="Q42" s="33"/>
      <c r="R42" s="33"/>
      <c r="S42" s="39">
        <v>100</v>
      </c>
      <c r="T42" s="39">
        <v>6766</v>
      </c>
      <c r="U42" s="33"/>
      <c r="V42" s="33">
        <v>7656</v>
      </c>
      <c r="W42" s="33"/>
      <c r="X42" s="33"/>
      <c r="Y42" s="33">
        <v>3.5</v>
      </c>
      <c r="Z42" s="39">
        <v>0.6</v>
      </c>
      <c r="AA42" s="39">
        <v>2.39</v>
      </c>
      <c r="AB42" s="39">
        <v>1.34</v>
      </c>
      <c r="AC42" s="39">
        <v>0.188</v>
      </c>
      <c r="AD42" s="39">
        <v>3.1E-2</v>
      </c>
      <c r="AE42" s="38">
        <v>1.04</v>
      </c>
      <c r="AF42" s="33"/>
      <c r="AG42" s="43">
        <v>3584</v>
      </c>
      <c r="AH42" s="33"/>
      <c r="AI42" s="33"/>
      <c r="AJ42" s="33"/>
      <c r="AK42" s="33"/>
      <c r="AL42" s="33"/>
      <c r="AM42" s="33"/>
      <c r="AN42" s="33"/>
      <c r="AO42" s="33"/>
      <c r="AP42" s="39">
        <v>112</v>
      </c>
      <c r="AQ42" s="39">
        <v>7588</v>
      </c>
      <c r="AR42" s="33"/>
      <c r="AS42" s="33"/>
      <c r="AT42" s="33"/>
      <c r="AU42" s="33"/>
      <c r="AV42" s="33">
        <v>3.4</v>
      </c>
      <c r="AW42" s="39">
        <v>0.6</v>
      </c>
      <c r="AX42" s="39">
        <v>1.1599999999999999</v>
      </c>
      <c r="AY42" s="39">
        <v>0.23599999999999999</v>
      </c>
      <c r="AZ42" s="39">
        <v>0.159</v>
      </c>
      <c r="BA42" s="39">
        <v>2.4E-2</v>
      </c>
      <c r="BB42" s="9">
        <v>0.59299999999999997</v>
      </c>
      <c r="BC42" s="33"/>
      <c r="BD42" s="39">
        <v>4112</v>
      </c>
      <c r="BE42" s="33"/>
      <c r="BF42" s="33"/>
      <c r="BG42" s="33"/>
      <c r="BH42" s="33"/>
      <c r="BI42" s="33"/>
      <c r="BJ42" s="33"/>
      <c r="BK42" s="33"/>
      <c r="BL42" s="33"/>
      <c r="BM42" s="39">
        <v>141</v>
      </c>
      <c r="BN42" s="39">
        <v>7310</v>
      </c>
      <c r="BO42" s="33"/>
      <c r="BP42" s="39">
        <v>7122</v>
      </c>
      <c r="BQ42" s="33"/>
      <c r="BR42" s="33"/>
      <c r="BS42" s="33">
        <v>3.3</v>
      </c>
      <c r="BT42" s="39">
        <v>0.5</v>
      </c>
      <c r="BU42" s="39">
        <v>0.84299999999999997</v>
      </c>
      <c r="BV42" s="39">
        <v>0.67500000000000004</v>
      </c>
      <c r="BW42" s="39">
        <v>0.188</v>
      </c>
      <c r="BX42" s="39">
        <v>1.7000000000000001E-2</v>
      </c>
      <c r="BY42" s="35">
        <v>2.0099999999999998</v>
      </c>
      <c r="BZ42" s="36">
        <v>3.5</v>
      </c>
      <c r="CA42" s="39">
        <v>2.1</v>
      </c>
      <c r="CB42" s="39">
        <v>1.72</v>
      </c>
      <c r="CC42" s="39">
        <v>0.35699999999999998</v>
      </c>
      <c r="CD42" s="39">
        <v>0.13200000000000001</v>
      </c>
      <c r="CE42" s="39">
        <v>1.6E-2</v>
      </c>
      <c r="CF42" s="9">
        <v>1.32</v>
      </c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>
        <f t="shared" si="47"/>
        <v>2.6090000000000004</v>
      </c>
      <c r="CX42" s="12">
        <f t="shared" si="15"/>
        <v>1.04</v>
      </c>
      <c r="CY42" s="33" t="str">
        <f t="shared" si="60"/>
        <v/>
      </c>
      <c r="CZ42" s="33" t="str">
        <f t="shared" si="60"/>
        <v/>
      </c>
      <c r="DA42" s="33" t="str">
        <f t="shared" si="60"/>
        <v/>
      </c>
      <c r="DB42" s="33" t="str">
        <f t="shared" si="61"/>
        <v/>
      </c>
      <c r="DC42" s="33" t="str">
        <f t="shared" si="61"/>
        <v/>
      </c>
      <c r="DD42" s="33">
        <f t="shared" si="48"/>
        <v>8219.9040000000005</v>
      </c>
      <c r="DE42" s="33" t="str">
        <f t="shared" si="49"/>
        <v/>
      </c>
      <c r="DF42" s="33" t="str">
        <f t="shared" si="50"/>
        <v/>
      </c>
      <c r="DG42" s="33" t="str">
        <f t="shared" si="51"/>
        <v/>
      </c>
      <c r="DH42" s="33" t="str">
        <f t="shared" si="52"/>
        <v/>
      </c>
      <c r="DI42" s="33" t="str">
        <f>IF(ISNUMBER(AVERAGE(DH37:DH42)),AVERAGE(DH37:DH42),"")</f>
        <v/>
      </c>
      <c r="DJ42" s="36">
        <f t="shared" si="53"/>
        <v>1.343</v>
      </c>
      <c r="DK42" s="12">
        <f t="shared" si="16"/>
        <v>0.59299999999999997</v>
      </c>
      <c r="DL42" s="33" t="str">
        <f t="shared" si="63"/>
        <v/>
      </c>
      <c r="DM42" s="33" t="str">
        <f t="shared" si="63"/>
        <v/>
      </c>
      <c r="DN42" s="33" t="str">
        <f t="shared" si="63"/>
        <v/>
      </c>
      <c r="DO42" s="33" t="str">
        <f t="shared" si="64"/>
        <v/>
      </c>
      <c r="DP42" s="33" t="str">
        <f t="shared" si="64"/>
        <v/>
      </c>
      <c r="DQ42" s="33">
        <f t="shared" si="54"/>
        <v>9430.8720000000012</v>
      </c>
      <c r="DR42" s="33" t="str">
        <f t="shared" si="55"/>
        <v/>
      </c>
      <c r="DS42" s="33">
        <f t="shared" si="56"/>
        <v>9430.8720000000012</v>
      </c>
      <c r="DT42" s="33" t="str">
        <f t="shared" si="57"/>
        <v/>
      </c>
      <c r="DU42" s="33"/>
      <c r="DV42" s="33" t="str">
        <f>IF(ISNUMBER(AVERAGE(DU37:DU42)),AVERAGE(DU37:DU42),"")</f>
        <v/>
      </c>
      <c r="DW42" s="36">
        <f t="shared" si="58"/>
        <v>1.0479999999999998</v>
      </c>
      <c r="DX42" s="12">
        <f t="shared" si="17"/>
        <v>2.0099999999999998</v>
      </c>
      <c r="DY42" s="33">
        <f t="shared" si="59"/>
        <v>1.8679999999999999</v>
      </c>
      <c r="DZ42" s="12">
        <f t="shared" si="18"/>
        <v>1.32</v>
      </c>
    </row>
    <row r="43" spans="1:130" x14ac:dyDescent="0.25">
      <c r="A43" s="4">
        <v>42240</v>
      </c>
      <c r="B43" s="32">
        <v>2.5129999999999999</v>
      </c>
      <c r="D43" s="2">
        <v>195.6</v>
      </c>
      <c r="E43" s="3">
        <v>45.3</v>
      </c>
      <c r="F43" s="3">
        <v>0.59099999999999997</v>
      </c>
      <c r="G43" s="3">
        <v>40.4</v>
      </c>
      <c r="H43" s="9">
        <v>18.7</v>
      </c>
      <c r="J43" s="3">
        <v>3628</v>
      </c>
      <c r="S43" s="3">
        <v>94</v>
      </c>
      <c r="T43" s="3">
        <v>6734</v>
      </c>
      <c r="Z43" s="3">
        <v>0.4</v>
      </c>
      <c r="AA43" s="3">
        <v>2.69</v>
      </c>
      <c r="AB43" s="3">
        <v>1.78</v>
      </c>
      <c r="AC43" s="3">
        <v>0.20899999999999999</v>
      </c>
      <c r="AD43" s="3">
        <v>0.85199999999999998</v>
      </c>
      <c r="AE43" s="9">
        <v>1.18</v>
      </c>
      <c r="AG43" s="3">
        <v>3544</v>
      </c>
      <c r="AP43" s="3">
        <v>127</v>
      </c>
      <c r="AQ43" s="3">
        <v>7176</v>
      </c>
      <c r="AW43" s="3">
        <v>0.4</v>
      </c>
      <c r="AX43" s="3">
        <v>1.56</v>
      </c>
      <c r="AY43" s="3">
        <v>0.221</v>
      </c>
      <c r="AZ43" s="3">
        <v>0.192</v>
      </c>
      <c r="BA43" s="3">
        <v>3.3000000000000002E-2</v>
      </c>
      <c r="BB43" s="9">
        <v>1.06</v>
      </c>
      <c r="BD43" s="3">
        <v>3780</v>
      </c>
      <c r="BM43" s="3">
        <v>159</v>
      </c>
      <c r="BN43" s="3">
        <v>6832</v>
      </c>
      <c r="BT43" s="3">
        <v>0.4</v>
      </c>
      <c r="BU43" s="3">
        <v>0.99099999999999999</v>
      </c>
      <c r="BV43" s="3">
        <v>0.45900000000000002</v>
      </c>
      <c r="BW43" s="3">
        <v>0.20300000000000001</v>
      </c>
      <c r="BX43" s="3">
        <v>2.4E-2</v>
      </c>
      <c r="BY43" s="9">
        <v>2.61</v>
      </c>
      <c r="CA43" s="3">
        <v>3</v>
      </c>
      <c r="CB43" s="3">
        <v>2.33</v>
      </c>
      <c r="CC43" s="3">
        <v>0.42099999999999999</v>
      </c>
      <c r="CD43" s="3">
        <v>0.22800000000000001</v>
      </c>
      <c r="CE43" s="3">
        <v>2.1000000000000001E-2</v>
      </c>
      <c r="CF43" s="9">
        <v>1.55</v>
      </c>
      <c r="CW43">
        <f t="shared" ref="CW43:CW59" si="66">IF(AND(ISNUMBER(AA43),ISNUMBER(AC43),ISNUMBER(AD43)),AA43+AC43+AD43,"")</f>
        <v>3.7509999999999999</v>
      </c>
      <c r="CX43" s="12">
        <f t="shared" si="15"/>
        <v>1.18</v>
      </c>
      <c r="CY43" t="str">
        <f>IF(AND(ISNUMBER(#REF!),ISNUMBER(C43)),#REF!*C43*8.34,"")</f>
        <v/>
      </c>
      <c r="CZ43" t="str">
        <f>IF(AND(ISNUMBER(#REF!),ISNUMBER(D43)),#REF!*D43*8.34,"")</f>
        <v/>
      </c>
      <c r="DA43" t="str">
        <f>IF(AND(ISNUMBER(#REF!),ISNUMBER(E43)),#REF!*E43*8.34,"")</f>
        <v/>
      </c>
      <c r="DB43" t="str">
        <f>IF(AND(ISNUMBER(#REF!),ISNUMBER(G43)),#REF!*G43*8.34,"")</f>
        <v/>
      </c>
      <c r="DC43" t="str">
        <f>IF(AND(ISNUMBER(#REF!),ISNUMBER(H43)),#REF!*H43*8.34,"")</f>
        <v/>
      </c>
      <c r="DD43">
        <f t="shared" ref="DD43:DD59" si="67">IF(ISNUMBER(AG43),AG43*$DG$2*8.34,"")</f>
        <v>8128.1639999999998</v>
      </c>
      <c r="DE43" t="str">
        <f t="shared" ref="DE43:DE59" si="68">IF(AND(ISNUMBER(AG43),ISNUMBER(AQ43),ISNUMBER(AU43)),AVERAGE(AG43,AQ43)*$DG$4*AU43*8.34,"")</f>
        <v/>
      </c>
      <c r="DF43" t="str">
        <f t="shared" ref="DF43:DF59" si="69">IF(AND(ISNUMBER(DD43),ISNUMBER(DE43)),DD43+DE43,"")</f>
        <v/>
      </c>
      <c r="DG43" t="str">
        <f t="shared" ref="DG43:DG59" si="70">IF(AND(ISNUMBER(AR43),ISNUMBER(AS43)),AR43/1000000*AS43*8.34,"")</f>
        <v/>
      </c>
      <c r="DH43" t="str">
        <f t="shared" ref="DH43:DH59" si="71">IF(AND(ISNUMBER(DG43),ISNUMBER(DF43)),DF43/DG43,"")</f>
        <v/>
      </c>
      <c r="DI43" t="str">
        <f t="shared" ref="DI43:DI59" si="72">IF(ISNUMBER(AVERAGE(DH43:DH43)),AVERAGE(DH43:DH43),"")</f>
        <v/>
      </c>
      <c r="DJ43">
        <f t="shared" ref="DJ43:DJ59" si="73">IF(AND(ISNUMBER(AX43),ISNUMBER(AZ43),ISNUMBER(BA43)),AX43+AZ43+BA43,"")</f>
        <v>1.7849999999999999</v>
      </c>
      <c r="DK43" s="12">
        <f t="shared" si="16"/>
        <v>1.06</v>
      </c>
      <c r="DL43" s="23" t="str">
        <f>IF(AND(ISNUMBER(#REF!),ISNUMBER(C43)),#REF!*C43*8.34,"")</f>
        <v/>
      </c>
      <c r="DM43" s="23" t="str">
        <f>IF(AND(ISNUMBER(#REF!),ISNUMBER(D43)),#REF!*D43*8.34,"")</f>
        <v/>
      </c>
      <c r="DN43" s="23" t="str">
        <f>IF(AND(ISNUMBER(#REF!),ISNUMBER(E43)),#REF!*E43*8.34,"")</f>
        <v/>
      </c>
      <c r="DO43" s="23" t="str">
        <f>IF(AND(ISNUMBER(#REF!),ISNUMBER(G43)),#REF!*G43*8.34,"")</f>
        <v/>
      </c>
      <c r="DP43" s="23" t="str">
        <f>IF(AND(ISNUMBER(#REF!),ISNUMBER(H43)),#REF!*H43*8.34,"")</f>
        <v/>
      </c>
      <c r="DQ43" s="23">
        <f t="shared" ref="DQ43:DQ59" si="74">IF(ISNUMBER(BD43),BD43*$DT$2*8.34,"")</f>
        <v>8669.43</v>
      </c>
      <c r="DR43" s="23" t="str">
        <f t="shared" ref="DR43:DR59" si="75">IF(AND(ISNUMBER(BD43),ISNUMBER(BN43),ISNUMBER(BR43)),AVERAGE(BD43,BN43)*$DT$4*BR43*8.34,"")</f>
        <v/>
      </c>
      <c r="DS43" s="23">
        <f t="shared" ref="DS43:DS59" si="76">IF(AND(ISNUMBER(DQ43),ISNUMBER(DR43)),DQ43+DR43,IF(ISNUMBER(DQ43),DQ43,""))</f>
        <v>8669.43</v>
      </c>
      <c r="DT43" s="23" t="str">
        <f t="shared" ref="DT43:DT59" si="77">IF(AND(ISNUMBER(BO43),ISNUMBER(BP43)),BO43/1000000*BP43*8.34,"")</f>
        <v/>
      </c>
      <c r="DV43" t="str">
        <f t="shared" ref="DV43:DV59" si="78">IF(ISNUMBER(AVERAGE(DU43:DU43)),AVERAGE(DU43:DU43),"")</f>
        <v/>
      </c>
      <c r="DW43">
        <f t="shared" ref="DW43:DW59" si="79">IF(AND(ISNUMBER(BU43),ISNUMBER(BW43),ISNUMBER(BX43)),BU43+BW43+BX43,"")</f>
        <v>1.218</v>
      </c>
      <c r="DX43" s="12">
        <f t="shared" si="17"/>
        <v>2.61</v>
      </c>
      <c r="DY43">
        <f t="shared" ref="DY43:DY59" si="80">IF(AND(ISNUMBER(CB43),ISNUMBER(CD43),ISNUMBER(CE43)),CB43+CD43+CE43,"")</f>
        <v>2.5790000000000002</v>
      </c>
      <c r="DZ43" s="12">
        <f t="shared" si="18"/>
        <v>1.55</v>
      </c>
    </row>
    <row r="44" spans="1:130" x14ac:dyDescent="0.25">
      <c r="A44" s="4">
        <v>42242</v>
      </c>
      <c r="B44" s="32">
        <v>2.375</v>
      </c>
      <c r="C44" s="2">
        <v>165.5</v>
      </c>
      <c r="D44" s="2">
        <v>188</v>
      </c>
      <c r="E44" s="3">
        <v>49.7</v>
      </c>
      <c r="F44" s="3">
        <v>0.69299999999999995</v>
      </c>
      <c r="G44" s="3">
        <v>45.6</v>
      </c>
      <c r="H44" s="9">
        <v>17.399999999999999</v>
      </c>
      <c r="J44" s="3">
        <v>4166</v>
      </c>
      <c r="S44" s="3">
        <v>108</v>
      </c>
      <c r="T44" s="3">
        <v>7358</v>
      </c>
      <c r="Y44" s="3">
        <v>3.8</v>
      </c>
      <c r="Z44" s="3">
        <v>0.5</v>
      </c>
      <c r="AA44" s="3">
        <v>1.18</v>
      </c>
      <c r="AB44" s="3">
        <v>9.6000000000000002E-2</v>
      </c>
      <c r="AC44" s="3">
        <v>0.23300000000000001</v>
      </c>
      <c r="AD44" s="3">
        <v>0.02</v>
      </c>
      <c r="AE44" s="9">
        <v>0.81899999999999995</v>
      </c>
      <c r="AG44" s="3">
        <v>4386</v>
      </c>
      <c r="AP44" s="3">
        <v>116</v>
      </c>
      <c r="AQ44" s="3">
        <v>8098</v>
      </c>
      <c r="AS44" s="3">
        <v>8748</v>
      </c>
      <c r="AV44" s="3">
        <v>3.9</v>
      </c>
      <c r="AW44" s="3">
        <v>0.5</v>
      </c>
      <c r="AX44" s="3">
        <v>2.0699999999999998</v>
      </c>
      <c r="AY44" s="3">
        <v>0.14299999999999999</v>
      </c>
      <c r="AZ44" s="3">
        <v>0.17100000000000001</v>
      </c>
      <c r="BA44" s="3">
        <v>1.7000000000000001E-2</v>
      </c>
      <c r="BB44" s="9">
        <v>1.55</v>
      </c>
      <c r="BD44" s="3">
        <v>3428</v>
      </c>
      <c r="BM44" s="3">
        <v>164</v>
      </c>
      <c r="BN44" s="3">
        <v>6988</v>
      </c>
      <c r="BP44" s="3">
        <v>7544</v>
      </c>
      <c r="BS44" s="3">
        <v>3.9</v>
      </c>
      <c r="BT44" s="3">
        <v>0.5</v>
      </c>
      <c r="BU44" s="3">
        <v>1.01</v>
      </c>
      <c r="BV44" s="3">
        <v>8.9999999999999993E-3</v>
      </c>
      <c r="BW44" s="3">
        <v>0.192</v>
      </c>
      <c r="BX44" s="3">
        <v>1.9E-2</v>
      </c>
      <c r="BY44" s="9">
        <v>3.14</v>
      </c>
      <c r="BZ44" s="3">
        <v>4.7</v>
      </c>
      <c r="CA44" s="3">
        <v>4</v>
      </c>
      <c r="CB44" s="3">
        <v>1.34</v>
      </c>
      <c r="CC44" s="3">
        <v>0.04</v>
      </c>
      <c r="CD44" s="3">
        <v>0.23499999999999999</v>
      </c>
      <c r="CE44" s="3">
        <v>1.7000000000000001E-2</v>
      </c>
      <c r="CF44" s="9">
        <v>2.0299999999999998</v>
      </c>
      <c r="CW44">
        <f t="shared" si="66"/>
        <v>1.4330000000000001</v>
      </c>
      <c r="CX44" s="12">
        <f t="shared" si="15"/>
        <v>0.81899999999999995</v>
      </c>
      <c r="CY44" t="str">
        <f>IF(AND(ISNUMBER(#REF!),ISNUMBER(C44)),#REF!*C44*8.34,"")</f>
        <v/>
      </c>
      <c r="CZ44" t="str">
        <f>IF(AND(ISNUMBER(#REF!),ISNUMBER(D44)),#REF!*D44*8.34,"")</f>
        <v/>
      </c>
      <c r="DA44" t="str">
        <f>IF(AND(ISNUMBER(#REF!),ISNUMBER(E44)),#REF!*E44*8.34,"")</f>
        <v/>
      </c>
      <c r="DB44" t="str">
        <f>IF(AND(ISNUMBER(#REF!),ISNUMBER(G44)),#REF!*G44*8.34,"")</f>
        <v/>
      </c>
      <c r="DC44" t="str">
        <f>IF(AND(ISNUMBER(#REF!),ISNUMBER(H44)),#REF!*H44*8.34,"")</f>
        <v/>
      </c>
      <c r="DD44">
        <f t="shared" si="67"/>
        <v>10059.291000000001</v>
      </c>
      <c r="DE44" t="str">
        <f t="shared" si="68"/>
        <v/>
      </c>
      <c r="DF44" t="str">
        <f t="shared" si="69"/>
        <v/>
      </c>
      <c r="DG44" t="str">
        <f t="shared" si="70"/>
        <v/>
      </c>
      <c r="DH44" t="str">
        <f t="shared" si="71"/>
        <v/>
      </c>
      <c r="DI44" t="str">
        <f t="shared" si="72"/>
        <v/>
      </c>
      <c r="DJ44">
        <f t="shared" si="73"/>
        <v>2.2579999999999996</v>
      </c>
      <c r="DK44" s="12">
        <f t="shared" si="16"/>
        <v>1.55</v>
      </c>
      <c r="DL44" s="23" t="str">
        <f>IF(AND(ISNUMBER(#REF!),ISNUMBER(C44)),#REF!*C44*8.34,"")</f>
        <v/>
      </c>
      <c r="DM44" s="23" t="str">
        <f>IF(AND(ISNUMBER(#REF!),ISNUMBER(D44)),#REF!*D44*8.34,"")</f>
        <v/>
      </c>
      <c r="DN44" s="23" t="str">
        <f>IF(AND(ISNUMBER(#REF!),ISNUMBER(E44)),#REF!*E44*8.34,"")</f>
        <v/>
      </c>
      <c r="DO44" s="23" t="str">
        <f>IF(AND(ISNUMBER(#REF!),ISNUMBER(G44)),#REF!*G44*8.34,"")</f>
        <v/>
      </c>
      <c r="DP44" s="23" t="str">
        <f>IF(AND(ISNUMBER(#REF!),ISNUMBER(H44)),#REF!*H44*8.34,"")</f>
        <v/>
      </c>
      <c r="DQ44" s="23">
        <f t="shared" si="74"/>
        <v>7862.1180000000004</v>
      </c>
      <c r="DR44" s="23" t="str">
        <f t="shared" si="75"/>
        <v/>
      </c>
      <c r="DS44" s="23">
        <f t="shared" si="76"/>
        <v>7862.1180000000004</v>
      </c>
      <c r="DT44" s="23" t="str">
        <f t="shared" si="77"/>
        <v/>
      </c>
      <c r="DV44" t="str">
        <f t="shared" si="78"/>
        <v/>
      </c>
      <c r="DW44">
        <f t="shared" si="79"/>
        <v>1.2209999999999999</v>
      </c>
      <c r="DX44" s="12">
        <f t="shared" si="17"/>
        <v>3.14</v>
      </c>
      <c r="DY44">
        <f t="shared" si="80"/>
        <v>1.5920000000000001</v>
      </c>
      <c r="DZ44" s="12">
        <f t="shared" si="18"/>
        <v>2.0299999999999998</v>
      </c>
    </row>
    <row r="45" spans="1:130" x14ac:dyDescent="0.25">
      <c r="A45" s="4">
        <v>42246</v>
      </c>
      <c r="B45" s="32">
        <v>2.5169999999999999</v>
      </c>
      <c r="D45" s="2">
        <v>196.4</v>
      </c>
      <c r="E45" s="3">
        <v>45.3</v>
      </c>
      <c r="F45" s="3">
        <v>0.60599999999999998</v>
      </c>
      <c r="G45" s="3">
        <v>41.4</v>
      </c>
      <c r="H45" s="9">
        <v>20.3</v>
      </c>
      <c r="J45" s="3">
        <v>3714</v>
      </c>
      <c r="S45" s="3">
        <v>108</v>
      </c>
      <c r="T45" s="3">
        <v>7858</v>
      </c>
      <c r="Z45" s="3">
        <v>0.3</v>
      </c>
      <c r="AA45" s="3">
        <v>1.46</v>
      </c>
      <c r="AB45" s="3">
        <v>5.8999999999999997E-2</v>
      </c>
      <c r="AC45" s="3">
        <v>0.16900000000000001</v>
      </c>
      <c r="AD45" s="3">
        <v>1.4E-2</v>
      </c>
      <c r="AE45" s="9">
        <v>0.81200000000000006</v>
      </c>
      <c r="AG45" s="3">
        <v>3960</v>
      </c>
      <c r="AP45" s="3">
        <v>116</v>
      </c>
      <c r="AQ45" s="3">
        <v>9228</v>
      </c>
      <c r="AW45" s="3">
        <v>0.4</v>
      </c>
      <c r="AX45" s="3">
        <v>3.06</v>
      </c>
      <c r="AY45" s="3">
        <v>9.4E-2</v>
      </c>
      <c r="AZ45" s="3">
        <v>0.155</v>
      </c>
      <c r="BA45" s="3">
        <v>1.4999999999999999E-2</v>
      </c>
      <c r="BB45" s="9">
        <v>1.52</v>
      </c>
      <c r="BD45" s="3">
        <v>3848</v>
      </c>
      <c r="BM45" s="3">
        <v>122</v>
      </c>
      <c r="BN45" s="3">
        <v>9918</v>
      </c>
      <c r="BP45" s="3">
        <v>7988</v>
      </c>
      <c r="BT45" s="3">
        <v>0.4</v>
      </c>
      <c r="BU45" s="3">
        <v>1.71</v>
      </c>
      <c r="BV45" s="3">
        <v>0.02</v>
      </c>
      <c r="BW45" s="3">
        <v>0.15</v>
      </c>
      <c r="BX45" s="3">
        <v>1.4E-2</v>
      </c>
      <c r="BY45" s="9">
        <v>2.58</v>
      </c>
      <c r="CA45" s="3">
        <v>3.2</v>
      </c>
      <c r="CB45" s="3">
        <v>2.64</v>
      </c>
      <c r="CC45" s="3">
        <v>4.2000000000000003E-2</v>
      </c>
      <c r="CD45" s="3">
        <v>0.126</v>
      </c>
      <c r="CE45" s="3">
        <v>1.7999999999999999E-2</v>
      </c>
      <c r="CF45" s="9">
        <v>2.38</v>
      </c>
      <c r="CW45">
        <f t="shared" si="66"/>
        <v>1.643</v>
      </c>
      <c r="CX45" s="12">
        <f t="shared" si="15"/>
        <v>0.81200000000000006</v>
      </c>
      <c r="CY45" t="str">
        <f>IF(AND(ISNUMBER(#REF!),ISNUMBER(C45)),#REF!*C45*8.34,"")</f>
        <v/>
      </c>
      <c r="CZ45" t="str">
        <f>IF(AND(ISNUMBER(#REF!),ISNUMBER(D45)),#REF!*D45*8.34,"")</f>
        <v/>
      </c>
      <c r="DA45" t="str">
        <f>IF(AND(ISNUMBER(#REF!),ISNUMBER(E45)),#REF!*E45*8.34,"")</f>
        <v/>
      </c>
      <c r="DB45" t="str">
        <f>IF(AND(ISNUMBER(#REF!),ISNUMBER(G45)),#REF!*G45*8.34,"")</f>
        <v/>
      </c>
      <c r="DC45" t="str">
        <f>IF(AND(ISNUMBER(#REF!),ISNUMBER(H45)),#REF!*H45*8.34,"")</f>
        <v/>
      </c>
      <c r="DD45">
        <f t="shared" si="67"/>
        <v>9082.26</v>
      </c>
      <c r="DE45" t="str">
        <f t="shared" si="68"/>
        <v/>
      </c>
      <c r="DF45" t="str">
        <f t="shared" si="69"/>
        <v/>
      </c>
      <c r="DG45" t="str">
        <f t="shared" si="70"/>
        <v/>
      </c>
      <c r="DH45" t="str">
        <f t="shared" si="71"/>
        <v/>
      </c>
      <c r="DI45" t="str">
        <f t="shared" si="72"/>
        <v/>
      </c>
      <c r="DJ45">
        <f t="shared" si="73"/>
        <v>3.23</v>
      </c>
      <c r="DK45" s="12">
        <f t="shared" si="16"/>
        <v>1.52</v>
      </c>
      <c r="DL45" s="23" t="str">
        <f>IF(AND(ISNUMBER(#REF!),ISNUMBER(C45)),#REF!*C45*8.34,"")</f>
        <v/>
      </c>
      <c r="DM45" s="23" t="str">
        <f>IF(AND(ISNUMBER(#REF!),ISNUMBER(D45)),#REF!*D45*8.34,"")</f>
        <v/>
      </c>
      <c r="DN45" s="23" t="str">
        <f>IF(AND(ISNUMBER(#REF!),ISNUMBER(E45)),#REF!*E45*8.34,"")</f>
        <v/>
      </c>
      <c r="DO45" s="23" t="str">
        <f>IF(AND(ISNUMBER(#REF!),ISNUMBER(G45)),#REF!*G45*8.34,"")</f>
        <v/>
      </c>
      <c r="DP45" s="23" t="str">
        <f>IF(AND(ISNUMBER(#REF!),ISNUMBER(H45)),#REF!*H45*8.34,"")</f>
        <v/>
      </c>
      <c r="DQ45" s="23">
        <f t="shared" si="74"/>
        <v>8825.3880000000008</v>
      </c>
      <c r="DR45" s="23" t="str">
        <f t="shared" si="75"/>
        <v/>
      </c>
      <c r="DS45" s="23">
        <f t="shared" si="76"/>
        <v>8825.3880000000008</v>
      </c>
      <c r="DT45" s="23" t="str">
        <f t="shared" si="77"/>
        <v/>
      </c>
      <c r="DV45" s="27" t="str">
        <f t="shared" si="78"/>
        <v/>
      </c>
      <c r="DW45">
        <f t="shared" si="79"/>
        <v>1.8739999999999999</v>
      </c>
      <c r="DX45" s="12">
        <f t="shared" si="17"/>
        <v>2.58</v>
      </c>
      <c r="DY45">
        <f t="shared" si="80"/>
        <v>2.7839999999999998</v>
      </c>
      <c r="DZ45" s="12">
        <f t="shared" si="18"/>
        <v>2.38</v>
      </c>
    </row>
    <row r="46" spans="1:130" x14ac:dyDescent="0.25">
      <c r="A46" s="4">
        <v>42249</v>
      </c>
      <c r="B46" s="32">
        <v>2.3780000000000001</v>
      </c>
      <c r="C46" s="2">
        <v>215.4</v>
      </c>
      <c r="D46" s="2">
        <v>202.8</v>
      </c>
      <c r="E46" s="3">
        <v>46.7</v>
      </c>
      <c r="F46" s="3">
        <v>0.55600000000000005</v>
      </c>
      <c r="G46" s="3">
        <v>42.2</v>
      </c>
      <c r="H46" s="9">
        <v>20.6</v>
      </c>
      <c r="J46" s="3">
        <v>3784</v>
      </c>
      <c r="S46" s="3">
        <v>98</v>
      </c>
      <c r="T46" s="3">
        <v>8472</v>
      </c>
      <c r="V46" s="3">
        <v>8314</v>
      </c>
      <c r="Y46" s="3">
        <v>3.3</v>
      </c>
      <c r="Z46" s="3">
        <v>0.9</v>
      </c>
      <c r="AA46" s="3">
        <v>1.55</v>
      </c>
      <c r="AB46" s="3">
        <v>6.2E-2</v>
      </c>
      <c r="AC46" s="3">
        <v>0.17799999999999999</v>
      </c>
      <c r="AD46" s="3">
        <v>1.7000000000000001E-2</v>
      </c>
      <c r="AE46" s="9">
        <v>0.88200000000000001</v>
      </c>
      <c r="AG46" s="3">
        <v>4196</v>
      </c>
      <c r="AP46" s="3">
        <v>129</v>
      </c>
      <c r="AQ46" s="3">
        <v>9553</v>
      </c>
      <c r="AS46" s="3">
        <v>9186</v>
      </c>
      <c r="AV46" s="3">
        <v>2.5</v>
      </c>
      <c r="AW46" s="3">
        <v>0.8</v>
      </c>
      <c r="AX46" s="3">
        <v>2.98</v>
      </c>
      <c r="AY46" s="3">
        <v>0.108</v>
      </c>
      <c r="AZ46" s="3">
        <v>0.17699999999999999</v>
      </c>
      <c r="BA46" s="3">
        <v>0.02</v>
      </c>
      <c r="BB46" s="9">
        <v>1.76</v>
      </c>
      <c r="BD46" s="3">
        <v>3920</v>
      </c>
      <c r="BM46" s="3">
        <v>133</v>
      </c>
      <c r="BN46" s="3">
        <v>8978</v>
      </c>
      <c r="BS46" s="3">
        <v>1.1000000000000001</v>
      </c>
      <c r="BT46" s="3">
        <v>0.8</v>
      </c>
      <c r="BU46" s="3">
        <v>1.8</v>
      </c>
      <c r="BV46" s="3">
        <v>2.1999999999999999E-2</v>
      </c>
      <c r="BW46" s="3">
        <v>0.16</v>
      </c>
      <c r="BX46" s="3">
        <v>1.6E-2</v>
      </c>
      <c r="BY46" s="9">
        <v>2.66</v>
      </c>
      <c r="CA46" s="3">
        <v>3.7</v>
      </c>
      <c r="CB46" s="3">
        <v>2.88</v>
      </c>
      <c r="CC46" s="3">
        <v>6.0999999999999999E-2</v>
      </c>
      <c r="CD46" s="3">
        <v>0.13800000000000001</v>
      </c>
      <c r="CE46" s="3">
        <v>2.1999999999999999E-2</v>
      </c>
      <c r="CF46" s="9">
        <v>2.4500000000000002</v>
      </c>
      <c r="CW46">
        <f t="shared" si="66"/>
        <v>1.7449999999999999</v>
      </c>
      <c r="CX46" s="12">
        <f t="shared" si="15"/>
        <v>0.88200000000000001</v>
      </c>
      <c r="CY46" t="str">
        <f>IF(AND(ISNUMBER(#REF!),ISNUMBER(C46)),#REF!*C46*8.34,"")</f>
        <v/>
      </c>
      <c r="CZ46" t="str">
        <f>IF(AND(ISNUMBER(#REF!),ISNUMBER(D46)),#REF!*D46*8.34,"")</f>
        <v/>
      </c>
      <c r="DA46" t="str">
        <f>IF(AND(ISNUMBER(#REF!),ISNUMBER(E46)),#REF!*E46*8.34,"")</f>
        <v/>
      </c>
      <c r="DB46" t="str">
        <f>IF(AND(ISNUMBER(#REF!),ISNUMBER(G46)),#REF!*G46*8.34,"")</f>
        <v/>
      </c>
      <c r="DC46" t="str">
        <f>IF(AND(ISNUMBER(#REF!),ISNUMBER(H46)),#REF!*H46*8.34,"")</f>
        <v/>
      </c>
      <c r="DD46">
        <f t="shared" si="67"/>
        <v>9623.5259999999998</v>
      </c>
      <c r="DE46" t="str">
        <f t="shared" si="68"/>
        <v/>
      </c>
      <c r="DF46" t="str">
        <f t="shared" si="69"/>
        <v/>
      </c>
      <c r="DG46" t="str">
        <f t="shared" si="70"/>
        <v/>
      </c>
      <c r="DH46" t="str">
        <f t="shared" si="71"/>
        <v/>
      </c>
      <c r="DI46" t="str">
        <f t="shared" si="72"/>
        <v/>
      </c>
      <c r="DJ46">
        <f t="shared" si="73"/>
        <v>3.177</v>
      </c>
      <c r="DK46" s="12">
        <f t="shared" si="16"/>
        <v>1.76</v>
      </c>
      <c r="DL46" s="23" t="str">
        <f>IF(AND(ISNUMBER(#REF!),ISNUMBER(C46)),#REF!*C46*8.34,"")</f>
        <v/>
      </c>
      <c r="DM46" s="23" t="str">
        <f>IF(AND(ISNUMBER(#REF!),ISNUMBER(D46)),#REF!*D46*8.34,"")</f>
        <v/>
      </c>
      <c r="DN46" s="23" t="str">
        <f>IF(AND(ISNUMBER(#REF!),ISNUMBER(E46)),#REF!*E46*8.34,"")</f>
        <v/>
      </c>
      <c r="DO46" s="23" t="str">
        <f>IF(AND(ISNUMBER(#REF!),ISNUMBER(G46)),#REF!*G46*8.34,"")</f>
        <v/>
      </c>
      <c r="DP46" s="23" t="str">
        <f>IF(AND(ISNUMBER(#REF!),ISNUMBER(H46)),#REF!*H46*8.34,"")</f>
        <v/>
      </c>
      <c r="DQ46" s="23">
        <f t="shared" si="74"/>
        <v>8990.52</v>
      </c>
      <c r="DR46" s="23" t="str">
        <f t="shared" si="75"/>
        <v/>
      </c>
      <c r="DS46" s="23">
        <f t="shared" si="76"/>
        <v>8990.52</v>
      </c>
      <c r="DT46" s="23" t="str">
        <f t="shared" si="77"/>
        <v/>
      </c>
      <c r="DV46" s="27" t="str">
        <f t="shared" si="78"/>
        <v/>
      </c>
      <c r="DW46">
        <f t="shared" si="79"/>
        <v>1.976</v>
      </c>
      <c r="DX46" s="12">
        <f t="shared" si="17"/>
        <v>2.66</v>
      </c>
      <c r="DY46">
        <f t="shared" si="80"/>
        <v>3.0399999999999996</v>
      </c>
      <c r="DZ46" s="12">
        <f t="shared" si="18"/>
        <v>2.4500000000000002</v>
      </c>
    </row>
    <row r="47" spans="1:130" x14ac:dyDescent="0.25">
      <c r="A47" s="4">
        <v>42254</v>
      </c>
      <c r="B47" s="32">
        <v>2.508</v>
      </c>
      <c r="CB47" s="3">
        <v>2.46</v>
      </c>
      <c r="CC47" s="3">
        <v>3.7999999999999999E-2</v>
      </c>
      <c r="CD47" s="3">
        <v>0.11899999999999999</v>
      </c>
      <c r="CE47" s="3">
        <v>1.7999999999999999E-2</v>
      </c>
      <c r="CF47" s="9">
        <v>2.36</v>
      </c>
      <c r="CW47" t="str">
        <f t="shared" si="66"/>
        <v/>
      </c>
      <c r="CY47" t="str">
        <f>IF(AND(ISNUMBER(#REF!),ISNUMBER(C47)),#REF!*C47*8.34,"")</f>
        <v/>
      </c>
      <c r="CZ47" t="str">
        <f>IF(AND(ISNUMBER(#REF!),ISNUMBER(D47)),#REF!*D47*8.34,"")</f>
        <v/>
      </c>
      <c r="DA47" t="str">
        <f>IF(AND(ISNUMBER(#REF!),ISNUMBER(E47)),#REF!*E47*8.34,"")</f>
        <v/>
      </c>
      <c r="DB47" t="str">
        <f>IF(AND(ISNUMBER(#REF!),ISNUMBER(G47)),#REF!*G47*8.34,"")</f>
        <v/>
      </c>
      <c r="DC47" t="str">
        <f>IF(AND(ISNUMBER(#REF!),ISNUMBER(H47)),#REF!*H47*8.34,"")</f>
        <v/>
      </c>
      <c r="DD47" t="str">
        <f t="shared" si="67"/>
        <v/>
      </c>
      <c r="DE47" t="str">
        <f t="shared" si="68"/>
        <v/>
      </c>
      <c r="DF47" t="str">
        <f t="shared" si="69"/>
        <v/>
      </c>
      <c r="DG47" t="str">
        <f t="shared" si="70"/>
        <v/>
      </c>
      <c r="DH47" t="str">
        <f t="shared" si="71"/>
        <v/>
      </c>
      <c r="DI47" t="str">
        <f t="shared" si="72"/>
        <v/>
      </c>
      <c r="DJ47" t="str">
        <f t="shared" si="73"/>
        <v/>
      </c>
      <c r="DL47" s="23" t="str">
        <f>IF(AND(ISNUMBER(#REF!),ISNUMBER(C47)),#REF!*C47*8.34,"")</f>
        <v/>
      </c>
      <c r="DM47" s="23" t="str">
        <f>IF(AND(ISNUMBER(#REF!),ISNUMBER(D47)),#REF!*D47*8.34,"")</f>
        <v/>
      </c>
      <c r="DN47" s="23" t="str">
        <f>IF(AND(ISNUMBER(#REF!),ISNUMBER(E47)),#REF!*E47*8.34,"")</f>
        <v/>
      </c>
      <c r="DO47" s="23" t="str">
        <f>IF(AND(ISNUMBER(#REF!),ISNUMBER(G47)),#REF!*G47*8.34,"")</f>
        <v/>
      </c>
      <c r="DP47" s="23" t="str">
        <f>IF(AND(ISNUMBER(#REF!),ISNUMBER(H47)),#REF!*H47*8.34,"")</f>
        <v/>
      </c>
      <c r="DQ47" s="23" t="str">
        <f t="shared" si="74"/>
        <v/>
      </c>
      <c r="DR47" s="23" t="str">
        <f t="shared" si="75"/>
        <v/>
      </c>
      <c r="DS47" s="23" t="str">
        <f t="shared" si="76"/>
        <v/>
      </c>
      <c r="DT47" s="23" t="str">
        <f t="shared" si="77"/>
        <v/>
      </c>
      <c r="DV47" s="27" t="str">
        <f t="shared" si="78"/>
        <v/>
      </c>
      <c r="DW47" t="str">
        <f t="shared" si="79"/>
        <v/>
      </c>
      <c r="DY47">
        <f t="shared" si="80"/>
        <v>2.5969999999999995</v>
      </c>
      <c r="DZ47" s="12">
        <f t="shared" si="18"/>
        <v>2.36</v>
      </c>
    </row>
    <row r="48" spans="1:130" x14ac:dyDescent="0.25">
      <c r="A48" s="4" t="s">
        <v>73</v>
      </c>
      <c r="B48" s="32">
        <v>2.3820000000000001</v>
      </c>
      <c r="D48" s="2">
        <v>204.8</v>
      </c>
      <c r="E48" s="3">
        <v>48.3</v>
      </c>
      <c r="F48" s="3">
        <v>0.68799999999999994</v>
      </c>
      <c r="G48" s="3">
        <v>41.7</v>
      </c>
      <c r="H48" s="9">
        <v>20.6</v>
      </c>
      <c r="J48" s="3">
        <v>3244</v>
      </c>
      <c r="S48" s="3">
        <v>108</v>
      </c>
      <c r="T48" s="3">
        <v>7852</v>
      </c>
      <c r="Z48" s="3">
        <v>0.8</v>
      </c>
      <c r="AA48" s="3">
        <v>2.0299999999999998</v>
      </c>
      <c r="AB48" s="3">
        <v>0.96399999999999997</v>
      </c>
      <c r="AC48" s="3">
        <v>0.26700000000000002</v>
      </c>
      <c r="AD48" s="3">
        <v>0.159</v>
      </c>
      <c r="AE48" s="9">
        <v>1.02</v>
      </c>
      <c r="AG48" s="3">
        <v>3858</v>
      </c>
      <c r="AP48" s="3">
        <v>114</v>
      </c>
      <c r="AQ48" s="3">
        <v>7400</v>
      </c>
      <c r="AW48" s="3">
        <v>0.9</v>
      </c>
      <c r="AX48" s="3">
        <v>3.12</v>
      </c>
      <c r="AY48" s="3">
        <v>0.159</v>
      </c>
      <c r="AZ48" s="3">
        <v>0.26800000000000002</v>
      </c>
      <c r="BA48" s="3">
        <v>5.5E-2</v>
      </c>
      <c r="BB48" s="9">
        <v>2.3199999999999998</v>
      </c>
      <c r="BD48" s="3">
        <v>4078</v>
      </c>
      <c r="BM48" s="3">
        <v>150</v>
      </c>
      <c r="BN48" s="3">
        <v>9416</v>
      </c>
      <c r="BP48" s="3">
        <v>8360</v>
      </c>
      <c r="BT48" s="3">
        <v>0.7</v>
      </c>
      <c r="BU48" s="3">
        <v>2.4</v>
      </c>
      <c r="BV48" s="3">
        <v>0.17799999999999999</v>
      </c>
      <c r="BW48" s="3">
        <v>0.26900000000000002</v>
      </c>
      <c r="BX48" s="3">
        <v>9.8000000000000004E-2</v>
      </c>
      <c r="BY48" s="9">
        <v>3.03</v>
      </c>
      <c r="CW48">
        <f t="shared" si="66"/>
        <v>2.4559999999999995</v>
      </c>
      <c r="CX48" s="12">
        <f t="shared" si="15"/>
        <v>1.02</v>
      </c>
      <c r="CY48" t="str">
        <f>IF(AND(ISNUMBER(#REF!),ISNUMBER(C48)),#REF!*C48*8.34,"")</f>
        <v/>
      </c>
      <c r="CZ48" t="str">
        <f>IF(AND(ISNUMBER(#REF!),ISNUMBER(D48)),#REF!*D48*8.34,"")</f>
        <v/>
      </c>
      <c r="DA48" t="str">
        <f>IF(AND(ISNUMBER(#REF!),ISNUMBER(E48)),#REF!*E48*8.34,"")</f>
        <v/>
      </c>
      <c r="DB48" t="str">
        <f>IF(AND(ISNUMBER(#REF!),ISNUMBER(G48)),#REF!*G48*8.34,"")</f>
        <v/>
      </c>
      <c r="DC48" t="str">
        <f>IF(AND(ISNUMBER(#REF!),ISNUMBER(H48)),#REF!*H48*8.34,"")</f>
        <v/>
      </c>
      <c r="DD48">
        <f t="shared" si="67"/>
        <v>8848.3230000000003</v>
      </c>
      <c r="DE48" t="str">
        <f t="shared" si="68"/>
        <v/>
      </c>
      <c r="DF48" t="str">
        <f t="shared" si="69"/>
        <v/>
      </c>
      <c r="DG48" t="str">
        <f t="shared" si="70"/>
        <v/>
      </c>
      <c r="DH48" t="str">
        <f t="shared" si="71"/>
        <v/>
      </c>
      <c r="DI48" t="str">
        <f t="shared" si="72"/>
        <v/>
      </c>
      <c r="DJ48">
        <f t="shared" si="73"/>
        <v>3.4430000000000001</v>
      </c>
      <c r="DK48" s="12">
        <f t="shared" si="16"/>
        <v>2.3199999999999998</v>
      </c>
      <c r="DL48" s="23" t="str">
        <f>IF(AND(ISNUMBER(#REF!),ISNUMBER(C48)),#REF!*C48*8.34,"")</f>
        <v/>
      </c>
      <c r="DM48" s="23" t="str">
        <f>IF(AND(ISNUMBER(#REF!),ISNUMBER(D48)),#REF!*D48*8.34,"")</f>
        <v/>
      </c>
      <c r="DN48" s="23" t="str">
        <f>IF(AND(ISNUMBER(#REF!),ISNUMBER(E48)),#REF!*E48*8.34,"")</f>
        <v/>
      </c>
      <c r="DO48" s="23" t="str">
        <f>IF(AND(ISNUMBER(#REF!),ISNUMBER(G48)),#REF!*G48*8.34,"")</f>
        <v/>
      </c>
      <c r="DP48" s="23" t="str">
        <f>IF(AND(ISNUMBER(#REF!),ISNUMBER(H48)),#REF!*H48*8.34,"")</f>
        <v/>
      </c>
      <c r="DQ48" s="23">
        <f t="shared" si="74"/>
        <v>9352.893</v>
      </c>
      <c r="DR48" s="23" t="str">
        <f t="shared" si="75"/>
        <v/>
      </c>
      <c r="DS48" s="23">
        <f t="shared" si="76"/>
        <v>9352.893</v>
      </c>
      <c r="DT48" s="23" t="str">
        <f t="shared" si="77"/>
        <v/>
      </c>
      <c r="DV48" s="27" t="str">
        <f t="shared" si="78"/>
        <v/>
      </c>
      <c r="DW48">
        <f t="shared" si="79"/>
        <v>2.7669999999999999</v>
      </c>
      <c r="DX48" s="12">
        <f t="shared" si="17"/>
        <v>3.03</v>
      </c>
      <c r="DY48" t="str">
        <f t="shared" si="80"/>
        <v/>
      </c>
    </row>
    <row r="49" spans="1:130" x14ac:dyDescent="0.25">
      <c r="A49" s="4">
        <v>42256</v>
      </c>
      <c r="B49" s="32">
        <v>2.3940000000000001</v>
      </c>
      <c r="C49" s="2">
        <v>208.9</v>
      </c>
      <c r="D49" s="2">
        <v>237.6</v>
      </c>
      <c r="E49" s="3">
        <v>48.4</v>
      </c>
      <c r="F49" s="3">
        <v>0.624</v>
      </c>
      <c r="G49" s="3">
        <v>39.200000000000003</v>
      </c>
      <c r="H49" s="9">
        <v>19.899999999999999</v>
      </c>
      <c r="J49" s="3">
        <v>4656</v>
      </c>
      <c r="S49" s="3">
        <v>129</v>
      </c>
      <c r="T49" s="3">
        <v>8474</v>
      </c>
      <c r="V49" s="3">
        <v>11052</v>
      </c>
      <c r="Y49" s="3">
        <v>3.5</v>
      </c>
      <c r="Z49" s="3">
        <v>0.8</v>
      </c>
      <c r="AA49" s="3">
        <v>3.73</v>
      </c>
      <c r="AB49" s="3">
        <v>8.9999999999999993E-3</v>
      </c>
      <c r="AC49" s="3">
        <v>0.20899999999999999</v>
      </c>
      <c r="AD49" s="3">
        <v>1.9E-2</v>
      </c>
      <c r="AE49" s="9">
        <v>2.06</v>
      </c>
      <c r="AG49" s="3">
        <v>2508</v>
      </c>
      <c r="AP49" s="3">
        <v>96</v>
      </c>
      <c r="AQ49" s="3">
        <v>5294</v>
      </c>
      <c r="AV49" s="3">
        <v>2.2000000000000002</v>
      </c>
      <c r="AW49" s="3">
        <v>2.9</v>
      </c>
      <c r="AX49" s="3">
        <v>4.8099999999999996</v>
      </c>
      <c r="AY49" s="3">
        <v>3.25</v>
      </c>
      <c r="AZ49" s="3">
        <v>0.26100000000000001</v>
      </c>
      <c r="BA49" s="3">
        <v>2.5999999999999999E-2</v>
      </c>
      <c r="BB49" s="9">
        <v>1.73</v>
      </c>
      <c r="BD49" s="3">
        <v>4144</v>
      </c>
      <c r="BM49" s="3">
        <v>157</v>
      </c>
      <c r="BN49" s="3">
        <v>8314</v>
      </c>
      <c r="BS49" s="3">
        <v>1.4</v>
      </c>
      <c r="BT49" s="3">
        <v>0.4</v>
      </c>
      <c r="BU49" s="3">
        <v>1.55</v>
      </c>
      <c r="BV49" s="3">
        <v>5.5E-2</v>
      </c>
      <c r="BW49" s="3">
        <v>0.184</v>
      </c>
      <c r="BX49" s="3">
        <v>1.2999999999999999E-2</v>
      </c>
      <c r="BY49" s="9">
        <v>3.58</v>
      </c>
      <c r="BZ49" s="3">
        <v>6.7</v>
      </c>
      <c r="CA49" s="3">
        <v>8.8000000000000007</v>
      </c>
      <c r="CB49" s="3">
        <v>3.23</v>
      </c>
      <c r="CC49" s="3">
        <v>1.54</v>
      </c>
      <c r="CD49" s="3">
        <v>0.28999999999999998</v>
      </c>
      <c r="CE49" s="3">
        <v>2.5999999999999999E-2</v>
      </c>
      <c r="CF49" s="9">
        <v>3.32</v>
      </c>
      <c r="CW49">
        <f t="shared" si="66"/>
        <v>3.9580000000000002</v>
      </c>
      <c r="CX49" s="12">
        <f t="shared" si="15"/>
        <v>2.06</v>
      </c>
      <c r="CY49" t="str">
        <f>IF(AND(ISNUMBER(#REF!),ISNUMBER(C49)),#REF!*C49*8.34,"")</f>
        <v/>
      </c>
      <c r="CZ49" t="str">
        <f>IF(AND(ISNUMBER(#REF!),ISNUMBER(D49)),#REF!*D49*8.34,"")</f>
        <v/>
      </c>
      <c r="DA49" t="str">
        <f>IF(AND(ISNUMBER(#REF!),ISNUMBER(E49)),#REF!*E49*8.34,"")</f>
        <v/>
      </c>
      <c r="DB49" t="str">
        <f>IF(AND(ISNUMBER(#REF!),ISNUMBER(G49)),#REF!*G49*8.34,"")</f>
        <v/>
      </c>
      <c r="DC49" t="str">
        <f>IF(AND(ISNUMBER(#REF!),ISNUMBER(H49)),#REF!*H49*8.34,"")</f>
        <v/>
      </c>
      <c r="DD49">
        <f t="shared" si="67"/>
        <v>5752.098</v>
      </c>
      <c r="DE49" t="str">
        <f t="shared" si="68"/>
        <v/>
      </c>
      <c r="DF49" t="str">
        <f t="shared" si="69"/>
        <v/>
      </c>
      <c r="DG49" t="str">
        <f t="shared" si="70"/>
        <v/>
      </c>
      <c r="DH49" t="str">
        <f t="shared" si="71"/>
        <v/>
      </c>
      <c r="DI49" t="str">
        <f t="shared" si="72"/>
        <v/>
      </c>
      <c r="DJ49">
        <f t="shared" si="73"/>
        <v>5.0969999999999995</v>
      </c>
      <c r="DK49" s="12">
        <f t="shared" si="16"/>
        <v>1.73</v>
      </c>
      <c r="DL49" s="23" t="str">
        <f>IF(AND(ISNUMBER(#REF!),ISNUMBER(C49)),#REF!*C49*8.34,"")</f>
        <v/>
      </c>
      <c r="DM49" s="23" t="str">
        <f>IF(AND(ISNUMBER(#REF!),ISNUMBER(D49)),#REF!*D49*8.34,"")</f>
        <v/>
      </c>
      <c r="DN49" s="23" t="str">
        <f>IF(AND(ISNUMBER(#REF!),ISNUMBER(E49)),#REF!*E49*8.34,"")</f>
        <v/>
      </c>
      <c r="DO49" s="23" t="str">
        <f>IF(AND(ISNUMBER(#REF!),ISNUMBER(G49)),#REF!*G49*8.34,"")</f>
        <v/>
      </c>
      <c r="DP49" s="23" t="str">
        <f>IF(AND(ISNUMBER(#REF!),ISNUMBER(H49)),#REF!*H49*8.34,"")</f>
        <v/>
      </c>
      <c r="DQ49" s="23">
        <f t="shared" si="74"/>
        <v>9504.264000000001</v>
      </c>
      <c r="DR49" s="23" t="str">
        <f t="shared" si="75"/>
        <v/>
      </c>
      <c r="DS49" s="23">
        <f t="shared" si="76"/>
        <v>9504.264000000001</v>
      </c>
      <c r="DT49" s="23" t="str">
        <f t="shared" si="77"/>
        <v/>
      </c>
      <c r="DV49" s="27" t="str">
        <f t="shared" si="78"/>
        <v/>
      </c>
      <c r="DW49">
        <f t="shared" si="79"/>
        <v>1.7469999999999999</v>
      </c>
      <c r="DX49" s="12">
        <f t="shared" si="17"/>
        <v>3.58</v>
      </c>
      <c r="DY49">
        <f t="shared" si="80"/>
        <v>3.5459999999999998</v>
      </c>
      <c r="DZ49" s="12">
        <f t="shared" si="18"/>
        <v>3.32</v>
      </c>
    </row>
    <row r="50" spans="1:130" x14ac:dyDescent="0.25">
      <c r="A50" s="4">
        <v>42261</v>
      </c>
      <c r="B50" s="32">
        <v>2.3780000000000001</v>
      </c>
      <c r="D50" s="2">
        <v>244.8</v>
      </c>
      <c r="E50" s="3">
        <v>46.5</v>
      </c>
      <c r="F50" s="3">
        <v>0.55300000000000005</v>
      </c>
      <c r="G50" s="3">
        <v>40.799999999999997</v>
      </c>
      <c r="H50" s="9">
        <v>20.100000000000001</v>
      </c>
      <c r="J50" s="3">
        <v>3942</v>
      </c>
      <c r="S50" s="3">
        <v>109</v>
      </c>
      <c r="T50" s="3">
        <v>7824</v>
      </c>
      <c r="Z50" s="3">
        <v>0.7</v>
      </c>
      <c r="AA50" s="3">
        <v>3.59</v>
      </c>
      <c r="AB50" s="3">
        <v>5.8999999999999997E-2</v>
      </c>
      <c r="AC50" s="3">
        <v>0.19500000000000001</v>
      </c>
      <c r="AD50" s="3">
        <v>3.2000000000000001E-2</v>
      </c>
      <c r="AE50" s="9">
        <v>2.69</v>
      </c>
      <c r="AG50" s="3">
        <v>3520</v>
      </c>
      <c r="AP50" s="3">
        <v>113</v>
      </c>
      <c r="AQ50" s="3">
        <v>8390</v>
      </c>
      <c r="AS50" s="3">
        <v>8402</v>
      </c>
      <c r="AW50" s="3">
        <v>0.9</v>
      </c>
      <c r="AX50" s="3">
        <v>3.66</v>
      </c>
      <c r="AY50" s="3">
        <v>0.59799999999999998</v>
      </c>
      <c r="AZ50" s="3">
        <v>0.33600000000000002</v>
      </c>
      <c r="BA50" s="3">
        <v>4.5999999999999999E-2</v>
      </c>
      <c r="BB50" s="9">
        <v>2.46</v>
      </c>
      <c r="BD50" s="3">
        <v>4070</v>
      </c>
      <c r="BM50" s="3">
        <v>138</v>
      </c>
      <c r="BN50" s="3">
        <v>9022</v>
      </c>
      <c r="BT50" s="3">
        <v>0.6</v>
      </c>
      <c r="BU50" s="3">
        <v>1.48</v>
      </c>
      <c r="BV50" s="3">
        <v>4.3999999999999997E-2</v>
      </c>
      <c r="BW50" s="3">
        <v>0.16700000000000001</v>
      </c>
      <c r="BX50" s="3">
        <v>1.7000000000000001E-2</v>
      </c>
      <c r="BY50" s="9">
        <v>3.42</v>
      </c>
      <c r="CA50" s="3">
        <v>3.2</v>
      </c>
      <c r="CB50" s="3">
        <v>3.11</v>
      </c>
      <c r="CC50" s="3">
        <v>1.42</v>
      </c>
      <c r="CD50" s="3">
        <v>3.1E-2</v>
      </c>
      <c r="CE50" s="3">
        <v>2.5000000000000001E-2</v>
      </c>
      <c r="CF50" s="9">
        <v>3.42</v>
      </c>
      <c r="CW50">
        <f t="shared" si="66"/>
        <v>3.8169999999999997</v>
      </c>
      <c r="CX50" s="12">
        <f t="shared" si="15"/>
        <v>2.69</v>
      </c>
      <c r="CY50" t="str">
        <f>IF(AND(ISNUMBER(#REF!),ISNUMBER(C50)),#REF!*C50*8.34,"")</f>
        <v/>
      </c>
      <c r="CZ50" t="str">
        <f>IF(AND(ISNUMBER(#REF!),ISNUMBER(D50)),#REF!*D50*8.34,"")</f>
        <v/>
      </c>
      <c r="DA50" t="str">
        <f>IF(AND(ISNUMBER(#REF!),ISNUMBER(E50)),#REF!*E50*8.34,"")</f>
        <v/>
      </c>
      <c r="DB50" t="str">
        <f>IF(AND(ISNUMBER(#REF!),ISNUMBER(G50)),#REF!*G50*8.34,"")</f>
        <v/>
      </c>
      <c r="DC50" t="str">
        <f>IF(AND(ISNUMBER(#REF!),ISNUMBER(H50)),#REF!*H50*8.34,"")</f>
        <v/>
      </c>
      <c r="DD50">
        <f t="shared" si="67"/>
        <v>8073.1200000000008</v>
      </c>
      <c r="DE50" t="str">
        <f t="shared" si="68"/>
        <v/>
      </c>
      <c r="DF50" t="str">
        <f t="shared" si="69"/>
        <v/>
      </c>
      <c r="DG50" t="str">
        <f t="shared" si="70"/>
        <v/>
      </c>
      <c r="DH50" t="str">
        <f t="shared" si="71"/>
        <v/>
      </c>
      <c r="DI50" t="str">
        <f t="shared" si="72"/>
        <v/>
      </c>
      <c r="DJ50">
        <f t="shared" si="73"/>
        <v>4.0419999999999998</v>
      </c>
      <c r="DK50" s="12">
        <f t="shared" si="16"/>
        <v>2.46</v>
      </c>
      <c r="DL50" s="23" t="str">
        <f>IF(AND(ISNUMBER(#REF!),ISNUMBER(C50)),#REF!*C50*8.34,"")</f>
        <v/>
      </c>
      <c r="DM50" s="23" t="str">
        <f>IF(AND(ISNUMBER(#REF!),ISNUMBER(D50)),#REF!*D50*8.34,"")</f>
        <v/>
      </c>
      <c r="DN50" s="23" t="str">
        <f>IF(AND(ISNUMBER(#REF!),ISNUMBER(E50)),#REF!*E50*8.34,"")</f>
        <v/>
      </c>
      <c r="DO50" s="23" t="str">
        <f>IF(AND(ISNUMBER(#REF!),ISNUMBER(G50)),#REF!*G50*8.34,"")</f>
        <v/>
      </c>
      <c r="DP50" s="23" t="str">
        <f>IF(AND(ISNUMBER(#REF!),ISNUMBER(H50)),#REF!*H50*8.34,"")</f>
        <v/>
      </c>
      <c r="DQ50" s="23">
        <f t="shared" si="74"/>
        <v>9334.5450000000001</v>
      </c>
      <c r="DR50" s="23" t="str">
        <f t="shared" si="75"/>
        <v/>
      </c>
      <c r="DS50" s="23">
        <f t="shared" si="76"/>
        <v>9334.5450000000001</v>
      </c>
      <c r="DT50" s="23" t="str">
        <f t="shared" si="77"/>
        <v/>
      </c>
      <c r="DV50" s="27" t="str">
        <f t="shared" si="78"/>
        <v/>
      </c>
      <c r="DW50">
        <f t="shared" si="79"/>
        <v>1.6639999999999999</v>
      </c>
      <c r="DX50" s="12">
        <f t="shared" si="17"/>
        <v>3.42</v>
      </c>
      <c r="DY50">
        <f t="shared" si="80"/>
        <v>3.1659999999999999</v>
      </c>
      <c r="DZ50" s="12">
        <f t="shared" si="18"/>
        <v>3.42</v>
      </c>
    </row>
    <row r="51" spans="1:130" x14ac:dyDescent="0.25">
      <c r="A51" s="4">
        <v>42263</v>
      </c>
      <c r="B51" s="32">
        <v>2.375</v>
      </c>
      <c r="C51" s="2">
        <v>219.6</v>
      </c>
      <c r="D51" s="2">
        <v>211.6</v>
      </c>
      <c r="E51" s="3">
        <v>46.2</v>
      </c>
      <c r="F51" s="3">
        <v>0.63600000000000001</v>
      </c>
      <c r="G51" s="3">
        <v>38.9</v>
      </c>
      <c r="H51" s="9">
        <v>21.3</v>
      </c>
      <c r="Y51" s="3">
        <v>3.3</v>
      </c>
      <c r="Z51" s="3">
        <v>0.9</v>
      </c>
      <c r="AA51" s="3">
        <v>1.7</v>
      </c>
      <c r="AB51" s="3">
        <v>0.03</v>
      </c>
      <c r="AC51" s="3">
        <v>0.26500000000000001</v>
      </c>
      <c r="AD51" s="3">
        <v>0.20599999999999999</v>
      </c>
      <c r="AE51" s="9">
        <v>0.85299999999999998</v>
      </c>
      <c r="AV51" s="3">
        <v>2.2000000000000002</v>
      </c>
      <c r="AW51" s="3">
        <v>0.8</v>
      </c>
      <c r="AX51" s="3">
        <v>4.2699999999999996</v>
      </c>
      <c r="AY51" s="3">
        <v>2.2799999999999998</v>
      </c>
      <c r="AZ51" s="3">
        <v>0.17599999999999999</v>
      </c>
      <c r="BA51" s="3">
        <v>1E-3</v>
      </c>
      <c r="BB51" s="9">
        <v>1.73</v>
      </c>
      <c r="BS51" s="3">
        <v>1.5</v>
      </c>
      <c r="BT51" s="3">
        <v>0.8</v>
      </c>
      <c r="BU51" s="3">
        <v>1.73</v>
      </c>
      <c r="BV51" s="3">
        <v>0.01</v>
      </c>
      <c r="BW51" s="3">
        <v>0.20499999999999999</v>
      </c>
      <c r="BX51" s="3">
        <v>1.7000000000000001E-2</v>
      </c>
      <c r="BY51" s="9">
        <v>1.59</v>
      </c>
      <c r="BZ51" s="3">
        <v>2.6</v>
      </c>
      <c r="CA51" s="3">
        <v>4.2</v>
      </c>
      <c r="CB51" s="3">
        <v>2.4</v>
      </c>
      <c r="CC51" s="3">
        <v>0.96299999999999997</v>
      </c>
      <c r="CD51" s="3">
        <v>0.245</v>
      </c>
      <c r="CE51" s="3">
        <v>4.3999999999999997E-2</v>
      </c>
      <c r="CF51" s="9">
        <v>1.65</v>
      </c>
      <c r="CW51">
        <f t="shared" si="66"/>
        <v>2.1709999999999998</v>
      </c>
      <c r="CX51" s="12">
        <f t="shared" si="15"/>
        <v>0.85299999999999998</v>
      </c>
      <c r="CY51" t="str">
        <f>IF(AND(ISNUMBER(#REF!),ISNUMBER(C51)),#REF!*C51*8.34,"")</f>
        <v/>
      </c>
      <c r="CZ51" t="str">
        <f>IF(AND(ISNUMBER(#REF!),ISNUMBER(D51)),#REF!*D51*8.34,"")</f>
        <v/>
      </c>
      <c r="DA51" t="str">
        <f>IF(AND(ISNUMBER(#REF!),ISNUMBER(E51)),#REF!*E51*8.34,"")</f>
        <v/>
      </c>
      <c r="DB51" t="str">
        <f>IF(AND(ISNUMBER(#REF!),ISNUMBER(G51)),#REF!*G51*8.34,"")</f>
        <v/>
      </c>
      <c r="DC51" t="str">
        <f>IF(AND(ISNUMBER(#REF!),ISNUMBER(H51)),#REF!*H51*8.34,"")</f>
        <v/>
      </c>
      <c r="DD51" t="str">
        <f t="shared" si="67"/>
        <v/>
      </c>
      <c r="DE51" t="str">
        <f t="shared" si="68"/>
        <v/>
      </c>
      <c r="DF51" t="str">
        <f t="shared" si="69"/>
        <v/>
      </c>
      <c r="DG51" t="str">
        <f t="shared" si="70"/>
        <v/>
      </c>
      <c r="DH51" t="str">
        <f t="shared" si="71"/>
        <v/>
      </c>
      <c r="DI51" t="str">
        <f t="shared" si="72"/>
        <v/>
      </c>
      <c r="DJ51">
        <f t="shared" si="73"/>
        <v>4.4470000000000001</v>
      </c>
      <c r="DK51" s="12">
        <f t="shared" si="16"/>
        <v>1.73</v>
      </c>
      <c r="DL51" s="23" t="str">
        <f>IF(AND(ISNUMBER(#REF!),ISNUMBER(C51)),#REF!*C51*8.34,"")</f>
        <v/>
      </c>
      <c r="DM51" s="23" t="str">
        <f>IF(AND(ISNUMBER(#REF!),ISNUMBER(D51)),#REF!*D51*8.34,"")</f>
        <v/>
      </c>
      <c r="DN51" s="23" t="str">
        <f>IF(AND(ISNUMBER(#REF!),ISNUMBER(E51)),#REF!*E51*8.34,"")</f>
        <v/>
      </c>
      <c r="DO51" s="23" t="str">
        <f>IF(AND(ISNUMBER(#REF!),ISNUMBER(G51)),#REF!*G51*8.34,"")</f>
        <v/>
      </c>
      <c r="DP51" s="23" t="str">
        <f>IF(AND(ISNUMBER(#REF!),ISNUMBER(H51)),#REF!*H51*8.34,"")</f>
        <v/>
      </c>
      <c r="DQ51" s="23" t="str">
        <f t="shared" si="74"/>
        <v/>
      </c>
      <c r="DR51" s="23" t="str">
        <f t="shared" si="75"/>
        <v/>
      </c>
      <c r="DS51" s="23" t="str">
        <f t="shared" si="76"/>
        <v/>
      </c>
      <c r="DT51" s="23" t="str">
        <f t="shared" si="77"/>
        <v/>
      </c>
      <c r="DV51" s="27" t="str">
        <f t="shared" si="78"/>
        <v/>
      </c>
      <c r="DW51">
        <f t="shared" si="79"/>
        <v>1.952</v>
      </c>
      <c r="DX51" s="12">
        <f t="shared" si="17"/>
        <v>1.59</v>
      </c>
      <c r="DY51">
        <f t="shared" si="80"/>
        <v>2.6890000000000001</v>
      </c>
      <c r="DZ51" s="12">
        <f t="shared" si="18"/>
        <v>1.65</v>
      </c>
    </row>
    <row r="52" spans="1:130" x14ac:dyDescent="0.25">
      <c r="A52" s="4">
        <v>42268</v>
      </c>
      <c r="B52" s="32">
        <v>2.4369999999999998</v>
      </c>
      <c r="D52" s="2">
        <v>212.4</v>
      </c>
      <c r="E52" s="3">
        <v>47.5</v>
      </c>
      <c r="F52" s="3">
        <v>0.70199999999999996</v>
      </c>
      <c r="G52" s="3">
        <v>39.6</v>
      </c>
      <c r="H52" s="9">
        <v>19.600000000000001</v>
      </c>
      <c r="J52" s="3">
        <v>3186</v>
      </c>
      <c r="S52" s="3">
        <v>110</v>
      </c>
      <c r="T52" s="3">
        <v>7914</v>
      </c>
      <c r="Z52" s="3">
        <v>0.8</v>
      </c>
      <c r="AA52" s="3">
        <v>2.35</v>
      </c>
      <c r="AB52" s="3">
        <v>4.2000000000000003E-2</v>
      </c>
      <c r="AC52" s="3">
        <v>0.313</v>
      </c>
      <c r="AD52" s="3">
        <v>0.16300000000000001</v>
      </c>
      <c r="AE52" s="9">
        <v>0.996</v>
      </c>
      <c r="AG52" s="3">
        <v>3332</v>
      </c>
      <c r="AP52" s="3">
        <v>114</v>
      </c>
      <c r="AQ52" s="3">
        <v>9078</v>
      </c>
      <c r="AW52" s="3">
        <v>0.8</v>
      </c>
      <c r="AX52" s="3">
        <v>3.58</v>
      </c>
      <c r="AY52" s="3">
        <v>1.89</v>
      </c>
      <c r="AZ52" s="3">
        <v>0.18099999999999999</v>
      </c>
      <c r="BA52" s="3">
        <v>3.0000000000000001E-3</v>
      </c>
      <c r="BB52" s="9">
        <v>1.84</v>
      </c>
      <c r="BD52" s="3">
        <v>3650</v>
      </c>
      <c r="BM52" s="3">
        <v>148</v>
      </c>
      <c r="BN52" s="3">
        <v>8582</v>
      </c>
      <c r="BT52" s="3">
        <v>0.7</v>
      </c>
      <c r="BU52" s="3">
        <v>1.59</v>
      </c>
      <c r="BV52" s="3">
        <v>0.02</v>
      </c>
      <c r="BW52" s="3">
        <v>0.17499999999999999</v>
      </c>
      <c r="BX52" s="3">
        <v>1.7999999999999999E-2</v>
      </c>
      <c r="BY52" s="9">
        <v>1.63</v>
      </c>
      <c r="CA52" s="3">
        <v>3.8</v>
      </c>
      <c r="CB52" s="3">
        <v>2.38</v>
      </c>
      <c r="CC52" s="3">
        <v>0.88900000000000001</v>
      </c>
      <c r="CD52" s="3">
        <v>0.23799999999999999</v>
      </c>
      <c r="CE52" s="3">
        <v>0.05</v>
      </c>
      <c r="CF52" s="9">
        <v>1.71</v>
      </c>
      <c r="CW52">
        <f t="shared" si="66"/>
        <v>2.8260000000000001</v>
      </c>
      <c r="CX52" s="12">
        <f t="shared" si="15"/>
        <v>0.996</v>
      </c>
      <c r="CY52" t="str">
        <f>IF(AND(ISNUMBER(#REF!),ISNUMBER(C52)),#REF!*C52*8.34,"")</f>
        <v/>
      </c>
      <c r="CZ52" t="str">
        <f>IF(AND(ISNUMBER(#REF!),ISNUMBER(D52)),#REF!*D52*8.34,"")</f>
        <v/>
      </c>
      <c r="DA52" t="str">
        <f>IF(AND(ISNUMBER(#REF!),ISNUMBER(E52)),#REF!*E52*8.34,"")</f>
        <v/>
      </c>
      <c r="DB52" t="str">
        <f>IF(AND(ISNUMBER(#REF!),ISNUMBER(G52)),#REF!*G52*8.34,"")</f>
        <v/>
      </c>
      <c r="DC52" t="str">
        <f>IF(AND(ISNUMBER(#REF!),ISNUMBER(H52)),#REF!*H52*8.34,"")</f>
        <v/>
      </c>
      <c r="DD52">
        <f t="shared" si="67"/>
        <v>7641.942</v>
      </c>
      <c r="DE52" t="str">
        <f t="shared" si="68"/>
        <v/>
      </c>
      <c r="DF52" t="str">
        <f t="shared" si="69"/>
        <v/>
      </c>
      <c r="DG52" t="str">
        <f t="shared" si="70"/>
        <v/>
      </c>
      <c r="DH52" t="str">
        <f t="shared" si="71"/>
        <v/>
      </c>
      <c r="DI52" t="str">
        <f t="shared" si="72"/>
        <v/>
      </c>
      <c r="DJ52">
        <f t="shared" si="73"/>
        <v>3.7640000000000002</v>
      </c>
      <c r="DK52" s="12">
        <f t="shared" si="16"/>
        <v>1.84</v>
      </c>
      <c r="DL52" s="23" t="str">
        <f>IF(AND(ISNUMBER(#REF!),ISNUMBER(C52)),#REF!*C52*8.34,"")</f>
        <v/>
      </c>
      <c r="DM52" s="23" t="str">
        <f>IF(AND(ISNUMBER(#REF!),ISNUMBER(D52)),#REF!*D52*8.34,"")</f>
        <v/>
      </c>
      <c r="DN52" s="23" t="str">
        <f>IF(AND(ISNUMBER(#REF!),ISNUMBER(E52)),#REF!*E52*8.34,"")</f>
        <v/>
      </c>
      <c r="DO52" s="23" t="str">
        <f>IF(AND(ISNUMBER(#REF!),ISNUMBER(G52)),#REF!*G52*8.34,"")</f>
        <v/>
      </c>
      <c r="DP52" s="23" t="str">
        <f>IF(AND(ISNUMBER(#REF!),ISNUMBER(H52)),#REF!*H52*8.34,"")</f>
        <v/>
      </c>
      <c r="DQ52" s="23">
        <f t="shared" si="74"/>
        <v>8371.2750000000015</v>
      </c>
      <c r="DR52" s="23" t="str">
        <f t="shared" si="75"/>
        <v/>
      </c>
      <c r="DS52" s="23">
        <f t="shared" si="76"/>
        <v>8371.2750000000015</v>
      </c>
      <c r="DT52" s="23" t="str">
        <f t="shared" si="77"/>
        <v/>
      </c>
      <c r="DV52" s="27" t="str">
        <f t="shared" si="78"/>
        <v/>
      </c>
      <c r="DW52">
        <f t="shared" si="79"/>
        <v>1.7830000000000001</v>
      </c>
      <c r="DX52" s="12">
        <f t="shared" si="17"/>
        <v>1.63</v>
      </c>
      <c r="DY52">
        <f t="shared" si="80"/>
        <v>2.6679999999999997</v>
      </c>
      <c r="DZ52" s="12">
        <f t="shared" si="18"/>
        <v>1.71</v>
      </c>
    </row>
    <row r="53" spans="1:130" x14ac:dyDescent="0.25">
      <c r="A53" s="4">
        <v>42270</v>
      </c>
      <c r="B53" s="32">
        <v>2.3380000000000001</v>
      </c>
      <c r="C53" s="2">
        <v>316.60000000000002</v>
      </c>
      <c r="D53" s="2">
        <v>214.4</v>
      </c>
      <c r="E53" s="3">
        <v>45.2</v>
      </c>
      <c r="F53" s="3">
        <v>0.68899999999999995</v>
      </c>
      <c r="G53" s="3">
        <v>38.200000000000003</v>
      </c>
      <c r="H53" s="9">
        <v>20.9</v>
      </c>
      <c r="J53" s="3">
        <v>3834</v>
      </c>
      <c r="S53" s="3">
        <v>107</v>
      </c>
      <c r="T53" s="3">
        <v>9612</v>
      </c>
      <c r="Y53" s="3">
        <v>4.0999999999999996</v>
      </c>
      <c r="Z53" s="3">
        <v>0.9</v>
      </c>
      <c r="AA53" s="3">
        <v>4.22</v>
      </c>
      <c r="AB53" s="3">
        <v>6.6000000000000003E-2</v>
      </c>
      <c r="AC53" s="3">
        <v>0.219</v>
      </c>
      <c r="AD53" s="3">
        <v>0.215</v>
      </c>
      <c r="AE53" s="9">
        <v>1.36</v>
      </c>
      <c r="AG53" s="3">
        <v>3870</v>
      </c>
      <c r="AP53" s="3">
        <v>116</v>
      </c>
      <c r="AQ53" s="3">
        <v>10202</v>
      </c>
      <c r="AS53" s="3">
        <v>8526</v>
      </c>
      <c r="AV53" s="3">
        <v>1.8</v>
      </c>
      <c r="AW53" s="3">
        <v>1</v>
      </c>
      <c r="AX53" s="3">
        <v>3.04</v>
      </c>
      <c r="AY53" s="3">
        <v>2.0299999999999998</v>
      </c>
      <c r="AZ53" s="3">
        <v>0.16200000000000001</v>
      </c>
      <c r="BA53" s="3">
        <v>5.0000000000000001E-3</v>
      </c>
      <c r="BB53" s="9">
        <v>1.7</v>
      </c>
      <c r="BD53" s="3">
        <v>3624</v>
      </c>
      <c r="BM53" s="3">
        <v>149</v>
      </c>
      <c r="BN53" s="3">
        <v>9628</v>
      </c>
      <c r="BP53" s="3">
        <v>7536</v>
      </c>
      <c r="BS53" s="3">
        <v>1.5</v>
      </c>
      <c r="BT53" s="3">
        <v>0.9</v>
      </c>
      <c r="BU53" s="3">
        <v>1.56</v>
      </c>
      <c r="BV53" s="3">
        <v>0.03</v>
      </c>
      <c r="BW53" s="3">
        <v>0.192</v>
      </c>
      <c r="BX53" s="3">
        <v>1.9E-2</v>
      </c>
      <c r="BY53" s="9">
        <v>1.75</v>
      </c>
      <c r="BZ53" s="3">
        <v>5.3</v>
      </c>
      <c r="CA53" s="3">
        <v>4.0999999999999996</v>
      </c>
      <c r="CB53" s="3">
        <v>3.08</v>
      </c>
      <c r="CC53" s="3">
        <v>1.06</v>
      </c>
      <c r="CD53" s="3">
        <v>0.28499999999999998</v>
      </c>
      <c r="CE53" s="3">
        <v>6.2E-2</v>
      </c>
      <c r="CF53" s="9">
        <v>2.63</v>
      </c>
      <c r="CW53">
        <f t="shared" si="66"/>
        <v>4.6539999999999999</v>
      </c>
      <c r="CX53" s="12">
        <f t="shared" si="15"/>
        <v>1.36</v>
      </c>
      <c r="CY53" t="str">
        <f>IF(AND(ISNUMBER(#REF!),ISNUMBER(C53)),#REF!*C53*8.34,"")</f>
        <v/>
      </c>
      <c r="CZ53" t="str">
        <f>IF(AND(ISNUMBER(#REF!),ISNUMBER(D53)),#REF!*D53*8.34,"")</f>
        <v/>
      </c>
      <c r="DA53" t="str">
        <f>IF(AND(ISNUMBER(#REF!),ISNUMBER(E53)),#REF!*E53*8.34,"")</f>
        <v/>
      </c>
      <c r="DB53" t="str">
        <f>IF(AND(ISNUMBER(#REF!),ISNUMBER(G53)),#REF!*G53*8.34,"")</f>
        <v/>
      </c>
      <c r="DC53" t="str">
        <f>IF(AND(ISNUMBER(#REF!),ISNUMBER(H53)),#REF!*H53*8.34,"")</f>
        <v/>
      </c>
      <c r="DD53">
        <f t="shared" si="67"/>
        <v>8875.8449999999993</v>
      </c>
      <c r="DE53" t="str">
        <f t="shared" si="68"/>
        <v/>
      </c>
      <c r="DF53" t="str">
        <f t="shared" si="69"/>
        <v/>
      </c>
      <c r="DG53" t="str">
        <f t="shared" si="70"/>
        <v/>
      </c>
      <c r="DH53" t="str">
        <f t="shared" si="71"/>
        <v/>
      </c>
      <c r="DI53" t="str">
        <f t="shared" si="72"/>
        <v/>
      </c>
      <c r="DJ53">
        <f t="shared" si="73"/>
        <v>3.2069999999999999</v>
      </c>
      <c r="DK53" s="12">
        <f t="shared" si="16"/>
        <v>1.7</v>
      </c>
      <c r="DL53" s="23" t="str">
        <f>IF(AND(ISNUMBER(#REF!),ISNUMBER(C53)),#REF!*C53*8.34,"")</f>
        <v/>
      </c>
      <c r="DM53" s="23" t="str">
        <f>IF(AND(ISNUMBER(#REF!),ISNUMBER(D53)),#REF!*D53*8.34,"")</f>
        <v/>
      </c>
      <c r="DN53" s="23" t="str">
        <f>IF(AND(ISNUMBER(#REF!),ISNUMBER(E53)),#REF!*E53*8.34,"")</f>
        <v/>
      </c>
      <c r="DO53" s="23" t="str">
        <f>IF(AND(ISNUMBER(#REF!),ISNUMBER(G53)),#REF!*G53*8.34,"")</f>
        <v/>
      </c>
      <c r="DP53" s="23" t="str">
        <f>IF(AND(ISNUMBER(#REF!),ISNUMBER(H53)),#REF!*H53*8.34,"")</f>
        <v/>
      </c>
      <c r="DQ53" s="23">
        <f t="shared" si="74"/>
        <v>8311.6440000000002</v>
      </c>
      <c r="DR53" s="23" t="str">
        <f t="shared" si="75"/>
        <v/>
      </c>
      <c r="DS53" s="23">
        <f t="shared" si="76"/>
        <v>8311.6440000000002</v>
      </c>
      <c r="DT53" s="23" t="str">
        <f t="shared" si="77"/>
        <v/>
      </c>
      <c r="DV53" s="27" t="str">
        <f t="shared" si="78"/>
        <v/>
      </c>
      <c r="DW53">
        <f t="shared" si="79"/>
        <v>1.7709999999999999</v>
      </c>
      <c r="DX53" s="12">
        <f t="shared" si="17"/>
        <v>1.75</v>
      </c>
      <c r="DY53">
        <f t="shared" si="80"/>
        <v>3.427</v>
      </c>
      <c r="DZ53" s="12">
        <f t="shared" si="18"/>
        <v>2.63</v>
      </c>
    </row>
    <row r="54" spans="1:130" x14ac:dyDescent="0.25">
      <c r="A54" s="4">
        <v>42275</v>
      </c>
      <c r="B54" s="32">
        <v>3.6440000000000001</v>
      </c>
      <c r="D54" s="2">
        <v>365</v>
      </c>
      <c r="E54" s="3">
        <v>39.700000000000003</v>
      </c>
      <c r="F54" s="3">
        <v>0.876</v>
      </c>
      <c r="G54" s="3">
        <v>30.8</v>
      </c>
      <c r="H54" s="9">
        <v>16.600000000000001</v>
      </c>
      <c r="Z54" s="3">
        <v>1.1000000000000001</v>
      </c>
      <c r="AA54" s="3">
        <v>1.63</v>
      </c>
      <c r="AB54" s="3">
        <v>3.1E-2</v>
      </c>
      <c r="AC54" s="3">
        <v>4.62</v>
      </c>
      <c r="AD54" s="3">
        <v>0.16600000000000001</v>
      </c>
      <c r="AE54" s="9">
        <v>0.43</v>
      </c>
      <c r="AW54" s="3">
        <v>1.1000000000000001</v>
      </c>
      <c r="AX54" s="3">
        <v>2.29</v>
      </c>
      <c r="AY54" s="3">
        <v>1.88</v>
      </c>
      <c r="AZ54" s="3">
        <v>0.16800000000000001</v>
      </c>
      <c r="BA54" s="3">
        <v>3.7999999999999999E-2</v>
      </c>
      <c r="BB54" s="9">
        <v>1.58</v>
      </c>
      <c r="BT54" s="3">
        <v>1</v>
      </c>
      <c r="BU54" s="3">
        <v>2.29</v>
      </c>
      <c r="BV54" s="3">
        <v>1.9E-2</v>
      </c>
      <c r="BW54" s="3">
        <v>0.432</v>
      </c>
      <c r="BX54" s="3">
        <v>0.13200000000000001</v>
      </c>
      <c r="BY54" s="9">
        <v>0.27400000000000002</v>
      </c>
      <c r="CA54" s="3">
        <v>61.8</v>
      </c>
      <c r="CB54" s="3">
        <v>8.31</v>
      </c>
      <c r="CC54" s="3">
        <v>3.07</v>
      </c>
      <c r="CD54" s="3">
        <v>1.2</v>
      </c>
      <c r="CE54" s="3">
        <v>6.7000000000000004E-2</v>
      </c>
      <c r="CF54" s="9">
        <v>6.11</v>
      </c>
      <c r="CW54">
        <f t="shared" si="66"/>
        <v>6.4160000000000004</v>
      </c>
      <c r="CX54" s="12">
        <f t="shared" si="15"/>
        <v>0.43</v>
      </c>
      <c r="CY54" t="str">
        <f>IF(AND(ISNUMBER(#REF!),ISNUMBER(C54)),#REF!*C54*8.34,"")</f>
        <v/>
      </c>
      <c r="CZ54" t="str">
        <f>IF(AND(ISNUMBER(#REF!),ISNUMBER(D54)),#REF!*D54*8.34,"")</f>
        <v/>
      </c>
      <c r="DA54" t="str">
        <f>IF(AND(ISNUMBER(#REF!),ISNUMBER(E54)),#REF!*E54*8.34,"")</f>
        <v/>
      </c>
      <c r="DB54" t="str">
        <f>IF(AND(ISNUMBER(#REF!),ISNUMBER(G54)),#REF!*G54*8.34,"")</f>
        <v/>
      </c>
      <c r="DC54" t="str">
        <f>IF(AND(ISNUMBER(#REF!),ISNUMBER(H54)),#REF!*H54*8.34,"")</f>
        <v/>
      </c>
      <c r="DD54" t="str">
        <f t="shared" si="67"/>
        <v/>
      </c>
      <c r="DE54" t="str">
        <f t="shared" si="68"/>
        <v/>
      </c>
      <c r="DF54" t="str">
        <f t="shared" si="69"/>
        <v/>
      </c>
      <c r="DG54" t="str">
        <f t="shared" si="70"/>
        <v/>
      </c>
      <c r="DH54" t="str">
        <f t="shared" si="71"/>
        <v/>
      </c>
      <c r="DI54" t="str">
        <f t="shared" si="72"/>
        <v/>
      </c>
      <c r="DJ54">
        <f t="shared" si="73"/>
        <v>2.496</v>
      </c>
      <c r="DK54" s="12">
        <f t="shared" si="16"/>
        <v>1.58</v>
      </c>
      <c r="DL54" s="23" t="str">
        <f>IF(AND(ISNUMBER(#REF!),ISNUMBER(C54)),#REF!*C54*8.34,"")</f>
        <v/>
      </c>
      <c r="DM54" s="23" t="str">
        <f>IF(AND(ISNUMBER(#REF!),ISNUMBER(D54)),#REF!*D54*8.34,"")</f>
        <v/>
      </c>
      <c r="DN54" s="23" t="str">
        <f>IF(AND(ISNUMBER(#REF!),ISNUMBER(E54)),#REF!*E54*8.34,"")</f>
        <v/>
      </c>
      <c r="DO54" s="23" t="str">
        <f>IF(AND(ISNUMBER(#REF!),ISNUMBER(G54)),#REF!*G54*8.34,"")</f>
        <v/>
      </c>
      <c r="DP54" s="23" t="str">
        <f>IF(AND(ISNUMBER(#REF!),ISNUMBER(H54)),#REF!*H54*8.34,"")</f>
        <v/>
      </c>
      <c r="DQ54" s="23" t="str">
        <f t="shared" si="74"/>
        <v/>
      </c>
      <c r="DR54" s="23" t="str">
        <f t="shared" si="75"/>
        <v/>
      </c>
      <c r="DS54" s="23" t="str">
        <f t="shared" si="76"/>
        <v/>
      </c>
      <c r="DT54" s="23" t="str">
        <f t="shared" si="77"/>
        <v/>
      </c>
      <c r="DV54" s="27" t="str">
        <f t="shared" si="78"/>
        <v/>
      </c>
      <c r="DW54">
        <f t="shared" si="79"/>
        <v>2.8540000000000001</v>
      </c>
      <c r="DX54" s="12">
        <f t="shared" si="17"/>
        <v>0.27400000000000002</v>
      </c>
      <c r="DY54">
        <f t="shared" si="80"/>
        <v>9.577</v>
      </c>
      <c r="DZ54" s="12">
        <f t="shared" si="18"/>
        <v>6.11</v>
      </c>
    </row>
    <row r="55" spans="1:130" x14ac:dyDescent="0.25">
      <c r="A55" s="4">
        <v>42277</v>
      </c>
      <c r="B55" s="32">
        <v>2.8170000000000002</v>
      </c>
      <c r="C55" s="2">
        <v>208.6</v>
      </c>
      <c r="D55" s="2">
        <v>177.2</v>
      </c>
      <c r="E55" s="3">
        <v>38.700000000000003</v>
      </c>
      <c r="F55" s="3">
        <v>0.77800000000000002</v>
      </c>
      <c r="G55" s="3">
        <v>25.5</v>
      </c>
      <c r="H55" s="9">
        <v>14.2</v>
      </c>
      <c r="J55" s="3">
        <v>2998</v>
      </c>
      <c r="S55" s="3">
        <v>98</v>
      </c>
      <c r="T55" s="3">
        <v>8216</v>
      </c>
      <c r="Y55" s="3">
        <v>3.9</v>
      </c>
      <c r="Z55" s="3">
        <v>2.8</v>
      </c>
      <c r="AA55" s="3">
        <v>2.2400000000000002</v>
      </c>
      <c r="AB55" s="3">
        <v>0.443</v>
      </c>
      <c r="AC55" s="3">
        <v>3.05</v>
      </c>
      <c r="AD55" s="3">
        <v>0.41099999999999998</v>
      </c>
      <c r="AE55" s="9">
        <v>0.51600000000000001</v>
      </c>
      <c r="AG55" s="3">
        <v>3226</v>
      </c>
      <c r="AP55" s="3">
        <v>121</v>
      </c>
      <c r="AQ55" s="3">
        <v>9561</v>
      </c>
      <c r="AV55" s="3">
        <v>2.8</v>
      </c>
      <c r="AW55" s="3">
        <v>0.9</v>
      </c>
      <c r="AX55" s="3">
        <v>2.84</v>
      </c>
      <c r="AY55" s="3">
        <v>1.1299999999999999</v>
      </c>
      <c r="AZ55" s="3">
        <v>0.14099999999999999</v>
      </c>
      <c r="BA55" s="3">
        <v>0.21</v>
      </c>
      <c r="BB55" s="9">
        <v>1.91</v>
      </c>
      <c r="BD55" s="3">
        <v>3688</v>
      </c>
      <c r="BM55" s="3">
        <v>144</v>
      </c>
      <c r="BN55" s="3">
        <v>7638</v>
      </c>
      <c r="BS55" s="3">
        <v>3.2</v>
      </c>
      <c r="BT55" s="3">
        <v>0.9</v>
      </c>
      <c r="BU55" s="3">
        <v>1.1399999999999999</v>
      </c>
      <c r="BV55" s="3">
        <v>1E-3</v>
      </c>
      <c r="BW55" s="3">
        <v>0.222</v>
      </c>
      <c r="BX55" s="3">
        <v>1.6E-2</v>
      </c>
      <c r="BY55" s="9">
        <v>2.81</v>
      </c>
      <c r="BZ55" s="3">
        <v>1.6</v>
      </c>
      <c r="CA55" s="3">
        <v>3.4</v>
      </c>
      <c r="CB55" s="3">
        <v>2.14</v>
      </c>
      <c r="CC55" s="3">
        <v>0.505</v>
      </c>
      <c r="CD55" s="3">
        <v>1.06</v>
      </c>
      <c r="CE55" s="3">
        <v>5.7000000000000002E-2</v>
      </c>
      <c r="CF55" s="9">
        <v>1.58</v>
      </c>
      <c r="CW55">
        <f t="shared" si="66"/>
        <v>5.7009999999999996</v>
      </c>
      <c r="CX55" s="12">
        <f t="shared" si="15"/>
        <v>0.51600000000000001</v>
      </c>
      <c r="CY55" t="str">
        <f>IF(AND(ISNUMBER(#REF!),ISNUMBER(C55)),#REF!*C55*8.34,"")</f>
        <v/>
      </c>
      <c r="CZ55" t="str">
        <f>IF(AND(ISNUMBER(#REF!),ISNUMBER(D55)),#REF!*D55*8.34,"")</f>
        <v/>
      </c>
      <c r="DA55" t="str">
        <f>IF(AND(ISNUMBER(#REF!),ISNUMBER(E55)),#REF!*E55*8.34,"")</f>
        <v/>
      </c>
      <c r="DB55" t="str">
        <f>IF(AND(ISNUMBER(#REF!),ISNUMBER(G55)),#REF!*G55*8.34,"")</f>
        <v/>
      </c>
      <c r="DC55" t="str">
        <f>IF(AND(ISNUMBER(#REF!),ISNUMBER(H55)),#REF!*H55*8.34,"")</f>
        <v/>
      </c>
      <c r="DD55">
        <f t="shared" si="67"/>
        <v>7398.831000000001</v>
      </c>
      <c r="DE55" t="str">
        <f t="shared" si="68"/>
        <v/>
      </c>
      <c r="DF55" t="str">
        <f t="shared" si="69"/>
        <v/>
      </c>
      <c r="DG55" t="str">
        <f t="shared" si="70"/>
        <v/>
      </c>
      <c r="DH55" t="str">
        <f t="shared" si="71"/>
        <v/>
      </c>
      <c r="DI55" t="str">
        <f t="shared" si="72"/>
        <v/>
      </c>
      <c r="DJ55">
        <f t="shared" si="73"/>
        <v>3.1909999999999998</v>
      </c>
      <c r="DK55" s="12">
        <f t="shared" si="16"/>
        <v>1.91</v>
      </c>
      <c r="DL55" s="23" t="str">
        <f>IF(AND(ISNUMBER(#REF!),ISNUMBER(C55)),#REF!*C55*8.34,"")</f>
        <v/>
      </c>
      <c r="DM55" s="23" t="str">
        <f>IF(AND(ISNUMBER(#REF!),ISNUMBER(D55)),#REF!*D55*8.34,"")</f>
        <v/>
      </c>
      <c r="DN55" s="23" t="str">
        <f>IF(AND(ISNUMBER(#REF!),ISNUMBER(E55)),#REF!*E55*8.34,"")</f>
        <v/>
      </c>
      <c r="DO55" s="23" t="str">
        <f>IF(AND(ISNUMBER(#REF!),ISNUMBER(G55)),#REF!*G55*8.34,"")</f>
        <v/>
      </c>
      <c r="DP55" s="23" t="str">
        <f>IF(AND(ISNUMBER(#REF!),ISNUMBER(H55)),#REF!*H55*8.34,"")</f>
        <v/>
      </c>
      <c r="DQ55" s="23">
        <f t="shared" si="74"/>
        <v>8458.4279999999999</v>
      </c>
      <c r="DR55" s="23" t="str">
        <f t="shared" si="75"/>
        <v/>
      </c>
      <c r="DS55" s="23">
        <f t="shared" si="76"/>
        <v>8458.4279999999999</v>
      </c>
      <c r="DT55" s="23" t="str">
        <f t="shared" si="77"/>
        <v/>
      </c>
      <c r="DV55" s="27" t="str">
        <f t="shared" si="78"/>
        <v/>
      </c>
      <c r="DW55">
        <f t="shared" si="79"/>
        <v>1.3779999999999999</v>
      </c>
      <c r="DX55" s="12">
        <f t="shared" si="17"/>
        <v>2.81</v>
      </c>
      <c r="DY55">
        <f t="shared" si="80"/>
        <v>3.2570000000000001</v>
      </c>
      <c r="DZ55" s="12">
        <f t="shared" si="18"/>
        <v>1.58</v>
      </c>
    </row>
    <row r="56" spans="1:130" x14ac:dyDescent="0.25">
      <c r="A56" s="4">
        <v>42282</v>
      </c>
      <c r="B56" s="32">
        <v>2.6349999999999998</v>
      </c>
      <c r="D56" s="2">
        <v>192</v>
      </c>
      <c r="E56" s="3">
        <v>40.700000000000003</v>
      </c>
      <c r="F56" s="3">
        <v>0.59799999999999998</v>
      </c>
      <c r="G56" s="3">
        <v>28.3</v>
      </c>
      <c r="H56" s="9">
        <v>16.5</v>
      </c>
      <c r="J56" s="3">
        <v>2814</v>
      </c>
      <c r="S56" s="3">
        <v>121</v>
      </c>
      <c r="T56" s="3">
        <v>8042</v>
      </c>
      <c r="Z56" s="3">
        <v>0.6</v>
      </c>
      <c r="AA56" s="3">
        <v>1.89</v>
      </c>
      <c r="AB56" s="3">
        <v>8.8999999999999996E-2</v>
      </c>
      <c r="AC56" s="3">
        <v>4.72</v>
      </c>
      <c r="AD56" s="3">
        <v>0.13700000000000001</v>
      </c>
      <c r="AE56" s="9">
        <v>0.27100000000000002</v>
      </c>
      <c r="AG56" s="3">
        <v>3426</v>
      </c>
      <c r="AP56" s="3">
        <v>108</v>
      </c>
      <c r="AQ56" s="3">
        <v>9744</v>
      </c>
      <c r="AW56" s="3">
        <v>0.6</v>
      </c>
      <c r="AX56" s="3">
        <v>2.17</v>
      </c>
      <c r="AY56" s="3">
        <v>0.32200000000000001</v>
      </c>
      <c r="AZ56" s="3">
        <v>0.21199999999999999</v>
      </c>
      <c r="BA56" s="3">
        <v>0.13</v>
      </c>
      <c r="BB56" s="9">
        <v>0.47099999999999997</v>
      </c>
      <c r="BD56" s="3">
        <v>3148</v>
      </c>
      <c r="BM56" s="3">
        <v>162</v>
      </c>
      <c r="BN56" s="3">
        <v>7770</v>
      </c>
      <c r="BP56" s="3">
        <v>7592</v>
      </c>
      <c r="BT56" s="3">
        <v>0.6</v>
      </c>
      <c r="BU56" s="3">
        <v>1.68</v>
      </c>
      <c r="BV56" s="3">
        <v>0.12</v>
      </c>
      <c r="BW56" s="3">
        <v>0.157</v>
      </c>
      <c r="BX56" s="3">
        <v>3.9E-2</v>
      </c>
      <c r="BY56" s="9">
        <v>1.6</v>
      </c>
      <c r="CA56" s="3">
        <v>3.1</v>
      </c>
      <c r="CB56" s="3">
        <v>1.74</v>
      </c>
      <c r="CC56" s="3">
        <v>0.46</v>
      </c>
      <c r="CD56" s="3">
        <v>1.52</v>
      </c>
      <c r="CE56" s="3">
        <v>2.1999999999999999E-2</v>
      </c>
      <c r="CF56" s="9">
        <v>1.1299999999999999</v>
      </c>
      <c r="CW56">
        <f t="shared" si="66"/>
        <v>6.7469999999999999</v>
      </c>
      <c r="CX56" s="12">
        <f t="shared" si="15"/>
        <v>0.27100000000000002</v>
      </c>
      <c r="CY56" t="str">
        <f>IF(AND(ISNUMBER(#REF!),ISNUMBER(C56)),#REF!*C56*8.34,"")</f>
        <v/>
      </c>
      <c r="CZ56" t="str">
        <f>IF(AND(ISNUMBER(#REF!),ISNUMBER(D56)),#REF!*D56*8.34,"")</f>
        <v/>
      </c>
      <c r="DA56" t="str">
        <f>IF(AND(ISNUMBER(#REF!),ISNUMBER(E56)),#REF!*E56*8.34,"")</f>
        <v/>
      </c>
      <c r="DB56" t="str">
        <f>IF(AND(ISNUMBER(#REF!),ISNUMBER(G56)),#REF!*G56*8.34,"")</f>
        <v/>
      </c>
      <c r="DC56" t="str">
        <f>IF(AND(ISNUMBER(#REF!),ISNUMBER(H56)),#REF!*H56*8.34,"")</f>
        <v/>
      </c>
      <c r="DD56">
        <f t="shared" si="67"/>
        <v>7857.5310000000009</v>
      </c>
      <c r="DE56" t="str">
        <f t="shared" si="68"/>
        <v/>
      </c>
      <c r="DF56" t="str">
        <f t="shared" si="69"/>
        <v/>
      </c>
      <c r="DG56" t="str">
        <f t="shared" si="70"/>
        <v/>
      </c>
      <c r="DH56" t="str">
        <f t="shared" si="71"/>
        <v/>
      </c>
      <c r="DI56" t="str">
        <f t="shared" si="72"/>
        <v/>
      </c>
      <c r="DJ56">
        <f t="shared" si="73"/>
        <v>2.512</v>
      </c>
      <c r="DK56" s="12">
        <f t="shared" si="16"/>
        <v>0.47099999999999997</v>
      </c>
      <c r="DL56" s="23" t="str">
        <f>IF(AND(ISNUMBER(#REF!),ISNUMBER(C56)),#REF!*C56*8.34,"")</f>
        <v/>
      </c>
      <c r="DM56" s="23" t="str">
        <f>IF(AND(ISNUMBER(#REF!),ISNUMBER(D56)),#REF!*D56*8.34,"")</f>
        <v/>
      </c>
      <c r="DN56" s="23" t="str">
        <f>IF(AND(ISNUMBER(#REF!),ISNUMBER(E56)),#REF!*E56*8.34,"")</f>
        <v/>
      </c>
      <c r="DO56" s="23" t="str">
        <f>IF(AND(ISNUMBER(#REF!),ISNUMBER(G56)),#REF!*G56*8.34,"")</f>
        <v/>
      </c>
      <c r="DP56" s="23" t="str">
        <f>IF(AND(ISNUMBER(#REF!),ISNUMBER(H56)),#REF!*H56*8.34,"")</f>
        <v/>
      </c>
      <c r="DQ56" s="23">
        <f t="shared" si="74"/>
        <v>7219.9380000000001</v>
      </c>
      <c r="DR56" s="23" t="str">
        <f t="shared" si="75"/>
        <v/>
      </c>
      <c r="DS56" s="23">
        <f t="shared" si="76"/>
        <v>7219.9380000000001</v>
      </c>
      <c r="DT56" s="23" t="str">
        <f t="shared" si="77"/>
        <v/>
      </c>
      <c r="DV56" s="27" t="str">
        <f t="shared" si="78"/>
        <v/>
      </c>
      <c r="DW56">
        <f t="shared" si="79"/>
        <v>1.8759999999999999</v>
      </c>
      <c r="DX56" s="12">
        <f t="shared" si="17"/>
        <v>1.6</v>
      </c>
      <c r="DY56">
        <f t="shared" si="80"/>
        <v>3.2819999999999996</v>
      </c>
      <c r="DZ56" s="12">
        <f t="shared" si="18"/>
        <v>1.1299999999999999</v>
      </c>
    </row>
    <row r="57" spans="1:130" x14ac:dyDescent="0.25">
      <c r="A57" s="4">
        <v>42284</v>
      </c>
      <c r="B57" s="32">
        <v>2.5070000000000001</v>
      </c>
      <c r="C57" s="2">
        <v>187.4</v>
      </c>
      <c r="D57" s="2">
        <v>182</v>
      </c>
      <c r="E57" s="3">
        <v>44.9</v>
      </c>
      <c r="F57" s="3">
        <v>0.81100000000000005</v>
      </c>
      <c r="G57" s="3">
        <v>27.7</v>
      </c>
      <c r="H57" s="9">
        <v>17</v>
      </c>
      <c r="J57" s="3">
        <v>2938</v>
      </c>
      <c r="S57" s="3">
        <v>92</v>
      </c>
      <c r="T57" s="3">
        <v>6488</v>
      </c>
      <c r="Y57" s="3">
        <v>5.0999999999999996</v>
      </c>
      <c r="Z57" s="3">
        <v>0.8</v>
      </c>
      <c r="AA57" s="3">
        <v>1.0900000000000001</v>
      </c>
      <c r="AB57" s="3">
        <v>1.2999999999999999E-2</v>
      </c>
      <c r="AC57" s="3">
        <v>6.6</v>
      </c>
      <c r="AD57" s="3">
        <v>5.8000000000000003E-2</v>
      </c>
      <c r="AE57" s="9">
        <v>0.313</v>
      </c>
      <c r="AG57" s="3">
        <v>3370</v>
      </c>
      <c r="AP57" s="3">
        <v>112</v>
      </c>
      <c r="AQ57" s="3">
        <v>8952</v>
      </c>
      <c r="AS57" s="3">
        <v>9490</v>
      </c>
      <c r="AV57" s="3">
        <v>5</v>
      </c>
      <c r="AW57" s="3">
        <v>0.8</v>
      </c>
      <c r="AX57" s="3">
        <v>1.98</v>
      </c>
      <c r="AY57" s="3">
        <v>2.3E-2</v>
      </c>
      <c r="AZ57" s="3">
        <v>1.22</v>
      </c>
      <c r="BA57" s="3">
        <v>1.26</v>
      </c>
      <c r="BB57" s="9">
        <v>0.29499999999999998</v>
      </c>
      <c r="BD57" s="3">
        <v>3720</v>
      </c>
      <c r="BM57" s="3">
        <v>163</v>
      </c>
      <c r="BN57" s="3">
        <v>7044</v>
      </c>
      <c r="BP57" s="3">
        <v>7100</v>
      </c>
      <c r="BS57" s="3">
        <v>3.3</v>
      </c>
      <c r="BT57" s="3">
        <v>0.7</v>
      </c>
      <c r="BU57" s="3">
        <v>1.1000000000000001</v>
      </c>
      <c r="BV57" s="3">
        <v>2E-3</v>
      </c>
      <c r="BW57" s="3">
        <v>0.191</v>
      </c>
      <c r="BX57" s="3">
        <v>8.8999999999999996E-2</v>
      </c>
      <c r="BY57" s="9">
        <v>1.36</v>
      </c>
      <c r="BZ57" s="3">
        <v>3.4</v>
      </c>
      <c r="CA57" s="3">
        <v>3.2</v>
      </c>
      <c r="CB57" s="3">
        <v>1.36</v>
      </c>
      <c r="CC57" s="3">
        <v>2.9000000000000001E-2</v>
      </c>
      <c r="CD57" s="3">
        <v>2.6</v>
      </c>
      <c r="CE57" s="3">
        <v>1.2E-2</v>
      </c>
      <c r="CF57" s="9">
        <v>0.85399999999999998</v>
      </c>
      <c r="CW57">
        <f t="shared" si="66"/>
        <v>7.7479999999999993</v>
      </c>
      <c r="CX57" s="12">
        <f t="shared" si="15"/>
        <v>0.313</v>
      </c>
      <c r="CY57" t="str">
        <f>IF(AND(ISNUMBER(#REF!),ISNUMBER(C57)),#REF!*C57*8.34,"")</f>
        <v/>
      </c>
      <c r="CZ57" t="str">
        <f>IF(AND(ISNUMBER(#REF!),ISNUMBER(D57)),#REF!*D57*8.34,"")</f>
        <v/>
      </c>
      <c r="DA57" t="str">
        <f>IF(AND(ISNUMBER(#REF!),ISNUMBER(E57)),#REF!*E57*8.34,"")</f>
        <v/>
      </c>
      <c r="DB57" t="str">
        <f>IF(AND(ISNUMBER(#REF!),ISNUMBER(G57)),#REF!*G57*8.34,"")</f>
        <v/>
      </c>
      <c r="DC57" t="str">
        <f>IF(AND(ISNUMBER(#REF!),ISNUMBER(H57)),#REF!*H57*8.34,"")</f>
        <v/>
      </c>
      <c r="DD57">
        <f t="shared" si="67"/>
        <v>7729.0950000000012</v>
      </c>
      <c r="DE57" t="str">
        <f t="shared" si="68"/>
        <v/>
      </c>
      <c r="DF57" t="str">
        <f t="shared" si="69"/>
        <v/>
      </c>
      <c r="DG57" t="str">
        <f t="shared" si="70"/>
        <v/>
      </c>
      <c r="DH57" t="str">
        <f t="shared" si="71"/>
        <v/>
      </c>
      <c r="DI57" t="str">
        <f t="shared" si="72"/>
        <v/>
      </c>
      <c r="DJ57">
        <f t="shared" si="73"/>
        <v>4.46</v>
      </c>
      <c r="DK57" s="12">
        <f t="shared" si="16"/>
        <v>0.29499999999999998</v>
      </c>
      <c r="DL57" s="23" t="str">
        <f>IF(AND(ISNUMBER(#REF!),ISNUMBER(C57)),#REF!*C57*8.34,"")</f>
        <v/>
      </c>
      <c r="DM57" s="23" t="str">
        <f>IF(AND(ISNUMBER(#REF!),ISNUMBER(D57)),#REF!*D57*8.34,"")</f>
        <v/>
      </c>
      <c r="DN57" s="23" t="str">
        <f>IF(AND(ISNUMBER(#REF!),ISNUMBER(E57)),#REF!*E57*8.34,"")</f>
        <v/>
      </c>
      <c r="DO57" s="23" t="str">
        <f>IF(AND(ISNUMBER(#REF!),ISNUMBER(G57)),#REF!*G57*8.34,"")</f>
        <v/>
      </c>
      <c r="DP57" s="23" t="str">
        <f>IF(AND(ISNUMBER(#REF!),ISNUMBER(H57)),#REF!*H57*8.34,"")</f>
        <v/>
      </c>
      <c r="DQ57" s="23">
        <f t="shared" si="74"/>
        <v>8531.8200000000015</v>
      </c>
      <c r="DR57" s="23" t="str">
        <f t="shared" si="75"/>
        <v/>
      </c>
      <c r="DS57" s="23">
        <f t="shared" si="76"/>
        <v>8531.8200000000015</v>
      </c>
      <c r="DT57" s="23" t="str">
        <f t="shared" si="77"/>
        <v/>
      </c>
      <c r="DV57" s="27" t="str">
        <f t="shared" si="78"/>
        <v/>
      </c>
      <c r="DW57">
        <f t="shared" si="79"/>
        <v>1.3800000000000001</v>
      </c>
      <c r="DX57" s="12">
        <f t="shared" si="17"/>
        <v>1.36</v>
      </c>
      <c r="DY57">
        <f t="shared" si="80"/>
        <v>3.972</v>
      </c>
      <c r="DZ57" s="12">
        <f t="shared" si="18"/>
        <v>0.85399999999999998</v>
      </c>
    </row>
    <row r="58" spans="1:130" x14ac:dyDescent="0.25">
      <c r="A58" s="4">
        <v>42289</v>
      </c>
      <c r="B58" s="32">
        <v>2.415</v>
      </c>
      <c r="D58" s="2">
        <v>244.8</v>
      </c>
      <c r="E58" s="3">
        <v>43.8</v>
      </c>
      <c r="F58" s="3">
        <v>0.78700000000000003</v>
      </c>
      <c r="G58" s="3">
        <v>28.3</v>
      </c>
      <c r="H58" s="9">
        <v>17.2</v>
      </c>
      <c r="J58" s="3">
        <v>2484</v>
      </c>
      <c r="S58" s="3">
        <v>105</v>
      </c>
      <c r="T58" s="3">
        <v>5952</v>
      </c>
      <c r="Z58" s="3">
        <v>0.8</v>
      </c>
      <c r="AA58" s="3">
        <v>1.1100000000000001</v>
      </c>
      <c r="AB58" s="3">
        <v>0.16</v>
      </c>
      <c r="AC58" s="3">
        <v>6.71</v>
      </c>
      <c r="AD58" s="3">
        <v>6.3E-2</v>
      </c>
      <c r="AE58" s="9">
        <v>0.44400000000000001</v>
      </c>
      <c r="AG58" s="3">
        <v>2930</v>
      </c>
      <c r="AP58" s="3">
        <v>96</v>
      </c>
      <c r="AQ58" s="3">
        <v>8152</v>
      </c>
      <c r="AW58" s="3">
        <v>0.9</v>
      </c>
      <c r="AX58" s="3">
        <v>2.21</v>
      </c>
      <c r="AY58" s="3">
        <v>3.5999999999999997E-2</v>
      </c>
      <c r="AZ58" s="3">
        <v>0.96499999999999997</v>
      </c>
      <c r="BA58" s="3">
        <v>1.36</v>
      </c>
      <c r="BB58" s="9">
        <v>0.36699999999999999</v>
      </c>
      <c r="BD58" s="3">
        <v>3894</v>
      </c>
      <c r="BM58" s="3">
        <v>146</v>
      </c>
      <c r="BN58" s="3">
        <v>6858</v>
      </c>
      <c r="BP58" s="3">
        <v>6768</v>
      </c>
      <c r="BT58" s="3">
        <v>0.8</v>
      </c>
      <c r="BU58" s="3">
        <v>1.32</v>
      </c>
      <c r="BV58" s="3">
        <v>1.4999999999999999E-2</v>
      </c>
      <c r="BW58" s="3">
        <v>0.20100000000000001</v>
      </c>
      <c r="BX58" s="3">
        <v>9.7000000000000003E-2</v>
      </c>
      <c r="BY58" s="9">
        <v>1.44</v>
      </c>
      <c r="CA58" s="3">
        <v>3.5</v>
      </c>
      <c r="CB58" s="3">
        <v>1.44</v>
      </c>
      <c r="CC58" s="3">
        <v>3.3000000000000002E-2</v>
      </c>
      <c r="CD58" s="3">
        <v>2.5299999999999998</v>
      </c>
      <c r="CE58" s="3">
        <v>1.9E-2</v>
      </c>
      <c r="CF58" s="9">
        <v>1.03</v>
      </c>
      <c r="CW58">
        <f t="shared" si="66"/>
        <v>7.883</v>
      </c>
      <c r="CX58" s="12">
        <f t="shared" si="15"/>
        <v>0.44400000000000001</v>
      </c>
      <c r="CY58" t="str">
        <f>IF(AND(ISNUMBER(#REF!),ISNUMBER(C58)),#REF!*C58*8.34,"")</f>
        <v/>
      </c>
      <c r="CZ58" t="str">
        <f>IF(AND(ISNUMBER(#REF!),ISNUMBER(D58)),#REF!*D58*8.34,"")</f>
        <v/>
      </c>
      <c r="DA58" t="str">
        <f>IF(AND(ISNUMBER(#REF!),ISNUMBER(E58)),#REF!*E58*8.34,"")</f>
        <v/>
      </c>
      <c r="DB58" t="str">
        <f>IF(AND(ISNUMBER(#REF!),ISNUMBER(G58)),#REF!*G58*8.34,"")</f>
        <v/>
      </c>
      <c r="DC58" t="str">
        <f>IF(AND(ISNUMBER(#REF!),ISNUMBER(H58)),#REF!*H58*8.34,"")</f>
        <v/>
      </c>
      <c r="DD58">
        <f t="shared" si="67"/>
        <v>6719.9550000000008</v>
      </c>
      <c r="DE58" t="str">
        <f t="shared" si="68"/>
        <v/>
      </c>
      <c r="DF58" t="str">
        <f t="shared" si="69"/>
        <v/>
      </c>
      <c r="DG58" t="str">
        <f t="shared" si="70"/>
        <v/>
      </c>
      <c r="DH58" t="str">
        <f t="shared" si="71"/>
        <v/>
      </c>
      <c r="DI58" t="str">
        <f t="shared" si="72"/>
        <v/>
      </c>
      <c r="DJ58">
        <f t="shared" si="73"/>
        <v>4.5350000000000001</v>
      </c>
      <c r="DK58" s="12">
        <f t="shared" si="16"/>
        <v>0.36699999999999999</v>
      </c>
      <c r="DL58" s="23" t="str">
        <f>IF(AND(ISNUMBER(#REF!),ISNUMBER(C58)),#REF!*C58*8.34,"")</f>
        <v/>
      </c>
      <c r="DM58" s="23" t="str">
        <f>IF(AND(ISNUMBER(#REF!),ISNUMBER(D58)),#REF!*D58*8.34,"")</f>
        <v/>
      </c>
      <c r="DN58" s="23" t="str">
        <f>IF(AND(ISNUMBER(#REF!),ISNUMBER(E58)),#REF!*E58*8.34,"")</f>
        <v/>
      </c>
      <c r="DO58" s="23" t="str">
        <f>IF(AND(ISNUMBER(#REF!),ISNUMBER(G58)),#REF!*G58*8.34,"")</f>
        <v/>
      </c>
      <c r="DP58" s="23" t="str">
        <f>IF(AND(ISNUMBER(#REF!),ISNUMBER(H58)),#REF!*H58*8.34,"")</f>
        <v/>
      </c>
      <c r="DQ58" s="23">
        <f t="shared" si="74"/>
        <v>8930.889000000001</v>
      </c>
      <c r="DR58" s="23" t="str">
        <f t="shared" si="75"/>
        <v/>
      </c>
      <c r="DS58" s="23">
        <f t="shared" si="76"/>
        <v>8930.889000000001</v>
      </c>
      <c r="DT58" s="23" t="str">
        <f t="shared" si="77"/>
        <v/>
      </c>
      <c r="DV58" s="27" t="str">
        <f t="shared" si="78"/>
        <v/>
      </c>
      <c r="DW58">
        <f t="shared" si="79"/>
        <v>1.6180000000000001</v>
      </c>
      <c r="DX58" s="12">
        <f t="shared" si="17"/>
        <v>1.44</v>
      </c>
      <c r="DY58">
        <f t="shared" si="80"/>
        <v>3.9889999999999999</v>
      </c>
      <c r="DZ58" s="12">
        <f t="shared" si="18"/>
        <v>1.03</v>
      </c>
    </row>
    <row r="59" spans="1:130" x14ac:dyDescent="0.25">
      <c r="A59" s="4">
        <v>42291</v>
      </c>
      <c r="B59" s="32">
        <v>2.4079999999999999</v>
      </c>
      <c r="C59" s="2">
        <v>242.6</v>
      </c>
      <c r="D59" s="2">
        <v>176.9</v>
      </c>
      <c r="E59" s="3">
        <v>47.2</v>
      </c>
      <c r="F59" s="3">
        <v>0.72299999999999998</v>
      </c>
      <c r="G59" s="3">
        <v>41.2</v>
      </c>
      <c r="H59" s="9">
        <v>12.3</v>
      </c>
      <c r="J59" s="3">
        <v>3030</v>
      </c>
      <c r="S59" s="3">
        <v>99</v>
      </c>
      <c r="T59" s="3">
        <v>6366</v>
      </c>
      <c r="Y59" s="3">
        <v>5.2</v>
      </c>
      <c r="Z59" s="3">
        <v>2</v>
      </c>
      <c r="AA59" s="3">
        <v>1.75</v>
      </c>
      <c r="AB59" s="3">
        <v>0.17599999999999999</v>
      </c>
      <c r="AC59" s="3">
        <v>3.84</v>
      </c>
      <c r="AD59" s="3">
        <v>0.11799999999999999</v>
      </c>
      <c r="AE59" s="9">
        <v>0.23300000000000001</v>
      </c>
      <c r="AG59" s="3">
        <v>2864</v>
      </c>
      <c r="AP59" s="3">
        <v>105</v>
      </c>
      <c r="AQ59" s="3">
        <v>7910</v>
      </c>
      <c r="AS59" s="3">
        <v>6734</v>
      </c>
      <c r="AV59" s="3">
        <v>4.9000000000000004</v>
      </c>
      <c r="AW59" s="3">
        <v>1.7</v>
      </c>
      <c r="AX59" s="3">
        <v>4.07</v>
      </c>
      <c r="AY59" s="3">
        <v>2.0699999999999998</v>
      </c>
      <c r="AZ59" s="3">
        <v>0.23499999999999999</v>
      </c>
      <c r="BA59" s="3">
        <v>2.3E-2</v>
      </c>
      <c r="BB59" s="9">
        <v>1.85</v>
      </c>
      <c r="BD59" s="3">
        <v>3548</v>
      </c>
      <c r="BM59" s="3">
        <v>138</v>
      </c>
      <c r="BN59" s="3">
        <v>6618</v>
      </c>
      <c r="BP59" s="3">
        <v>6408</v>
      </c>
      <c r="BS59" s="3">
        <v>4.0999999999999996</v>
      </c>
      <c r="BT59" s="3">
        <v>1.4</v>
      </c>
      <c r="BU59" s="3">
        <v>1.87</v>
      </c>
      <c r="BV59" s="3">
        <v>5.3999999999999999E-2</v>
      </c>
      <c r="BW59" s="3">
        <v>0.23899999999999999</v>
      </c>
      <c r="BX59" s="3">
        <v>5.2999999999999999E-2</v>
      </c>
      <c r="BY59" s="9">
        <v>1.28</v>
      </c>
      <c r="BZ59" s="3">
        <v>5</v>
      </c>
      <c r="CA59" s="3">
        <v>3.6</v>
      </c>
      <c r="CB59" s="3">
        <v>4</v>
      </c>
      <c r="CC59" s="3">
        <v>5.8999999999999997E-2</v>
      </c>
      <c r="CD59" s="3">
        <v>0.222</v>
      </c>
      <c r="CE59" s="3">
        <v>5.0999999999999997E-2</v>
      </c>
      <c r="CF59" s="9">
        <v>1.62</v>
      </c>
      <c r="CW59">
        <f t="shared" si="66"/>
        <v>5.7080000000000002</v>
      </c>
      <c r="CX59" s="12">
        <f t="shared" si="15"/>
        <v>0.23300000000000001</v>
      </c>
      <c r="CY59" t="str">
        <f>IF(AND(ISNUMBER(#REF!),ISNUMBER(C59)),#REF!*C59*8.34,"")</f>
        <v/>
      </c>
      <c r="CZ59" t="str">
        <f>IF(AND(ISNUMBER(#REF!),ISNUMBER(D59)),#REF!*D59*8.34,"")</f>
        <v/>
      </c>
      <c r="DA59" t="str">
        <f>IF(AND(ISNUMBER(#REF!),ISNUMBER(E59)),#REF!*E59*8.34,"")</f>
        <v/>
      </c>
      <c r="DB59" t="str">
        <f>IF(AND(ISNUMBER(#REF!),ISNUMBER(G59)),#REF!*G59*8.34,"")</f>
        <v/>
      </c>
      <c r="DC59" t="str">
        <f>IF(AND(ISNUMBER(#REF!),ISNUMBER(H59)),#REF!*H59*8.34,"")</f>
        <v/>
      </c>
      <c r="DD59">
        <f t="shared" si="67"/>
        <v>6568.5839999999998</v>
      </c>
      <c r="DE59" t="str">
        <f t="shared" si="68"/>
        <v/>
      </c>
      <c r="DF59" t="str">
        <f t="shared" si="69"/>
        <v/>
      </c>
      <c r="DG59" t="str">
        <f t="shared" si="70"/>
        <v/>
      </c>
      <c r="DH59" t="str">
        <f t="shared" si="71"/>
        <v/>
      </c>
      <c r="DI59" t="str">
        <f t="shared" si="72"/>
        <v/>
      </c>
      <c r="DJ59">
        <f t="shared" si="73"/>
        <v>4.3280000000000003</v>
      </c>
      <c r="DK59" s="12">
        <f t="shared" si="16"/>
        <v>1.85</v>
      </c>
      <c r="DL59" s="23" t="str">
        <f>IF(AND(ISNUMBER(#REF!),ISNUMBER(C59)),#REF!*C59*8.34,"")</f>
        <v/>
      </c>
      <c r="DM59" s="23" t="str">
        <f>IF(AND(ISNUMBER(#REF!),ISNUMBER(D59)),#REF!*D59*8.34,"")</f>
        <v/>
      </c>
      <c r="DN59" s="23" t="str">
        <f>IF(AND(ISNUMBER(#REF!),ISNUMBER(E59)),#REF!*E59*8.34,"")</f>
        <v/>
      </c>
      <c r="DO59" s="23" t="str">
        <f>IF(AND(ISNUMBER(#REF!),ISNUMBER(G59)),#REF!*G59*8.34,"")</f>
        <v/>
      </c>
      <c r="DP59" s="23" t="str">
        <f>IF(AND(ISNUMBER(#REF!),ISNUMBER(H59)),#REF!*H59*8.34,"")</f>
        <v/>
      </c>
      <c r="DQ59" s="23">
        <f t="shared" si="74"/>
        <v>8137.3380000000006</v>
      </c>
      <c r="DR59" s="23" t="str">
        <f t="shared" si="75"/>
        <v/>
      </c>
      <c r="DS59" s="23">
        <f t="shared" si="76"/>
        <v>8137.3380000000006</v>
      </c>
      <c r="DT59" s="23" t="str">
        <f t="shared" si="77"/>
        <v/>
      </c>
      <c r="DV59" s="27" t="str">
        <f t="shared" si="78"/>
        <v/>
      </c>
      <c r="DW59">
        <f t="shared" si="79"/>
        <v>2.1619999999999999</v>
      </c>
      <c r="DX59" s="12">
        <f t="shared" si="17"/>
        <v>1.28</v>
      </c>
      <c r="DY59">
        <f t="shared" si="80"/>
        <v>4.2730000000000006</v>
      </c>
      <c r="DZ59" s="12">
        <f t="shared" si="18"/>
        <v>1.62</v>
      </c>
    </row>
    <row r="60" spans="1:130" x14ac:dyDescent="0.25">
      <c r="A60" s="4">
        <v>42296</v>
      </c>
      <c r="B60" s="32">
        <v>2.464</v>
      </c>
      <c r="D60" s="2">
        <v>209.6</v>
      </c>
      <c r="E60" s="3">
        <v>46.2</v>
      </c>
      <c r="F60" s="3">
        <v>0.69899999999999995</v>
      </c>
      <c r="G60" s="3">
        <v>41.1</v>
      </c>
      <c r="H60" s="9">
        <v>19.899999999999999</v>
      </c>
      <c r="J60" s="3">
        <v>2670</v>
      </c>
      <c r="S60" s="3">
        <v>105</v>
      </c>
      <c r="T60" s="3">
        <v>7770</v>
      </c>
      <c r="Z60" s="3">
        <v>0.9</v>
      </c>
      <c r="AA60" s="3">
        <v>1.93</v>
      </c>
      <c r="AB60" s="3">
        <v>9.1999999999999998E-2</v>
      </c>
      <c r="AC60" s="3">
        <v>5.48</v>
      </c>
      <c r="AD60" s="3">
        <v>7.6999999999999999E-2</v>
      </c>
      <c r="AE60" s="9">
        <v>0.48499999999999999</v>
      </c>
      <c r="AG60" s="3">
        <v>2858</v>
      </c>
      <c r="AP60" s="3">
        <v>101</v>
      </c>
      <c r="AQ60" s="3">
        <v>5438</v>
      </c>
      <c r="AW60" s="3">
        <v>0.9</v>
      </c>
      <c r="AX60" s="3">
        <v>2.36</v>
      </c>
      <c r="AY60" s="3">
        <v>1.23</v>
      </c>
      <c r="AZ60" s="3">
        <v>0.23300000000000001</v>
      </c>
      <c r="BA60" s="3">
        <v>2.7E-2</v>
      </c>
      <c r="BB60" s="9">
        <v>1.52</v>
      </c>
      <c r="BD60" s="3">
        <v>3618</v>
      </c>
      <c r="BM60" s="3">
        <v>193</v>
      </c>
      <c r="BN60" s="3">
        <v>6514</v>
      </c>
      <c r="BT60" s="3">
        <v>0.8</v>
      </c>
      <c r="BU60" s="3">
        <v>1.62</v>
      </c>
      <c r="BV60" s="3">
        <v>4.2000000000000003E-2</v>
      </c>
      <c r="BW60" s="3">
        <v>0.24099999999999999</v>
      </c>
      <c r="BX60" s="3">
        <v>6.6000000000000003E-2</v>
      </c>
      <c r="BY60" s="9">
        <v>1.25</v>
      </c>
      <c r="CA60" s="3">
        <v>3</v>
      </c>
      <c r="CB60" s="3">
        <v>3.89</v>
      </c>
      <c r="CC60" s="3">
        <v>0.25700000000000001</v>
      </c>
      <c r="CD60" s="3">
        <v>1.1399999999999999</v>
      </c>
      <c r="CE60" s="3">
        <v>2.8000000000000001E-2</v>
      </c>
      <c r="CF60" s="9">
        <v>1.28</v>
      </c>
      <c r="CW60">
        <f t="shared" ref="CW60:CW81" si="81">IF(AND(ISNUMBER(AA60),ISNUMBER(AC60),ISNUMBER(AD60)),AA60+AC60+AD60,"")</f>
        <v>7.4870000000000001</v>
      </c>
      <c r="CX60" s="12">
        <f t="shared" si="15"/>
        <v>0.48499999999999999</v>
      </c>
      <c r="CY60" t="str">
        <f>IF(AND(ISNUMBER(#REF!),ISNUMBER(C60)),#REF!*C60*8.34,"")</f>
        <v/>
      </c>
      <c r="CZ60" t="str">
        <f>IF(AND(ISNUMBER(#REF!),ISNUMBER(D60)),#REF!*D60*8.34,"")</f>
        <v/>
      </c>
      <c r="DA60" t="str">
        <f>IF(AND(ISNUMBER(#REF!),ISNUMBER(E60)),#REF!*E60*8.34,"")</f>
        <v/>
      </c>
      <c r="DB60" t="str">
        <f>IF(AND(ISNUMBER(#REF!),ISNUMBER(G60)),#REF!*G60*8.34,"")</f>
        <v/>
      </c>
      <c r="DC60" t="str">
        <f>IF(AND(ISNUMBER(#REF!),ISNUMBER(H60)),#REF!*H60*8.34,"")</f>
        <v/>
      </c>
      <c r="DD60">
        <f t="shared" ref="DD60:DD80" si="82">IF(ISNUMBER(AG60),AG60*$DG$2*8.34,"")</f>
        <v>6554.8230000000003</v>
      </c>
      <c r="DE60" t="str">
        <f t="shared" ref="DE60:DE80" si="83">IF(AND(ISNUMBER(AG60),ISNUMBER(AQ60),ISNUMBER(AU60)),AVERAGE(AG60,AQ60)*$DG$4*AU60*8.34,"")</f>
        <v/>
      </c>
      <c r="DF60" t="str">
        <f t="shared" ref="DF60:DF80" si="84">IF(AND(ISNUMBER(DD60),ISNUMBER(DE60)),DD60+DE60,"")</f>
        <v/>
      </c>
      <c r="DG60" t="str">
        <f t="shared" ref="DG60:DG80" si="85">IF(AND(ISNUMBER(AR60),ISNUMBER(AS60)),AR60/1000000*AS60*8.34,"")</f>
        <v/>
      </c>
      <c r="DH60" t="str">
        <f t="shared" ref="DH60:DH80" si="86">IF(AND(ISNUMBER(DG60),ISNUMBER(DF60)),DF60/DG60,"")</f>
        <v/>
      </c>
      <c r="DI60" t="str">
        <f t="shared" ref="DI60:DI80" si="87">IF(ISNUMBER(AVERAGE(DH60:DH60)),AVERAGE(DH60:DH60),"")</f>
        <v/>
      </c>
      <c r="DJ60">
        <f t="shared" ref="DJ60:DJ81" si="88">IF(AND(ISNUMBER(AX60),ISNUMBER(AZ60),ISNUMBER(BA60)),AX60+AZ60+BA60,"")</f>
        <v>2.62</v>
      </c>
      <c r="DK60" s="12">
        <f t="shared" si="16"/>
        <v>1.52</v>
      </c>
      <c r="DL60" s="23" t="str">
        <f>IF(AND(ISNUMBER(#REF!),ISNUMBER(C60)),#REF!*C60*8.34,"")</f>
        <v/>
      </c>
      <c r="DM60" s="23" t="str">
        <f>IF(AND(ISNUMBER(#REF!),ISNUMBER(D60)),#REF!*D60*8.34,"")</f>
        <v/>
      </c>
      <c r="DN60" s="23" t="str">
        <f>IF(AND(ISNUMBER(#REF!),ISNUMBER(E60)),#REF!*E60*8.34,"")</f>
        <v/>
      </c>
      <c r="DO60" s="23" t="str">
        <f>IF(AND(ISNUMBER(#REF!),ISNUMBER(G60)),#REF!*G60*8.34,"")</f>
        <v/>
      </c>
      <c r="DP60" s="23" t="str">
        <f>IF(AND(ISNUMBER(#REF!),ISNUMBER(H60)),#REF!*H60*8.34,"")</f>
        <v/>
      </c>
      <c r="DQ60" s="23">
        <f t="shared" ref="DQ60:DQ81" si="89">IF(ISNUMBER(BD60),BD60*$DT$2*8.34,"")</f>
        <v>8297.8829999999998</v>
      </c>
      <c r="DR60" s="23" t="str">
        <f t="shared" ref="DR60:DR81" si="90">IF(AND(ISNUMBER(BD60),ISNUMBER(BN60),ISNUMBER(BR60)),AVERAGE(BD60,BN60)*$DT$4*BR60*8.34,"")</f>
        <v/>
      </c>
      <c r="DS60" s="23">
        <f t="shared" ref="DS60:DS81" si="91">IF(AND(ISNUMBER(DQ60),ISNUMBER(DR60)),DQ60+DR60,IF(ISNUMBER(DQ60),DQ60,""))</f>
        <v>8297.8829999999998</v>
      </c>
      <c r="DT60" s="23" t="str">
        <f t="shared" ref="DT60:DT80" si="92">IF(AND(ISNUMBER(BO60),ISNUMBER(BP60)),BO60/1000000*BP60*8.34,"")</f>
        <v/>
      </c>
      <c r="DV60" s="27" t="str">
        <f t="shared" ref="DV60:DV80" si="93">IF(ISNUMBER(AVERAGE(DU60:DU60)),AVERAGE(DU60:DU60),"")</f>
        <v/>
      </c>
      <c r="DW60">
        <f t="shared" ref="DW60:DW81" si="94">IF(AND(ISNUMBER(BU60),ISNUMBER(BW60),ISNUMBER(BX60)),BU60+BW60+BX60,"")</f>
        <v>1.9270000000000003</v>
      </c>
      <c r="DX60" s="12">
        <f t="shared" si="17"/>
        <v>1.25</v>
      </c>
      <c r="DY60">
        <f t="shared" ref="DY60:DY81" si="95">IF(AND(ISNUMBER(CB60),ISNUMBER(CD60),ISNUMBER(CE60)),CB60+CD60+CE60,"")</f>
        <v>5.0579999999999998</v>
      </c>
      <c r="DZ60" s="12">
        <f t="shared" si="18"/>
        <v>1.28</v>
      </c>
    </row>
    <row r="61" spans="1:130" x14ac:dyDescent="0.25">
      <c r="A61" s="4">
        <v>42298</v>
      </c>
      <c r="B61" s="32">
        <v>2.4430000000000001</v>
      </c>
      <c r="C61" s="2">
        <v>199.7</v>
      </c>
      <c r="D61" s="2">
        <v>217.6</v>
      </c>
      <c r="E61" s="3">
        <v>44.8</v>
      </c>
      <c r="F61" s="3">
        <v>0.66900000000000004</v>
      </c>
      <c r="G61" s="3">
        <v>40.6</v>
      </c>
      <c r="H61" s="9">
        <v>22.2</v>
      </c>
      <c r="J61" s="3">
        <v>2976</v>
      </c>
      <c r="S61" s="3">
        <v>104</v>
      </c>
      <c r="T61" s="3">
        <v>7154</v>
      </c>
      <c r="V61" s="3">
        <v>6772</v>
      </c>
      <c r="Y61" s="3">
        <v>4.2</v>
      </c>
      <c r="Z61" s="3">
        <v>0.9</v>
      </c>
      <c r="AA61" s="3">
        <v>2</v>
      </c>
      <c r="AB61" s="3">
        <v>0.04</v>
      </c>
      <c r="AC61" s="3">
        <v>5.39</v>
      </c>
      <c r="AD61" s="3">
        <v>0.68</v>
      </c>
      <c r="AE61" s="9">
        <v>0.35599999999999998</v>
      </c>
      <c r="AG61" s="3">
        <v>3402</v>
      </c>
      <c r="AP61" s="3">
        <v>100</v>
      </c>
      <c r="AQ61" s="3">
        <v>9812</v>
      </c>
      <c r="AS61" s="3">
        <v>9544</v>
      </c>
      <c r="AV61" s="3">
        <v>3.8</v>
      </c>
      <c r="AW61" s="3">
        <v>0.8</v>
      </c>
      <c r="AX61" s="3">
        <v>1.65</v>
      </c>
      <c r="AY61" s="3">
        <v>0.17</v>
      </c>
      <c r="AZ61" s="3">
        <v>0.217</v>
      </c>
      <c r="BA61" s="3">
        <v>2.1999999999999999E-2</v>
      </c>
      <c r="BB61" s="9">
        <v>1.1599999999999999</v>
      </c>
      <c r="BD61" s="3">
        <v>3686</v>
      </c>
      <c r="BM61" s="3">
        <v>138</v>
      </c>
      <c r="BN61" s="3">
        <v>5974</v>
      </c>
      <c r="BP61" s="3">
        <v>6252</v>
      </c>
      <c r="BS61" s="3">
        <v>3.7</v>
      </c>
      <c r="BT61" s="3">
        <v>0.7</v>
      </c>
      <c r="BU61" s="3">
        <v>1.33</v>
      </c>
      <c r="BV61" s="3">
        <v>0.03</v>
      </c>
      <c r="BW61" s="3">
        <v>0.23899999999999999</v>
      </c>
      <c r="BX61" s="3">
        <v>7.9000000000000001E-2</v>
      </c>
      <c r="BY61" s="9">
        <v>1.23</v>
      </c>
      <c r="BZ61" s="3">
        <v>4.2</v>
      </c>
      <c r="CA61" s="3">
        <v>2.5</v>
      </c>
      <c r="CB61" s="3">
        <v>2.2200000000000002</v>
      </c>
      <c r="CC61" s="3">
        <v>0.378</v>
      </c>
      <c r="CD61" s="3">
        <v>1.51</v>
      </c>
      <c r="CE61" s="3">
        <v>7.0000000000000001E-3</v>
      </c>
      <c r="CF61" s="9">
        <v>1.1499999999999999</v>
      </c>
      <c r="CW61">
        <f t="shared" si="81"/>
        <v>8.07</v>
      </c>
      <c r="CX61" s="12">
        <f t="shared" si="15"/>
        <v>0.35599999999999998</v>
      </c>
      <c r="CY61" t="str">
        <f>IF(AND(ISNUMBER(#REF!),ISNUMBER(C61)),#REF!*C61*8.34,"")</f>
        <v/>
      </c>
      <c r="CZ61" t="str">
        <f>IF(AND(ISNUMBER(#REF!),ISNUMBER(D61)),#REF!*D61*8.34,"")</f>
        <v/>
      </c>
      <c r="DA61" t="str">
        <f>IF(AND(ISNUMBER(#REF!),ISNUMBER(E61)),#REF!*E61*8.34,"")</f>
        <v/>
      </c>
      <c r="DB61" t="str">
        <f>IF(AND(ISNUMBER(#REF!),ISNUMBER(G61)),#REF!*G61*8.34,"")</f>
        <v/>
      </c>
      <c r="DC61" t="str">
        <f>IF(AND(ISNUMBER(#REF!),ISNUMBER(H61)),#REF!*H61*8.34,"")</f>
        <v/>
      </c>
      <c r="DD61">
        <f t="shared" si="82"/>
        <v>7802.4870000000001</v>
      </c>
      <c r="DE61" t="str">
        <f t="shared" si="83"/>
        <v/>
      </c>
      <c r="DF61" t="str">
        <f t="shared" si="84"/>
        <v/>
      </c>
      <c r="DG61" t="str">
        <f t="shared" si="85"/>
        <v/>
      </c>
      <c r="DH61" t="str">
        <f t="shared" si="86"/>
        <v/>
      </c>
      <c r="DI61" t="str">
        <f t="shared" si="87"/>
        <v/>
      </c>
      <c r="DJ61">
        <f t="shared" si="88"/>
        <v>1.889</v>
      </c>
      <c r="DK61" s="12">
        <f t="shared" si="16"/>
        <v>1.1599999999999999</v>
      </c>
      <c r="DL61" s="23" t="str">
        <f>IF(AND(ISNUMBER(#REF!),ISNUMBER(C61)),#REF!*C61*8.34,"")</f>
        <v/>
      </c>
      <c r="DM61" s="23" t="str">
        <f>IF(AND(ISNUMBER(#REF!),ISNUMBER(D61)),#REF!*D61*8.34,"")</f>
        <v/>
      </c>
      <c r="DN61" s="23" t="str">
        <f>IF(AND(ISNUMBER(#REF!),ISNUMBER(E61)),#REF!*E61*8.34,"")</f>
        <v/>
      </c>
      <c r="DO61" s="23" t="str">
        <f>IF(AND(ISNUMBER(#REF!),ISNUMBER(G61)),#REF!*G61*8.34,"")</f>
        <v/>
      </c>
      <c r="DP61" s="23" t="str">
        <f>IF(AND(ISNUMBER(#REF!),ISNUMBER(H61)),#REF!*H61*8.34,"")</f>
        <v/>
      </c>
      <c r="DQ61" s="23">
        <f t="shared" si="89"/>
        <v>8453.8410000000003</v>
      </c>
      <c r="DR61" s="23" t="str">
        <f t="shared" si="90"/>
        <v/>
      </c>
      <c r="DS61" s="23">
        <f t="shared" si="91"/>
        <v>8453.8410000000003</v>
      </c>
      <c r="DT61" s="23" t="str">
        <f t="shared" si="92"/>
        <v/>
      </c>
      <c r="DV61" s="27" t="str">
        <f t="shared" si="93"/>
        <v/>
      </c>
      <c r="DW61">
        <f t="shared" si="94"/>
        <v>1.6479999999999999</v>
      </c>
      <c r="DX61" s="12">
        <f t="shared" si="17"/>
        <v>1.23</v>
      </c>
      <c r="DY61">
        <f t="shared" si="95"/>
        <v>3.7370000000000005</v>
      </c>
      <c r="DZ61" s="12">
        <f t="shared" si="18"/>
        <v>1.1499999999999999</v>
      </c>
    </row>
    <row r="62" spans="1:130" x14ac:dyDescent="0.25">
      <c r="A62" s="4">
        <v>42303</v>
      </c>
      <c r="B62" s="32">
        <v>2.8980000000000001</v>
      </c>
      <c r="D62" s="2">
        <v>236.8</v>
      </c>
      <c r="E62" s="3">
        <v>51.3</v>
      </c>
      <c r="F62" s="3">
        <v>0.76200000000000001</v>
      </c>
      <c r="G62" s="3">
        <v>41.2</v>
      </c>
      <c r="H62" s="9">
        <v>21.1</v>
      </c>
      <c r="Z62" s="3">
        <v>4.0999999999999996</v>
      </c>
      <c r="AA62" s="3">
        <v>2.56</v>
      </c>
      <c r="AB62" s="3">
        <v>5.8000000000000003E-2</v>
      </c>
      <c r="AC62" s="3">
        <v>5.89</v>
      </c>
      <c r="AD62" s="3">
        <v>0.89</v>
      </c>
      <c r="AE62" s="9">
        <v>0.56100000000000005</v>
      </c>
      <c r="AW62" s="3">
        <v>3.9</v>
      </c>
      <c r="AX62" s="3">
        <v>2.69</v>
      </c>
      <c r="AY62" s="3">
        <v>0.42099999999999999</v>
      </c>
      <c r="AZ62" s="3">
        <v>0.30099999999999999</v>
      </c>
      <c r="BA62" s="3">
        <v>0.33</v>
      </c>
      <c r="BB62" s="9">
        <v>2.62</v>
      </c>
      <c r="BT62" s="3">
        <v>3.8</v>
      </c>
      <c r="BU62" s="3">
        <v>1.52</v>
      </c>
      <c r="BV62" s="3">
        <v>5.1999999999999998E-2</v>
      </c>
      <c r="BW62" s="3">
        <v>0.25700000000000001</v>
      </c>
      <c r="BX62" s="3">
        <v>5.5E-2</v>
      </c>
      <c r="BY62" s="9">
        <v>2.4700000000000002</v>
      </c>
      <c r="CA62" s="3">
        <v>21.5</v>
      </c>
      <c r="CB62" s="3">
        <v>2.54</v>
      </c>
      <c r="CC62" s="3">
        <v>0.35399999999999998</v>
      </c>
      <c r="CD62" s="3">
        <v>1.68</v>
      </c>
      <c r="CE62" s="3">
        <v>3.5000000000000003E-2</v>
      </c>
      <c r="CF62" s="9">
        <v>1.81</v>
      </c>
      <c r="CW62">
        <f t="shared" si="81"/>
        <v>9.34</v>
      </c>
      <c r="CX62" s="12">
        <f t="shared" si="15"/>
        <v>0.56100000000000005</v>
      </c>
      <c r="CY62" t="str">
        <f>IF(AND(ISNUMBER(#REF!),ISNUMBER(C62)),#REF!*C62*8.34,"")</f>
        <v/>
      </c>
      <c r="CZ62" t="str">
        <f>IF(AND(ISNUMBER(#REF!),ISNUMBER(D62)),#REF!*D62*8.34,"")</f>
        <v/>
      </c>
      <c r="DA62" t="str">
        <f>IF(AND(ISNUMBER(#REF!),ISNUMBER(E62)),#REF!*E62*8.34,"")</f>
        <v/>
      </c>
      <c r="DB62" t="str">
        <f>IF(AND(ISNUMBER(#REF!),ISNUMBER(G62)),#REF!*G62*8.34,"")</f>
        <v/>
      </c>
      <c r="DC62" t="str">
        <f>IF(AND(ISNUMBER(#REF!),ISNUMBER(H62)),#REF!*H62*8.34,"")</f>
        <v/>
      </c>
      <c r="DD62" t="str">
        <f t="shared" si="82"/>
        <v/>
      </c>
      <c r="DE62" t="str">
        <f t="shared" si="83"/>
        <v/>
      </c>
      <c r="DF62" t="str">
        <f t="shared" si="84"/>
        <v/>
      </c>
      <c r="DG62" t="str">
        <f t="shared" si="85"/>
        <v/>
      </c>
      <c r="DH62" t="str">
        <f t="shared" si="86"/>
        <v/>
      </c>
      <c r="DI62" t="str">
        <f t="shared" si="87"/>
        <v/>
      </c>
      <c r="DJ62">
        <f t="shared" si="88"/>
        <v>3.3210000000000002</v>
      </c>
      <c r="DK62" s="12">
        <f t="shared" si="16"/>
        <v>2.62</v>
      </c>
      <c r="DL62" s="23" t="str">
        <f>IF(AND(ISNUMBER(#REF!),ISNUMBER(C62)),#REF!*C62*8.34,"")</f>
        <v/>
      </c>
      <c r="DM62" s="23" t="str">
        <f>IF(AND(ISNUMBER(#REF!),ISNUMBER(D62)),#REF!*D62*8.34,"")</f>
        <v/>
      </c>
      <c r="DN62" s="23" t="str">
        <f>IF(AND(ISNUMBER(#REF!),ISNUMBER(E62)),#REF!*E62*8.34,"")</f>
        <v/>
      </c>
      <c r="DO62" s="23" t="str">
        <f>IF(AND(ISNUMBER(#REF!),ISNUMBER(G62)),#REF!*G62*8.34,"")</f>
        <v/>
      </c>
      <c r="DP62" s="23" t="str">
        <f>IF(AND(ISNUMBER(#REF!),ISNUMBER(H62)),#REF!*H62*8.34,"")</f>
        <v/>
      </c>
      <c r="DQ62" s="23" t="str">
        <f t="shared" si="89"/>
        <v/>
      </c>
      <c r="DR62" s="23" t="str">
        <f t="shared" si="90"/>
        <v/>
      </c>
      <c r="DS62" s="23" t="str">
        <f t="shared" si="91"/>
        <v/>
      </c>
      <c r="DT62" s="23" t="str">
        <f t="shared" si="92"/>
        <v/>
      </c>
      <c r="DV62" s="27" t="str">
        <f t="shared" si="93"/>
        <v/>
      </c>
      <c r="DW62">
        <f t="shared" si="94"/>
        <v>1.8320000000000001</v>
      </c>
      <c r="DX62" s="12">
        <f t="shared" si="17"/>
        <v>2.4700000000000002</v>
      </c>
      <c r="DY62">
        <f t="shared" si="95"/>
        <v>4.2549999999999999</v>
      </c>
      <c r="DZ62" s="12">
        <f t="shared" si="18"/>
        <v>1.81</v>
      </c>
    </row>
    <row r="63" spans="1:130" x14ac:dyDescent="0.25">
      <c r="A63" s="4">
        <v>42305</v>
      </c>
      <c r="B63" s="32">
        <v>2.508</v>
      </c>
      <c r="D63" s="2">
        <v>198.4</v>
      </c>
      <c r="E63" s="3">
        <v>48.8</v>
      </c>
      <c r="F63" s="3">
        <v>0.56999999999999995</v>
      </c>
      <c r="G63" s="3">
        <v>36.299999999999997</v>
      </c>
      <c r="H63" s="9">
        <v>17.899999999999999</v>
      </c>
      <c r="J63" s="3">
        <v>3158</v>
      </c>
      <c r="S63" s="3">
        <v>117</v>
      </c>
      <c r="T63" s="3">
        <v>8138</v>
      </c>
      <c r="Y63" s="3">
        <v>3.8</v>
      </c>
      <c r="Z63" s="3">
        <v>1.1000000000000001</v>
      </c>
      <c r="AA63" s="3">
        <v>1.9</v>
      </c>
      <c r="AB63" s="3">
        <v>4.9000000000000002E-2</v>
      </c>
      <c r="AC63" s="3">
        <v>4.16</v>
      </c>
      <c r="AD63" s="3">
        <v>0.76</v>
      </c>
      <c r="AE63" s="9">
        <v>0.44</v>
      </c>
      <c r="AG63" s="3">
        <v>4072</v>
      </c>
      <c r="AP63" s="3">
        <v>180</v>
      </c>
      <c r="AQ63" s="3">
        <v>9766</v>
      </c>
      <c r="AV63" s="3">
        <v>4</v>
      </c>
      <c r="AW63" s="3">
        <v>1</v>
      </c>
      <c r="AX63" s="3">
        <v>1.58</v>
      </c>
      <c r="AY63" s="3">
        <v>0.34300000000000003</v>
      </c>
      <c r="AZ63" s="3">
        <v>0.26400000000000001</v>
      </c>
      <c r="BA63" s="3">
        <v>2.5999999999999999E-2</v>
      </c>
      <c r="BB63" s="9">
        <v>2.21</v>
      </c>
      <c r="BD63" s="3">
        <v>3818</v>
      </c>
      <c r="BM63" s="3">
        <v>134</v>
      </c>
      <c r="BS63" s="3">
        <v>3.1</v>
      </c>
      <c r="BT63" s="3">
        <v>0.9</v>
      </c>
      <c r="BU63" s="3">
        <v>1.45</v>
      </c>
      <c r="BV63" s="3">
        <v>0.04</v>
      </c>
      <c r="BW63" s="3">
        <v>0.20300000000000001</v>
      </c>
      <c r="BX63" s="3">
        <v>1.4E-2</v>
      </c>
      <c r="BY63" s="9">
        <v>2.38</v>
      </c>
      <c r="BZ63" s="3">
        <v>5.7</v>
      </c>
      <c r="CA63" s="3">
        <v>6.6</v>
      </c>
      <c r="CB63" s="3">
        <v>1.65</v>
      </c>
      <c r="CC63" s="3">
        <v>0.23400000000000001</v>
      </c>
      <c r="CD63" s="3">
        <v>1.21</v>
      </c>
      <c r="CE63" s="3">
        <v>2.5999999999999999E-2</v>
      </c>
      <c r="CF63" s="9">
        <v>1.78</v>
      </c>
      <c r="CW63">
        <f t="shared" si="81"/>
        <v>6.82</v>
      </c>
      <c r="CX63" s="12">
        <f t="shared" si="15"/>
        <v>0.44</v>
      </c>
      <c r="CY63" t="str">
        <f>IF(AND(ISNUMBER(#REF!),ISNUMBER(C63)),#REF!*C63*8.34,"")</f>
        <v/>
      </c>
      <c r="CZ63" t="str">
        <f>IF(AND(ISNUMBER(#REF!),ISNUMBER(D63)),#REF!*D63*8.34,"")</f>
        <v/>
      </c>
      <c r="DA63" t="str">
        <f>IF(AND(ISNUMBER(#REF!),ISNUMBER(E63)),#REF!*E63*8.34,"")</f>
        <v/>
      </c>
      <c r="DB63" t="str">
        <f>IF(AND(ISNUMBER(#REF!),ISNUMBER(G63)),#REF!*G63*8.34,"")</f>
        <v/>
      </c>
      <c r="DC63" t="str">
        <f>IF(AND(ISNUMBER(#REF!),ISNUMBER(H63)),#REF!*H63*8.34,"")</f>
        <v/>
      </c>
      <c r="DD63">
        <f t="shared" si="82"/>
        <v>9339.1320000000014</v>
      </c>
      <c r="DE63" t="str">
        <f t="shared" si="83"/>
        <v/>
      </c>
      <c r="DF63" t="str">
        <f t="shared" si="84"/>
        <v/>
      </c>
      <c r="DG63" t="str">
        <f t="shared" si="85"/>
        <v/>
      </c>
      <c r="DH63" t="str">
        <f t="shared" si="86"/>
        <v/>
      </c>
      <c r="DI63" t="str">
        <f t="shared" si="87"/>
        <v/>
      </c>
      <c r="DJ63">
        <f t="shared" si="88"/>
        <v>1.87</v>
      </c>
      <c r="DK63" s="12">
        <f t="shared" si="16"/>
        <v>2.21</v>
      </c>
      <c r="DL63" s="23" t="str">
        <f>IF(AND(ISNUMBER(#REF!),ISNUMBER(C63)),#REF!*C63*8.34,"")</f>
        <v/>
      </c>
      <c r="DM63" s="23" t="str">
        <f>IF(AND(ISNUMBER(#REF!),ISNUMBER(D63)),#REF!*D63*8.34,"")</f>
        <v/>
      </c>
      <c r="DN63" s="23" t="str">
        <f>IF(AND(ISNUMBER(#REF!),ISNUMBER(E63)),#REF!*E63*8.34,"")</f>
        <v/>
      </c>
      <c r="DO63" s="23" t="str">
        <f>IF(AND(ISNUMBER(#REF!),ISNUMBER(G63)),#REF!*G63*8.34,"")</f>
        <v/>
      </c>
      <c r="DP63" s="23" t="str">
        <f>IF(AND(ISNUMBER(#REF!),ISNUMBER(H63)),#REF!*H63*8.34,"")</f>
        <v/>
      </c>
      <c r="DQ63" s="23">
        <f t="shared" si="89"/>
        <v>8756.5830000000005</v>
      </c>
      <c r="DR63" s="23" t="str">
        <f t="shared" si="90"/>
        <v/>
      </c>
      <c r="DS63" s="23">
        <f t="shared" si="91"/>
        <v>8756.5830000000005</v>
      </c>
      <c r="DT63" s="23" t="str">
        <f t="shared" si="92"/>
        <v/>
      </c>
      <c r="DV63" s="27" t="str">
        <f t="shared" si="93"/>
        <v/>
      </c>
      <c r="DW63">
        <f t="shared" si="94"/>
        <v>1.667</v>
      </c>
      <c r="DX63" s="12">
        <f t="shared" si="17"/>
        <v>2.38</v>
      </c>
      <c r="DY63">
        <f t="shared" si="95"/>
        <v>2.8859999999999997</v>
      </c>
      <c r="DZ63" s="12">
        <f t="shared" si="18"/>
        <v>1.78</v>
      </c>
    </row>
    <row r="64" spans="1:130" x14ac:dyDescent="0.25">
      <c r="A64" s="4">
        <v>42310</v>
      </c>
      <c r="B64" s="32">
        <v>3.2919999999999998</v>
      </c>
      <c r="D64" s="2">
        <v>210.8</v>
      </c>
      <c r="E64" s="3">
        <v>40.200000000000003</v>
      </c>
      <c r="F64" s="3">
        <v>0.98499999999999999</v>
      </c>
      <c r="G64" s="3">
        <v>428</v>
      </c>
      <c r="H64" s="9">
        <v>16.8</v>
      </c>
      <c r="J64" s="3">
        <v>2716</v>
      </c>
      <c r="S64" s="3">
        <v>103</v>
      </c>
      <c r="T64" s="3">
        <v>10414</v>
      </c>
      <c r="Z64" s="3">
        <v>3.5</v>
      </c>
      <c r="AA64" s="3">
        <v>6.78</v>
      </c>
      <c r="AB64" s="3">
        <v>0.51</v>
      </c>
      <c r="AC64" s="3">
        <v>1.22</v>
      </c>
      <c r="AD64" s="3">
        <v>1.22</v>
      </c>
      <c r="AE64" s="9">
        <v>0.56200000000000006</v>
      </c>
      <c r="AG64" s="3">
        <v>3276</v>
      </c>
      <c r="AP64" s="3">
        <v>104</v>
      </c>
      <c r="AQ64" s="3">
        <v>9480</v>
      </c>
      <c r="AW64" s="3">
        <v>3.2</v>
      </c>
      <c r="AX64" s="3">
        <v>2.68</v>
      </c>
      <c r="AY64" s="3">
        <v>0.45200000000000001</v>
      </c>
      <c r="AZ64" s="3">
        <v>0.40200000000000002</v>
      </c>
      <c r="BA64" s="3">
        <v>4.3999999999999997E-2</v>
      </c>
      <c r="BB64" s="9">
        <v>2.89</v>
      </c>
      <c r="BD64" s="3">
        <v>3654</v>
      </c>
      <c r="BM64" s="3">
        <v>167</v>
      </c>
      <c r="BP64" s="3">
        <v>6210</v>
      </c>
      <c r="BT64" s="3">
        <v>2.9</v>
      </c>
      <c r="BU64" s="3">
        <v>1.59</v>
      </c>
      <c r="BV64" s="3">
        <v>5.1999999999999998E-2</v>
      </c>
      <c r="BW64" s="3">
        <v>2.33</v>
      </c>
      <c r="BX64" s="3">
        <v>0.3</v>
      </c>
      <c r="BY64" s="9">
        <v>2.4500000000000002</v>
      </c>
      <c r="CA64" s="3">
        <v>4.3</v>
      </c>
      <c r="CB64" s="3">
        <v>2.0299999999999998</v>
      </c>
      <c r="CC64" s="3">
        <v>0.22900000000000001</v>
      </c>
      <c r="CD64" s="3">
        <v>1.69</v>
      </c>
      <c r="CE64" s="3">
        <v>4.8000000000000001E-2</v>
      </c>
      <c r="CF64" s="9">
        <v>2.08</v>
      </c>
      <c r="CW64">
        <f t="shared" si="81"/>
        <v>9.2200000000000006</v>
      </c>
      <c r="CX64" s="12">
        <f t="shared" si="15"/>
        <v>0.56200000000000006</v>
      </c>
      <c r="CY64" t="str">
        <f>IF(AND(ISNUMBER(#REF!),ISNUMBER(C64)),#REF!*C64*8.34,"")</f>
        <v/>
      </c>
      <c r="CZ64" t="str">
        <f>IF(AND(ISNUMBER(#REF!),ISNUMBER(D64)),#REF!*D64*8.34,"")</f>
        <v/>
      </c>
      <c r="DA64" t="str">
        <f>IF(AND(ISNUMBER(#REF!),ISNUMBER(E64)),#REF!*E64*8.34,"")</f>
        <v/>
      </c>
      <c r="DB64" t="str">
        <f>IF(AND(ISNUMBER(#REF!),ISNUMBER(G64)),#REF!*G64*8.34,"")</f>
        <v/>
      </c>
      <c r="DC64" t="str">
        <f>IF(AND(ISNUMBER(#REF!),ISNUMBER(H64)),#REF!*H64*8.34,"")</f>
        <v/>
      </c>
      <c r="DD64">
        <f t="shared" si="82"/>
        <v>7513.5060000000003</v>
      </c>
      <c r="DE64" t="str">
        <f t="shared" si="83"/>
        <v/>
      </c>
      <c r="DF64" t="str">
        <f t="shared" si="84"/>
        <v/>
      </c>
      <c r="DG64" t="str">
        <f t="shared" si="85"/>
        <v/>
      </c>
      <c r="DH64" t="str">
        <f t="shared" si="86"/>
        <v/>
      </c>
      <c r="DI64" t="str">
        <f t="shared" si="87"/>
        <v/>
      </c>
      <c r="DJ64">
        <f t="shared" si="88"/>
        <v>3.1260000000000003</v>
      </c>
      <c r="DK64" s="12">
        <f t="shared" si="16"/>
        <v>2.89</v>
      </c>
      <c r="DL64" s="23" t="str">
        <f>IF(AND(ISNUMBER(#REF!),ISNUMBER(C64)),#REF!*C64*8.34,"")</f>
        <v/>
      </c>
      <c r="DM64" s="23" t="str">
        <f>IF(AND(ISNUMBER(#REF!),ISNUMBER(D64)),#REF!*D64*8.34,"")</f>
        <v/>
      </c>
      <c r="DN64" s="23" t="str">
        <f>IF(AND(ISNUMBER(#REF!),ISNUMBER(E64)),#REF!*E64*8.34,"")</f>
        <v/>
      </c>
      <c r="DO64" s="23" t="str">
        <f>IF(AND(ISNUMBER(#REF!),ISNUMBER(G64)),#REF!*G64*8.34,"")</f>
        <v/>
      </c>
      <c r="DP64" s="23" t="str">
        <f>IF(AND(ISNUMBER(#REF!),ISNUMBER(H64)),#REF!*H64*8.34,"")</f>
        <v/>
      </c>
      <c r="DQ64" s="23">
        <f t="shared" si="89"/>
        <v>8380.4490000000005</v>
      </c>
      <c r="DR64" s="23" t="str">
        <f t="shared" si="90"/>
        <v/>
      </c>
      <c r="DS64" s="23">
        <f t="shared" si="91"/>
        <v>8380.4490000000005</v>
      </c>
      <c r="DT64" s="23" t="str">
        <f t="shared" si="92"/>
        <v/>
      </c>
      <c r="DV64" s="27" t="str">
        <f t="shared" si="93"/>
        <v/>
      </c>
      <c r="DW64">
        <f t="shared" si="94"/>
        <v>4.22</v>
      </c>
      <c r="DX64" s="12">
        <f t="shared" si="17"/>
        <v>2.4500000000000002</v>
      </c>
      <c r="DY64">
        <f t="shared" si="95"/>
        <v>3.7679999999999998</v>
      </c>
      <c r="DZ64" s="12">
        <f t="shared" si="18"/>
        <v>2.08</v>
      </c>
    </row>
    <row r="65" spans="1:130" x14ac:dyDescent="0.25">
      <c r="A65" s="4">
        <v>42312</v>
      </c>
      <c r="B65" s="32">
        <v>2.8980000000000001</v>
      </c>
      <c r="C65" s="2">
        <v>192.8</v>
      </c>
      <c r="D65" s="2">
        <v>198.8</v>
      </c>
      <c r="E65" s="3">
        <v>33.9</v>
      </c>
      <c r="F65" s="3">
        <v>0.71</v>
      </c>
      <c r="G65" s="3">
        <v>36.6</v>
      </c>
      <c r="H65" s="9">
        <v>14.9</v>
      </c>
      <c r="J65" s="3">
        <v>2972</v>
      </c>
      <c r="S65" s="3">
        <v>118</v>
      </c>
      <c r="T65" s="3">
        <v>8088</v>
      </c>
      <c r="Y65" s="3">
        <v>3</v>
      </c>
      <c r="Z65" s="3">
        <v>2</v>
      </c>
      <c r="AA65" s="3">
        <v>5.53</v>
      </c>
      <c r="AB65" s="3">
        <v>0.33</v>
      </c>
      <c r="AC65" s="3">
        <v>0.153</v>
      </c>
      <c r="AD65" s="3">
        <v>9.8000000000000004E-2</v>
      </c>
      <c r="AE65" s="9">
        <v>0.47699999999999998</v>
      </c>
      <c r="AG65" s="3">
        <v>3192</v>
      </c>
      <c r="AP65" s="3">
        <v>122</v>
      </c>
      <c r="AQ65" s="3">
        <v>9262</v>
      </c>
      <c r="AV65" s="3">
        <v>3.9</v>
      </c>
      <c r="AW65" s="3">
        <v>1.2</v>
      </c>
      <c r="AX65" s="3">
        <v>1.88</v>
      </c>
      <c r="AY65" s="3">
        <v>0.30599999999999999</v>
      </c>
      <c r="AZ65" s="3">
        <v>0.32200000000000001</v>
      </c>
      <c r="BA65" s="3">
        <v>3.2000000000000001E-2</v>
      </c>
      <c r="BB65" s="9">
        <v>2.2599999999999998</v>
      </c>
      <c r="BD65" s="3">
        <v>3676</v>
      </c>
      <c r="BM65" s="3">
        <v>185</v>
      </c>
      <c r="BS65" s="3">
        <v>3.7</v>
      </c>
      <c r="BT65" s="3">
        <v>1.7</v>
      </c>
      <c r="BU65" s="3">
        <v>1.27</v>
      </c>
      <c r="BV65" s="3">
        <v>4.7E-2</v>
      </c>
      <c r="BW65" s="3">
        <v>0.223</v>
      </c>
      <c r="BX65" s="3">
        <v>2.1999999999999999E-2</v>
      </c>
      <c r="BY65" s="9">
        <v>2.25</v>
      </c>
      <c r="BZ65" s="3">
        <v>5.2</v>
      </c>
      <c r="CA65" s="3">
        <v>5.0999999999999996</v>
      </c>
      <c r="CB65" s="3">
        <v>1.62</v>
      </c>
      <c r="CC65" s="3">
        <v>0.19800000000000001</v>
      </c>
      <c r="CD65" s="3">
        <v>1.31</v>
      </c>
      <c r="CE65" s="3">
        <v>3.7999999999999999E-2</v>
      </c>
      <c r="CF65" s="9">
        <v>1.9</v>
      </c>
      <c r="CW65">
        <f t="shared" si="81"/>
        <v>5.7809999999999997</v>
      </c>
      <c r="CX65" s="12">
        <f t="shared" si="15"/>
        <v>0.47699999999999998</v>
      </c>
      <c r="CY65" t="str">
        <f>IF(AND(ISNUMBER(#REF!),ISNUMBER(C65)),#REF!*C65*8.34,"")</f>
        <v/>
      </c>
      <c r="CZ65" t="str">
        <f>IF(AND(ISNUMBER(#REF!),ISNUMBER(D65)),#REF!*D65*8.34,"")</f>
        <v/>
      </c>
      <c r="DA65" t="str">
        <f>IF(AND(ISNUMBER(#REF!),ISNUMBER(E65)),#REF!*E65*8.34,"")</f>
        <v/>
      </c>
      <c r="DB65" t="str">
        <f>IF(AND(ISNUMBER(#REF!),ISNUMBER(G65)),#REF!*G65*8.34,"")</f>
        <v/>
      </c>
      <c r="DC65" t="str">
        <f>IF(AND(ISNUMBER(#REF!),ISNUMBER(H65)),#REF!*H65*8.34,"")</f>
        <v/>
      </c>
      <c r="DD65">
        <f t="shared" si="82"/>
        <v>7320.8520000000008</v>
      </c>
      <c r="DE65" t="str">
        <f t="shared" si="83"/>
        <v/>
      </c>
      <c r="DF65" t="str">
        <f t="shared" si="84"/>
        <v/>
      </c>
      <c r="DG65" t="str">
        <f t="shared" si="85"/>
        <v/>
      </c>
      <c r="DH65" t="str">
        <f t="shared" si="86"/>
        <v/>
      </c>
      <c r="DI65" t="str">
        <f t="shared" si="87"/>
        <v/>
      </c>
      <c r="DJ65">
        <f t="shared" si="88"/>
        <v>2.234</v>
      </c>
      <c r="DK65" s="12">
        <f t="shared" si="16"/>
        <v>2.2599999999999998</v>
      </c>
      <c r="DL65" s="23" t="str">
        <f>IF(AND(ISNUMBER(#REF!),ISNUMBER(C65)),#REF!*C65*8.34,"")</f>
        <v/>
      </c>
      <c r="DM65" s="23" t="str">
        <f>IF(AND(ISNUMBER(#REF!),ISNUMBER(D65)),#REF!*D65*8.34,"")</f>
        <v/>
      </c>
      <c r="DN65" s="23" t="str">
        <f>IF(AND(ISNUMBER(#REF!),ISNUMBER(E65)),#REF!*E65*8.34,"")</f>
        <v/>
      </c>
      <c r="DO65" s="23" t="str">
        <f>IF(AND(ISNUMBER(#REF!),ISNUMBER(G65)),#REF!*G65*8.34,"")</f>
        <v/>
      </c>
      <c r="DP65" s="23" t="str">
        <f>IF(AND(ISNUMBER(#REF!),ISNUMBER(H65)),#REF!*H65*8.34,"")</f>
        <v/>
      </c>
      <c r="DQ65" s="23">
        <f t="shared" si="89"/>
        <v>8430.9060000000009</v>
      </c>
      <c r="DR65" s="23" t="str">
        <f t="shared" si="90"/>
        <v/>
      </c>
      <c r="DS65" s="23">
        <f t="shared" si="91"/>
        <v>8430.9060000000009</v>
      </c>
      <c r="DT65" s="23" t="str">
        <f t="shared" si="92"/>
        <v/>
      </c>
      <c r="DV65" s="27" t="str">
        <f t="shared" si="93"/>
        <v/>
      </c>
      <c r="DW65">
        <f t="shared" si="94"/>
        <v>1.5150000000000001</v>
      </c>
      <c r="DX65" s="12">
        <f t="shared" si="17"/>
        <v>2.25</v>
      </c>
      <c r="DY65">
        <f t="shared" si="95"/>
        <v>2.968</v>
      </c>
      <c r="DZ65" s="12">
        <f t="shared" si="18"/>
        <v>1.9</v>
      </c>
    </row>
    <row r="66" spans="1:130" x14ac:dyDescent="0.25">
      <c r="A66" s="4">
        <v>42317</v>
      </c>
      <c r="B66" s="32">
        <v>3.169</v>
      </c>
      <c r="D66" s="2">
        <v>240</v>
      </c>
      <c r="E66" s="3">
        <v>36.299999999999997</v>
      </c>
      <c r="F66" s="3">
        <v>1.53</v>
      </c>
      <c r="G66" s="3">
        <v>27.5</v>
      </c>
      <c r="H66" s="9">
        <v>17.7</v>
      </c>
      <c r="Z66" s="3">
        <v>0.9</v>
      </c>
      <c r="AA66" s="3">
        <v>0.19400000000000001</v>
      </c>
      <c r="AB66" s="3">
        <v>7.0000000000000007E-2</v>
      </c>
      <c r="AC66" s="3">
        <v>2.0499999999999998</v>
      </c>
      <c r="AD66" s="3">
        <v>0.20300000000000001</v>
      </c>
      <c r="AE66" s="9">
        <v>0.499</v>
      </c>
      <c r="AW66" s="3">
        <v>0.9</v>
      </c>
      <c r="AX66" s="3">
        <v>1.93</v>
      </c>
      <c r="AY66" s="3">
        <v>0.39400000000000002</v>
      </c>
      <c r="AZ66" s="3">
        <v>0.33200000000000002</v>
      </c>
      <c r="BA66" s="3">
        <v>4.2000000000000003E-2</v>
      </c>
      <c r="BB66" s="9">
        <v>2.57</v>
      </c>
      <c r="BT66" s="3">
        <v>0.8</v>
      </c>
      <c r="BU66" s="3">
        <v>0.98399999999999999</v>
      </c>
      <c r="BV66" s="3">
        <v>3.7999999999999999E-2</v>
      </c>
      <c r="BW66" s="3">
        <v>0.25800000000000001</v>
      </c>
      <c r="BX66" s="3">
        <v>2.1999999999999999E-2</v>
      </c>
      <c r="BY66" s="9">
        <v>2</v>
      </c>
      <c r="CA66" s="3">
        <v>3.8</v>
      </c>
      <c r="CB66" s="3">
        <v>3.19</v>
      </c>
      <c r="CC66" s="3">
        <v>1.05</v>
      </c>
      <c r="CD66" s="3">
        <v>1.24</v>
      </c>
      <c r="CE66" s="3">
        <v>2.5000000000000001E-2</v>
      </c>
      <c r="CF66" s="9">
        <v>1.87</v>
      </c>
      <c r="CW66">
        <f t="shared" si="81"/>
        <v>2.4469999999999996</v>
      </c>
      <c r="CX66" s="12">
        <f t="shared" si="15"/>
        <v>0.499</v>
      </c>
      <c r="CY66" t="str">
        <f>IF(AND(ISNUMBER(#REF!),ISNUMBER(C66)),#REF!*C66*8.34,"")</f>
        <v/>
      </c>
      <c r="CZ66" t="str">
        <f>IF(AND(ISNUMBER(#REF!),ISNUMBER(D66)),#REF!*D66*8.34,"")</f>
        <v/>
      </c>
      <c r="DA66" t="str">
        <f>IF(AND(ISNUMBER(#REF!),ISNUMBER(E66)),#REF!*E66*8.34,"")</f>
        <v/>
      </c>
      <c r="DB66" t="str">
        <f>IF(AND(ISNUMBER(#REF!),ISNUMBER(G66)),#REF!*G66*8.34,"")</f>
        <v/>
      </c>
      <c r="DC66" t="str">
        <f>IF(AND(ISNUMBER(#REF!),ISNUMBER(H66)),#REF!*H66*8.34,"")</f>
        <v/>
      </c>
      <c r="DD66" t="str">
        <f t="shared" si="82"/>
        <v/>
      </c>
      <c r="DE66" t="str">
        <f t="shared" si="83"/>
        <v/>
      </c>
      <c r="DF66" t="str">
        <f t="shared" si="84"/>
        <v/>
      </c>
      <c r="DG66" t="str">
        <f t="shared" si="85"/>
        <v/>
      </c>
      <c r="DH66" t="str">
        <f t="shared" si="86"/>
        <v/>
      </c>
      <c r="DI66" t="str">
        <f t="shared" si="87"/>
        <v/>
      </c>
      <c r="DJ66">
        <f t="shared" si="88"/>
        <v>2.3039999999999998</v>
      </c>
      <c r="DK66" s="12">
        <f t="shared" si="16"/>
        <v>2.57</v>
      </c>
      <c r="DL66" s="23" t="str">
        <f>IF(AND(ISNUMBER(#REF!),ISNUMBER(C66)),#REF!*C66*8.34,"")</f>
        <v/>
      </c>
      <c r="DM66" s="23" t="str">
        <f>IF(AND(ISNUMBER(#REF!),ISNUMBER(D66)),#REF!*D66*8.34,"")</f>
        <v/>
      </c>
      <c r="DN66" s="23" t="str">
        <f>IF(AND(ISNUMBER(#REF!),ISNUMBER(E66)),#REF!*E66*8.34,"")</f>
        <v/>
      </c>
      <c r="DO66" s="23" t="str">
        <f>IF(AND(ISNUMBER(#REF!),ISNUMBER(G66)),#REF!*G66*8.34,"")</f>
        <v/>
      </c>
      <c r="DP66" s="23" t="str">
        <f>IF(AND(ISNUMBER(#REF!),ISNUMBER(H66)),#REF!*H66*8.34,"")</f>
        <v/>
      </c>
      <c r="DQ66" s="23" t="str">
        <f t="shared" si="89"/>
        <v/>
      </c>
      <c r="DR66" s="23" t="str">
        <f t="shared" si="90"/>
        <v/>
      </c>
      <c r="DS66" s="23" t="str">
        <f t="shared" si="91"/>
        <v/>
      </c>
      <c r="DT66" s="23" t="str">
        <f t="shared" si="92"/>
        <v/>
      </c>
      <c r="DV66" s="27" t="str">
        <f t="shared" si="93"/>
        <v/>
      </c>
      <c r="DW66">
        <f t="shared" si="94"/>
        <v>1.264</v>
      </c>
      <c r="DX66" s="12">
        <f t="shared" si="17"/>
        <v>2</v>
      </c>
      <c r="DY66">
        <f t="shared" si="95"/>
        <v>4.4550000000000001</v>
      </c>
      <c r="DZ66" s="12">
        <f t="shared" si="18"/>
        <v>1.87</v>
      </c>
    </row>
    <row r="67" spans="1:130" x14ac:dyDescent="0.25">
      <c r="A67" s="4">
        <v>42320</v>
      </c>
      <c r="B67" s="32">
        <v>2.7919999999999998</v>
      </c>
      <c r="C67" s="2">
        <v>250</v>
      </c>
      <c r="D67" s="2">
        <v>199.6</v>
      </c>
      <c r="E67" s="3">
        <v>35.6</v>
      </c>
      <c r="F67" s="3">
        <v>1.34</v>
      </c>
      <c r="G67" s="3">
        <v>29.5</v>
      </c>
      <c r="H67" s="9">
        <v>18.5</v>
      </c>
      <c r="J67" s="3">
        <v>3276</v>
      </c>
      <c r="S67" s="3">
        <v>98</v>
      </c>
      <c r="T67" s="3">
        <v>7980</v>
      </c>
      <c r="Y67" s="3">
        <v>7.8</v>
      </c>
      <c r="Z67" s="3">
        <v>1</v>
      </c>
      <c r="AA67" s="3">
        <v>0.20399999999999999</v>
      </c>
      <c r="AB67" s="3">
        <v>8.3000000000000004E-2</v>
      </c>
      <c r="AC67" s="3">
        <v>2.13</v>
      </c>
      <c r="AD67" s="3">
        <v>0.214</v>
      </c>
      <c r="AE67" s="9">
        <v>0.51400000000000001</v>
      </c>
      <c r="AG67" s="3">
        <v>3118</v>
      </c>
      <c r="AP67" s="3">
        <v>106</v>
      </c>
      <c r="AV67" s="3">
        <v>7.2</v>
      </c>
      <c r="AW67" s="3">
        <v>1.1000000000000001</v>
      </c>
      <c r="AX67" s="3">
        <v>1.87</v>
      </c>
      <c r="AY67" s="3">
        <v>0.22900000000000001</v>
      </c>
      <c r="AZ67" s="3">
        <v>0.32500000000000001</v>
      </c>
      <c r="BA67" s="3">
        <v>3.5000000000000003E-2</v>
      </c>
      <c r="BB67" s="9">
        <v>2.4500000000000002</v>
      </c>
      <c r="BD67" s="3">
        <v>3894</v>
      </c>
      <c r="BM67" s="3">
        <v>389</v>
      </c>
      <c r="BS67" s="3">
        <v>9.9</v>
      </c>
      <c r="BT67" s="3">
        <v>1.1000000000000001</v>
      </c>
      <c r="BU67" s="3">
        <v>0.69399999999999995</v>
      </c>
      <c r="BV67" s="3">
        <v>4.3999999999999997E-2</v>
      </c>
      <c r="BW67" s="3">
        <v>0.54200000000000004</v>
      </c>
      <c r="BX67" s="3">
        <v>2.7E-2</v>
      </c>
      <c r="BY67" s="9">
        <v>1.99</v>
      </c>
      <c r="BZ67" s="3">
        <v>15.8</v>
      </c>
      <c r="CA67" s="3">
        <v>2.9</v>
      </c>
      <c r="CB67" s="3">
        <v>3.54</v>
      </c>
      <c r="CC67" s="3">
        <v>0.998</v>
      </c>
      <c r="CD67" s="3">
        <v>1.22</v>
      </c>
      <c r="CE67" s="3">
        <v>2.9000000000000001E-2</v>
      </c>
      <c r="CF67" s="9">
        <v>1.95</v>
      </c>
      <c r="CW67">
        <f t="shared" si="81"/>
        <v>2.548</v>
      </c>
      <c r="CX67" s="12">
        <f t="shared" si="15"/>
        <v>0.51400000000000001</v>
      </c>
      <c r="CY67" t="str">
        <f>IF(AND(ISNUMBER(#REF!),ISNUMBER(C67)),#REF!*C67*8.34,"")</f>
        <v/>
      </c>
      <c r="CZ67" t="str">
        <f>IF(AND(ISNUMBER(#REF!),ISNUMBER(D67)),#REF!*D67*8.34,"")</f>
        <v/>
      </c>
      <c r="DA67" t="str">
        <f>IF(AND(ISNUMBER(#REF!),ISNUMBER(E67)),#REF!*E67*8.34,"")</f>
        <v/>
      </c>
      <c r="DB67" t="str">
        <f>IF(AND(ISNUMBER(#REF!),ISNUMBER(G67)),#REF!*G67*8.34,"")</f>
        <v/>
      </c>
      <c r="DC67" t="str">
        <f>IF(AND(ISNUMBER(#REF!),ISNUMBER(H67)),#REF!*H67*8.34,"")</f>
        <v/>
      </c>
      <c r="DD67">
        <f t="shared" si="82"/>
        <v>7151.1329999999998</v>
      </c>
      <c r="DE67" t="str">
        <f t="shared" si="83"/>
        <v/>
      </c>
      <c r="DF67" t="str">
        <f t="shared" si="84"/>
        <v/>
      </c>
      <c r="DG67" t="str">
        <f t="shared" si="85"/>
        <v/>
      </c>
      <c r="DH67" t="str">
        <f t="shared" si="86"/>
        <v/>
      </c>
      <c r="DI67" t="str">
        <f t="shared" si="87"/>
        <v/>
      </c>
      <c r="DJ67">
        <f t="shared" si="88"/>
        <v>2.2300000000000004</v>
      </c>
      <c r="DK67" s="12">
        <f t="shared" si="16"/>
        <v>2.4500000000000002</v>
      </c>
      <c r="DL67" s="23" t="str">
        <f>IF(AND(ISNUMBER(#REF!),ISNUMBER(C67)),#REF!*C67*8.34,"")</f>
        <v/>
      </c>
      <c r="DM67" s="23" t="str">
        <f>IF(AND(ISNUMBER(#REF!),ISNUMBER(D67)),#REF!*D67*8.34,"")</f>
        <v/>
      </c>
      <c r="DN67" s="23" t="str">
        <f>IF(AND(ISNUMBER(#REF!),ISNUMBER(E67)),#REF!*E67*8.34,"")</f>
        <v/>
      </c>
      <c r="DO67" s="23" t="str">
        <f>IF(AND(ISNUMBER(#REF!),ISNUMBER(G67)),#REF!*G67*8.34,"")</f>
        <v/>
      </c>
      <c r="DP67" s="23" t="str">
        <f>IF(AND(ISNUMBER(#REF!),ISNUMBER(H67)),#REF!*H67*8.34,"")</f>
        <v/>
      </c>
      <c r="DQ67" s="23">
        <f t="shared" si="89"/>
        <v>8930.889000000001</v>
      </c>
      <c r="DR67" s="23" t="str">
        <f t="shared" si="90"/>
        <v/>
      </c>
      <c r="DS67" s="23">
        <f t="shared" si="91"/>
        <v>8930.889000000001</v>
      </c>
      <c r="DT67" s="23" t="str">
        <f t="shared" si="92"/>
        <v/>
      </c>
      <c r="DV67" s="27" t="str">
        <f t="shared" si="93"/>
        <v/>
      </c>
      <c r="DW67">
        <f t="shared" si="94"/>
        <v>1.2629999999999999</v>
      </c>
      <c r="DX67" s="12">
        <f t="shared" si="17"/>
        <v>1.99</v>
      </c>
      <c r="DY67">
        <f t="shared" si="95"/>
        <v>4.7889999999999997</v>
      </c>
      <c r="DZ67" s="12">
        <f t="shared" si="18"/>
        <v>1.95</v>
      </c>
    </row>
    <row r="68" spans="1:130" x14ac:dyDescent="0.25">
      <c r="A68" s="4">
        <v>42326</v>
      </c>
      <c r="B68" s="32">
        <v>3.5390000000000001</v>
      </c>
      <c r="J68" s="3">
        <v>4082</v>
      </c>
      <c r="S68" s="3">
        <v>113</v>
      </c>
      <c r="T68" s="3">
        <v>8352</v>
      </c>
      <c r="Z68" s="3">
        <v>4.8</v>
      </c>
      <c r="AA68" s="3">
        <v>2.04</v>
      </c>
      <c r="AB68" s="3">
        <v>0.26200000000000001</v>
      </c>
      <c r="AC68" s="3">
        <v>4.4800000000000004</v>
      </c>
      <c r="AD68" s="3">
        <v>0.28699999999999998</v>
      </c>
      <c r="AE68" s="9">
        <v>0.58899999999999997</v>
      </c>
      <c r="AG68" s="3">
        <v>3736</v>
      </c>
      <c r="AP68" s="3">
        <v>126</v>
      </c>
      <c r="AQ68" s="3">
        <v>9158</v>
      </c>
      <c r="AW68" s="3">
        <v>3.6</v>
      </c>
      <c r="AX68" s="3">
        <v>3.52</v>
      </c>
      <c r="AY68" s="3">
        <v>1.89</v>
      </c>
      <c r="AZ68" s="3">
        <v>0.40300000000000002</v>
      </c>
      <c r="BA68" s="3">
        <v>4.8000000000000001E-2</v>
      </c>
      <c r="BB68" s="9">
        <v>3.62</v>
      </c>
      <c r="BD68" s="3">
        <v>2504</v>
      </c>
      <c r="BM68" s="3">
        <v>116</v>
      </c>
      <c r="BP68" s="3">
        <v>4896</v>
      </c>
      <c r="BT68" s="3">
        <v>11.7</v>
      </c>
      <c r="BU68" s="3">
        <v>24.1</v>
      </c>
      <c r="BV68" s="3">
        <v>13.1</v>
      </c>
      <c r="BW68" s="3">
        <v>0.51</v>
      </c>
      <c r="BX68" s="3">
        <v>0.55600000000000005</v>
      </c>
      <c r="BY68" s="9">
        <v>0.76</v>
      </c>
      <c r="CW68">
        <f t="shared" si="81"/>
        <v>6.8070000000000004</v>
      </c>
      <c r="CX68" s="12">
        <f t="shared" si="15"/>
        <v>0.58899999999999997</v>
      </c>
      <c r="CY68" t="str">
        <f>IF(AND(ISNUMBER(#REF!),ISNUMBER(C68)),#REF!*C68*8.34,"")</f>
        <v/>
      </c>
      <c r="CZ68" t="str">
        <f>IF(AND(ISNUMBER(#REF!),ISNUMBER(D68)),#REF!*D68*8.34,"")</f>
        <v/>
      </c>
      <c r="DA68" t="str">
        <f>IF(AND(ISNUMBER(#REF!),ISNUMBER(E68)),#REF!*E68*8.34,"")</f>
        <v/>
      </c>
      <c r="DB68" t="str">
        <f>IF(AND(ISNUMBER(#REF!),ISNUMBER(G68)),#REF!*G68*8.34,"")</f>
        <v/>
      </c>
      <c r="DC68" t="str">
        <f>IF(AND(ISNUMBER(#REF!),ISNUMBER(H68)),#REF!*H68*8.34,"")</f>
        <v/>
      </c>
      <c r="DD68">
        <f t="shared" si="82"/>
        <v>8568.5160000000014</v>
      </c>
      <c r="DE68" t="str">
        <f t="shared" si="83"/>
        <v/>
      </c>
      <c r="DF68" t="str">
        <f t="shared" si="84"/>
        <v/>
      </c>
      <c r="DG68" t="str">
        <f t="shared" si="85"/>
        <v/>
      </c>
      <c r="DH68" t="str">
        <f t="shared" si="86"/>
        <v/>
      </c>
      <c r="DI68" t="str">
        <f t="shared" si="87"/>
        <v/>
      </c>
      <c r="DJ68">
        <f t="shared" si="88"/>
        <v>3.9710000000000001</v>
      </c>
      <c r="DK68" s="12">
        <f t="shared" si="16"/>
        <v>3.62</v>
      </c>
      <c r="DL68" s="23" t="str">
        <f>IF(AND(ISNUMBER(#REF!),ISNUMBER(C68)),#REF!*C68*8.34,"")</f>
        <v/>
      </c>
      <c r="DM68" s="23" t="str">
        <f>IF(AND(ISNUMBER(#REF!),ISNUMBER(D68)),#REF!*D68*8.34,"")</f>
        <v/>
      </c>
      <c r="DN68" s="23" t="str">
        <f>IF(AND(ISNUMBER(#REF!),ISNUMBER(E68)),#REF!*E68*8.34,"")</f>
        <v/>
      </c>
      <c r="DO68" s="23" t="str">
        <f>IF(AND(ISNUMBER(#REF!),ISNUMBER(G68)),#REF!*G68*8.34,"")</f>
        <v/>
      </c>
      <c r="DP68" s="23" t="str">
        <f>IF(AND(ISNUMBER(#REF!),ISNUMBER(H68)),#REF!*H68*8.34,"")</f>
        <v/>
      </c>
      <c r="DQ68" s="23">
        <f t="shared" si="89"/>
        <v>5742.924</v>
      </c>
      <c r="DR68" s="23" t="str">
        <f t="shared" si="90"/>
        <v/>
      </c>
      <c r="DS68" s="23">
        <f t="shared" si="91"/>
        <v>5742.924</v>
      </c>
      <c r="DT68" s="23" t="str">
        <f t="shared" si="92"/>
        <v/>
      </c>
      <c r="DV68" s="27" t="str">
        <f t="shared" si="93"/>
        <v/>
      </c>
      <c r="DW68">
        <f t="shared" si="94"/>
        <v>25.166000000000004</v>
      </c>
      <c r="DX68" s="12">
        <f t="shared" si="17"/>
        <v>0.76</v>
      </c>
      <c r="DY68" t="str">
        <f t="shared" si="95"/>
        <v/>
      </c>
    </row>
    <row r="69" spans="1:130" x14ac:dyDescent="0.25">
      <c r="A69" s="4">
        <v>42327</v>
      </c>
      <c r="B69" s="32">
        <v>3.008</v>
      </c>
      <c r="C69" s="2">
        <v>233.6</v>
      </c>
      <c r="D69" s="2">
        <v>211.2</v>
      </c>
      <c r="E69" s="3">
        <v>37.200000000000003</v>
      </c>
      <c r="F69" s="3">
        <v>1.77</v>
      </c>
      <c r="G69" s="3">
        <v>30.1</v>
      </c>
      <c r="H69" s="9">
        <v>18</v>
      </c>
      <c r="J69" s="3">
        <v>4210</v>
      </c>
      <c r="S69" s="3">
        <v>112</v>
      </c>
      <c r="T69" s="3">
        <v>8496</v>
      </c>
      <c r="V69" s="3">
        <v>8188</v>
      </c>
      <c r="AG69" s="3">
        <v>3468</v>
      </c>
      <c r="AP69" s="3">
        <v>112</v>
      </c>
      <c r="AQ69" s="3">
        <v>8914</v>
      </c>
      <c r="AS69" s="3">
        <v>8550</v>
      </c>
      <c r="BD69" s="3">
        <v>2886</v>
      </c>
      <c r="BM69" s="3">
        <v>128</v>
      </c>
      <c r="BZ69" s="3">
        <v>10.9</v>
      </c>
      <c r="CA69" s="3">
        <v>3.8</v>
      </c>
      <c r="CB69" s="3">
        <v>4.08</v>
      </c>
      <c r="CC69" s="3">
        <v>0.69299999999999995</v>
      </c>
      <c r="CD69" s="3">
        <v>1.47</v>
      </c>
      <c r="CE69" s="3">
        <v>4.5999999999999999E-2</v>
      </c>
      <c r="CF69" s="9">
        <v>1.45</v>
      </c>
      <c r="CW69" t="str">
        <f t="shared" si="81"/>
        <v/>
      </c>
      <c r="CY69" t="str">
        <f>IF(AND(ISNUMBER(#REF!),ISNUMBER(C69)),#REF!*C69*8.34,"")</f>
        <v/>
      </c>
      <c r="CZ69" t="str">
        <f>IF(AND(ISNUMBER(#REF!),ISNUMBER(D69)),#REF!*D69*8.34,"")</f>
        <v/>
      </c>
      <c r="DA69" t="str">
        <f>IF(AND(ISNUMBER(#REF!),ISNUMBER(E69)),#REF!*E69*8.34,"")</f>
        <v/>
      </c>
      <c r="DB69" t="str">
        <f>IF(AND(ISNUMBER(#REF!),ISNUMBER(G69)),#REF!*G69*8.34,"")</f>
        <v/>
      </c>
      <c r="DC69" t="str">
        <f>IF(AND(ISNUMBER(#REF!),ISNUMBER(H69)),#REF!*H69*8.34,"")</f>
        <v/>
      </c>
      <c r="DD69">
        <f t="shared" si="82"/>
        <v>7953.8580000000002</v>
      </c>
      <c r="DE69" t="str">
        <f t="shared" si="83"/>
        <v/>
      </c>
      <c r="DF69" t="str">
        <f t="shared" si="84"/>
        <v/>
      </c>
      <c r="DG69" t="str">
        <f t="shared" si="85"/>
        <v/>
      </c>
      <c r="DH69" t="str">
        <f t="shared" si="86"/>
        <v/>
      </c>
      <c r="DI69" t="str">
        <f t="shared" si="87"/>
        <v/>
      </c>
      <c r="DJ69" t="str">
        <f t="shared" si="88"/>
        <v/>
      </c>
      <c r="DL69" s="23" t="str">
        <f>IF(AND(ISNUMBER(#REF!),ISNUMBER(C69)),#REF!*C69*8.34,"")</f>
        <v/>
      </c>
      <c r="DM69" s="23" t="str">
        <f>IF(AND(ISNUMBER(#REF!),ISNUMBER(D69)),#REF!*D69*8.34,"")</f>
        <v/>
      </c>
      <c r="DN69" s="23" t="str">
        <f>IF(AND(ISNUMBER(#REF!),ISNUMBER(E69)),#REF!*E69*8.34,"")</f>
        <v/>
      </c>
      <c r="DO69" s="23" t="str">
        <f>IF(AND(ISNUMBER(#REF!),ISNUMBER(G69)),#REF!*G69*8.34,"")</f>
        <v/>
      </c>
      <c r="DP69" s="23" t="str">
        <f>IF(AND(ISNUMBER(#REF!),ISNUMBER(H69)),#REF!*H69*8.34,"")</f>
        <v/>
      </c>
      <c r="DQ69" s="23">
        <f t="shared" si="89"/>
        <v>6619.0410000000011</v>
      </c>
      <c r="DR69" s="23" t="str">
        <f t="shared" si="90"/>
        <v/>
      </c>
      <c r="DS69" s="23">
        <f t="shared" si="91"/>
        <v>6619.0410000000011</v>
      </c>
      <c r="DT69" s="23" t="str">
        <f t="shared" si="92"/>
        <v/>
      </c>
      <c r="DV69" s="27" t="str">
        <f t="shared" si="93"/>
        <v/>
      </c>
      <c r="DW69" t="str">
        <f t="shared" si="94"/>
        <v/>
      </c>
      <c r="DY69">
        <f t="shared" si="95"/>
        <v>5.5960000000000001</v>
      </c>
      <c r="DZ69" s="12">
        <f t="shared" si="18"/>
        <v>1.45</v>
      </c>
    </row>
    <row r="70" spans="1:130" x14ac:dyDescent="0.25">
      <c r="A70" s="4">
        <v>42331</v>
      </c>
      <c r="B70" s="32">
        <v>2.6269999999999998</v>
      </c>
      <c r="C70" s="2">
        <v>283.2</v>
      </c>
      <c r="D70" s="2">
        <v>221.2</v>
      </c>
      <c r="E70" s="3">
        <v>44.2</v>
      </c>
      <c r="F70" s="3">
        <v>0.55200000000000005</v>
      </c>
      <c r="G70" s="3">
        <v>35.6</v>
      </c>
      <c r="H70" s="9">
        <v>16</v>
      </c>
      <c r="J70" s="3">
        <v>4796</v>
      </c>
      <c r="S70" s="3">
        <v>129</v>
      </c>
      <c r="T70" s="3">
        <v>9070</v>
      </c>
      <c r="Y70" s="3">
        <v>6.3</v>
      </c>
      <c r="Z70" s="3">
        <v>2.1</v>
      </c>
      <c r="AA70" s="3">
        <v>3.97</v>
      </c>
      <c r="AB70" s="3">
        <v>0.95799999999999996</v>
      </c>
      <c r="AC70" s="3">
        <v>0.22900000000000001</v>
      </c>
      <c r="AD70" s="3">
        <v>0.154</v>
      </c>
      <c r="AE70" s="9">
        <v>1.03</v>
      </c>
      <c r="AG70" s="3">
        <v>3262</v>
      </c>
      <c r="AP70" s="3">
        <v>107</v>
      </c>
      <c r="AQ70" s="3">
        <v>9066</v>
      </c>
      <c r="AV70" s="3">
        <v>3.3</v>
      </c>
      <c r="AW70" s="3">
        <v>2.2000000000000002</v>
      </c>
      <c r="AX70" s="3">
        <v>8.57</v>
      </c>
      <c r="AY70" s="3">
        <v>3.33</v>
      </c>
      <c r="AZ70" s="3">
        <v>0.23799999999999999</v>
      </c>
      <c r="BA70" s="3">
        <v>0.185</v>
      </c>
      <c r="BB70" s="9">
        <v>3.02</v>
      </c>
      <c r="BD70" s="3">
        <v>3986</v>
      </c>
      <c r="BM70" s="3">
        <v>140</v>
      </c>
      <c r="BS70" s="3">
        <v>2.6</v>
      </c>
      <c r="BT70" s="3">
        <v>2.1</v>
      </c>
      <c r="BU70" s="3">
        <v>7.59</v>
      </c>
      <c r="BV70" s="3">
        <v>3.05</v>
      </c>
      <c r="BW70" s="3">
        <v>0.20599999999999999</v>
      </c>
      <c r="BX70" s="3">
        <v>0.121</v>
      </c>
      <c r="BY70" s="9">
        <v>0.434</v>
      </c>
      <c r="BZ70" s="3">
        <v>5.9</v>
      </c>
      <c r="CA70" s="3">
        <v>3.3</v>
      </c>
      <c r="CB70" s="3">
        <v>8.17</v>
      </c>
      <c r="CC70" s="3">
        <v>1.1100000000000001</v>
      </c>
      <c r="CD70" s="3">
        <v>0.23799999999999999</v>
      </c>
      <c r="CE70" s="3">
        <v>0.14599999999999999</v>
      </c>
      <c r="CF70" s="9">
        <v>3.15</v>
      </c>
      <c r="CW70">
        <f t="shared" si="81"/>
        <v>4.3529999999999998</v>
      </c>
      <c r="CX70" s="12">
        <f t="shared" si="15"/>
        <v>1.03</v>
      </c>
      <c r="CY70" t="str">
        <f>IF(AND(ISNUMBER(#REF!),ISNUMBER(C70)),#REF!*C70*8.34,"")</f>
        <v/>
      </c>
      <c r="CZ70" t="str">
        <f>IF(AND(ISNUMBER(#REF!),ISNUMBER(D70)),#REF!*D70*8.34,"")</f>
        <v/>
      </c>
      <c r="DA70" t="str">
        <f>IF(AND(ISNUMBER(#REF!),ISNUMBER(E70)),#REF!*E70*8.34,"")</f>
        <v/>
      </c>
      <c r="DB70" t="str">
        <f>IF(AND(ISNUMBER(#REF!),ISNUMBER(G70)),#REF!*G70*8.34,"")</f>
        <v/>
      </c>
      <c r="DC70" t="str">
        <f>IF(AND(ISNUMBER(#REF!),ISNUMBER(H70)),#REF!*H70*8.34,"")</f>
        <v/>
      </c>
      <c r="DD70">
        <f t="shared" si="82"/>
        <v>7481.3970000000008</v>
      </c>
      <c r="DE70" t="str">
        <f t="shared" si="83"/>
        <v/>
      </c>
      <c r="DF70" t="str">
        <f t="shared" si="84"/>
        <v/>
      </c>
      <c r="DG70" t="str">
        <f t="shared" si="85"/>
        <v/>
      </c>
      <c r="DH70" t="str">
        <f t="shared" si="86"/>
        <v/>
      </c>
      <c r="DI70" t="str">
        <f t="shared" si="87"/>
        <v/>
      </c>
      <c r="DJ70">
        <f t="shared" si="88"/>
        <v>8.9930000000000003</v>
      </c>
      <c r="DK70" s="12">
        <f t="shared" si="16"/>
        <v>3.02</v>
      </c>
      <c r="DL70" s="23" t="str">
        <f>IF(AND(ISNUMBER(#REF!),ISNUMBER(C70)),#REF!*C70*8.34,"")</f>
        <v/>
      </c>
      <c r="DM70" s="23" t="str">
        <f>IF(AND(ISNUMBER(#REF!),ISNUMBER(D70)),#REF!*D70*8.34,"")</f>
        <v/>
      </c>
      <c r="DN70" s="23" t="str">
        <f>IF(AND(ISNUMBER(#REF!),ISNUMBER(E70)),#REF!*E70*8.34,"")</f>
        <v/>
      </c>
      <c r="DO70" s="23" t="str">
        <f>IF(AND(ISNUMBER(#REF!),ISNUMBER(G70)),#REF!*G70*8.34,"")</f>
        <v/>
      </c>
      <c r="DP70" s="23" t="str">
        <f>IF(AND(ISNUMBER(#REF!),ISNUMBER(H70)),#REF!*H70*8.34,"")</f>
        <v/>
      </c>
      <c r="DQ70" s="23">
        <f t="shared" si="89"/>
        <v>9141.8910000000014</v>
      </c>
      <c r="DR70" s="23" t="str">
        <f t="shared" si="90"/>
        <v/>
      </c>
      <c r="DS70" s="23">
        <f t="shared" si="91"/>
        <v>9141.8910000000014</v>
      </c>
      <c r="DT70" s="23" t="str">
        <f t="shared" si="92"/>
        <v/>
      </c>
      <c r="DV70" s="27" t="str">
        <f t="shared" si="93"/>
        <v/>
      </c>
      <c r="DW70">
        <f t="shared" si="94"/>
        <v>7.9169999999999998</v>
      </c>
      <c r="DX70" s="12">
        <f t="shared" si="17"/>
        <v>0.434</v>
      </c>
      <c r="DY70">
        <f t="shared" si="95"/>
        <v>8.5540000000000003</v>
      </c>
      <c r="DZ70" s="12">
        <f t="shared" si="18"/>
        <v>3.15</v>
      </c>
    </row>
    <row r="71" spans="1:130" x14ac:dyDescent="0.25">
      <c r="A71" s="4">
        <v>42338</v>
      </c>
      <c r="B71" s="32">
        <v>2.5350000000000001</v>
      </c>
      <c r="D71" s="2">
        <v>224.4</v>
      </c>
      <c r="E71" s="3">
        <v>45.4</v>
      </c>
      <c r="F71" s="3">
        <v>8.6999999999999993</v>
      </c>
      <c r="G71" s="3">
        <v>32.299999999999997</v>
      </c>
      <c r="H71" s="9">
        <v>16.100000000000001</v>
      </c>
      <c r="J71" s="3">
        <v>4538</v>
      </c>
      <c r="S71" s="3">
        <v>150</v>
      </c>
      <c r="T71" s="3">
        <v>9496</v>
      </c>
      <c r="Z71" s="3">
        <v>3.5</v>
      </c>
      <c r="AA71" s="3">
        <v>4.01</v>
      </c>
      <c r="AB71" s="3">
        <v>2.5499999999999998</v>
      </c>
      <c r="AC71" s="3">
        <v>1.58</v>
      </c>
      <c r="AD71" s="3">
        <v>0.35899999999999999</v>
      </c>
      <c r="AE71" s="9">
        <v>1.89</v>
      </c>
      <c r="AG71" s="3">
        <v>3228</v>
      </c>
      <c r="AP71" s="3">
        <v>115</v>
      </c>
      <c r="AQ71" s="3">
        <v>9642</v>
      </c>
      <c r="AW71" s="3">
        <v>3.8</v>
      </c>
      <c r="AX71" s="3">
        <v>8.6300000000000008</v>
      </c>
      <c r="AY71" s="3">
        <v>3.69</v>
      </c>
      <c r="AZ71" s="3">
        <v>1.03</v>
      </c>
      <c r="BA71" s="3">
        <v>0.36899999999999999</v>
      </c>
      <c r="BB71" s="9">
        <v>3.26</v>
      </c>
      <c r="BD71" s="3">
        <v>4324</v>
      </c>
      <c r="BM71" s="3">
        <v>162</v>
      </c>
      <c r="BN71" s="3">
        <v>7608</v>
      </c>
      <c r="BP71" s="3">
        <v>7608</v>
      </c>
      <c r="BT71" s="3">
        <v>3.3</v>
      </c>
      <c r="BU71" s="3">
        <v>6.95</v>
      </c>
      <c r="BV71" s="3">
        <v>2.36</v>
      </c>
      <c r="BW71" s="3">
        <v>1.1100000000000001</v>
      </c>
      <c r="BX71" s="3">
        <v>0.35899999999999999</v>
      </c>
      <c r="BY71" s="9">
        <v>1.33</v>
      </c>
      <c r="CA71" s="3">
        <v>4.0999999999999996</v>
      </c>
      <c r="CB71" s="3">
        <v>8.17</v>
      </c>
      <c r="CC71" s="3">
        <v>5.57</v>
      </c>
      <c r="CD71" s="3">
        <v>4.21</v>
      </c>
      <c r="CE71" s="3">
        <v>0.73599999999999999</v>
      </c>
      <c r="CF71" s="9">
        <v>2.99</v>
      </c>
      <c r="CW71">
        <f t="shared" si="81"/>
        <v>5.9489999999999998</v>
      </c>
      <c r="CX71" s="12">
        <f t="shared" si="15"/>
        <v>1.89</v>
      </c>
      <c r="CY71" t="str">
        <f>IF(AND(ISNUMBER(#REF!),ISNUMBER(C71)),#REF!*C71*8.34,"")</f>
        <v/>
      </c>
      <c r="CZ71" t="str">
        <f>IF(AND(ISNUMBER(#REF!),ISNUMBER(D71)),#REF!*D71*8.34,"")</f>
        <v/>
      </c>
      <c r="DA71" t="str">
        <f>IF(AND(ISNUMBER(#REF!),ISNUMBER(E71)),#REF!*E71*8.34,"")</f>
        <v/>
      </c>
      <c r="DB71" t="str">
        <f>IF(AND(ISNUMBER(#REF!),ISNUMBER(G71)),#REF!*G71*8.34,"")</f>
        <v/>
      </c>
      <c r="DC71" t="str">
        <f>IF(AND(ISNUMBER(#REF!),ISNUMBER(H71)),#REF!*H71*8.34,"")</f>
        <v/>
      </c>
      <c r="DD71">
        <f t="shared" si="82"/>
        <v>7403.4180000000006</v>
      </c>
      <c r="DE71" t="str">
        <f t="shared" si="83"/>
        <v/>
      </c>
      <c r="DF71" t="str">
        <f t="shared" si="84"/>
        <v/>
      </c>
      <c r="DG71" t="str">
        <f t="shared" si="85"/>
        <v/>
      </c>
      <c r="DH71" t="str">
        <f t="shared" si="86"/>
        <v/>
      </c>
      <c r="DI71" t="str">
        <f t="shared" si="87"/>
        <v/>
      </c>
      <c r="DJ71">
        <f t="shared" si="88"/>
        <v>10.029</v>
      </c>
      <c r="DK71" s="12">
        <f t="shared" si="16"/>
        <v>3.26</v>
      </c>
      <c r="DL71" s="23" t="str">
        <f>IF(AND(ISNUMBER(#REF!),ISNUMBER(C71)),#REF!*C71*8.34,"")</f>
        <v/>
      </c>
      <c r="DM71" s="23" t="str">
        <f>IF(AND(ISNUMBER(#REF!),ISNUMBER(D71)),#REF!*D71*8.34,"")</f>
        <v/>
      </c>
      <c r="DN71" s="23" t="str">
        <f>IF(AND(ISNUMBER(#REF!),ISNUMBER(E71)),#REF!*E71*8.34,"")</f>
        <v/>
      </c>
      <c r="DO71" s="23" t="str">
        <f>IF(AND(ISNUMBER(#REF!),ISNUMBER(G71)),#REF!*G71*8.34,"")</f>
        <v/>
      </c>
      <c r="DP71" s="23" t="str">
        <f>IF(AND(ISNUMBER(#REF!),ISNUMBER(H71)),#REF!*H71*8.34,"")</f>
        <v/>
      </c>
      <c r="DQ71" s="23">
        <f t="shared" si="89"/>
        <v>9917.094000000001</v>
      </c>
      <c r="DR71" s="23" t="str">
        <f t="shared" si="90"/>
        <v/>
      </c>
      <c r="DS71" s="23">
        <f t="shared" si="91"/>
        <v>9917.094000000001</v>
      </c>
      <c r="DT71" s="23" t="str">
        <f t="shared" si="92"/>
        <v/>
      </c>
      <c r="DV71" s="27" t="str">
        <f t="shared" si="93"/>
        <v/>
      </c>
      <c r="DW71">
        <f t="shared" si="94"/>
        <v>8.4190000000000005</v>
      </c>
      <c r="DX71" s="12">
        <f t="shared" si="17"/>
        <v>1.33</v>
      </c>
      <c r="DY71">
        <f t="shared" si="95"/>
        <v>13.116</v>
      </c>
      <c r="DZ71" s="12">
        <f t="shared" si="18"/>
        <v>2.99</v>
      </c>
    </row>
    <row r="72" spans="1:130" x14ac:dyDescent="0.25">
      <c r="A72" s="4">
        <v>42340</v>
      </c>
      <c r="B72" s="32">
        <v>2.6</v>
      </c>
      <c r="C72" s="2">
        <v>209.6</v>
      </c>
      <c r="D72" s="2">
        <v>218.8</v>
      </c>
      <c r="E72" s="3">
        <v>43.1</v>
      </c>
      <c r="F72" s="3">
        <v>0.58599999999999997</v>
      </c>
      <c r="G72" s="3">
        <v>42.2</v>
      </c>
      <c r="H72" s="9">
        <v>15.3</v>
      </c>
      <c r="Y72" s="3">
        <v>3.9</v>
      </c>
      <c r="Z72" s="3">
        <v>6.8</v>
      </c>
      <c r="AA72" s="3">
        <v>1.26</v>
      </c>
      <c r="AB72" s="3">
        <v>3.9E-2</v>
      </c>
      <c r="AC72" s="3">
        <v>0.38200000000000001</v>
      </c>
      <c r="AD72" s="3">
        <v>7.1999999999999995E-2</v>
      </c>
      <c r="AE72" s="9">
        <v>0.46300000000000002</v>
      </c>
      <c r="AV72" s="3">
        <v>3.9</v>
      </c>
      <c r="AW72" s="3">
        <v>5.6</v>
      </c>
      <c r="AX72" s="3">
        <v>7.13</v>
      </c>
      <c r="AY72" s="3">
        <v>6.31</v>
      </c>
      <c r="AZ72" s="3">
        <v>0.16200000000000001</v>
      </c>
      <c r="BA72" s="3">
        <v>3.6999999999999998E-2</v>
      </c>
      <c r="BB72" s="9">
        <v>3.42</v>
      </c>
      <c r="BS72" s="3">
        <v>3.6</v>
      </c>
      <c r="BT72" s="3">
        <v>1.6</v>
      </c>
      <c r="BU72" s="3">
        <v>1.86</v>
      </c>
      <c r="BV72" s="3">
        <v>0.29699999999999999</v>
      </c>
      <c r="BW72" s="3">
        <v>0.183</v>
      </c>
      <c r="BX72" s="3">
        <v>2.5999999999999999E-2</v>
      </c>
      <c r="BY72" s="9">
        <v>3.64</v>
      </c>
      <c r="BZ72" s="3">
        <v>6.7</v>
      </c>
      <c r="CA72" s="3">
        <v>13.6</v>
      </c>
      <c r="CB72" s="3">
        <v>5.51</v>
      </c>
      <c r="CC72" s="3">
        <v>3.22</v>
      </c>
      <c r="CD72" s="3">
        <v>0.251</v>
      </c>
      <c r="CE72" s="3">
        <v>0.28000000000000003</v>
      </c>
      <c r="CF72" s="9">
        <v>4.7300000000000004</v>
      </c>
      <c r="CW72">
        <f t="shared" si="81"/>
        <v>1.714</v>
      </c>
      <c r="CX72" s="12">
        <f t="shared" si="15"/>
        <v>0.46300000000000002</v>
      </c>
      <c r="CY72" t="str">
        <f>IF(AND(ISNUMBER(#REF!),ISNUMBER(C72)),#REF!*C72*8.34,"")</f>
        <v/>
      </c>
      <c r="CZ72" t="str">
        <f>IF(AND(ISNUMBER(#REF!),ISNUMBER(D72)),#REF!*D72*8.34,"")</f>
        <v/>
      </c>
      <c r="DA72" t="str">
        <f>IF(AND(ISNUMBER(#REF!),ISNUMBER(E72)),#REF!*E72*8.34,"")</f>
        <v/>
      </c>
      <c r="DB72" t="str">
        <f>IF(AND(ISNUMBER(#REF!),ISNUMBER(G72)),#REF!*G72*8.34,"")</f>
        <v/>
      </c>
      <c r="DC72" t="str">
        <f>IF(AND(ISNUMBER(#REF!),ISNUMBER(H72)),#REF!*H72*8.34,"")</f>
        <v/>
      </c>
      <c r="DD72" t="str">
        <f t="shared" si="82"/>
        <v/>
      </c>
      <c r="DE72" t="str">
        <f t="shared" si="83"/>
        <v/>
      </c>
      <c r="DF72" t="str">
        <f t="shared" si="84"/>
        <v/>
      </c>
      <c r="DG72" t="str">
        <f t="shared" si="85"/>
        <v/>
      </c>
      <c r="DH72" t="str">
        <f t="shared" si="86"/>
        <v/>
      </c>
      <c r="DI72" t="str">
        <f t="shared" si="87"/>
        <v/>
      </c>
      <c r="DJ72">
        <f t="shared" si="88"/>
        <v>7.3289999999999997</v>
      </c>
      <c r="DK72" s="12">
        <f t="shared" si="16"/>
        <v>3.42</v>
      </c>
      <c r="DL72" s="23" t="str">
        <f>IF(AND(ISNUMBER(#REF!),ISNUMBER(C72)),#REF!*C72*8.34,"")</f>
        <v/>
      </c>
      <c r="DM72" s="23" t="str">
        <f>IF(AND(ISNUMBER(#REF!),ISNUMBER(D72)),#REF!*D72*8.34,"")</f>
        <v/>
      </c>
      <c r="DN72" s="23" t="str">
        <f>IF(AND(ISNUMBER(#REF!),ISNUMBER(E72)),#REF!*E72*8.34,"")</f>
        <v/>
      </c>
      <c r="DO72" s="23" t="str">
        <f>IF(AND(ISNUMBER(#REF!),ISNUMBER(G72)),#REF!*G72*8.34,"")</f>
        <v/>
      </c>
      <c r="DP72" s="23" t="str">
        <f>IF(AND(ISNUMBER(#REF!),ISNUMBER(H72)),#REF!*H72*8.34,"")</f>
        <v/>
      </c>
      <c r="DQ72" s="23" t="str">
        <f t="shared" si="89"/>
        <v/>
      </c>
      <c r="DR72" s="23" t="str">
        <f t="shared" si="90"/>
        <v/>
      </c>
      <c r="DS72" s="23" t="str">
        <f t="shared" si="91"/>
        <v/>
      </c>
      <c r="DT72" s="23" t="str">
        <f t="shared" si="92"/>
        <v/>
      </c>
      <c r="DV72" s="27" t="str">
        <f t="shared" si="93"/>
        <v/>
      </c>
      <c r="DW72">
        <f t="shared" si="94"/>
        <v>2.069</v>
      </c>
      <c r="DX72" s="12">
        <f t="shared" si="17"/>
        <v>3.64</v>
      </c>
      <c r="DY72">
        <f t="shared" si="95"/>
        <v>6.0410000000000004</v>
      </c>
      <c r="DZ72" s="12">
        <f t="shared" si="18"/>
        <v>4.7300000000000004</v>
      </c>
    </row>
    <row r="73" spans="1:130" x14ac:dyDescent="0.25">
      <c r="A73" s="4">
        <v>42345</v>
      </c>
      <c r="B73" s="32">
        <v>2.4220000000000002</v>
      </c>
      <c r="D73" s="2">
        <v>244.8</v>
      </c>
      <c r="E73" s="3">
        <v>40</v>
      </c>
      <c r="F73" s="3">
        <v>0.23599999999999999</v>
      </c>
      <c r="G73" s="3">
        <v>37.1</v>
      </c>
      <c r="H73" s="9">
        <v>17.600000000000001</v>
      </c>
      <c r="J73" s="3">
        <v>4996</v>
      </c>
      <c r="K73" s="3">
        <v>122</v>
      </c>
      <c r="M73" s="3">
        <v>7792</v>
      </c>
      <c r="P73" s="3">
        <v>8624</v>
      </c>
      <c r="S73" s="3">
        <v>122</v>
      </c>
      <c r="T73" s="3">
        <v>7792</v>
      </c>
      <c r="V73" s="3">
        <v>8624</v>
      </c>
      <c r="Z73" s="3">
        <v>5.5</v>
      </c>
      <c r="AA73" s="3">
        <v>2.96</v>
      </c>
      <c r="AB73" s="3">
        <v>2.68</v>
      </c>
      <c r="AC73" s="3">
        <v>0.17</v>
      </c>
      <c r="AD73" s="3">
        <v>0.03</v>
      </c>
      <c r="AE73" s="9">
        <v>1.99</v>
      </c>
      <c r="AG73" s="3">
        <v>3426</v>
      </c>
      <c r="AP73" s="3">
        <v>140</v>
      </c>
      <c r="AQ73" s="3">
        <v>8016</v>
      </c>
      <c r="AS73" s="3">
        <v>8124</v>
      </c>
      <c r="AW73" s="3">
        <v>5.3</v>
      </c>
      <c r="AX73" s="3">
        <v>6.18</v>
      </c>
      <c r="AY73" s="3">
        <v>5.13</v>
      </c>
      <c r="AZ73" s="3">
        <v>0.161</v>
      </c>
      <c r="BA73" s="3">
        <v>2.8000000000000001E-2</v>
      </c>
      <c r="BB73" s="9">
        <v>2.06</v>
      </c>
      <c r="BD73" s="3">
        <v>4344</v>
      </c>
      <c r="BM73" s="3">
        <v>146</v>
      </c>
      <c r="BP73" s="3">
        <v>7502</v>
      </c>
      <c r="BT73" s="3">
        <v>4.9000000000000004</v>
      </c>
      <c r="BU73" s="3">
        <v>1.03</v>
      </c>
      <c r="BV73" s="3">
        <v>0.2</v>
      </c>
      <c r="BW73" s="3">
        <v>0.17899999999999999</v>
      </c>
      <c r="BX73" s="3">
        <v>2.1000000000000001E-2</v>
      </c>
      <c r="BY73" s="9">
        <v>1.49</v>
      </c>
      <c r="CA73" s="3">
        <v>22.5</v>
      </c>
      <c r="CB73" s="3">
        <v>5.9</v>
      </c>
      <c r="CC73" s="3">
        <v>2.44</v>
      </c>
      <c r="CD73" s="3">
        <v>0.23599999999999999</v>
      </c>
      <c r="CE73" s="3">
        <v>3.7999999999999999E-2</v>
      </c>
      <c r="CF73" s="9">
        <v>4</v>
      </c>
      <c r="CW73">
        <f t="shared" si="81"/>
        <v>3.1599999999999997</v>
      </c>
      <c r="CX73" s="12">
        <f t="shared" ref="CX73:CX136" si="96">AE73</f>
        <v>1.99</v>
      </c>
      <c r="CY73" t="str">
        <f>IF(AND(ISNUMBER(#REF!),ISNUMBER(C73)),#REF!*C73*8.34,"")</f>
        <v/>
      </c>
      <c r="CZ73" t="str">
        <f>IF(AND(ISNUMBER(#REF!),ISNUMBER(D73)),#REF!*D73*8.34,"")</f>
        <v/>
      </c>
      <c r="DA73" t="str">
        <f>IF(AND(ISNUMBER(#REF!),ISNUMBER(E73)),#REF!*E73*8.34,"")</f>
        <v/>
      </c>
      <c r="DB73" t="str">
        <f>IF(AND(ISNUMBER(#REF!),ISNUMBER(G73)),#REF!*G73*8.34,"")</f>
        <v/>
      </c>
      <c r="DC73" t="str">
        <f>IF(AND(ISNUMBER(#REF!),ISNUMBER(H73)),#REF!*H73*8.34,"")</f>
        <v/>
      </c>
      <c r="DD73">
        <f t="shared" si="82"/>
        <v>7857.5310000000009</v>
      </c>
      <c r="DE73" t="str">
        <f t="shared" si="83"/>
        <v/>
      </c>
      <c r="DF73" t="str">
        <f t="shared" si="84"/>
        <v/>
      </c>
      <c r="DG73" t="str">
        <f t="shared" si="85"/>
        <v/>
      </c>
      <c r="DH73" t="str">
        <f t="shared" si="86"/>
        <v/>
      </c>
      <c r="DI73" t="str">
        <f t="shared" si="87"/>
        <v/>
      </c>
      <c r="DJ73">
        <f t="shared" si="88"/>
        <v>6.3689999999999989</v>
      </c>
      <c r="DK73" s="12">
        <f t="shared" ref="DK73:DK136" si="97">BB73</f>
        <v>2.06</v>
      </c>
      <c r="DL73" s="23" t="str">
        <f>IF(AND(ISNUMBER(#REF!),ISNUMBER(C73)),#REF!*C73*8.34,"")</f>
        <v/>
      </c>
      <c r="DM73" s="23" t="str">
        <f>IF(AND(ISNUMBER(#REF!),ISNUMBER(D73)),#REF!*D73*8.34,"")</f>
        <v/>
      </c>
      <c r="DN73" s="23" t="str">
        <f>IF(AND(ISNUMBER(#REF!),ISNUMBER(E73)),#REF!*E73*8.34,"")</f>
        <v/>
      </c>
      <c r="DO73" s="23" t="str">
        <f>IF(AND(ISNUMBER(#REF!),ISNUMBER(G73)),#REF!*G73*8.34,"")</f>
        <v/>
      </c>
      <c r="DP73" s="23" t="str">
        <f>IF(AND(ISNUMBER(#REF!),ISNUMBER(H73)),#REF!*H73*8.34,"")</f>
        <v/>
      </c>
      <c r="DQ73" s="23">
        <f t="shared" si="89"/>
        <v>9962.9640000000018</v>
      </c>
      <c r="DR73" s="23" t="str">
        <f t="shared" si="90"/>
        <v/>
      </c>
      <c r="DS73" s="23">
        <f t="shared" si="91"/>
        <v>9962.9640000000018</v>
      </c>
      <c r="DT73" s="23" t="str">
        <f t="shared" si="92"/>
        <v/>
      </c>
      <c r="DV73" s="27" t="str">
        <f t="shared" si="93"/>
        <v/>
      </c>
      <c r="DW73">
        <f t="shared" si="94"/>
        <v>1.23</v>
      </c>
      <c r="DX73" s="12">
        <f t="shared" ref="DX73:DX136" si="98">BY73</f>
        <v>1.49</v>
      </c>
      <c r="DY73">
        <f t="shared" si="95"/>
        <v>6.1740000000000004</v>
      </c>
      <c r="DZ73" s="12">
        <f t="shared" ref="DZ73:DZ136" si="99">CF73</f>
        <v>4</v>
      </c>
    </row>
    <row r="74" spans="1:130" x14ac:dyDescent="0.25">
      <c r="A74" s="4">
        <v>42347</v>
      </c>
      <c r="B74" s="32">
        <v>2.4289999999999998</v>
      </c>
      <c r="C74" s="2">
        <v>218.3</v>
      </c>
      <c r="D74" s="2">
        <v>244.4</v>
      </c>
      <c r="E74" s="3">
        <v>43.8</v>
      </c>
      <c r="F74" s="3">
        <v>0.69499999999999995</v>
      </c>
      <c r="G74" s="3">
        <v>38.799999999999997</v>
      </c>
      <c r="H74" s="9">
        <v>18.600000000000001</v>
      </c>
      <c r="J74" s="3">
        <v>4936</v>
      </c>
      <c r="K74" s="3">
        <v>132</v>
      </c>
      <c r="M74" s="3">
        <v>9909</v>
      </c>
      <c r="S74" s="3">
        <v>132</v>
      </c>
      <c r="T74" s="3">
        <v>9909</v>
      </c>
      <c r="Y74" s="3">
        <v>4.0999999999999996</v>
      </c>
      <c r="Z74" s="3">
        <v>3</v>
      </c>
      <c r="AA74" s="3">
        <v>2.31</v>
      </c>
      <c r="AB74" s="3">
        <v>3.6999999999999998E-2</v>
      </c>
      <c r="AC74" s="3">
        <v>1.44</v>
      </c>
      <c r="AD74" s="3">
        <v>0.14099999999999999</v>
      </c>
      <c r="AE74" s="9">
        <v>0.23300000000000001</v>
      </c>
      <c r="AG74" s="3">
        <v>3842</v>
      </c>
      <c r="AP74" s="3">
        <v>125</v>
      </c>
      <c r="AQ74" s="3">
        <v>8234</v>
      </c>
      <c r="AV74" s="3">
        <v>3.8</v>
      </c>
      <c r="AW74" s="3">
        <v>4.4000000000000004</v>
      </c>
      <c r="AX74" s="3">
        <v>2.54</v>
      </c>
      <c r="AY74" s="3">
        <v>2.2400000000000002</v>
      </c>
      <c r="AZ74" s="3">
        <v>0.151</v>
      </c>
      <c r="BA74" s="3">
        <v>2.7E-2</v>
      </c>
      <c r="BB74" s="9">
        <v>1.05</v>
      </c>
      <c r="BD74" s="3">
        <v>4156</v>
      </c>
      <c r="BM74" s="3">
        <v>108</v>
      </c>
      <c r="BP74" s="3">
        <v>7350</v>
      </c>
      <c r="BS74" s="3">
        <v>2.9</v>
      </c>
      <c r="BT74" s="3">
        <v>2.6</v>
      </c>
      <c r="BU74" s="3">
        <v>3.23</v>
      </c>
      <c r="BV74" s="3">
        <v>1.37</v>
      </c>
      <c r="BW74" s="3">
        <v>3.2000000000000001E-2</v>
      </c>
      <c r="BX74" s="3">
        <v>2.4E-2</v>
      </c>
      <c r="BY74" s="9">
        <v>1.18</v>
      </c>
      <c r="BZ74" s="3">
        <v>5.5</v>
      </c>
      <c r="CA74" s="3">
        <v>5.5</v>
      </c>
      <c r="CB74" s="3">
        <v>3.93</v>
      </c>
      <c r="CC74" s="3">
        <v>2.38</v>
      </c>
      <c r="CD74" s="3">
        <v>0.54</v>
      </c>
      <c r="CE74" s="3">
        <v>1.7000000000000001E-2</v>
      </c>
      <c r="CF74" s="9">
        <v>1.37</v>
      </c>
      <c r="CW74">
        <f t="shared" si="81"/>
        <v>3.891</v>
      </c>
      <c r="CX74" s="12">
        <f t="shared" si="96"/>
        <v>0.23300000000000001</v>
      </c>
      <c r="CY74" t="str">
        <f>IF(AND(ISNUMBER(#REF!),ISNUMBER(C74)),#REF!*C74*8.34,"")</f>
        <v/>
      </c>
      <c r="CZ74" t="str">
        <f>IF(AND(ISNUMBER(#REF!),ISNUMBER(D74)),#REF!*D74*8.34,"")</f>
        <v/>
      </c>
      <c r="DA74" t="str">
        <f>IF(AND(ISNUMBER(#REF!),ISNUMBER(E74)),#REF!*E74*8.34,"")</f>
        <v/>
      </c>
      <c r="DB74" t="str">
        <f>IF(AND(ISNUMBER(#REF!),ISNUMBER(G74)),#REF!*G74*8.34,"")</f>
        <v/>
      </c>
      <c r="DC74" t="str">
        <f>IF(AND(ISNUMBER(#REF!),ISNUMBER(H74)),#REF!*H74*8.34,"")</f>
        <v/>
      </c>
      <c r="DD74">
        <f t="shared" si="82"/>
        <v>8811.6270000000022</v>
      </c>
      <c r="DE74" t="str">
        <f t="shared" si="83"/>
        <v/>
      </c>
      <c r="DF74" t="str">
        <f t="shared" si="84"/>
        <v/>
      </c>
      <c r="DG74" t="str">
        <f t="shared" si="85"/>
        <v/>
      </c>
      <c r="DH74" t="str">
        <f t="shared" si="86"/>
        <v/>
      </c>
      <c r="DI74" t="str">
        <f t="shared" si="87"/>
        <v/>
      </c>
      <c r="DJ74">
        <f t="shared" si="88"/>
        <v>2.718</v>
      </c>
      <c r="DK74" s="12">
        <f t="shared" si="97"/>
        <v>1.05</v>
      </c>
      <c r="DL74" s="23" t="str">
        <f>IF(AND(ISNUMBER(#REF!),ISNUMBER(C74)),#REF!*C74*8.34,"")</f>
        <v/>
      </c>
      <c r="DM74" s="23" t="str">
        <f>IF(AND(ISNUMBER(#REF!),ISNUMBER(D74)),#REF!*D74*8.34,"")</f>
        <v/>
      </c>
      <c r="DN74" s="23" t="str">
        <f>IF(AND(ISNUMBER(#REF!),ISNUMBER(E74)),#REF!*E74*8.34,"")</f>
        <v/>
      </c>
      <c r="DO74" s="23" t="str">
        <f>IF(AND(ISNUMBER(#REF!),ISNUMBER(G74)),#REF!*G74*8.34,"")</f>
        <v/>
      </c>
      <c r="DP74" s="23" t="str">
        <f>IF(AND(ISNUMBER(#REF!),ISNUMBER(H74)),#REF!*H74*8.34,"")</f>
        <v/>
      </c>
      <c r="DQ74" s="23">
        <f t="shared" si="89"/>
        <v>9531.7860000000001</v>
      </c>
      <c r="DR74" s="23" t="str">
        <f t="shared" si="90"/>
        <v/>
      </c>
      <c r="DS74" s="23">
        <f t="shared" si="91"/>
        <v>9531.7860000000001</v>
      </c>
      <c r="DT74" s="23" t="str">
        <f t="shared" si="92"/>
        <v/>
      </c>
      <c r="DV74" s="27" t="str">
        <f t="shared" si="93"/>
        <v/>
      </c>
      <c r="DW74">
        <f t="shared" si="94"/>
        <v>3.286</v>
      </c>
      <c r="DX74" s="12">
        <f t="shared" si="98"/>
        <v>1.18</v>
      </c>
      <c r="DY74">
        <f t="shared" si="95"/>
        <v>4.487000000000001</v>
      </c>
      <c r="DZ74" s="12">
        <f t="shared" si="99"/>
        <v>1.37</v>
      </c>
    </row>
    <row r="75" spans="1:130" x14ac:dyDescent="0.25">
      <c r="A75" s="4">
        <v>42352</v>
      </c>
      <c r="B75" s="32">
        <v>2.649</v>
      </c>
      <c r="D75" s="2">
        <v>238.8</v>
      </c>
      <c r="E75" s="3">
        <v>43.8</v>
      </c>
      <c r="F75" s="3">
        <v>0.626</v>
      </c>
      <c r="G75" s="3">
        <v>38.5</v>
      </c>
      <c r="H75" s="9">
        <v>18.899999999999999</v>
      </c>
      <c r="J75" s="3">
        <v>4484</v>
      </c>
      <c r="S75" s="3">
        <v>112</v>
      </c>
      <c r="T75" s="3">
        <v>7214</v>
      </c>
      <c r="Z75" s="3">
        <v>2</v>
      </c>
      <c r="AA75" s="3">
        <v>2.63</v>
      </c>
      <c r="AB75" s="3">
        <v>0.66</v>
      </c>
      <c r="AC75" s="3">
        <v>1.23</v>
      </c>
      <c r="AD75" s="3">
        <v>0.104</v>
      </c>
      <c r="AE75" s="9">
        <v>0.26400000000000001</v>
      </c>
      <c r="AG75" s="3">
        <v>3318</v>
      </c>
      <c r="AP75" s="3">
        <v>102</v>
      </c>
      <c r="AQ75" s="3">
        <v>7744</v>
      </c>
      <c r="AW75" s="3">
        <v>2.5</v>
      </c>
      <c r="AX75" s="3">
        <v>6.75</v>
      </c>
      <c r="AY75" s="3">
        <v>0.20499999999999999</v>
      </c>
      <c r="AZ75" s="3">
        <v>0.16400000000000001</v>
      </c>
      <c r="BA75" s="3">
        <v>2.7E-2</v>
      </c>
      <c r="BB75" s="9">
        <v>2.3199999999999998</v>
      </c>
      <c r="BD75" s="3">
        <v>4570</v>
      </c>
      <c r="BM75" s="3">
        <v>114</v>
      </c>
      <c r="BP75" s="3">
        <v>7516</v>
      </c>
      <c r="BT75" s="3">
        <v>1.9</v>
      </c>
      <c r="BU75" s="3">
        <v>4.08</v>
      </c>
      <c r="BV75" s="3">
        <v>3.29</v>
      </c>
      <c r="BW75" s="3">
        <v>0.20200000000000001</v>
      </c>
      <c r="BX75" s="3">
        <v>0.03</v>
      </c>
      <c r="BY75" s="9">
        <v>2.2000000000000002</v>
      </c>
      <c r="BZ75" s="3">
        <v>3.5</v>
      </c>
      <c r="CA75" s="3">
        <v>9.6</v>
      </c>
      <c r="CB75" s="3">
        <v>4.9000000000000004</v>
      </c>
      <c r="CC75" s="3">
        <v>2.84</v>
      </c>
      <c r="CD75" s="3">
        <v>0.47599999999999998</v>
      </c>
      <c r="CE75" s="3">
        <v>2.7E-2</v>
      </c>
      <c r="CF75" s="9">
        <v>2.2999999999999998</v>
      </c>
      <c r="CW75">
        <f t="shared" si="81"/>
        <v>3.964</v>
      </c>
      <c r="CX75" s="12">
        <f t="shared" si="96"/>
        <v>0.26400000000000001</v>
      </c>
      <c r="CY75" t="str">
        <f>IF(AND(ISNUMBER(#REF!),ISNUMBER(C75)),#REF!*C75*8.34,"")</f>
        <v/>
      </c>
      <c r="CZ75" t="str">
        <f>IF(AND(ISNUMBER(#REF!),ISNUMBER(D75)),#REF!*D75*8.34,"")</f>
        <v/>
      </c>
      <c r="DA75" t="str">
        <f>IF(AND(ISNUMBER(#REF!),ISNUMBER(E75)),#REF!*E75*8.34,"")</f>
        <v/>
      </c>
      <c r="DB75" t="str">
        <f>IF(AND(ISNUMBER(#REF!),ISNUMBER(G75)),#REF!*G75*8.34,"")</f>
        <v/>
      </c>
      <c r="DC75" t="str">
        <f>IF(AND(ISNUMBER(#REF!),ISNUMBER(H75)),#REF!*H75*8.34,"")</f>
        <v/>
      </c>
      <c r="DD75">
        <f t="shared" si="82"/>
        <v>7609.8330000000005</v>
      </c>
      <c r="DE75" t="str">
        <f t="shared" si="83"/>
        <v/>
      </c>
      <c r="DF75" t="str">
        <f t="shared" si="84"/>
        <v/>
      </c>
      <c r="DG75" t="str">
        <f t="shared" si="85"/>
        <v/>
      </c>
      <c r="DH75" t="str">
        <f t="shared" si="86"/>
        <v/>
      </c>
      <c r="DI75" t="str">
        <f t="shared" si="87"/>
        <v/>
      </c>
      <c r="DJ75">
        <f t="shared" si="88"/>
        <v>6.9409999999999998</v>
      </c>
      <c r="DK75" s="12">
        <f t="shared" si="97"/>
        <v>2.3199999999999998</v>
      </c>
      <c r="DL75" s="23" t="str">
        <f>IF(AND(ISNUMBER(#REF!),ISNUMBER(C75)),#REF!*C75*8.34,"")</f>
        <v/>
      </c>
      <c r="DM75" s="23" t="str">
        <f>IF(AND(ISNUMBER(#REF!),ISNUMBER(D75)),#REF!*D75*8.34,"")</f>
        <v/>
      </c>
      <c r="DN75" s="23" t="str">
        <f>IF(AND(ISNUMBER(#REF!),ISNUMBER(E75)),#REF!*E75*8.34,"")</f>
        <v/>
      </c>
      <c r="DO75" s="23" t="str">
        <f>IF(AND(ISNUMBER(#REF!),ISNUMBER(G75)),#REF!*G75*8.34,"")</f>
        <v/>
      </c>
      <c r="DP75" s="23" t="str">
        <f>IF(AND(ISNUMBER(#REF!),ISNUMBER(H75)),#REF!*H75*8.34,"")</f>
        <v/>
      </c>
      <c r="DQ75" s="23">
        <f t="shared" si="89"/>
        <v>10481.295</v>
      </c>
      <c r="DR75" s="23" t="str">
        <f t="shared" si="90"/>
        <v/>
      </c>
      <c r="DS75" s="23">
        <f t="shared" si="91"/>
        <v>10481.295</v>
      </c>
      <c r="DT75" s="23" t="str">
        <f t="shared" si="92"/>
        <v/>
      </c>
      <c r="DV75" s="27" t="str">
        <f t="shared" si="93"/>
        <v/>
      </c>
      <c r="DW75">
        <f t="shared" si="94"/>
        <v>4.3120000000000003</v>
      </c>
      <c r="DX75" s="12">
        <f t="shared" si="98"/>
        <v>2.2000000000000002</v>
      </c>
      <c r="DY75">
        <f t="shared" si="95"/>
        <v>5.4030000000000005</v>
      </c>
      <c r="DZ75" s="12">
        <f t="shared" si="99"/>
        <v>2.2999999999999998</v>
      </c>
    </row>
    <row r="76" spans="1:130" x14ac:dyDescent="0.25">
      <c r="A76" s="4">
        <v>42354</v>
      </c>
      <c r="B76" s="32">
        <v>2.4790000000000001</v>
      </c>
      <c r="D76" s="2">
        <v>249.2</v>
      </c>
      <c r="E76" s="3">
        <v>42.1</v>
      </c>
      <c r="F76" s="3">
        <v>0.501</v>
      </c>
      <c r="G76" s="3">
        <v>41.3</v>
      </c>
      <c r="H76" s="9">
        <v>16.399999999999999</v>
      </c>
      <c r="J76" s="3">
        <v>4492</v>
      </c>
      <c r="S76" s="3">
        <v>100</v>
      </c>
      <c r="T76" s="3">
        <v>7958</v>
      </c>
      <c r="Z76" s="3">
        <v>2.2999999999999998</v>
      </c>
      <c r="AA76" s="3">
        <v>1.58</v>
      </c>
      <c r="AB76" s="3">
        <v>5.3999999999999999E-2</v>
      </c>
      <c r="AC76" s="3">
        <v>0.40699999999999997</v>
      </c>
      <c r="AD76" s="3">
        <v>0.45800000000000002</v>
      </c>
      <c r="AE76" s="9">
        <v>0.69699999999999995</v>
      </c>
      <c r="AG76" s="3">
        <v>3384</v>
      </c>
      <c r="AP76" s="3">
        <v>92</v>
      </c>
      <c r="AQ76" s="3">
        <v>7956</v>
      </c>
      <c r="AW76" s="3">
        <v>2.8</v>
      </c>
      <c r="AX76" s="3">
        <v>5.13</v>
      </c>
      <c r="AY76" s="3">
        <v>4.3499999999999996</v>
      </c>
      <c r="AZ76" s="3">
        <v>0.246</v>
      </c>
      <c r="BA76" s="3">
        <v>3.2000000000000001E-2</v>
      </c>
      <c r="BB76" s="9">
        <v>1.59</v>
      </c>
      <c r="BD76" s="3">
        <v>4698</v>
      </c>
      <c r="BM76" s="3">
        <v>119</v>
      </c>
      <c r="BP76" s="3">
        <v>7632</v>
      </c>
      <c r="BT76" s="3">
        <v>1.5</v>
      </c>
      <c r="BU76" s="3">
        <v>1.23</v>
      </c>
      <c r="BV76" s="3">
        <v>3.2000000000000001E-2</v>
      </c>
      <c r="BW76" s="3">
        <v>0.2</v>
      </c>
      <c r="BX76" s="3">
        <v>3.5000000000000003E-2</v>
      </c>
      <c r="BY76" s="9">
        <v>1.6</v>
      </c>
      <c r="CA76" s="3">
        <v>5.8</v>
      </c>
      <c r="CB76" s="3">
        <v>4.1900000000000004</v>
      </c>
      <c r="CC76" s="3">
        <v>2.4300000000000002</v>
      </c>
      <c r="CD76" s="3">
        <v>0.31</v>
      </c>
      <c r="CE76" s="3">
        <v>5.3999999999999999E-2</v>
      </c>
      <c r="CF76" s="9">
        <v>1.93</v>
      </c>
      <c r="CW76">
        <f t="shared" si="81"/>
        <v>2.4450000000000003</v>
      </c>
      <c r="CX76" s="12">
        <f t="shared" si="96"/>
        <v>0.69699999999999995</v>
      </c>
      <c r="CY76" t="str">
        <f>IF(AND(ISNUMBER(#REF!),ISNUMBER(C76)),#REF!*C76*8.34,"")</f>
        <v/>
      </c>
      <c r="CZ76" t="str">
        <f>IF(AND(ISNUMBER(#REF!),ISNUMBER(D76)),#REF!*D76*8.34,"")</f>
        <v/>
      </c>
      <c r="DA76" t="str">
        <f>IF(AND(ISNUMBER(#REF!),ISNUMBER(E76)),#REF!*E76*8.34,"")</f>
        <v/>
      </c>
      <c r="DB76" t="str">
        <f>IF(AND(ISNUMBER(#REF!),ISNUMBER(G76)),#REF!*G76*8.34,"")</f>
        <v/>
      </c>
      <c r="DC76" t="str">
        <f>IF(AND(ISNUMBER(#REF!),ISNUMBER(H76)),#REF!*H76*8.34,"")</f>
        <v/>
      </c>
      <c r="DD76">
        <f t="shared" si="82"/>
        <v>7761.2039999999997</v>
      </c>
      <c r="DE76" t="str">
        <f t="shared" si="83"/>
        <v/>
      </c>
      <c r="DF76" t="str">
        <f t="shared" si="84"/>
        <v/>
      </c>
      <c r="DG76" t="str">
        <f t="shared" si="85"/>
        <v/>
      </c>
      <c r="DH76" t="str">
        <f t="shared" si="86"/>
        <v/>
      </c>
      <c r="DI76" t="str">
        <f t="shared" si="87"/>
        <v/>
      </c>
      <c r="DJ76">
        <f t="shared" si="88"/>
        <v>5.4079999999999995</v>
      </c>
      <c r="DK76" s="12">
        <f t="shared" si="97"/>
        <v>1.59</v>
      </c>
      <c r="DL76" s="23" t="str">
        <f>IF(AND(ISNUMBER(#REF!),ISNUMBER(C76)),#REF!*C76*8.34,"")</f>
        <v/>
      </c>
      <c r="DM76" s="23" t="str">
        <f>IF(AND(ISNUMBER(#REF!),ISNUMBER(D76)),#REF!*D76*8.34,"")</f>
        <v/>
      </c>
      <c r="DN76" s="23" t="str">
        <f>IF(AND(ISNUMBER(#REF!),ISNUMBER(E76)),#REF!*E76*8.34,"")</f>
        <v/>
      </c>
      <c r="DO76" s="23" t="str">
        <f>IF(AND(ISNUMBER(#REF!),ISNUMBER(G76)),#REF!*G76*8.34,"")</f>
        <v/>
      </c>
      <c r="DP76" s="23" t="str">
        <f>IF(AND(ISNUMBER(#REF!),ISNUMBER(H76)),#REF!*H76*8.34,"")</f>
        <v/>
      </c>
      <c r="DQ76" s="23">
        <f t="shared" si="89"/>
        <v>10774.862999999999</v>
      </c>
      <c r="DR76" s="23" t="str">
        <f t="shared" si="90"/>
        <v/>
      </c>
      <c r="DS76" s="23">
        <f t="shared" si="91"/>
        <v>10774.862999999999</v>
      </c>
      <c r="DT76" s="23" t="str">
        <f t="shared" si="92"/>
        <v/>
      </c>
      <c r="DV76" s="27" t="str">
        <f t="shared" si="93"/>
        <v/>
      </c>
      <c r="DW76">
        <f t="shared" si="94"/>
        <v>1.4649999999999999</v>
      </c>
      <c r="DX76" s="12">
        <f t="shared" si="98"/>
        <v>1.6</v>
      </c>
      <c r="DY76">
        <f t="shared" si="95"/>
        <v>4.5540000000000003</v>
      </c>
      <c r="DZ76" s="12">
        <f t="shared" si="99"/>
        <v>1.93</v>
      </c>
    </row>
    <row r="77" spans="1:130" x14ac:dyDescent="0.25">
      <c r="A77" s="4">
        <v>42360</v>
      </c>
      <c r="B77" s="32">
        <v>2.6339999999999999</v>
      </c>
      <c r="C77" s="2">
        <v>283.2</v>
      </c>
      <c r="D77" s="2">
        <v>231.6</v>
      </c>
      <c r="E77" s="3">
        <v>37.5</v>
      </c>
      <c r="F77" s="3">
        <v>0.40300000000000002</v>
      </c>
      <c r="G77" s="3">
        <v>37.5</v>
      </c>
      <c r="H77" s="9">
        <v>20.100000000000001</v>
      </c>
      <c r="J77" s="3">
        <v>4058</v>
      </c>
      <c r="S77" s="3">
        <v>113</v>
      </c>
      <c r="T77" s="3">
        <v>7139</v>
      </c>
      <c r="AA77" s="3">
        <v>1.88</v>
      </c>
      <c r="AB77" s="3">
        <v>1.21</v>
      </c>
      <c r="AC77" s="3">
        <v>0.83</v>
      </c>
      <c r="AD77" s="3">
        <v>0.47299999999999998</v>
      </c>
      <c r="AE77" s="9">
        <v>0.153</v>
      </c>
      <c r="AG77" s="3">
        <v>2873</v>
      </c>
      <c r="AP77" s="3">
        <v>101</v>
      </c>
      <c r="AQ77" s="3">
        <v>7220</v>
      </c>
      <c r="AX77" s="3">
        <v>1.83</v>
      </c>
      <c r="AY77" s="3">
        <v>11.2</v>
      </c>
      <c r="AZ77" s="3">
        <v>0.16</v>
      </c>
      <c r="BA77" s="3">
        <v>2.1000000000000001E-2</v>
      </c>
      <c r="BB77" s="9">
        <v>1.71</v>
      </c>
      <c r="BD77" s="3">
        <v>4568</v>
      </c>
      <c r="BM77" s="3">
        <v>175</v>
      </c>
      <c r="BU77" s="3">
        <v>0.496</v>
      </c>
      <c r="BV77" s="3">
        <v>0.40799999999999997</v>
      </c>
      <c r="BW77" s="3">
        <v>0.36299999999999999</v>
      </c>
      <c r="BX77" s="3">
        <v>2.1999999999999999E-2</v>
      </c>
      <c r="BY77" s="9">
        <v>0.84299999999999997</v>
      </c>
      <c r="BZ77" s="3">
        <v>1.1000000000000001</v>
      </c>
      <c r="CA77" s="3">
        <v>8</v>
      </c>
      <c r="CB77" s="3">
        <v>1.36</v>
      </c>
      <c r="CC77" s="3">
        <v>6.11</v>
      </c>
      <c r="CD77" s="3">
        <v>0.38400000000000001</v>
      </c>
      <c r="CE77" s="3">
        <v>8.3000000000000004E-2</v>
      </c>
      <c r="CF77" s="9">
        <v>1.46</v>
      </c>
      <c r="CW77">
        <f t="shared" si="81"/>
        <v>3.1829999999999998</v>
      </c>
      <c r="CX77" s="12">
        <f t="shared" si="96"/>
        <v>0.153</v>
      </c>
      <c r="CY77" t="str">
        <f>IF(AND(ISNUMBER(#REF!),ISNUMBER(C77)),#REF!*C77*8.34,"")</f>
        <v/>
      </c>
      <c r="CZ77" t="str">
        <f>IF(AND(ISNUMBER(#REF!),ISNUMBER(D77)),#REF!*D77*8.34,"")</f>
        <v/>
      </c>
      <c r="DA77" t="str">
        <f>IF(AND(ISNUMBER(#REF!),ISNUMBER(E77)),#REF!*E77*8.34,"")</f>
        <v/>
      </c>
      <c r="DB77" t="str">
        <f>IF(AND(ISNUMBER(#REF!),ISNUMBER(G77)),#REF!*G77*8.34,"")</f>
        <v/>
      </c>
      <c r="DC77" t="str">
        <f>IF(AND(ISNUMBER(#REF!),ISNUMBER(H77)),#REF!*H77*8.34,"")</f>
        <v/>
      </c>
      <c r="DD77">
        <f t="shared" si="82"/>
        <v>6589.2255000000005</v>
      </c>
      <c r="DE77" t="str">
        <f t="shared" si="83"/>
        <v/>
      </c>
      <c r="DF77" t="str">
        <f t="shared" si="84"/>
        <v/>
      </c>
      <c r="DG77" t="str">
        <f t="shared" si="85"/>
        <v/>
      </c>
      <c r="DH77" t="str">
        <f t="shared" si="86"/>
        <v/>
      </c>
      <c r="DI77" t="str">
        <f t="shared" si="87"/>
        <v/>
      </c>
      <c r="DJ77">
        <f t="shared" si="88"/>
        <v>2.0110000000000001</v>
      </c>
      <c r="DK77" s="12">
        <f t="shared" si="97"/>
        <v>1.71</v>
      </c>
      <c r="DL77" s="23" t="str">
        <f>IF(AND(ISNUMBER(#REF!),ISNUMBER(C77)),#REF!*C77*8.34,"")</f>
        <v/>
      </c>
      <c r="DM77" s="23" t="str">
        <f>IF(AND(ISNUMBER(#REF!),ISNUMBER(D77)),#REF!*D77*8.34,"")</f>
        <v/>
      </c>
      <c r="DN77" s="23" t="str">
        <f>IF(AND(ISNUMBER(#REF!),ISNUMBER(E77)),#REF!*E77*8.34,"")</f>
        <v/>
      </c>
      <c r="DO77" s="23" t="str">
        <f>IF(AND(ISNUMBER(#REF!),ISNUMBER(G77)),#REF!*G77*8.34,"")</f>
        <v/>
      </c>
      <c r="DP77" s="23" t="str">
        <f>IF(AND(ISNUMBER(#REF!),ISNUMBER(H77)),#REF!*H77*8.34,"")</f>
        <v/>
      </c>
      <c r="DQ77" s="23">
        <f t="shared" si="89"/>
        <v>10476.708000000001</v>
      </c>
      <c r="DR77" s="23" t="str">
        <f t="shared" si="90"/>
        <v/>
      </c>
      <c r="DS77" s="23">
        <f t="shared" si="91"/>
        <v>10476.708000000001</v>
      </c>
      <c r="DT77" s="23" t="str">
        <f t="shared" si="92"/>
        <v/>
      </c>
      <c r="DV77" s="27" t="str">
        <f t="shared" si="93"/>
        <v/>
      </c>
      <c r="DW77">
        <f t="shared" si="94"/>
        <v>0.88100000000000001</v>
      </c>
      <c r="DX77" s="12">
        <f t="shared" si="98"/>
        <v>0.84299999999999997</v>
      </c>
      <c r="DY77">
        <f t="shared" si="95"/>
        <v>1.8270000000000002</v>
      </c>
      <c r="DZ77" s="12">
        <f t="shared" si="99"/>
        <v>1.46</v>
      </c>
    </row>
    <row r="78" spans="1:130" x14ac:dyDescent="0.25">
      <c r="A78" s="4">
        <v>42362</v>
      </c>
      <c r="B78" s="32">
        <v>2.6579999999999999</v>
      </c>
      <c r="E78" s="3">
        <v>28.7</v>
      </c>
      <c r="F78" s="3">
        <v>0.48499999999999999</v>
      </c>
      <c r="G78" s="3">
        <v>77.400000000000006</v>
      </c>
      <c r="H78" s="9">
        <v>21.9</v>
      </c>
      <c r="J78" s="3">
        <v>4748</v>
      </c>
      <c r="S78" s="3">
        <v>115</v>
      </c>
      <c r="T78" s="3">
        <v>6196</v>
      </c>
      <c r="AA78" s="3">
        <v>1.8</v>
      </c>
      <c r="AB78" s="3">
        <v>6.7000000000000004E-2</v>
      </c>
      <c r="AC78" s="3">
        <v>0.78100000000000003</v>
      </c>
      <c r="AD78" s="3">
        <v>0.16500000000000001</v>
      </c>
      <c r="AE78" s="9">
        <v>0.26100000000000001</v>
      </c>
      <c r="AG78" s="3">
        <v>3190</v>
      </c>
      <c r="AP78" s="3">
        <v>100</v>
      </c>
      <c r="AQ78" s="3">
        <v>6684</v>
      </c>
      <c r="AX78" s="3">
        <v>4.75</v>
      </c>
      <c r="AY78" s="3">
        <v>5.64</v>
      </c>
      <c r="AZ78" s="3">
        <v>0.20399999999999999</v>
      </c>
      <c r="BA78" s="3">
        <v>2.1999999999999999E-2</v>
      </c>
      <c r="BB78" s="9">
        <v>2.2200000000000002</v>
      </c>
      <c r="BD78" s="3">
        <v>4702</v>
      </c>
      <c r="BM78" s="3">
        <v>153</v>
      </c>
      <c r="BN78" s="3">
        <v>7070</v>
      </c>
      <c r="BU78" s="3">
        <v>1.28</v>
      </c>
      <c r="BV78" s="3">
        <v>0.44</v>
      </c>
      <c r="BW78" s="3">
        <v>0.189</v>
      </c>
      <c r="BX78" s="3">
        <v>1.9E-2</v>
      </c>
      <c r="BY78" s="9">
        <v>1.4</v>
      </c>
      <c r="CB78" s="3">
        <v>2.71</v>
      </c>
      <c r="CC78" s="3">
        <v>1.42</v>
      </c>
      <c r="CD78" s="3">
        <v>0.222</v>
      </c>
      <c r="CE78" s="3">
        <v>1.6E-2</v>
      </c>
      <c r="CF78" s="9">
        <v>1.95</v>
      </c>
      <c r="CW78">
        <f t="shared" si="81"/>
        <v>2.746</v>
      </c>
      <c r="CX78" s="12">
        <f t="shared" si="96"/>
        <v>0.26100000000000001</v>
      </c>
      <c r="DD78">
        <f t="shared" si="82"/>
        <v>7316.2650000000012</v>
      </c>
      <c r="DE78" t="str">
        <f t="shared" si="83"/>
        <v/>
      </c>
      <c r="DF78" t="str">
        <f t="shared" si="84"/>
        <v/>
      </c>
      <c r="DJ78">
        <f t="shared" si="88"/>
        <v>4.976</v>
      </c>
      <c r="DK78" s="12">
        <f t="shared" si="97"/>
        <v>2.2200000000000002</v>
      </c>
      <c r="DQ78" s="23">
        <f t="shared" si="89"/>
        <v>10784.037000000002</v>
      </c>
      <c r="DR78" s="23" t="str">
        <f t="shared" si="90"/>
        <v/>
      </c>
      <c r="DS78" s="23">
        <f t="shared" si="91"/>
        <v>10784.037000000002</v>
      </c>
      <c r="DW78">
        <f t="shared" si="94"/>
        <v>1.488</v>
      </c>
      <c r="DX78" s="12">
        <f t="shared" si="98"/>
        <v>1.4</v>
      </c>
      <c r="DY78">
        <f t="shared" si="95"/>
        <v>2.948</v>
      </c>
      <c r="DZ78" s="12">
        <f t="shared" si="99"/>
        <v>1.95</v>
      </c>
    </row>
    <row r="79" spans="1:130" x14ac:dyDescent="0.25">
      <c r="A79" s="4">
        <v>42367</v>
      </c>
      <c r="B79" s="32">
        <v>2.8</v>
      </c>
      <c r="C79" s="2">
        <v>177</v>
      </c>
      <c r="D79" s="2">
        <v>140</v>
      </c>
      <c r="E79" s="3">
        <v>40.1</v>
      </c>
      <c r="F79" s="3">
        <v>8.2000000000000003E-2</v>
      </c>
      <c r="G79" s="3">
        <v>66.8</v>
      </c>
      <c r="H79" s="9">
        <v>21.7</v>
      </c>
      <c r="J79" s="3">
        <v>4548</v>
      </c>
      <c r="S79" s="3">
        <v>105</v>
      </c>
      <c r="T79" s="3">
        <v>6140</v>
      </c>
      <c r="AA79" s="3">
        <v>0.86699999999999999</v>
      </c>
      <c r="AB79" s="3">
        <v>0.51100000000000001</v>
      </c>
      <c r="AC79" s="3">
        <v>5.8999999999999997E-2</v>
      </c>
      <c r="AD79" s="3">
        <v>6.8000000000000005E-2</v>
      </c>
      <c r="AE79" s="9">
        <v>0.25700000000000001</v>
      </c>
      <c r="AG79" s="3">
        <v>3014</v>
      </c>
      <c r="AP79" s="3">
        <v>89</v>
      </c>
      <c r="AQ79" s="3">
        <v>6142</v>
      </c>
      <c r="AX79" s="3">
        <v>8.89</v>
      </c>
      <c r="AY79" s="3">
        <v>7.44</v>
      </c>
      <c r="AZ79" s="3">
        <v>9.1999999999999998E-2</v>
      </c>
      <c r="BA79" s="3">
        <v>2.5999999999999999E-2</v>
      </c>
      <c r="BB79" s="9">
        <v>3.23</v>
      </c>
      <c r="BD79" s="3">
        <v>4804</v>
      </c>
      <c r="BM79" s="3">
        <v>145</v>
      </c>
      <c r="BN79" s="3">
        <v>8000</v>
      </c>
      <c r="BU79" s="3">
        <v>2.33</v>
      </c>
      <c r="BV79" s="3">
        <v>0.83699999999999997</v>
      </c>
      <c r="BW79" s="3">
        <v>5.8999999999999997E-2</v>
      </c>
      <c r="BX79" s="3">
        <v>1.7999999999999999E-2</v>
      </c>
      <c r="BY79" s="9">
        <v>3.23</v>
      </c>
      <c r="BZ79" s="3">
        <v>5.4</v>
      </c>
      <c r="CA79" s="3">
        <v>9</v>
      </c>
      <c r="CB79" s="3">
        <v>4.03</v>
      </c>
      <c r="CC79" s="3">
        <v>5.57</v>
      </c>
      <c r="CD79" s="3">
        <v>5.6000000000000001E-2</v>
      </c>
      <c r="CE79" s="3">
        <v>5.7000000000000002E-2</v>
      </c>
      <c r="CF79" s="9">
        <v>2.72</v>
      </c>
      <c r="CW79">
        <f t="shared" si="81"/>
        <v>0.99399999999999999</v>
      </c>
      <c r="CX79" s="12">
        <f t="shared" si="96"/>
        <v>0.25700000000000001</v>
      </c>
      <c r="DD79">
        <f t="shared" si="82"/>
        <v>6912.6090000000004</v>
      </c>
      <c r="DE79" t="str">
        <f t="shared" si="83"/>
        <v/>
      </c>
      <c r="DF79" t="str">
        <f t="shared" si="84"/>
        <v/>
      </c>
      <c r="DJ79">
        <f t="shared" si="88"/>
        <v>9.0080000000000009</v>
      </c>
      <c r="DK79" s="12">
        <f t="shared" si="97"/>
        <v>3.23</v>
      </c>
      <c r="DQ79" s="23">
        <f t="shared" si="89"/>
        <v>11017.974</v>
      </c>
      <c r="DW79">
        <f t="shared" si="94"/>
        <v>2.407</v>
      </c>
      <c r="DX79" s="12">
        <f t="shared" si="98"/>
        <v>3.23</v>
      </c>
      <c r="DY79">
        <f t="shared" si="95"/>
        <v>4.1430000000000007</v>
      </c>
      <c r="DZ79" s="12">
        <f t="shared" si="99"/>
        <v>2.72</v>
      </c>
    </row>
    <row r="80" spans="1:130" x14ac:dyDescent="0.25">
      <c r="A80" s="4">
        <v>42380</v>
      </c>
      <c r="B80" s="32">
        <v>2.7429999999999999</v>
      </c>
      <c r="D80" s="2">
        <v>222</v>
      </c>
      <c r="E80" s="3">
        <v>41.1</v>
      </c>
      <c r="F80" s="3">
        <v>0.52400000000000002</v>
      </c>
      <c r="G80" s="3">
        <v>32.9</v>
      </c>
      <c r="H80" s="9">
        <v>14.6</v>
      </c>
      <c r="J80" s="3">
        <v>4240</v>
      </c>
      <c r="S80" s="3">
        <v>113</v>
      </c>
      <c r="Z80" s="3">
        <v>4.8</v>
      </c>
      <c r="AA80" s="3">
        <v>6.67</v>
      </c>
      <c r="AB80" s="3">
        <v>5.38</v>
      </c>
      <c r="AC80" s="3">
        <v>0.26200000000000001</v>
      </c>
      <c r="AD80" s="3">
        <v>3.5999999999999997E-2</v>
      </c>
      <c r="AE80" s="9">
        <v>1.5</v>
      </c>
      <c r="AW80" s="3">
        <v>6.2</v>
      </c>
      <c r="AX80" s="3">
        <v>13.3</v>
      </c>
      <c r="AY80" s="3">
        <v>8.76</v>
      </c>
      <c r="AZ80" s="3">
        <v>0.249</v>
      </c>
      <c r="BA80" s="3">
        <v>4.4999999999999998E-2</v>
      </c>
      <c r="BB80" s="9">
        <v>5.5</v>
      </c>
      <c r="BD80" s="3">
        <v>3996</v>
      </c>
      <c r="BM80" s="3">
        <v>100</v>
      </c>
      <c r="BT80" s="3">
        <v>4.4000000000000004</v>
      </c>
      <c r="BU80" s="3">
        <v>10.1</v>
      </c>
      <c r="BV80" s="3">
        <v>4.5199999999999996</v>
      </c>
      <c r="BW80" s="3">
        <v>0.23799999999999999</v>
      </c>
      <c r="BX80" s="3">
        <v>4.8000000000000001E-2</v>
      </c>
      <c r="BY80" s="9">
        <v>2.31</v>
      </c>
      <c r="CA80" s="3">
        <v>9.1</v>
      </c>
      <c r="CB80" s="3">
        <v>12.4</v>
      </c>
      <c r="CC80" s="3">
        <v>8.9</v>
      </c>
      <c r="CD80" s="3">
        <v>0.24</v>
      </c>
      <c r="CE80" s="3">
        <v>5.3999999999999999E-2</v>
      </c>
      <c r="CF80" s="9">
        <v>2.9</v>
      </c>
      <c r="CW80">
        <f t="shared" si="81"/>
        <v>6.968</v>
      </c>
      <c r="CX80" s="12">
        <f t="shared" si="96"/>
        <v>1.5</v>
      </c>
      <c r="CY80" t="str">
        <f>IF(AND(ISNUMBER(#REF!),ISNUMBER(C80)),#REF!*C80*8.34,"")</f>
        <v/>
      </c>
      <c r="CZ80" t="str">
        <f>IF(AND(ISNUMBER(#REF!),ISNUMBER(D80)),#REF!*D80*8.34,"")</f>
        <v/>
      </c>
      <c r="DA80" t="str">
        <f>IF(AND(ISNUMBER(#REF!),ISNUMBER(E80)),#REF!*E80*8.34,"")</f>
        <v/>
      </c>
      <c r="DB80" t="str">
        <f>IF(AND(ISNUMBER(#REF!),ISNUMBER(G80)),#REF!*G80*8.34,"")</f>
        <v/>
      </c>
      <c r="DC80" t="str">
        <f>IF(AND(ISNUMBER(#REF!),ISNUMBER(H80)),#REF!*H80*8.34,"")</f>
        <v/>
      </c>
      <c r="DD80" t="str">
        <f t="shared" si="82"/>
        <v/>
      </c>
      <c r="DE80" t="str">
        <f t="shared" si="83"/>
        <v/>
      </c>
      <c r="DF80" t="str">
        <f t="shared" si="84"/>
        <v/>
      </c>
      <c r="DG80" t="str">
        <f t="shared" si="85"/>
        <v/>
      </c>
      <c r="DH80" t="str">
        <f t="shared" si="86"/>
        <v/>
      </c>
      <c r="DI80" t="str">
        <f t="shared" si="87"/>
        <v/>
      </c>
      <c r="DJ80">
        <f t="shared" si="88"/>
        <v>13.594000000000001</v>
      </c>
      <c r="DK80" s="12">
        <f t="shared" si="97"/>
        <v>5.5</v>
      </c>
      <c r="DL80" s="23" t="str">
        <f>IF(AND(ISNUMBER(#REF!),ISNUMBER(C80)),#REF!*C80*8.34,"")</f>
        <v/>
      </c>
      <c r="DM80" s="23" t="str">
        <f>IF(AND(ISNUMBER(#REF!),ISNUMBER(D80)),#REF!*D80*8.34,"")</f>
        <v/>
      </c>
      <c r="DN80" s="23" t="str">
        <f>IF(AND(ISNUMBER(#REF!),ISNUMBER(E80)),#REF!*E80*8.34,"")</f>
        <v/>
      </c>
      <c r="DO80" s="23" t="str">
        <f>IF(AND(ISNUMBER(#REF!),ISNUMBER(G80)),#REF!*G80*8.34,"")</f>
        <v/>
      </c>
      <c r="DP80" s="23" t="str">
        <f>IF(AND(ISNUMBER(#REF!),ISNUMBER(H80)),#REF!*H80*8.34,"")</f>
        <v/>
      </c>
      <c r="DQ80" s="23">
        <f t="shared" si="89"/>
        <v>9164.8260000000009</v>
      </c>
      <c r="DR80" s="23" t="str">
        <f t="shared" si="90"/>
        <v/>
      </c>
      <c r="DS80" s="23">
        <f t="shared" si="91"/>
        <v>9164.8260000000009</v>
      </c>
      <c r="DT80" s="23" t="str">
        <f t="shared" si="92"/>
        <v/>
      </c>
      <c r="DV80" s="27" t="str">
        <f t="shared" si="93"/>
        <v/>
      </c>
      <c r="DW80">
        <f t="shared" si="94"/>
        <v>10.385999999999999</v>
      </c>
      <c r="DX80" s="12">
        <f t="shared" si="98"/>
        <v>2.31</v>
      </c>
      <c r="DY80">
        <f t="shared" si="95"/>
        <v>12.694000000000001</v>
      </c>
      <c r="DZ80" s="12">
        <f t="shared" si="99"/>
        <v>2.9</v>
      </c>
    </row>
    <row r="81" spans="1:130" x14ac:dyDescent="0.25">
      <c r="A81" s="4">
        <v>42382</v>
      </c>
      <c r="B81" s="32">
        <v>2.6909999999999998</v>
      </c>
      <c r="C81" s="2">
        <v>200</v>
      </c>
      <c r="D81" s="2">
        <v>213.2</v>
      </c>
      <c r="E81" s="3">
        <v>42.6</v>
      </c>
      <c r="F81" s="3">
        <v>0.56100000000000005</v>
      </c>
      <c r="G81" s="3">
        <v>37.5</v>
      </c>
      <c r="H81" s="9">
        <v>16.8</v>
      </c>
      <c r="J81" s="3">
        <v>3936</v>
      </c>
      <c r="S81" s="3">
        <v>140</v>
      </c>
      <c r="T81" s="3">
        <v>7924</v>
      </c>
      <c r="Y81" s="3">
        <v>1.2</v>
      </c>
      <c r="Z81" s="3">
        <v>4.4000000000000004</v>
      </c>
      <c r="AA81" s="3">
        <v>4</v>
      </c>
      <c r="AB81" s="3">
        <v>2.38</v>
      </c>
      <c r="AC81" s="3">
        <v>0.221</v>
      </c>
      <c r="AD81" s="3">
        <v>2.8000000000000001E-2</v>
      </c>
      <c r="AE81" s="9">
        <v>1.18</v>
      </c>
      <c r="AV81" s="3">
        <v>1.5</v>
      </c>
      <c r="AW81" s="3">
        <v>5.3</v>
      </c>
      <c r="AX81" s="3">
        <v>6.74</v>
      </c>
      <c r="AY81" s="3">
        <v>4.74</v>
      </c>
      <c r="AZ81" s="3">
        <v>0.188</v>
      </c>
      <c r="BA81" s="3">
        <v>2.7E-2</v>
      </c>
      <c r="BB81" s="9">
        <v>1.45</v>
      </c>
      <c r="BD81" s="3">
        <v>3996</v>
      </c>
      <c r="BM81" s="3">
        <v>100</v>
      </c>
      <c r="BS81" s="3">
        <v>1.1000000000000001</v>
      </c>
      <c r="BT81" s="3">
        <v>2.4</v>
      </c>
      <c r="BU81" s="3">
        <v>11.1</v>
      </c>
      <c r="BV81" s="3">
        <v>9.01</v>
      </c>
      <c r="BW81" s="3">
        <v>0.19600000000000001</v>
      </c>
      <c r="BX81" s="3">
        <v>0.03</v>
      </c>
      <c r="BY81" s="9">
        <v>2.52</v>
      </c>
      <c r="BZ81" s="3">
        <v>7.1</v>
      </c>
      <c r="CA81" s="3">
        <v>41.7</v>
      </c>
      <c r="CB81" s="3">
        <v>9.5</v>
      </c>
      <c r="CC81" s="3">
        <v>8.1300000000000008</v>
      </c>
      <c r="CD81" s="3">
        <v>0.41899999999999998</v>
      </c>
      <c r="CE81" s="3">
        <v>7.2999999999999995E-2</v>
      </c>
      <c r="CF81" s="9">
        <v>1.58</v>
      </c>
      <c r="CW81">
        <f t="shared" si="81"/>
        <v>4.2489999999999997</v>
      </c>
      <c r="CX81" s="12">
        <f t="shared" si="96"/>
        <v>1.18</v>
      </c>
      <c r="DJ81">
        <f t="shared" si="88"/>
        <v>6.9550000000000001</v>
      </c>
      <c r="DK81" s="12">
        <f t="shared" si="97"/>
        <v>1.45</v>
      </c>
      <c r="DQ81" s="23">
        <f t="shared" si="89"/>
        <v>9164.8260000000009</v>
      </c>
      <c r="DR81" s="23" t="str">
        <f t="shared" si="90"/>
        <v/>
      </c>
      <c r="DS81" s="23">
        <f t="shared" si="91"/>
        <v>9164.8260000000009</v>
      </c>
      <c r="DW81">
        <f t="shared" si="94"/>
        <v>11.325999999999999</v>
      </c>
      <c r="DX81" s="12">
        <f t="shared" si="98"/>
        <v>2.52</v>
      </c>
      <c r="DY81">
        <f t="shared" si="95"/>
        <v>9.9920000000000009</v>
      </c>
      <c r="DZ81" s="12">
        <f t="shared" si="99"/>
        <v>1.58</v>
      </c>
    </row>
    <row r="82" spans="1:130" x14ac:dyDescent="0.25">
      <c r="A82" s="4">
        <v>42388</v>
      </c>
      <c r="B82" s="32">
        <v>2.4249999999999998</v>
      </c>
      <c r="D82" s="2">
        <v>222</v>
      </c>
      <c r="E82" s="3">
        <v>49.1</v>
      </c>
      <c r="F82" s="3">
        <v>0.57199999999999995</v>
      </c>
      <c r="G82" s="3">
        <v>36.799999999999997</v>
      </c>
      <c r="H82" s="9">
        <v>16.5</v>
      </c>
      <c r="J82" s="3">
        <v>3652</v>
      </c>
      <c r="S82" s="3">
        <v>131</v>
      </c>
      <c r="T82" s="3">
        <v>7076</v>
      </c>
      <c r="V82" s="3">
        <v>7032</v>
      </c>
      <c r="AG82" s="3">
        <v>3926</v>
      </c>
      <c r="AP82" s="3">
        <v>140</v>
      </c>
      <c r="AQ82" s="3">
        <v>8472</v>
      </c>
      <c r="AS82" s="3">
        <v>8404</v>
      </c>
      <c r="BD82" s="3">
        <v>3674</v>
      </c>
      <c r="BM82" s="3">
        <v>170</v>
      </c>
      <c r="BV82" s="3">
        <v>6.59</v>
      </c>
      <c r="BW82" s="3">
        <v>0.19500000000000001</v>
      </c>
      <c r="BX82" s="3">
        <v>3.2000000000000001E-2</v>
      </c>
      <c r="CC82" s="3">
        <v>8.77</v>
      </c>
      <c r="CD82" s="3">
        <v>0.33300000000000002</v>
      </c>
      <c r="CE82" s="3">
        <v>6.3E-2</v>
      </c>
      <c r="CW82" t="str">
        <f t="shared" ref="CW82:CW113" si="100">IF(AND(ISNUMBER(AA82),ISNUMBER(AC82),ISNUMBER(AD82)),AA82+AC82+AD82,"")</f>
        <v/>
      </c>
      <c r="DJ82" t="str">
        <f t="shared" ref="DJ82:DJ113" si="101">IF(AND(ISNUMBER(AX82),ISNUMBER(AZ82),ISNUMBER(BA82)),AX82+AZ82+BA82,"")</f>
        <v/>
      </c>
      <c r="DQ82" s="23">
        <f t="shared" ref="DQ82:DQ113" si="102">IF(ISNUMBER(BD82),BD82*$DT$2*8.34,"")</f>
        <v>8426.3190000000013</v>
      </c>
      <c r="DR82" s="23" t="str">
        <f t="shared" ref="DR82:DR113" si="103">IF(AND(ISNUMBER(BD82),ISNUMBER(BN82),ISNUMBER(BR82)),AVERAGE(BD82,BN82)*$DT$4*BR82*8.34,"")</f>
        <v/>
      </c>
      <c r="DS82" s="23">
        <f t="shared" ref="DS82:DS113" si="104">IF(AND(ISNUMBER(DQ82),ISNUMBER(DR82)),DQ82+DR82,IF(ISNUMBER(DQ82),DQ82,""))</f>
        <v>8426.3190000000013</v>
      </c>
      <c r="DW82" t="str">
        <f t="shared" ref="DW82:DW113" si="105">IF(AND(ISNUMBER(BU82),ISNUMBER(BW82),ISNUMBER(BX82)),BU82+BW82+BX82,"")</f>
        <v/>
      </c>
      <c r="DY82" t="str">
        <f t="shared" ref="DY82:DY113" si="106">IF(AND(ISNUMBER(CB82),ISNUMBER(CD82),ISNUMBER(CE82)),CB82+CD82+CE82,"")</f>
        <v/>
      </c>
    </row>
    <row r="83" spans="1:130" x14ac:dyDescent="0.25">
      <c r="A83" s="4">
        <v>42389</v>
      </c>
      <c r="B83" s="32">
        <v>2.5270000000000001</v>
      </c>
      <c r="C83" s="2">
        <v>272.7</v>
      </c>
      <c r="D83" s="2">
        <v>226.8</v>
      </c>
      <c r="E83" s="3">
        <v>42.4</v>
      </c>
      <c r="F83" s="3">
        <v>0.51100000000000001</v>
      </c>
      <c r="G83" s="3">
        <v>35.6</v>
      </c>
      <c r="H83" s="9">
        <v>16.2</v>
      </c>
      <c r="J83" s="3">
        <v>4042</v>
      </c>
      <c r="S83" s="3">
        <v>121</v>
      </c>
      <c r="T83" s="3">
        <v>8250</v>
      </c>
      <c r="V83" s="3">
        <v>8110</v>
      </c>
      <c r="Y83" s="3">
        <v>3.8</v>
      </c>
      <c r="Z83" s="3">
        <v>3.3</v>
      </c>
      <c r="AA83" s="3">
        <v>8.74</v>
      </c>
      <c r="AB83" s="3">
        <v>5.78</v>
      </c>
      <c r="AC83" s="3">
        <v>0.17399999999999999</v>
      </c>
      <c r="AD83" s="3">
        <v>2.9000000000000001E-2</v>
      </c>
      <c r="AE83" s="9">
        <v>2.08</v>
      </c>
      <c r="AG83" s="3">
        <v>3994</v>
      </c>
      <c r="AP83" s="3">
        <v>135</v>
      </c>
      <c r="AQ83" s="3">
        <v>8118</v>
      </c>
      <c r="AS83" s="3">
        <v>8094</v>
      </c>
      <c r="AV83" s="3">
        <v>4</v>
      </c>
      <c r="AW83" s="3">
        <v>3.6</v>
      </c>
      <c r="AX83" s="3">
        <v>11.4</v>
      </c>
      <c r="AY83" s="3">
        <v>11</v>
      </c>
      <c r="AZ83" s="3">
        <v>0.17299999999999999</v>
      </c>
      <c r="BA83" s="3">
        <v>2.9000000000000001E-2</v>
      </c>
      <c r="BB83" s="9">
        <v>2.1</v>
      </c>
      <c r="BD83" s="3">
        <v>3814</v>
      </c>
      <c r="BM83" s="3">
        <v>159</v>
      </c>
      <c r="BS83" s="3">
        <v>3.4</v>
      </c>
      <c r="BT83" s="3">
        <v>3.3</v>
      </c>
      <c r="BU83" s="3">
        <v>9.1199999999999992</v>
      </c>
      <c r="BV83" s="3">
        <v>6.3</v>
      </c>
      <c r="BW83" s="3">
        <v>0.22800000000000001</v>
      </c>
      <c r="BX83" s="3">
        <v>2.7E-2</v>
      </c>
      <c r="BY83" s="9">
        <v>2.5</v>
      </c>
      <c r="BZ83" s="3">
        <v>10.9</v>
      </c>
      <c r="CA83" s="3">
        <v>27.1</v>
      </c>
      <c r="CB83" s="3">
        <v>11.6</v>
      </c>
      <c r="CC83" s="3">
        <v>9.5299999999999994</v>
      </c>
      <c r="CD83" s="3">
        <v>0.23599999999999999</v>
      </c>
      <c r="CE83" s="3">
        <v>3.2000000000000001E-2</v>
      </c>
      <c r="CF83" s="9">
        <v>2.2200000000000002</v>
      </c>
      <c r="CW83">
        <f t="shared" si="100"/>
        <v>8.9429999999999996</v>
      </c>
      <c r="CX83" s="12">
        <f t="shared" si="96"/>
        <v>2.08</v>
      </c>
      <c r="DJ83">
        <f t="shared" si="101"/>
        <v>11.602</v>
      </c>
      <c r="DK83" s="12">
        <f t="shared" si="97"/>
        <v>2.1</v>
      </c>
      <c r="DQ83" s="23">
        <f t="shared" si="102"/>
        <v>8747.4090000000015</v>
      </c>
      <c r="DR83" s="23" t="str">
        <f t="shared" si="103"/>
        <v/>
      </c>
      <c r="DS83" s="23">
        <f t="shared" si="104"/>
        <v>8747.4090000000015</v>
      </c>
      <c r="DW83">
        <f t="shared" si="105"/>
        <v>9.3749999999999982</v>
      </c>
      <c r="DX83" s="12">
        <f t="shared" si="98"/>
        <v>2.5</v>
      </c>
      <c r="DY83">
        <f t="shared" si="106"/>
        <v>11.868</v>
      </c>
      <c r="DZ83" s="12">
        <f t="shared" si="99"/>
        <v>2.2200000000000002</v>
      </c>
    </row>
    <row r="84" spans="1:130" x14ac:dyDescent="0.25">
      <c r="A84" s="4">
        <v>42394</v>
      </c>
      <c r="B84" s="32">
        <v>2.95</v>
      </c>
      <c r="D84" s="2">
        <v>223.6</v>
      </c>
      <c r="E84" s="3">
        <v>32.9</v>
      </c>
      <c r="F84" s="3">
        <v>0.55500000000000005</v>
      </c>
      <c r="G84" s="3">
        <v>34.5</v>
      </c>
      <c r="H84" s="9">
        <v>15.8</v>
      </c>
      <c r="J84" s="3">
        <v>3474</v>
      </c>
      <c r="S84" s="3">
        <v>109</v>
      </c>
      <c r="T84" s="3">
        <v>7466</v>
      </c>
      <c r="V84" s="3">
        <v>7384</v>
      </c>
      <c r="Z84" s="3">
        <v>3</v>
      </c>
      <c r="AA84" s="3">
        <v>13.2</v>
      </c>
      <c r="AB84" s="3">
        <v>6.98</v>
      </c>
      <c r="AC84" s="3">
        <v>0.19900000000000001</v>
      </c>
      <c r="AD84" s="3">
        <v>0.27</v>
      </c>
      <c r="AE84" s="9">
        <v>2.1800000000000002</v>
      </c>
      <c r="AG84" s="3">
        <v>3232</v>
      </c>
      <c r="AP84" s="3">
        <v>130</v>
      </c>
      <c r="AQ84" s="3">
        <v>7182</v>
      </c>
      <c r="AS84" s="3">
        <v>6982</v>
      </c>
      <c r="AW84" s="3">
        <v>3.3</v>
      </c>
      <c r="AX84" s="3">
        <v>12.8</v>
      </c>
      <c r="AY84" s="3">
        <v>10.6</v>
      </c>
      <c r="AZ84" s="3">
        <v>0.29699999999999999</v>
      </c>
      <c r="BA84" s="3">
        <v>3.5000000000000003E-2</v>
      </c>
      <c r="BB84" s="9">
        <v>2.2200000000000002</v>
      </c>
      <c r="BD84" s="3">
        <v>3734</v>
      </c>
      <c r="BM84" s="3">
        <v>121</v>
      </c>
      <c r="BP84" s="3">
        <v>6520</v>
      </c>
      <c r="BT84" s="3">
        <v>3.4</v>
      </c>
      <c r="BU84" s="3">
        <v>14.2</v>
      </c>
      <c r="BV84" s="3">
        <v>7.75</v>
      </c>
      <c r="BW84" s="3">
        <v>0.30199999999999999</v>
      </c>
      <c r="BX84" s="3">
        <v>2.5000000000000001E-2</v>
      </c>
      <c r="BY84" s="9">
        <v>2.78</v>
      </c>
      <c r="CA84" s="3">
        <v>7.2</v>
      </c>
      <c r="CB84" s="3">
        <v>15.3</v>
      </c>
      <c r="CC84" s="3">
        <v>10.5</v>
      </c>
      <c r="CD84" s="3">
        <v>0.255</v>
      </c>
      <c r="CE84" s="3">
        <v>4.3999999999999997E-2</v>
      </c>
      <c r="CF84" s="9">
        <v>1.63</v>
      </c>
      <c r="CW84">
        <f t="shared" si="100"/>
        <v>13.668999999999999</v>
      </c>
      <c r="CX84" s="12">
        <f t="shared" si="96"/>
        <v>2.1800000000000002</v>
      </c>
      <c r="DJ84">
        <f t="shared" si="101"/>
        <v>13.132000000000001</v>
      </c>
      <c r="DK84" s="12">
        <f t="shared" si="97"/>
        <v>2.2200000000000002</v>
      </c>
      <c r="DQ84" s="23">
        <f t="shared" si="102"/>
        <v>8563.9290000000001</v>
      </c>
      <c r="DR84" s="23" t="str">
        <f t="shared" si="103"/>
        <v/>
      </c>
      <c r="DS84" s="23">
        <f t="shared" si="104"/>
        <v>8563.9290000000001</v>
      </c>
      <c r="DW84">
        <f t="shared" si="105"/>
        <v>14.526999999999999</v>
      </c>
      <c r="DX84" s="12">
        <f t="shared" si="98"/>
        <v>2.78</v>
      </c>
      <c r="DY84">
        <f t="shared" si="106"/>
        <v>15.599000000000002</v>
      </c>
      <c r="DZ84" s="12">
        <f t="shared" si="99"/>
        <v>1.63</v>
      </c>
    </row>
    <row r="85" spans="1:130" x14ac:dyDescent="0.25">
      <c r="A85" s="4">
        <v>42396</v>
      </c>
      <c r="B85" s="32">
        <v>2.8839999999999999</v>
      </c>
      <c r="C85" s="2">
        <v>224.4</v>
      </c>
      <c r="D85" s="2">
        <v>225.6</v>
      </c>
      <c r="E85" s="3">
        <v>34.700000000000003</v>
      </c>
      <c r="F85" s="3">
        <v>0.56799999999999995</v>
      </c>
      <c r="G85" s="3">
        <v>30.1</v>
      </c>
      <c r="H85" s="9">
        <v>13.7</v>
      </c>
      <c r="J85" s="3">
        <v>4040</v>
      </c>
      <c r="S85" s="3">
        <v>111</v>
      </c>
      <c r="T85" s="3">
        <v>8034</v>
      </c>
      <c r="Y85" s="3">
        <v>3.7</v>
      </c>
      <c r="Z85" s="3">
        <v>2.9</v>
      </c>
      <c r="AA85" s="3">
        <v>12.2</v>
      </c>
      <c r="AB85" s="3">
        <v>10.7</v>
      </c>
      <c r="AC85" s="3">
        <v>0.20300000000000001</v>
      </c>
      <c r="AD85" s="3">
        <v>0.23</v>
      </c>
      <c r="AE85" s="9">
        <v>2.0499999999999998</v>
      </c>
      <c r="AG85" s="3">
        <v>3750</v>
      </c>
      <c r="AP85" s="3">
        <v>115</v>
      </c>
      <c r="AQ85" s="3">
        <v>4602</v>
      </c>
      <c r="AV85" s="3">
        <v>4.2</v>
      </c>
      <c r="AW85" s="3">
        <v>3.3</v>
      </c>
      <c r="AX85" s="3">
        <v>12.2</v>
      </c>
      <c r="AY85" s="3">
        <v>10.8</v>
      </c>
      <c r="AZ85" s="3">
        <v>0.255</v>
      </c>
      <c r="BA85" s="3">
        <v>2.1999999999999999E-2</v>
      </c>
      <c r="BB85" s="9">
        <v>2.31</v>
      </c>
      <c r="BD85" s="3">
        <v>3842</v>
      </c>
      <c r="BM85" s="3">
        <v>122</v>
      </c>
      <c r="BP85" s="3">
        <v>6910</v>
      </c>
      <c r="BS85" s="3">
        <v>3.9</v>
      </c>
      <c r="BT85" s="3">
        <v>2.9</v>
      </c>
      <c r="BU85" s="3">
        <v>13.1</v>
      </c>
      <c r="BV85" s="3">
        <v>9.64</v>
      </c>
      <c r="BW85" s="3">
        <v>0.254</v>
      </c>
      <c r="BX85" s="3">
        <v>2.5000000000000001E-2</v>
      </c>
      <c r="BY85" s="9">
        <v>2.06</v>
      </c>
      <c r="BZ85" s="3">
        <v>5.9</v>
      </c>
      <c r="CA85" s="3">
        <v>4.0999999999999996</v>
      </c>
      <c r="CB85" s="3">
        <v>14.7</v>
      </c>
      <c r="CC85" s="3">
        <v>11.4</v>
      </c>
      <c r="CD85" s="3">
        <v>0.26400000000000001</v>
      </c>
      <c r="CE85" s="3">
        <v>5.3999999999999999E-2</v>
      </c>
      <c r="CF85" s="9">
        <v>1.55</v>
      </c>
      <c r="CW85">
        <f t="shared" si="100"/>
        <v>12.632999999999999</v>
      </c>
      <c r="CX85" s="12">
        <f t="shared" si="96"/>
        <v>2.0499999999999998</v>
      </c>
      <c r="DJ85">
        <f t="shared" si="101"/>
        <v>12.477</v>
      </c>
      <c r="DK85" s="12">
        <f t="shared" si="97"/>
        <v>2.31</v>
      </c>
      <c r="DQ85" s="23">
        <f t="shared" si="102"/>
        <v>8811.6270000000022</v>
      </c>
      <c r="DR85" s="23" t="str">
        <f t="shared" si="103"/>
        <v/>
      </c>
      <c r="DS85" s="23">
        <f t="shared" si="104"/>
        <v>8811.6270000000022</v>
      </c>
      <c r="DW85">
        <f t="shared" si="105"/>
        <v>13.379</v>
      </c>
      <c r="DX85" s="12">
        <f t="shared" si="98"/>
        <v>2.06</v>
      </c>
      <c r="DY85">
        <f t="shared" si="106"/>
        <v>15.017999999999999</v>
      </c>
      <c r="DZ85" s="12">
        <f t="shared" si="99"/>
        <v>1.55</v>
      </c>
    </row>
    <row r="86" spans="1:130" x14ac:dyDescent="0.25">
      <c r="A86" s="4">
        <v>42401</v>
      </c>
      <c r="B86" s="32">
        <v>2.7469999999999999</v>
      </c>
      <c r="C86" s="2">
        <v>127</v>
      </c>
      <c r="D86" s="2">
        <v>204</v>
      </c>
      <c r="E86" s="3">
        <v>34.799999999999997</v>
      </c>
      <c r="F86" s="3">
        <v>0.52200000000000002</v>
      </c>
      <c r="G86" s="3">
        <v>33.6</v>
      </c>
      <c r="H86" s="9">
        <v>33.6</v>
      </c>
      <c r="J86" s="3">
        <v>4336</v>
      </c>
      <c r="S86" s="3">
        <v>104</v>
      </c>
      <c r="T86" s="3">
        <v>9152</v>
      </c>
      <c r="Y86" s="3">
        <v>3.3</v>
      </c>
      <c r="Z86" s="3">
        <v>5.2</v>
      </c>
      <c r="AA86" s="3">
        <v>16.600000000000001</v>
      </c>
      <c r="AB86" s="3">
        <v>14.8</v>
      </c>
      <c r="AC86" s="3">
        <v>0.26200000000000001</v>
      </c>
      <c r="AD86" s="3">
        <v>0.05</v>
      </c>
      <c r="AE86" s="9">
        <v>2.0299999999999998</v>
      </c>
      <c r="AG86" s="3">
        <v>3698</v>
      </c>
      <c r="AP86" s="3">
        <v>95</v>
      </c>
      <c r="AQ86" s="3">
        <v>8220</v>
      </c>
      <c r="AV86" s="3">
        <v>3.8</v>
      </c>
      <c r="AW86" s="3">
        <v>6.7</v>
      </c>
      <c r="AX86" s="3">
        <v>16.100000000000001</v>
      </c>
      <c r="AY86" s="3">
        <v>14.4</v>
      </c>
      <c r="AZ86" s="3">
        <v>0.28100000000000003</v>
      </c>
      <c r="BA86" s="3">
        <v>2.3E-2</v>
      </c>
      <c r="BB86" s="9">
        <v>3.22</v>
      </c>
      <c r="BD86" s="3">
        <v>4754</v>
      </c>
      <c r="BM86" s="3">
        <v>123</v>
      </c>
      <c r="BN86" s="3">
        <v>8704</v>
      </c>
      <c r="BS86" s="3">
        <v>3.8</v>
      </c>
      <c r="BT86" s="3">
        <v>5.9</v>
      </c>
      <c r="BU86" s="3">
        <v>10.1</v>
      </c>
      <c r="BV86" s="3">
        <v>10.5</v>
      </c>
      <c r="BW86" s="3">
        <v>0.185</v>
      </c>
      <c r="BX86" s="3">
        <v>2.5999999999999999E-2</v>
      </c>
      <c r="BY86" s="9">
        <v>1.67</v>
      </c>
      <c r="BZ86" s="3">
        <v>3.9</v>
      </c>
      <c r="CA86" s="3">
        <v>8.4</v>
      </c>
      <c r="CB86" s="3">
        <v>15.2</v>
      </c>
      <c r="CC86" s="3">
        <v>10.8</v>
      </c>
      <c r="CD86" s="3">
        <v>0.255</v>
      </c>
      <c r="CE86" s="3">
        <v>4.9000000000000002E-2</v>
      </c>
      <c r="CF86" s="9">
        <v>2.89</v>
      </c>
      <c r="CW86">
        <f t="shared" si="100"/>
        <v>16.912000000000003</v>
      </c>
      <c r="CX86" s="12">
        <f t="shared" si="96"/>
        <v>2.0299999999999998</v>
      </c>
      <c r="DJ86">
        <f t="shared" si="101"/>
        <v>16.404</v>
      </c>
      <c r="DK86" s="12">
        <f t="shared" si="97"/>
        <v>3.22</v>
      </c>
      <c r="DQ86" s="23">
        <f t="shared" si="102"/>
        <v>10903.299000000001</v>
      </c>
      <c r="DR86" s="23" t="str">
        <f t="shared" si="103"/>
        <v/>
      </c>
      <c r="DS86" s="23">
        <f t="shared" si="104"/>
        <v>10903.299000000001</v>
      </c>
      <c r="DW86">
        <f t="shared" si="105"/>
        <v>10.311</v>
      </c>
      <c r="DX86" s="12">
        <f t="shared" si="98"/>
        <v>1.67</v>
      </c>
      <c r="DY86">
        <f t="shared" si="106"/>
        <v>15.504</v>
      </c>
      <c r="DZ86" s="12">
        <f t="shared" si="99"/>
        <v>2.89</v>
      </c>
    </row>
    <row r="87" spans="1:130" x14ac:dyDescent="0.25">
      <c r="A87" s="4">
        <v>42408</v>
      </c>
      <c r="B87" s="32">
        <v>2.9329999999999998</v>
      </c>
      <c r="D87" s="2">
        <v>120</v>
      </c>
      <c r="E87" s="3">
        <v>34.1</v>
      </c>
      <c r="F87" s="3">
        <v>0.70799999999999996</v>
      </c>
      <c r="G87" s="3">
        <v>31.5</v>
      </c>
      <c r="H87" s="9">
        <v>14.5</v>
      </c>
      <c r="J87" s="3">
        <v>3939</v>
      </c>
      <c r="S87" s="3">
        <v>104</v>
      </c>
      <c r="T87" s="3">
        <v>9206</v>
      </c>
      <c r="V87" s="3">
        <v>9056</v>
      </c>
      <c r="Z87" s="3">
        <v>4.2</v>
      </c>
      <c r="AA87" s="3">
        <v>15.6</v>
      </c>
      <c r="AB87" s="3">
        <v>12.8</v>
      </c>
      <c r="AC87" s="3">
        <v>0.39900000000000002</v>
      </c>
      <c r="AD87" s="3">
        <v>0.13200000000000001</v>
      </c>
      <c r="AE87" s="9">
        <v>5.44</v>
      </c>
      <c r="AG87" s="3">
        <v>4172</v>
      </c>
      <c r="AP87" s="3">
        <v>103</v>
      </c>
      <c r="AQ87" s="3">
        <v>10536</v>
      </c>
      <c r="AS87" s="3">
        <v>10620</v>
      </c>
      <c r="AW87" s="3">
        <v>7</v>
      </c>
      <c r="AX87" s="3">
        <v>14.9</v>
      </c>
      <c r="AY87" s="3">
        <v>13</v>
      </c>
      <c r="AZ87" s="3">
        <v>0.23400000000000001</v>
      </c>
      <c r="BA87" s="3">
        <v>3.6999999999999998E-2</v>
      </c>
      <c r="BB87" s="9">
        <v>1.95</v>
      </c>
      <c r="BD87" s="3">
        <v>5038</v>
      </c>
      <c r="BM87" s="3">
        <v>127</v>
      </c>
      <c r="BT87" s="3">
        <v>0.5</v>
      </c>
      <c r="BU87" s="3">
        <v>7.06</v>
      </c>
      <c r="BV87" s="3">
        <v>6.34</v>
      </c>
      <c r="BW87" s="3">
        <v>0.32400000000000001</v>
      </c>
      <c r="BX87" s="3">
        <v>3.4000000000000002E-2</v>
      </c>
      <c r="BY87" s="9">
        <v>1.77</v>
      </c>
      <c r="CA87" s="3">
        <v>9.6999999999999993</v>
      </c>
      <c r="CB87" s="3">
        <v>11.9</v>
      </c>
      <c r="CC87" s="3">
        <v>10.4</v>
      </c>
      <c r="CD87" s="3">
        <v>0.317</v>
      </c>
      <c r="CE87" s="3">
        <v>8.8999999999999996E-2</v>
      </c>
      <c r="CF87" s="9">
        <v>2.17</v>
      </c>
      <c r="CW87">
        <f t="shared" si="100"/>
        <v>16.131</v>
      </c>
      <c r="CX87" s="12">
        <f t="shared" si="96"/>
        <v>5.44</v>
      </c>
      <c r="DJ87">
        <f t="shared" si="101"/>
        <v>15.171000000000001</v>
      </c>
      <c r="DK87" s="12">
        <f t="shared" si="97"/>
        <v>1.95</v>
      </c>
      <c r="DQ87" s="23">
        <f t="shared" si="102"/>
        <v>11554.653</v>
      </c>
      <c r="DR87" s="23" t="str">
        <f t="shared" si="103"/>
        <v/>
      </c>
      <c r="DS87" s="23">
        <f t="shared" si="104"/>
        <v>11554.653</v>
      </c>
      <c r="DW87">
        <f t="shared" si="105"/>
        <v>7.4179999999999993</v>
      </c>
      <c r="DX87" s="12">
        <f t="shared" si="98"/>
        <v>1.77</v>
      </c>
      <c r="DY87">
        <f t="shared" si="106"/>
        <v>12.306000000000001</v>
      </c>
      <c r="DZ87" s="12">
        <f t="shared" si="99"/>
        <v>2.17</v>
      </c>
    </row>
    <row r="88" spans="1:130" x14ac:dyDescent="0.25">
      <c r="A88" s="4">
        <v>41315</v>
      </c>
      <c r="B88" s="32">
        <v>2.7010000000000001</v>
      </c>
      <c r="C88" s="2">
        <v>231.9</v>
      </c>
      <c r="D88" s="2">
        <v>224.7</v>
      </c>
      <c r="E88" s="3">
        <v>37.5</v>
      </c>
      <c r="F88" s="3">
        <v>0.33600000000000002</v>
      </c>
      <c r="G88" s="3">
        <v>31</v>
      </c>
      <c r="H88" s="9">
        <v>6.49</v>
      </c>
      <c r="J88" s="3">
        <v>4028</v>
      </c>
      <c r="S88" s="3">
        <v>84</v>
      </c>
      <c r="T88" s="3">
        <v>8995</v>
      </c>
      <c r="Y88" s="3">
        <v>4.2</v>
      </c>
      <c r="Z88" s="3">
        <v>4.2</v>
      </c>
      <c r="AA88" s="3">
        <v>13.5</v>
      </c>
      <c r="AB88" s="3">
        <v>10.3</v>
      </c>
      <c r="AC88" s="3">
        <v>0.121</v>
      </c>
      <c r="AD88" s="3">
        <v>2.7E-2</v>
      </c>
      <c r="AE88" s="9">
        <v>6.79</v>
      </c>
      <c r="AG88" s="3">
        <v>3584</v>
      </c>
      <c r="AP88" s="3">
        <v>84</v>
      </c>
      <c r="AQ88" s="3">
        <v>9886</v>
      </c>
      <c r="AV88" s="3">
        <v>4.5999999999999996</v>
      </c>
      <c r="AW88" s="3">
        <v>4.4000000000000004</v>
      </c>
      <c r="AX88" s="3">
        <v>13.7</v>
      </c>
      <c r="AY88" s="3">
        <v>2.13</v>
      </c>
      <c r="AZ88" s="3">
        <v>9.6000000000000002E-2</v>
      </c>
      <c r="BA88" s="3">
        <v>3.9E-2</v>
      </c>
      <c r="BB88" s="9">
        <v>0.46400000000000002</v>
      </c>
      <c r="BD88" s="3">
        <v>4680</v>
      </c>
      <c r="BM88" s="3">
        <v>111</v>
      </c>
      <c r="BP88" s="3">
        <v>9306</v>
      </c>
      <c r="BS88" s="3">
        <v>4</v>
      </c>
      <c r="BT88" s="3">
        <v>2.2000000000000002</v>
      </c>
      <c r="BU88" s="3">
        <v>6.85</v>
      </c>
      <c r="BV88" s="3">
        <v>5.59</v>
      </c>
      <c r="BW88" s="3">
        <v>8.5000000000000006E-2</v>
      </c>
      <c r="BX88" s="3">
        <v>2.1000000000000001E-2</v>
      </c>
      <c r="BY88" s="9">
        <v>1.36</v>
      </c>
      <c r="BZ88" s="3">
        <v>4.0999999999999996</v>
      </c>
      <c r="CA88" s="3">
        <v>9.6</v>
      </c>
      <c r="CB88" s="3">
        <v>13.5</v>
      </c>
      <c r="CC88" s="3">
        <v>9.39</v>
      </c>
      <c r="CD88" s="3">
        <v>0.17699999999999999</v>
      </c>
      <c r="CE88" s="3">
        <v>7.3999999999999996E-2</v>
      </c>
      <c r="CF88" s="9">
        <v>3.22</v>
      </c>
      <c r="CW88">
        <f t="shared" si="100"/>
        <v>13.648</v>
      </c>
      <c r="CX88" s="12">
        <f t="shared" si="96"/>
        <v>6.79</v>
      </c>
      <c r="DJ88">
        <f t="shared" si="101"/>
        <v>13.834999999999999</v>
      </c>
      <c r="DK88" s="12">
        <f t="shared" si="97"/>
        <v>0.46400000000000002</v>
      </c>
      <c r="DQ88" s="23">
        <f t="shared" si="102"/>
        <v>10733.58</v>
      </c>
      <c r="DR88" s="23" t="str">
        <f t="shared" si="103"/>
        <v/>
      </c>
      <c r="DS88" s="23">
        <f t="shared" si="104"/>
        <v>10733.58</v>
      </c>
      <c r="DW88">
        <f t="shared" si="105"/>
        <v>6.9559999999999995</v>
      </c>
      <c r="DX88" s="12">
        <f t="shared" si="98"/>
        <v>1.36</v>
      </c>
      <c r="DY88">
        <f t="shared" si="106"/>
        <v>13.750999999999999</v>
      </c>
      <c r="DZ88" s="12">
        <f t="shared" si="99"/>
        <v>3.22</v>
      </c>
    </row>
    <row r="89" spans="1:130" x14ac:dyDescent="0.25">
      <c r="A89" s="4">
        <v>42414</v>
      </c>
      <c r="B89" s="32">
        <v>2.6469999999999998</v>
      </c>
      <c r="D89" s="2">
        <v>199.6</v>
      </c>
      <c r="E89" s="3">
        <v>42.2</v>
      </c>
      <c r="F89" s="3">
        <v>0.45100000000000001</v>
      </c>
      <c r="G89" s="3">
        <v>31.5</v>
      </c>
      <c r="H89" s="9">
        <v>15.9</v>
      </c>
      <c r="J89" s="3">
        <v>4330</v>
      </c>
      <c r="S89" s="3">
        <v>95</v>
      </c>
      <c r="T89" s="3">
        <v>8266</v>
      </c>
      <c r="Z89" s="3">
        <v>3.6</v>
      </c>
      <c r="AA89" s="3">
        <v>16.5</v>
      </c>
      <c r="AB89" s="3">
        <v>13.5</v>
      </c>
      <c r="AC89" s="3">
        <v>0.29399999999999998</v>
      </c>
      <c r="AD89" s="3">
        <v>2.5999999999999999E-2</v>
      </c>
      <c r="AE89" s="9">
        <v>0.86499999999999999</v>
      </c>
      <c r="AG89" s="3">
        <v>3520</v>
      </c>
      <c r="AP89" s="3">
        <v>108</v>
      </c>
      <c r="AQ89" s="3">
        <v>10360</v>
      </c>
      <c r="AW89" s="3">
        <v>3.5</v>
      </c>
      <c r="AX89" s="3">
        <v>18.100000000000001</v>
      </c>
      <c r="AY89" s="3">
        <v>15.9</v>
      </c>
      <c r="AZ89" s="3">
        <v>0.17100000000000001</v>
      </c>
      <c r="BA89" s="3">
        <v>7.0999999999999994E-2</v>
      </c>
      <c r="BB89" s="9">
        <v>0.65400000000000003</v>
      </c>
      <c r="BD89" s="3">
        <v>4744</v>
      </c>
      <c r="BM89" s="3">
        <v>128</v>
      </c>
      <c r="BN89" s="3">
        <v>8172</v>
      </c>
      <c r="BT89" s="3">
        <v>1.2</v>
      </c>
      <c r="BU89" s="3">
        <v>8.99</v>
      </c>
      <c r="BV89" s="3">
        <v>3.4</v>
      </c>
      <c r="BW89" s="3">
        <v>0.22800000000000001</v>
      </c>
      <c r="BX89" s="3">
        <v>0.10100000000000001</v>
      </c>
      <c r="BY89" s="9">
        <v>0.84899999999999998</v>
      </c>
      <c r="CA89" s="3">
        <v>8.8000000000000007</v>
      </c>
      <c r="CB89" s="3">
        <v>14.9</v>
      </c>
      <c r="CC89" s="3">
        <v>11.2</v>
      </c>
      <c r="CD89" s="3">
        <v>0.23899999999999999</v>
      </c>
      <c r="CE89" s="3">
        <v>0.11799999999999999</v>
      </c>
      <c r="CF89" s="9">
        <v>1.42</v>
      </c>
      <c r="CW89">
        <f t="shared" si="100"/>
        <v>16.82</v>
      </c>
      <c r="CX89" s="12">
        <f t="shared" si="96"/>
        <v>0.86499999999999999</v>
      </c>
      <c r="DJ89">
        <f t="shared" si="101"/>
        <v>18.342000000000002</v>
      </c>
      <c r="DK89" s="12">
        <f t="shared" si="97"/>
        <v>0.65400000000000003</v>
      </c>
      <c r="DQ89" s="23">
        <f t="shared" si="102"/>
        <v>10880.364000000001</v>
      </c>
      <c r="DR89" s="23" t="str">
        <f t="shared" si="103"/>
        <v/>
      </c>
      <c r="DS89" s="23">
        <f t="shared" si="104"/>
        <v>10880.364000000001</v>
      </c>
      <c r="DW89">
        <f t="shared" si="105"/>
        <v>9.3190000000000008</v>
      </c>
      <c r="DX89" s="12">
        <f t="shared" si="98"/>
        <v>0.84899999999999998</v>
      </c>
      <c r="DY89">
        <f t="shared" si="106"/>
        <v>15.257000000000001</v>
      </c>
      <c r="DZ89" s="12">
        <f t="shared" si="99"/>
        <v>1.42</v>
      </c>
    </row>
    <row r="90" spans="1:130" x14ac:dyDescent="0.25">
      <c r="A90" s="4">
        <v>42417</v>
      </c>
      <c r="B90" s="32">
        <v>2.5640000000000001</v>
      </c>
      <c r="C90" s="2">
        <v>293.10000000000002</v>
      </c>
      <c r="D90" s="2">
        <v>199.6</v>
      </c>
      <c r="E90" s="3">
        <v>41.1</v>
      </c>
      <c r="F90" s="3">
        <v>0.46400000000000002</v>
      </c>
      <c r="G90" s="3">
        <v>30.3</v>
      </c>
      <c r="H90" s="9">
        <v>7.56</v>
      </c>
      <c r="J90" s="3">
        <v>4626</v>
      </c>
      <c r="S90" s="3">
        <v>97</v>
      </c>
      <c r="T90" s="3">
        <v>9818</v>
      </c>
      <c r="Y90" s="3">
        <v>3.9</v>
      </c>
      <c r="Z90" s="3">
        <v>4.4000000000000004</v>
      </c>
      <c r="AA90" s="3">
        <v>11.3</v>
      </c>
      <c r="AB90" s="3">
        <v>9.9</v>
      </c>
      <c r="AC90" s="3">
        <v>0.8</v>
      </c>
      <c r="AD90" s="3">
        <v>0.23</v>
      </c>
      <c r="AE90" s="9">
        <v>0.78200000000000003</v>
      </c>
      <c r="AG90" s="3">
        <v>3264</v>
      </c>
      <c r="AP90" s="3">
        <v>107</v>
      </c>
      <c r="AQ90" s="3">
        <v>10054</v>
      </c>
      <c r="AV90" s="3">
        <v>4.5</v>
      </c>
      <c r="AW90" s="3">
        <v>4.5</v>
      </c>
      <c r="AX90" s="3">
        <v>13.3</v>
      </c>
      <c r="AY90" s="3">
        <v>16.3</v>
      </c>
      <c r="AZ90" s="3">
        <v>0.14699999999999999</v>
      </c>
      <c r="BA90" s="3">
        <v>2.5999999999999999E-2</v>
      </c>
      <c r="BB90" s="9">
        <v>0.46300000000000002</v>
      </c>
      <c r="BD90" s="3">
        <v>5172</v>
      </c>
      <c r="BM90" s="3">
        <v>105</v>
      </c>
      <c r="BS90" s="3">
        <v>3.3</v>
      </c>
      <c r="BT90" s="3">
        <v>3.3</v>
      </c>
      <c r="BU90" s="3">
        <v>3.64</v>
      </c>
      <c r="BV90" s="3">
        <v>2.64</v>
      </c>
      <c r="BW90" s="3">
        <v>0.151</v>
      </c>
      <c r="BX90" s="3">
        <v>2.5000000000000001E-2</v>
      </c>
      <c r="BY90" s="9">
        <v>0.223</v>
      </c>
      <c r="BZ90" s="3">
        <v>7.1</v>
      </c>
      <c r="CA90" s="3">
        <v>24.6</v>
      </c>
      <c r="CB90" s="3">
        <v>14.7</v>
      </c>
      <c r="CC90" s="3">
        <v>8.85</v>
      </c>
      <c r="CD90" s="3">
        <v>0.111</v>
      </c>
      <c r="CE90" s="3">
        <v>7.8E-2</v>
      </c>
      <c r="CF90" s="9">
        <v>1.06</v>
      </c>
      <c r="CW90">
        <f t="shared" si="100"/>
        <v>12.330000000000002</v>
      </c>
      <c r="CX90" s="12">
        <f t="shared" si="96"/>
        <v>0.78200000000000003</v>
      </c>
      <c r="DJ90">
        <f t="shared" si="101"/>
        <v>13.473000000000001</v>
      </c>
      <c r="DK90" s="12">
        <f t="shared" si="97"/>
        <v>0.46300000000000002</v>
      </c>
      <c r="DQ90" s="23">
        <f t="shared" si="102"/>
        <v>11861.982000000002</v>
      </c>
      <c r="DR90" s="23" t="str">
        <f t="shared" si="103"/>
        <v/>
      </c>
      <c r="DS90" s="23">
        <f t="shared" si="104"/>
        <v>11861.982000000002</v>
      </c>
      <c r="DW90">
        <f t="shared" si="105"/>
        <v>3.8159999999999998</v>
      </c>
      <c r="DX90" s="12">
        <f t="shared" si="98"/>
        <v>0.223</v>
      </c>
      <c r="DY90">
        <f t="shared" si="106"/>
        <v>14.888999999999999</v>
      </c>
      <c r="DZ90" s="12">
        <f t="shared" si="99"/>
        <v>1.06</v>
      </c>
    </row>
    <row r="91" spans="1:130" x14ac:dyDescent="0.25">
      <c r="A91" s="4">
        <v>42421</v>
      </c>
      <c r="B91" s="32">
        <v>2.7010000000000001</v>
      </c>
      <c r="D91" s="2">
        <v>204.8</v>
      </c>
      <c r="E91" s="3">
        <v>32.5</v>
      </c>
      <c r="F91" s="3">
        <v>0.434</v>
      </c>
      <c r="G91" s="3">
        <v>31.4</v>
      </c>
      <c r="H91" s="9">
        <v>12.9</v>
      </c>
      <c r="J91" s="3">
        <v>3770</v>
      </c>
      <c r="S91" s="3">
        <v>106</v>
      </c>
      <c r="T91" s="3">
        <v>9954</v>
      </c>
      <c r="V91" s="3">
        <v>9374</v>
      </c>
      <c r="Z91" s="3">
        <v>3.2</v>
      </c>
      <c r="AA91" s="3">
        <v>10.5</v>
      </c>
      <c r="AB91" s="3">
        <v>10</v>
      </c>
      <c r="AC91" s="3">
        <v>0.433</v>
      </c>
      <c r="AD91" s="3">
        <v>0.87</v>
      </c>
      <c r="AE91" s="9">
        <v>0.52900000000000003</v>
      </c>
      <c r="AG91" s="3">
        <v>3124</v>
      </c>
      <c r="AP91" s="3">
        <v>93</v>
      </c>
      <c r="AQ91" s="3">
        <v>10490</v>
      </c>
      <c r="AS91" s="3">
        <v>10616</v>
      </c>
      <c r="AW91" s="3">
        <v>3.4</v>
      </c>
      <c r="AX91" s="3">
        <v>17.100000000000001</v>
      </c>
      <c r="AY91" s="3">
        <v>12.7</v>
      </c>
      <c r="AZ91" s="3">
        <v>0.38500000000000001</v>
      </c>
      <c r="BA91" s="3">
        <v>0.74199999999999999</v>
      </c>
      <c r="BB91" s="9">
        <v>0.44400000000000001</v>
      </c>
      <c r="BD91" s="3">
        <v>4734</v>
      </c>
      <c r="BM91" s="3">
        <v>144</v>
      </c>
      <c r="BT91" s="3">
        <v>1.9</v>
      </c>
      <c r="BU91" s="3">
        <v>5.34</v>
      </c>
      <c r="BV91" s="3">
        <v>4.16</v>
      </c>
      <c r="BW91" s="3">
        <v>0.156</v>
      </c>
      <c r="BX91" s="3">
        <v>3.9E-2</v>
      </c>
      <c r="BY91" s="9">
        <v>2.09</v>
      </c>
      <c r="CA91" s="3">
        <v>9.6</v>
      </c>
      <c r="CB91" s="3">
        <v>12.1</v>
      </c>
      <c r="CC91" s="3">
        <v>10.199999999999999</v>
      </c>
      <c r="CD91" s="3">
        <v>0.4</v>
      </c>
      <c r="CE91" s="3">
        <v>0.41899999999999998</v>
      </c>
      <c r="CF91" s="9">
        <v>1.55</v>
      </c>
      <c r="CW91">
        <f t="shared" si="100"/>
        <v>11.802999999999999</v>
      </c>
      <c r="CX91" s="12">
        <f t="shared" si="96"/>
        <v>0.52900000000000003</v>
      </c>
      <c r="DJ91">
        <f t="shared" si="101"/>
        <v>18.227000000000004</v>
      </c>
      <c r="DK91" s="12">
        <f t="shared" si="97"/>
        <v>0.44400000000000001</v>
      </c>
      <c r="DQ91" s="23">
        <f t="shared" si="102"/>
        <v>10857.429</v>
      </c>
      <c r="DR91" s="23" t="str">
        <f t="shared" si="103"/>
        <v/>
      </c>
      <c r="DS91" s="23">
        <f t="shared" si="104"/>
        <v>10857.429</v>
      </c>
      <c r="DW91">
        <f t="shared" si="105"/>
        <v>5.5349999999999993</v>
      </c>
      <c r="DX91" s="12">
        <f t="shared" si="98"/>
        <v>2.09</v>
      </c>
      <c r="DY91">
        <f t="shared" si="106"/>
        <v>12.919</v>
      </c>
      <c r="DZ91" s="12">
        <f t="shared" si="99"/>
        <v>1.55</v>
      </c>
    </row>
    <row r="92" spans="1:130" x14ac:dyDescent="0.25">
      <c r="A92" s="4">
        <v>42424</v>
      </c>
      <c r="B92" s="32"/>
      <c r="C92" s="2">
        <v>248.3</v>
      </c>
      <c r="D92" s="2">
        <v>256.39999999999998</v>
      </c>
      <c r="E92" s="2">
        <v>35.299999999999997</v>
      </c>
      <c r="F92" s="3">
        <v>0.46300000000000002</v>
      </c>
      <c r="G92" s="3">
        <v>32.5</v>
      </c>
      <c r="H92" s="9">
        <v>11.4</v>
      </c>
      <c r="J92" s="3">
        <v>3876</v>
      </c>
      <c r="S92" s="3">
        <v>88</v>
      </c>
      <c r="T92" s="3">
        <v>10872</v>
      </c>
      <c r="V92" s="3">
        <v>10600</v>
      </c>
      <c r="Y92" s="3">
        <v>4</v>
      </c>
      <c r="Z92" s="3">
        <v>8.1999999999999993</v>
      </c>
      <c r="AA92" s="3">
        <v>12.3</v>
      </c>
      <c r="AB92" s="3">
        <v>9.94</v>
      </c>
      <c r="AC92" s="3">
        <v>0.13100000000000001</v>
      </c>
      <c r="AD92" s="3">
        <v>0.02</v>
      </c>
      <c r="AE92" s="9">
        <v>0.19</v>
      </c>
      <c r="AG92" s="3">
        <v>3840</v>
      </c>
      <c r="AP92" s="3">
        <v>94</v>
      </c>
      <c r="AQ92" s="3">
        <v>12464</v>
      </c>
      <c r="AS92" s="3">
        <v>12422</v>
      </c>
      <c r="AV92" s="3">
        <v>5.2</v>
      </c>
      <c r="AW92" s="3">
        <v>8.1999999999999993</v>
      </c>
      <c r="AX92" s="3">
        <v>10</v>
      </c>
      <c r="AY92" s="3">
        <v>9.7799999999999994</v>
      </c>
      <c r="AZ92" s="3">
        <v>9.8000000000000004E-2</v>
      </c>
      <c r="BA92" s="3">
        <v>0.03</v>
      </c>
      <c r="BB92" s="9">
        <v>0.20599999999999999</v>
      </c>
      <c r="BD92" s="3">
        <v>4694</v>
      </c>
      <c r="BM92" s="3">
        <v>138</v>
      </c>
      <c r="BP92" s="3">
        <v>8200</v>
      </c>
      <c r="BS92" s="3">
        <v>3.5</v>
      </c>
      <c r="BT92" s="3">
        <v>7.1</v>
      </c>
      <c r="BU92" s="3">
        <v>6.91</v>
      </c>
      <c r="BV92" s="3">
        <v>3.36</v>
      </c>
      <c r="BW92" s="3">
        <v>0.158</v>
      </c>
      <c r="BX92" s="3">
        <v>5.2999999999999999E-2</v>
      </c>
      <c r="BY92" s="9">
        <v>1.93</v>
      </c>
      <c r="BZ92" s="3">
        <v>7.5</v>
      </c>
      <c r="CA92" s="3">
        <v>27.5</v>
      </c>
      <c r="CB92" s="3">
        <v>11</v>
      </c>
      <c r="CC92" s="3">
        <v>7.12</v>
      </c>
      <c r="CD92" s="3">
        <v>0.33600000000000002</v>
      </c>
      <c r="CE92" s="3">
        <v>0.24399999999999999</v>
      </c>
      <c r="CF92" s="9">
        <v>2.35</v>
      </c>
      <c r="CW92">
        <f t="shared" si="100"/>
        <v>12.451000000000001</v>
      </c>
      <c r="CX92" s="12">
        <f t="shared" si="96"/>
        <v>0.19</v>
      </c>
      <c r="DJ92">
        <f t="shared" si="101"/>
        <v>10.128</v>
      </c>
      <c r="DK92" s="12">
        <f t="shared" si="97"/>
        <v>0.20599999999999999</v>
      </c>
      <c r="DQ92" s="23">
        <f t="shared" si="102"/>
        <v>10765.689</v>
      </c>
      <c r="DR92" s="23" t="str">
        <f t="shared" si="103"/>
        <v/>
      </c>
      <c r="DS92" s="23">
        <f t="shared" si="104"/>
        <v>10765.689</v>
      </c>
      <c r="DW92">
        <f t="shared" si="105"/>
        <v>7.1210000000000004</v>
      </c>
      <c r="DX92" s="12">
        <f t="shared" si="98"/>
        <v>1.93</v>
      </c>
      <c r="DY92">
        <f t="shared" si="106"/>
        <v>11.58</v>
      </c>
      <c r="DZ92" s="12">
        <f t="shared" si="99"/>
        <v>2.35</v>
      </c>
    </row>
    <row r="93" spans="1:130" x14ac:dyDescent="0.25">
      <c r="A93" s="4">
        <v>42429</v>
      </c>
      <c r="B93" s="32">
        <v>2.63</v>
      </c>
      <c r="D93" s="2">
        <v>244.4</v>
      </c>
      <c r="E93" s="3">
        <v>36.1</v>
      </c>
      <c r="F93" s="3">
        <v>0.45500000000000002</v>
      </c>
      <c r="G93" s="3">
        <v>33.200000000000003</v>
      </c>
      <c r="H93" s="9">
        <v>15.4</v>
      </c>
      <c r="J93" s="3">
        <v>5270</v>
      </c>
      <c r="S93" s="3">
        <v>104</v>
      </c>
      <c r="T93" s="3">
        <v>10258</v>
      </c>
      <c r="Z93" s="3">
        <v>6.7</v>
      </c>
      <c r="AA93" s="3">
        <v>11.9</v>
      </c>
      <c r="AB93" s="3">
        <v>9.85</v>
      </c>
      <c r="AC93" s="3">
        <v>0.29799999999999999</v>
      </c>
      <c r="AD93" s="3">
        <v>0.25</v>
      </c>
      <c r="AE93" s="9">
        <v>0.156</v>
      </c>
      <c r="AG93" s="3">
        <v>4982</v>
      </c>
      <c r="AP93" s="3">
        <v>100</v>
      </c>
      <c r="AQ93" s="3">
        <v>9162</v>
      </c>
      <c r="AW93" s="3">
        <v>6.9</v>
      </c>
      <c r="AX93" s="3">
        <v>9.58</v>
      </c>
      <c r="AY93" s="3">
        <v>8.85</v>
      </c>
      <c r="AZ93" s="3">
        <v>0.20100000000000001</v>
      </c>
      <c r="BA93" s="3">
        <v>2.5000000000000001E-2</v>
      </c>
      <c r="BB93" s="9">
        <v>0.504</v>
      </c>
      <c r="BD93" s="3">
        <v>5132</v>
      </c>
      <c r="BM93" s="3">
        <v>146</v>
      </c>
      <c r="BP93" s="3">
        <v>6890</v>
      </c>
      <c r="BT93" s="3">
        <v>6.4</v>
      </c>
      <c r="BU93" s="3">
        <v>7.12</v>
      </c>
      <c r="BV93" s="3">
        <v>4.95</v>
      </c>
      <c r="BW93" s="3">
        <v>0.16800000000000001</v>
      </c>
      <c r="BX93" s="3">
        <v>3.5000000000000003E-2</v>
      </c>
      <c r="BY93" s="9">
        <v>1.54</v>
      </c>
      <c r="CA93" s="3">
        <v>13.5</v>
      </c>
      <c r="CB93" s="3">
        <v>12.7</v>
      </c>
      <c r="CC93" s="3">
        <v>8.84</v>
      </c>
      <c r="CD93" s="3">
        <v>0.35799999999999998</v>
      </c>
      <c r="CE93" s="3">
        <v>0.125</v>
      </c>
      <c r="CF93" s="9">
        <v>2.64</v>
      </c>
      <c r="CW93">
        <f t="shared" si="100"/>
        <v>12.448</v>
      </c>
      <c r="CX93" s="12">
        <f t="shared" si="96"/>
        <v>0.156</v>
      </c>
      <c r="DJ93">
        <f t="shared" si="101"/>
        <v>9.8060000000000009</v>
      </c>
      <c r="DK93" s="12">
        <f t="shared" si="97"/>
        <v>0.504</v>
      </c>
      <c r="DQ93" s="23">
        <f t="shared" si="102"/>
        <v>11770.242000000002</v>
      </c>
      <c r="DR93" s="23" t="str">
        <f t="shared" si="103"/>
        <v/>
      </c>
      <c r="DS93" s="23">
        <f t="shared" si="104"/>
        <v>11770.242000000002</v>
      </c>
      <c r="DW93">
        <f t="shared" si="105"/>
        <v>7.3230000000000004</v>
      </c>
      <c r="DX93" s="12">
        <f t="shared" si="98"/>
        <v>1.54</v>
      </c>
      <c r="DY93">
        <f t="shared" si="106"/>
        <v>13.183</v>
      </c>
      <c r="DZ93" s="12">
        <f t="shared" si="99"/>
        <v>2.64</v>
      </c>
    </row>
    <row r="94" spans="1:130" x14ac:dyDescent="0.25">
      <c r="A94" s="4">
        <v>42431</v>
      </c>
      <c r="B94" s="32">
        <v>2.641</v>
      </c>
      <c r="C94" s="2">
        <v>227.5</v>
      </c>
      <c r="D94" s="2">
        <v>253.2</v>
      </c>
      <c r="E94" s="3">
        <v>34.5</v>
      </c>
      <c r="F94" s="3">
        <v>0.46300000000000002</v>
      </c>
      <c r="G94" s="3">
        <v>30.3</v>
      </c>
      <c r="H94" s="9">
        <v>17.600000000000001</v>
      </c>
      <c r="J94" s="3">
        <v>3462</v>
      </c>
      <c r="S94" s="3">
        <v>92</v>
      </c>
      <c r="T94" s="3">
        <v>9996</v>
      </c>
      <c r="Y94" s="3">
        <v>5.2</v>
      </c>
      <c r="Z94" s="3">
        <v>6.9</v>
      </c>
      <c r="AA94" s="3">
        <v>11.8</v>
      </c>
      <c r="AB94" s="3">
        <v>10.8</v>
      </c>
      <c r="AC94" s="3">
        <v>0.215</v>
      </c>
      <c r="AD94" s="3">
        <v>0.02</v>
      </c>
      <c r="AE94" s="9">
        <v>0.14599999999999999</v>
      </c>
      <c r="AG94" s="3">
        <v>3648</v>
      </c>
      <c r="AP94" s="3">
        <v>93</v>
      </c>
      <c r="AQ94" s="3">
        <v>11830</v>
      </c>
      <c r="AV94" s="3">
        <v>4.9000000000000004</v>
      </c>
      <c r="AW94" s="3">
        <v>10.3</v>
      </c>
      <c r="AX94" s="3">
        <v>9.0500000000000007</v>
      </c>
      <c r="AY94" s="3">
        <v>7.57</v>
      </c>
      <c r="AZ94" s="3">
        <v>0.16400000000000001</v>
      </c>
      <c r="BA94" s="3">
        <v>2.3E-2</v>
      </c>
      <c r="BB94" s="9">
        <v>0.64300000000000002</v>
      </c>
      <c r="BD94" s="3">
        <v>4116</v>
      </c>
      <c r="BM94" s="3">
        <v>97</v>
      </c>
      <c r="BP94" s="3">
        <v>7370</v>
      </c>
      <c r="BS94" s="3">
        <v>4.2</v>
      </c>
      <c r="BT94" s="3">
        <v>6.2</v>
      </c>
      <c r="BU94" s="3">
        <v>7.5</v>
      </c>
      <c r="BV94" s="3">
        <v>7.72</v>
      </c>
      <c r="BW94" s="3">
        <v>0.19500000000000001</v>
      </c>
      <c r="BX94" s="3">
        <v>2.1999999999999999E-2</v>
      </c>
      <c r="BY94" s="9">
        <v>1.35</v>
      </c>
      <c r="BZ94" s="3">
        <v>6.4</v>
      </c>
      <c r="CA94" s="3">
        <v>12.4</v>
      </c>
      <c r="CB94" s="3">
        <v>13.5</v>
      </c>
      <c r="CC94" s="3">
        <v>9.3000000000000007</v>
      </c>
      <c r="CD94" s="3">
        <v>0.223</v>
      </c>
      <c r="CE94" s="3">
        <v>3.2000000000000001E-2</v>
      </c>
      <c r="CF94" s="9">
        <v>1.89</v>
      </c>
      <c r="CW94">
        <f t="shared" si="100"/>
        <v>12.035</v>
      </c>
      <c r="CX94" s="12">
        <f t="shared" si="96"/>
        <v>0.14599999999999999</v>
      </c>
      <c r="DJ94">
        <f t="shared" si="101"/>
        <v>9.2370000000000001</v>
      </c>
      <c r="DK94" s="12">
        <f t="shared" si="97"/>
        <v>0.64300000000000002</v>
      </c>
      <c r="DQ94" s="23">
        <f t="shared" si="102"/>
        <v>9440.0460000000003</v>
      </c>
      <c r="DR94" s="23" t="str">
        <f t="shared" si="103"/>
        <v/>
      </c>
      <c r="DS94" s="23">
        <f t="shared" si="104"/>
        <v>9440.0460000000003</v>
      </c>
      <c r="DW94">
        <f t="shared" si="105"/>
        <v>7.7170000000000005</v>
      </c>
      <c r="DX94" s="12">
        <f t="shared" si="98"/>
        <v>1.35</v>
      </c>
      <c r="DY94">
        <f t="shared" si="106"/>
        <v>13.755000000000001</v>
      </c>
      <c r="DZ94" s="12">
        <f t="shared" si="99"/>
        <v>1.89</v>
      </c>
    </row>
    <row r="95" spans="1:130" x14ac:dyDescent="0.25">
      <c r="A95" s="4">
        <v>42436</v>
      </c>
      <c r="B95" s="32">
        <v>2.5259999999999998</v>
      </c>
      <c r="D95" s="2">
        <v>213.6</v>
      </c>
      <c r="E95" s="3">
        <v>50.6</v>
      </c>
      <c r="F95" s="3">
        <v>0.54800000000000004</v>
      </c>
      <c r="G95" s="3">
        <v>31.9</v>
      </c>
      <c r="H95" s="9">
        <v>18.7</v>
      </c>
      <c r="J95" s="3">
        <v>2732</v>
      </c>
      <c r="S95" s="3">
        <v>88</v>
      </c>
      <c r="T95" s="3">
        <v>7960</v>
      </c>
      <c r="Z95" s="3">
        <v>5.5</v>
      </c>
      <c r="AA95" s="3">
        <v>10.5</v>
      </c>
      <c r="AB95" s="3">
        <v>9.1999999999999993</v>
      </c>
      <c r="AC95" s="3">
        <v>0.17199999999999999</v>
      </c>
      <c r="AD95" s="3">
        <v>2.4E-2</v>
      </c>
      <c r="AE95" s="9">
        <v>1.1299999999999999</v>
      </c>
      <c r="AG95" s="3">
        <v>2892</v>
      </c>
      <c r="AP95" s="3">
        <v>80</v>
      </c>
      <c r="AQ95" s="3">
        <v>7120</v>
      </c>
      <c r="AW95" s="3">
        <v>6.1</v>
      </c>
      <c r="AX95" s="3">
        <v>6.59</v>
      </c>
      <c r="AY95" s="3">
        <v>5.48</v>
      </c>
      <c r="AZ95" s="3">
        <v>0.22500000000000001</v>
      </c>
      <c r="BA95" s="3">
        <v>2.5999999999999999E-2</v>
      </c>
      <c r="BB95" s="9">
        <v>1.52</v>
      </c>
      <c r="BD95" s="3">
        <v>4065</v>
      </c>
      <c r="BM95" s="3">
        <v>101</v>
      </c>
      <c r="BT95" s="3">
        <v>4.3</v>
      </c>
      <c r="BU95" s="3">
        <v>8.33</v>
      </c>
      <c r="BV95" s="3">
        <v>7.62</v>
      </c>
      <c r="BW95" s="3">
        <v>0.16400000000000001</v>
      </c>
      <c r="BX95" s="3">
        <v>1.7999999999999999E-2</v>
      </c>
      <c r="BY95" s="9">
        <v>1.33</v>
      </c>
      <c r="CA95" s="3">
        <v>8.6999999999999993</v>
      </c>
      <c r="CB95" s="3">
        <v>10.6</v>
      </c>
      <c r="CC95" s="3">
        <v>8.9499999999999993</v>
      </c>
      <c r="CD95" s="3">
        <v>0.253</v>
      </c>
      <c r="CE95" s="3">
        <v>0.17100000000000001</v>
      </c>
      <c r="CF95" s="9">
        <v>1.62</v>
      </c>
      <c r="CW95">
        <f t="shared" si="100"/>
        <v>10.696</v>
      </c>
      <c r="CX95" s="12">
        <f t="shared" si="96"/>
        <v>1.1299999999999999</v>
      </c>
      <c r="DJ95">
        <f t="shared" si="101"/>
        <v>6.8409999999999993</v>
      </c>
      <c r="DK95" s="12">
        <f t="shared" si="97"/>
        <v>1.52</v>
      </c>
      <c r="DQ95" s="23">
        <f t="shared" si="102"/>
        <v>9323.0774999999994</v>
      </c>
      <c r="DR95" s="23" t="str">
        <f t="shared" si="103"/>
        <v/>
      </c>
      <c r="DS95" s="23">
        <f t="shared" si="104"/>
        <v>9323.0774999999994</v>
      </c>
      <c r="DW95">
        <f t="shared" si="105"/>
        <v>8.5120000000000005</v>
      </c>
      <c r="DX95" s="12">
        <f t="shared" si="98"/>
        <v>1.33</v>
      </c>
      <c r="DY95">
        <f t="shared" si="106"/>
        <v>11.023999999999999</v>
      </c>
      <c r="DZ95" s="12">
        <f t="shared" si="99"/>
        <v>1.62</v>
      </c>
    </row>
    <row r="96" spans="1:130" x14ac:dyDescent="0.25">
      <c r="A96" s="4">
        <v>42438</v>
      </c>
      <c r="B96" s="32">
        <v>2.4769999999999999</v>
      </c>
      <c r="C96" s="2">
        <v>230.5</v>
      </c>
      <c r="D96" s="2">
        <v>348</v>
      </c>
      <c r="E96" s="3">
        <v>42.7</v>
      </c>
      <c r="F96" s="3">
        <v>0.54600000000000004</v>
      </c>
      <c r="G96" s="3">
        <v>32.1</v>
      </c>
      <c r="H96" s="9">
        <v>17.7</v>
      </c>
      <c r="J96" s="3">
        <v>2600</v>
      </c>
      <c r="S96" s="3">
        <v>77</v>
      </c>
      <c r="T96" s="3">
        <v>6620</v>
      </c>
      <c r="Y96" s="3">
        <v>4.4000000000000004</v>
      </c>
      <c r="Z96" s="3">
        <v>3.2</v>
      </c>
      <c r="AA96" s="3">
        <v>9.8699999999999992</v>
      </c>
      <c r="AB96" s="3">
        <v>8.2200000000000006</v>
      </c>
      <c r="AC96" s="3">
        <v>0.19900000000000001</v>
      </c>
      <c r="AD96" s="3">
        <v>5.8000000000000003E-2</v>
      </c>
      <c r="AE96" s="9">
        <v>1.05</v>
      </c>
      <c r="AG96" s="3">
        <v>2848</v>
      </c>
      <c r="AP96" s="3">
        <v>74</v>
      </c>
      <c r="AQ96" s="3">
        <v>7592</v>
      </c>
      <c r="AV96" s="3">
        <v>4.2</v>
      </c>
      <c r="AW96" s="3">
        <v>3</v>
      </c>
      <c r="AX96" s="3">
        <v>9.19</v>
      </c>
      <c r="AY96" s="3">
        <v>7.79</v>
      </c>
      <c r="AZ96" s="3">
        <v>0.20899999999999999</v>
      </c>
      <c r="BA96" s="3">
        <v>3.3000000000000002E-2</v>
      </c>
      <c r="BB96" s="9">
        <v>1.93</v>
      </c>
      <c r="BD96" s="3">
        <v>4074</v>
      </c>
      <c r="BM96" s="3">
        <v>108</v>
      </c>
      <c r="BP96" s="3">
        <v>7652</v>
      </c>
      <c r="BS96" s="3">
        <v>4.0999999999999996</v>
      </c>
      <c r="BT96" s="3">
        <v>2.1</v>
      </c>
      <c r="BU96" s="3">
        <v>9.19</v>
      </c>
      <c r="BV96" s="3">
        <v>7.3</v>
      </c>
      <c r="BW96" s="3">
        <v>0.17699999999999999</v>
      </c>
      <c r="BX96" s="3">
        <v>2.8000000000000001E-2</v>
      </c>
      <c r="BY96" s="9">
        <v>1.44</v>
      </c>
      <c r="BZ96" s="3">
        <v>8.1</v>
      </c>
      <c r="CA96" s="3">
        <v>5.3</v>
      </c>
      <c r="CB96" s="3">
        <v>12.8</v>
      </c>
      <c r="CC96" s="3">
        <v>8.73</v>
      </c>
      <c r="CD96" s="3">
        <v>0.19700000000000001</v>
      </c>
      <c r="CE96" s="3">
        <v>0.11899999999999999</v>
      </c>
      <c r="CF96" s="9">
        <v>1.19</v>
      </c>
      <c r="CW96">
        <f t="shared" si="100"/>
        <v>10.126999999999999</v>
      </c>
      <c r="CX96" s="12">
        <f t="shared" si="96"/>
        <v>1.05</v>
      </c>
      <c r="DJ96">
        <f t="shared" si="101"/>
        <v>9.4319999999999986</v>
      </c>
      <c r="DK96" s="12">
        <f t="shared" si="97"/>
        <v>1.93</v>
      </c>
      <c r="DQ96" s="23">
        <f t="shared" si="102"/>
        <v>9343.719000000001</v>
      </c>
      <c r="DR96" s="23" t="str">
        <f t="shared" si="103"/>
        <v/>
      </c>
      <c r="DS96" s="23">
        <f t="shared" si="104"/>
        <v>9343.719000000001</v>
      </c>
      <c r="DW96">
        <f t="shared" si="105"/>
        <v>9.3949999999999996</v>
      </c>
      <c r="DX96" s="12">
        <f t="shared" si="98"/>
        <v>1.44</v>
      </c>
      <c r="DY96">
        <f t="shared" si="106"/>
        <v>13.116</v>
      </c>
      <c r="DZ96" s="12">
        <f t="shared" si="99"/>
        <v>1.19</v>
      </c>
    </row>
    <row r="97" spans="1:130" x14ac:dyDescent="0.25">
      <c r="A97" s="4">
        <v>42443</v>
      </c>
      <c r="B97" s="32">
        <v>2.4390000000000001</v>
      </c>
      <c r="D97" s="2">
        <v>334.4</v>
      </c>
      <c r="E97" s="3">
        <v>50.3</v>
      </c>
      <c r="F97" s="3">
        <v>0.498</v>
      </c>
      <c r="G97" s="3">
        <v>31</v>
      </c>
      <c r="H97" s="9">
        <v>19.600000000000001</v>
      </c>
      <c r="J97" s="3">
        <v>2092</v>
      </c>
      <c r="S97" s="3">
        <v>70</v>
      </c>
      <c r="T97" s="3">
        <v>5542</v>
      </c>
      <c r="Z97" s="3">
        <v>2.5</v>
      </c>
      <c r="AA97" s="3">
        <v>15.9</v>
      </c>
      <c r="AB97" s="3">
        <v>11</v>
      </c>
      <c r="AC97" s="3">
        <v>0.29099999999999998</v>
      </c>
      <c r="AD97" s="3">
        <v>0.23899999999999999</v>
      </c>
      <c r="AE97" s="9">
        <v>1.67</v>
      </c>
      <c r="AG97" s="3">
        <v>2078</v>
      </c>
      <c r="AP97" s="3">
        <v>63</v>
      </c>
      <c r="AQ97" s="3">
        <v>5782</v>
      </c>
      <c r="AW97" s="3">
        <v>2.6</v>
      </c>
      <c r="AX97" s="3">
        <v>16</v>
      </c>
      <c r="AY97" s="3">
        <v>11.3</v>
      </c>
      <c r="AZ97" s="3">
        <v>0.157</v>
      </c>
      <c r="BA97" s="3">
        <v>2.3E-2</v>
      </c>
      <c r="BB97" s="9">
        <v>4.72</v>
      </c>
      <c r="BD97" s="3">
        <v>4024</v>
      </c>
      <c r="BM97" s="3">
        <v>94</v>
      </c>
      <c r="BP97" s="3">
        <v>7818</v>
      </c>
      <c r="BT97" s="3">
        <v>1.9</v>
      </c>
      <c r="BU97" s="3">
        <v>5.09</v>
      </c>
      <c r="BV97" s="3">
        <v>0.74</v>
      </c>
      <c r="BW97" s="3">
        <v>0.192</v>
      </c>
      <c r="BX97" s="3">
        <v>2.3E-2</v>
      </c>
      <c r="BY97" s="9">
        <v>0.95899999999999996</v>
      </c>
      <c r="CA97" s="3">
        <v>6.2</v>
      </c>
      <c r="CB97" s="3">
        <v>11.2</v>
      </c>
      <c r="CC97" s="3">
        <v>9.44</v>
      </c>
      <c r="CD97" s="3">
        <v>0.248</v>
      </c>
      <c r="CE97" s="3">
        <v>8.4000000000000005E-2</v>
      </c>
      <c r="CF97" s="9">
        <v>2.99</v>
      </c>
      <c r="CW97">
        <f t="shared" si="100"/>
        <v>16.43</v>
      </c>
      <c r="CX97" s="12">
        <f t="shared" si="96"/>
        <v>1.67</v>
      </c>
      <c r="DJ97">
        <f t="shared" si="101"/>
        <v>16.18</v>
      </c>
      <c r="DK97" s="12">
        <f t="shared" si="97"/>
        <v>4.72</v>
      </c>
      <c r="DQ97" s="23">
        <f t="shared" si="102"/>
        <v>9229.0440000000017</v>
      </c>
      <c r="DR97" s="23" t="str">
        <f t="shared" si="103"/>
        <v/>
      </c>
      <c r="DS97" s="23">
        <f t="shared" si="104"/>
        <v>9229.0440000000017</v>
      </c>
      <c r="DW97">
        <f t="shared" si="105"/>
        <v>5.3049999999999997</v>
      </c>
      <c r="DX97" s="12">
        <f t="shared" si="98"/>
        <v>0.95899999999999996</v>
      </c>
      <c r="DY97">
        <f t="shared" si="106"/>
        <v>11.531999999999998</v>
      </c>
      <c r="DZ97" s="12">
        <f t="shared" si="99"/>
        <v>2.99</v>
      </c>
    </row>
    <row r="98" spans="1:130" x14ac:dyDescent="0.25">
      <c r="A98" s="4">
        <v>42445</v>
      </c>
      <c r="B98" s="32">
        <v>2.528</v>
      </c>
      <c r="C98" s="2">
        <v>194.3</v>
      </c>
      <c r="D98" s="2">
        <v>233.2</v>
      </c>
      <c r="E98" s="3">
        <v>42.7</v>
      </c>
      <c r="F98" s="3">
        <v>0.69699999999999995</v>
      </c>
      <c r="G98" s="3">
        <v>33.799999999999997</v>
      </c>
      <c r="H98" s="9">
        <v>13.6</v>
      </c>
      <c r="J98" s="3">
        <v>2282</v>
      </c>
      <c r="S98" s="3">
        <v>66</v>
      </c>
      <c r="T98" s="3">
        <v>6420</v>
      </c>
      <c r="Y98" s="3">
        <v>2.7</v>
      </c>
      <c r="Z98" s="3">
        <v>6.9</v>
      </c>
      <c r="AA98" s="3">
        <v>9.61</v>
      </c>
      <c r="AB98" s="3">
        <v>7.52</v>
      </c>
      <c r="AC98" s="3">
        <v>0.36</v>
      </c>
      <c r="AD98" s="3">
        <v>0.60599999999999998</v>
      </c>
      <c r="AE98" s="9">
        <v>1.0900000000000001</v>
      </c>
      <c r="AG98" s="3">
        <v>2440</v>
      </c>
      <c r="AP98" s="3">
        <v>90</v>
      </c>
      <c r="AQ98" s="3">
        <v>6028</v>
      </c>
      <c r="AV98" s="3">
        <v>2.7</v>
      </c>
      <c r="AW98" s="3">
        <v>6.3</v>
      </c>
      <c r="AX98" s="3">
        <v>11.9</v>
      </c>
      <c r="AY98" s="3">
        <v>11.3</v>
      </c>
      <c r="AZ98" s="3">
        <v>0.23599999999999999</v>
      </c>
      <c r="BA98" s="3">
        <v>0.129</v>
      </c>
      <c r="BB98" s="9">
        <v>1.43</v>
      </c>
      <c r="BD98" s="3">
        <v>4004</v>
      </c>
      <c r="BM98" s="3">
        <v>96</v>
      </c>
      <c r="BP98" s="3">
        <v>7246</v>
      </c>
      <c r="BS98" s="3">
        <v>2.5</v>
      </c>
      <c r="BT98" s="3">
        <v>5.6</v>
      </c>
      <c r="BU98" s="3">
        <v>3.02</v>
      </c>
      <c r="BV98" s="3">
        <v>1.8</v>
      </c>
      <c r="BW98" s="3">
        <v>0.115</v>
      </c>
      <c r="BX98" s="3">
        <v>2.7E-2</v>
      </c>
      <c r="BY98" s="9">
        <v>0.96</v>
      </c>
      <c r="BZ98" s="3">
        <v>2.4</v>
      </c>
      <c r="CA98" s="3">
        <v>17.399999999999999</v>
      </c>
      <c r="CB98" s="3">
        <v>9.4700000000000006</v>
      </c>
      <c r="CC98" s="3">
        <v>8.3699999999999992</v>
      </c>
      <c r="CD98" s="3">
        <v>0.317</v>
      </c>
      <c r="CE98" s="3">
        <v>0.156</v>
      </c>
      <c r="CF98" s="9">
        <v>1.52</v>
      </c>
      <c r="CW98">
        <f t="shared" si="100"/>
        <v>10.575999999999999</v>
      </c>
      <c r="CX98" s="12">
        <f t="shared" si="96"/>
        <v>1.0900000000000001</v>
      </c>
      <c r="DJ98">
        <f t="shared" si="101"/>
        <v>12.265000000000001</v>
      </c>
      <c r="DK98" s="12">
        <f t="shared" si="97"/>
        <v>1.43</v>
      </c>
      <c r="DQ98" s="23">
        <f t="shared" si="102"/>
        <v>9183.1740000000009</v>
      </c>
      <c r="DR98" s="23" t="str">
        <f t="shared" si="103"/>
        <v/>
      </c>
      <c r="DS98" s="23">
        <f t="shared" si="104"/>
        <v>9183.1740000000009</v>
      </c>
      <c r="DW98">
        <f t="shared" si="105"/>
        <v>3.1620000000000004</v>
      </c>
      <c r="DX98" s="12">
        <f t="shared" si="98"/>
        <v>0.96</v>
      </c>
      <c r="DY98">
        <f t="shared" si="106"/>
        <v>9.9430000000000014</v>
      </c>
      <c r="DZ98" s="12">
        <f t="shared" si="99"/>
        <v>1.52</v>
      </c>
    </row>
    <row r="99" spans="1:130" x14ac:dyDescent="0.25">
      <c r="A99" s="4">
        <v>42450</v>
      </c>
      <c r="B99" s="32">
        <v>2.4</v>
      </c>
      <c r="D99" s="2">
        <v>239.6</v>
      </c>
      <c r="E99" s="3">
        <v>42.9</v>
      </c>
      <c r="F99" s="3">
        <v>0.55900000000000005</v>
      </c>
      <c r="G99" s="3">
        <v>32.9</v>
      </c>
      <c r="H99" s="9">
        <v>15.9</v>
      </c>
      <c r="J99" s="3">
        <v>1608</v>
      </c>
      <c r="S99" s="3">
        <v>81</v>
      </c>
      <c r="T99" s="3">
        <v>4292</v>
      </c>
      <c r="Z99" s="3">
        <v>3.2</v>
      </c>
      <c r="AA99" s="3">
        <v>7.88</v>
      </c>
      <c r="AB99" s="3">
        <v>5.0599999999999996</v>
      </c>
      <c r="AC99" s="3">
        <v>0.33600000000000002</v>
      </c>
      <c r="AD99" s="3">
        <v>0.59199999999999997</v>
      </c>
      <c r="AE99" s="9">
        <v>1.25</v>
      </c>
      <c r="AG99" s="3">
        <v>2218</v>
      </c>
      <c r="AP99" s="3">
        <v>77</v>
      </c>
      <c r="AQ99" s="3">
        <v>5100</v>
      </c>
      <c r="AW99" s="3">
        <v>3.3</v>
      </c>
      <c r="AX99" s="3">
        <v>10.6</v>
      </c>
      <c r="AY99" s="3">
        <v>8.91</v>
      </c>
      <c r="AZ99" s="3">
        <v>0.26300000000000001</v>
      </c>
      <c r="BA99" s="3">
        <v>0.14299999999999999</v>
      </c>
      <c r="BB99" s="9">
        <v>1.56</v>
      </c>
      <c r="BD99" s="3">
        <v>3450</v>
      </c>
      <c r="BM99" s="3">
        <v>130</v>
      </c>
      <c r="BP99" s="3">
        <v>6204</v>
      </c>
      <c r="BT99" s="3">
        <v>3.1</v>
      </c>
      <c r="BU99" s="3">
        <v>3.22</v>
      </c>
      <c r="BV99" s="3">
        <v>1.78</v>
      </c>
      <c r="BW99" s="3">
        <v>0.106</v>
      </c>
      <c r="BX99" s="3">
        <v>2.9000000000000001E-2</v>
      </c>
      <c r="BY99" s="9">
        <v>1.23</v>
      </c>
      <c r="CA99" s="3">
        <v>6.3</v>
      </c>
      <c r="CB99" s="3">
        <v>8.2200000000000006</v>
      </c>
      <c r="CC99" s="3">
        <v>6.83</v>
      </c>
      <c r="CD99" s="3">
        <v>0.35599999999999998</v>
      </c>
      <c r="CE99" s="3">
        <v>0.22</v>
      </c>
      <c r="CF99" s="9">
        <v>1.78</v>
      </c>
      <c r="CW99">
        <f t="shared" si="100"/>
        <v>8.8079999999999998</v>
      </c>
      <c r="CX99" s="12">
        <f t="shared" si="96"/>
        <v>1.25</v>
      </c>
      <c r="DJ99">
        <f t="shared" si="101"/>
        <v>11.006</v>
      </c>
      <c r="DK99" s="12">
        <f t="shared" si="97"/>
        <v>1.56</v>
      </c>
      <c r="DQ99" s="23">
        <f t="shared" si="102"/>
        <v>7912.5750000000007</v>
      </c>
      <c r="DR99" s="23" t="str">
        <f t="shared" si="103"/>
        <v/>
      </c>
      <c r="DS99" s="23">
        <f t="shared" si="104"/>
        <v>7912.5750000000007</v>
      </c>
      <c r="DW99">
        <f t="shared" si="105"/>
        <v>3.355</v>
      </c>
      <c r="DX99" s="12">
        <f t="shared" si="98"/>
        <v>1.23</v>
      </c>
      <c r="DY99">
        <f t="shared" si="106"/>
        <v>8.7960000000000012</v>
      </c>
      <c r="DZ99" s="12">
        <f t="shared" si="99"/>
        <v>1.78</v>
      </c>
    </row>
    <row r="100" spans="1:130" x14ac:dyDescent="0.25">
      <c r="A100" s="4">
        <v>42452</v>
      </c>
      <c r="B100" s="32">
        <v>2.319</v>
      </c>
      <c r="C100" s="2">
        <v>148.30000000000001</v>
      </c>
      <c r="D100" s="2">
        <v>222.4</v>
      </c>
      <c r="E100" s="3">
        <v>33.299999999999997</v>
      </c>
      <c r="F100" s="3">
        <v>0.2</v>
      </c>
      <c r="G100" s="3">
        <v>25.5</v>
      </c>
      <c r="H100" s="9">
        <v>16.100000000000001</v>
      </c>
      <c r="J100" s="3">
        <v>2544</v>
      </c>
      <c r="S100" s="3">
        <v>79</v>
      </c>
      <c r="T100" s="3">
        <v>5428</v>
      </c>
      <c r="Y100" s="3">
        <v>1.3</v>
      </c>
      <c r="Z100" s="3">
        <v>3.1</v>
      </c>
      <c r="AA100" s="3">
        <v>4.33</v>
      </c>
      <c r="AB100" s="3">
        <v>1.63</v>
      </c>
      <c r="AC100" s="3">
        <v>2.1800000000000002</v>
      </c>
      <c r="AD100" s="3">
        <v>1.37</v>
      </c>
      <c r="AE100" s="9">
        <v>0.123</v>
      </c>
      <c r="AG100" s="3">
        <v>2618</v>
      </c>
      <c r="AP100" s="3">
        <v>80</v>
      </c>
      <c r="AQ100" s="3">
        <v>6000</v>
      </c>
      <c r="AV100" s="3">
        <v>1.5</v>
      </c>
      <c r="AW100" s="3">
        <v>5.5</v>
      </c>
      <c r="AX100" s="3">
        <v>9.66</v>
      </c>
      <c r="AY100" s="3">
        <v>7.51</v>
      </c>
      <c r="AZ100" s="3">
        <v>0.71299999999999997</v>
      </c>
      <c r="BA100" s="3">
        <v>1.1599999999999999</v>
      </c>
      <c r="BB100" s="9">
        <v>2.0299999999999998</v>
      </c>
      <c r="BD100" s="3">
        <v>5010</v>
      </c>
      <c r="BM100" s="3">
        <v>261</v>
      </c>
      <c r="BN100" s="3">
        <v>1.1000000000000001</v>
      </c>
      <c r="BP100" s="3">
        <v>5740</v>
      </c>
      <c r="BT100" s="3">
        <v>2.6</v>
      </c>
      <c r="BU100" s="3">
        <v>2.5</v>
      </c>
      <c r="BV100" s="3">
        <v>0.437</v>
      </c>
      <c r="BW100" s="3">
        <v>0.17899999999999999</v>
      </c>
      <c r="BX100" s="3">
        <v>1.24</v>
      </c>
      <c r="BY100" s="9">
        <v>0.67</v>
      </c>
      <c r="BZ100" s="3">
        <v>2.9</v>
      </c>
      <c r="CA100" s="3">
        <v>8.4</v>
      </c>
      <c r="CB100" s="3">
        <v>6.98</v>
      </c>
      <c r="CC100" s="3">
        <v>4.46</v>
      </c>
      <c r="CD100" s="3">
        <v>1.04</v>
      </c>
      <c r="CE100" s="3">
        <v>0.19800000000000001</v>
      </c>
      <c r="CF100" s="9">
        <v>1.66</v>
      </c>
      <c r="CW100">
        <f t="shared" si="100"/>
        <v>7.88</v>
      </c>
      <c r="CX100" s="12">
        <f t="shared" si="96"/>
        <v>0.123</v>
      </c>
      <c r="DJ100">
        <f t="shared" si="101"/>
        <v>11.532999999999999</v>
      </c>
      <c r="DK100" s="12">
        <f t="shared" si="97"/>
        <v>2.0299999999999998</v>
      </c>
      <c r="DQ100" s="23">
        <f t="shared" si="102"/>
        <v>11490.434999999999</v>
      </c>
      <c r="DR100" s="23" t="str">
        <f t="shared" si="103"/>
        <v/>
      </c>
      <c r="DS100" s="23">
        <f t="shared" si="104"/>
        <v>11490.434999999999</v>
      </c>
      <c r="DW100">
        <f t="shared" si="105"/>
        <v>3.9189999999999996</v>
      </c>
      <c r="DX100" s="12">
        <f t="shared" si="98"/>
        <v>0.67</v>
      </c>
      <c r="DY100">
        <f t="shared" si="106"/>
        <v>8.218</v>
      </c>
      <c r="DZ100" s="12">
        <f t="shared" si="99"/>
        <v>1.66</v>
      </c>
    </row>
    <row r="101" spans="1:130" x14ac:dyDescent="0.25">
      <c r="A101" s="4">
        <v>42457</v>
      </c>
      <c r="B101" s="32">
        <v>3.3650000000000002</v>
      </c>
      <c r="C101" s="2">
        <v>93</v>
      </c>
      <c r="D101" s="2">
        <v>222.8</v>
      </c>
      <c r="E101" s="3">
        <v>37.799999999999997</v>
      </c>
      <c r="F101" s="3">
        <v>0.36699999999999999</v>
      </c>
      <c r="G101" s="3">
        <v>23.2</v>
      </c>
      <c r="H101" s="9">
        <v>12.5</v>
      </c>
      <c r="J101" s="3">
        <v>2124</v>
      </c>
      <c r="S101" s="3">
        <v>85</v>
      </c>
      <c r="T101" s="3">
        <v>6600</v>
      </c>
      <c r="Y101" s="3">
        <v>1.3</v>
      </c>
      <c r="Z101" s="3">
        <v>4.9000000000000004</v>
      </c>
      <c r="AA101" s="3">
        <v>6.71</v>
      </c>
      <c r="AB101" s="3">
        <v>3.39</v>
      </c>
      <c r="AC101" s="3">
        <v>0.94499999999999995</v>
      </c>
      <c r="AD101" s="3">
        <v>1.47</v>
      </c>
      <c r="AE101" s="9">
        <v>0.92300000000000004</v>
      </c>
      <c r="AG101" s="3">
        <v>2256</v>
      </c>
      <c r="AP101" s="3">
        <v>87</v>
      </c>
      <c r="AQ101" s="3">
        <v>6130</v>
      </c>
      <c r="AV101" s="3">
        <v>1.3</v>
      </c>
      <c r="AW101" s="3">
        <v>4.5</v>
      </c>
      <c r="AX101" s="3">
        <v>6.1</v>
      </c>
      <c r="AY101" s="3">
        <v>2.0299999999999998</v>
      </c>
      <c r="AZ101" s="3">
        <v>0.70299999999999996</v>
      </c>
      <c r="BA101" s="3">
        <v>0.68200000000000005</v>
      </c>
      <c r="BB101" s="9">
        <v>1.85</v>
      </c>
      <c r="BD101" s="3">
        <v>3626</v>
      </c>
      <c r="BM101" s="3">
        <v>116</v>
      </c>
      <c r="BN101" s="3">
        <v>1.1000000000000001</v>
      </c>
      <c r="BP101" s="3">
        <v>6836</v>
      </c>
      <c r="BT101" s="3">
        <v>3.9</v>
      </c>
      <c r="BU101" s="3">
        <v>4.08</v>
      </c>
      <c r="BV101" s="3">
        <v>0.871</v>
      </c>
      <c r="BW101" s="3">
        <v>0.45600000000000002</v>
      </c>
      <c r="BX101" s="3">
        <v>1.33</v>
      </c>
      <c r="BY101" s="9">
        <v>0.69199999999999995</v>
      </c>
      <c r="BZ101" s="3">
        <v>3.6</v>
      </c>
      <c r="CA101" s="3">
        <v>6.3</v>
      </c>
      <c r="CB101" s="3">
        <v>7.1</v>
      </c>
      <c r="CC101" s="3">
        <v>4.09</v>
      </c>
      <c r="CD101" s="3">
        <v>0.83</v>
      </c>
      <c r="CE101" s="3">
        <v>0.501</v>
      </c>
      <c r="CF101" s="9">
        <v>1.55</v>
      </c>
      <c r="CW101">
        <f t="shared" si="100"/>
        <v>9.125</v>
      </c>
      <c r="CX101" s="12">
        <f t="shared" si="96"/>
        <v>0.92300000000000004</v>
      </c>
      <c r="DJ101">
        <f t="shared" si="101"/>
        <v>7.4850000000000003</v>
      </c>
      <c r="DK101" s="12">
        <f t="shared" si="97"/>
        <v>1.85</v>
      </c>
      <c r="DQ101" s="23">
        <f t="shared" si="102"/>
        <v>8316.2309999999998</v>
      </c>
      <c r="DR101" s="23" t="str">
        <f t="shared" si="103"/>
        <v/>
      </c>
      <c r="DS101" s="23">
        <f t="shared" si="104"/>
        <v>8316.2309999999998</v>
      </c>
      <c r="DW101">
        <f t="shared" si="105"/>
        <v>5.8660000000000005</v>
      </c>
      <c r="DX101" s="12">
        <f t="shared" si="98"/>
        <v>0.69199999999999995</v>
      </c>
      <c r="DY101">
        <f t="shared" si="106"/>
        <v>8.4309999999999992</v>
      </c>
      <c r="DZ101" s="12">
        <f t="shared" si="99"/>
        <v>1.55</v>
      </c>
    </row>
    <row r="102" spans="1:130" x14ac:dyDescent="0.25">
      <c r="A102" s="4">
        <v>42464</v>
      </c>
      <c r="B102" s="32">
        <v>3.0910000000000002</v>
      </c>
      <c r="D102" s="2">
        <v>236.4</v>
      </c>
      <c r="E102" s="3">
        <v>39.1</v>
      </c>
      <c r="F102" s="3">
        <v>0.53100000000000003</v>
      </c>
      <c r="G102" s="3">
        <v>14</v>
      </c>
      <c r="H102" s="9">
        <v>13.3</v>
      </c>
      <c r="J102" s="3">
        <v>2538</v>
      </c>
      <c r="S102" s="3">
        <v>95</v>
      </c>
      <c r="T102" s="3">
        <v>9926</v>
      </c>
      <c r="Z102" s="3">
        <v>5.0999999999999996</v>
      </c>
      <c r="AA102" s="3">
        <v>4.24</v>
      </c>
      <c r="AB102" s="3">
        <v>1.03</v>
      </c>
      <c r="AC102" s="3">
        <v>1.49</v>
      </c>
      <c r="AD102" s="3">
        <v>1.53</v>
      </c>
      <c r="AE102" s="9">
        <v>0.83099999999999996</v>
      </c>
      <c r="AG102" s="3">
        <v>2376</v>
      </c>
      <c r="AP102" s="3">
        <v>88</v>
      </c>
      <c r="AQ102" s="3">
        <v>9072</v>
      </c>
      <c r="AW102" s="3">
        <v>6</v>
      </c>
      <c r="AX102" s="3">
        <v>7.03</v>
      </c>
      <c r="AY102" s="3">
        <v>4.84</v>
      </c>
      <c r="AZ102" s="3">
        <v>0.41199999999999998</v>
      </c>
      <c r="BA102" s="3">
        <v>0.53900000000000003</v>
      </c>
      <c r="BB102" s="9">
        <v>2.42</v>
      </c>
      <c r="BD102" s="3">
        <v>3188</v>
      </c>
      <c r="BM102" s="3">
        <v>113</v>
      </c>
      <c r="BP102" s="3">
        <v>6476</v>
      </c>
      <c r="BT102" s="3">
        <v>3.4</v>
      </c>
      <c r="BU102" s="3">
        <v>2.48</v>
      </c>
      <c r="BV102" s="3">
        <v>0.36499999999999999</v>
      </c>
      <c r="BW102" s="3">
        <v>0.67700000000000005</v>
      </c>
      <c r="BX102" s="3">
        <v>1.34</v>
      </c>
      <c r="BY102" s="9">
        <v>0.33700000000000002</v>
      </c>
      <c r="CA102" s="3">
        <v>7.2</v>
      </c>
      <c r="CB102" s="3">
        <v>6.57</v>
      </c>
      <c r="CC102" s="3">
        <v>4.33</v>
      </c>
      <c r="CD102" s="3">
        <v>0.92800000000000005</v>
      </c>
      <c r="CE102" s="3">
        <v>0.35399999999999998</v>
      </c>
      <c r="CF102" s="9">
        <v>1.82</v>
      </c>
      <c r="CW102">
        <f t="shared" si="100"/>
        <v>7.2600000000000007</v>
      </c>
      <c r="CX102" s="12">
        <f t="shared" si="96"/>
        <v>0.83099999999999996</v>
      </c>
      <c r="DJ102">
        <f t="shared" si="101"/>
        <v>7.9809999999999999</v>
      </c>
      <c r="DK102" s="12">
        <f t="shared" si="97"/>
        <v>2.42</v>
      </c>
      <c r="DQ102" s="23">
        <f t="shared" si="102"/>
        <v>7311.6779999999999</v>
      </c>
      <c r="DR102" s="23" t="str">
        <f t="shared" si="103"/>
        <v/>
      </c>
      <c r="DS102" s="23">
        <f t="shared" si="104"/>
        <v>7311.6779999999999</v>
      </c>
      <c r="DW102">
        <f t="shared" si="105"/>
        <v>4.4969999999999999</v>
      </c>
      <c r="DX102" s="12">
        <f t="shared" si="98"/>
        <v>0.33700000000000002</v>
      </c>
      <c r="DY102">
        <f t="shared" si="106"/>
        <v>7.8520000000000003</v>
      </c>
      <c r="DZ102" s="12">
        <f t="shared" si="99"/>
        <v>1.82</v>
      </c>
    </row>
    <row r="103" spans="1:130" x14ac:dyDescent="0.25">
      <c r="A103" s="4">
        <v>42466</v>
      </c>
      <c r="B103" s="32">
        <v>2.823</v>
      </c>
      <c r="C103" s="2">
        <v>226.6</v>
      </c>
      <c r="D103" s="2">
        <v>199.2</v>
      </c>
      <c r="E103" s="3">
        <v>46.6</v>
      </c>
      <c r="F103" s="3">
        <v>0.35899999999999999</v>
      </c>
      <c r="G103" s="3">
        <v>21.7</v>
      </c>
      <c r="H103" s="9">
        <v>15</v>
      </c>
      <c r="J103" s="3">
        <v>2528</v>
      </c>
      <c r="S103" s="3">
        <v>99</v>
      </c>
      <c r="T103" s="3">
        <v>7746</v>
      </c>
      <c r="Y103" s="3">
        <v>1.5</v>
      </c>
      <c r="Z103" s="3">
        <v>4.4000000000000004</v>
      </c>
      <c r="AA103" s="3">
        <v>4.0999999999999996</v>
      </c>
      <c r="AB103" s="3">
        <v>0.16700000000000001</v>
      </c>
      <c r="AC103" s="3">
        <v>3.03</v>
      </c>
      <c r="AD103" s="3">
        <v>1.71</v>
      </c>
      <c r="AE103" s="9">
        <v>0.59799999999999998</v>
      </c>
      <c r="AG103" s="3">
        <v>2325</v>
      </c>
      <c r="AP103" s="3">
        <v>90</v>
      </c>
      <c r="AQ103" s="3">
        <v>8494</v>
      </c>
      <c r="AV103" s="3">
        <v>1.5</v>
      </c>
      <c r="AW103" s="3">
        <v>5.7</v>
      </c>
      <c r="AX103" s="3">
        <v>11.3</v>
      </c>
      <c r="AY103" s="3">
        <v>6.73</v>
      </c>
      <c r="AZ103" s="3">
        <v>0.40799999999999997</v>
      </c>
      <c r="BA103" s="3">
        <v>0.55500000000000005</v>
      </c>
      <c r="BB103" s="9">
        <v>2.64</v>
      </c>
      <c r="BD103" s="3">
        <v>3132</v>
      </c>
      <c r="BM103" s="3">
        <v>140</v>
      </c>
      <c r="BN103" s="3">
        <v>1.7</v>
      </c>
      <c r="BP103" s="3">
        <v>5088</v>
      </c>
      <c r="BS103" s="3">
        <v>4.9000000000000004</v>
      </c>
      <c r="BT103" s="3">
        <v>4.9000000000000004</v>
      </c>
      <c r="BU103" s="3">
        <v>4.3600000000000003</v>
      </c>
      <c r="BV103" s="3">
        <v>0.28399999999999997</v>
      </c>
      <c r="BW103" s="3">
        <v>1.02</v>
      </c>
      <c r="BX103" s="3">
        <v>1.22</v>
      </c>
      <c r="BY103" s="9">
        <v>0.33300000000000002</v>
      </c>
      <c r="BZ103" s="3">
        <v>1.4</v>
      </c>
      <c r="CA103" s="3">
        <v>7.8</v>
      </c>
      <c r="CB103" s="3">
        <v>6.81</v>
      </c>
      <c r="CC103" s="3">
        <v>4.7699999999999996</v>
      </c>
      <c r="CD103" s="3">
        <v>1.55</v>
      </c>
      <c r="CE103" s="3">
        <v>0.42</v>
      </c>
      <c r="CF103" s="9">
        <v>1.52</v>
      </c>
      <c r="CW103">
        <f t="shared" si="100"/>
        <v>8.84</v>
      </c>
      <c r="CX103" s="12">
        <f t="shared" si="96"/>
        <v>0.59799999999999998</v>
      </c>
      <c r="DJ103">
        <f t="shared" si="101"/>
        <v>12.263</v>
      </c>
      <c r="DK103" s="12">
        <f t="shared" si="97"/>
        <v>2.64</v>
      </c>
      <c r="DQ103" s="23">
        <f t="shared" si="102"/>
        <v>7183.2420000000002</v>
      </c>
      <c r="DR103" s="23" t="str">
        <f t="shared" si="103"/>
        <v/>
      </c>
      <c r="DS103" s="23">
        <f t="shared" si="104"/>
        <v>7183.2420000000002</v>
      </c>
      <c r="DW103">
        <f t="shared" si="105"/>
        <v>6.6000000000000005</v>
      </c>
      <c r="DX103" s="12">
        <f t="shared" si="98"/>
        <v>0.33300000000000002</v>
      </c>
      <c r="DY103">
        <f t="shared" si="106"/>
        <v>8.7799999999999994</v>
      </c>
      <c r="DZ103" s="12">
        <f t="shared" si="99"/>
        <v>1.52</v>
      </c>
    </row>
    <row r="104" spans="1:130" x14ac:dyDescent="0.25">
      <c r="A104" s="4">
        <v>42471</v>
      </c>
      <c r="B104" s="32">
        <v>2.6760000000000002</v>
      </c>
      <c r="D104" s="2">
        <v>257.60000000000002</v>
      </c>
      <c r="E104" s="3">
        <v>44.8</v>
      </c>
      <c r="F104" s="3">
        <v>0.71399999999999997</v>
      </c>
      <c r="G104" s="3">
        <v>25.5</v>
      </c>
      <c r="H104" s="9">
        <v>17.2</v>
      </c>
      <c r="J104" s="3">
        <v>2626</v>
      </c>
      <c r="S104" s="3">
        <v>130</v>
      </c>
      <c r="T104" s="3">
        <v>5140</v>
      </c>
      <c r="Z104" s="3">
        <v>3.3</v>
      </c>
      <c r="AA104" s="3">
        <v>3.33</v>
      </c>
      <c r="AB104" s="3">
        <v>0.158</v>
      </c>
      <c r="AC104" s="3">
        <v>3.98</v>
      </c>
      <c r="AD104" s="3">
        <v>1.87</v>
      </c>
      <c r="AE104" s="9">
        <v>0.58399999999999996</v>
      </c>
      <c r="AG104" s="3">
        <v>2216</v>
      </c>
      <c r="AP104" s="3">
        <v>90</v>
      </c>
      <c r="AQ104" s="3">
        <v>8590</v>
      </c>
      <c r="AW104" s="3">
        <v>4.5</v>
      </c>
      <c r="AX104" s="3">
        <v>11.8</v>
      </c>
      <c r="AY104" s="3">
        <v>8.0399999999999991</v>
      </c>
      <c r="AZ104" s="3">
        <v>0.44400000000000001</v>
      </c>
      <c r="BA104" s="3">
        <v>0.48699999999999999</v>
      </c>
      <c r="BB104" s="9">
        <v>2.87</v>
      </c>
      <c r="BD104" s="3">
        <v>3768</v>
      </c>
      <c r="BM104" s="3">
        <v>130</v>
      </c>
      <c r="BP104" s="3">
        <v>7336</v>
      </c>
      <c r="BT104" s="3">
        <v>4.2</v>
      </c>
      <c r="BU104" s="3">
        <v>4.08</v>
      </c>
      <c r="BV104" s="3">
        <v>0.44800000000000001</v>
      </c>
      <c r="BW104" s="3">
        <v>2.98</v>
      </c>
      <c r="BX104" s="3">
        <v>0.89700000000000002</v>
      </c>
      <c r="BY104" s="9">
        <v>0.56100000000000005</v>
      </c>
      <c r="CA104" s="3">
        <v>5.6</v>
      </c>
      <c r="CB104" s="3">
        <v>6.97</v>
      </c>
      <c r="CC104" s="3">
        <v>5.55</v>
      </c>
      <c r="CD104" s="3">
        <v>2.61</v>
      </c>
      <c r="CE104" s="3">
        <v>0.52400000000000002</v>
      </c>
      <c r="CF104" s="9">
        <v>1.95</v>
      </c>
      <c r="CW104">
        <f t="shared" si="100"/>
        <v>9.18</v>
      </c>
      <c r="CX104" s="12">
        <f t="shared" si="96"/>
        <v>0.58399999999999996</v>
      </c>
      <c r="DJ104">
        <f t="shared" si="101"/>
        <v>12.731000000000002</v>
      </c>
      <c r="DK104" s="12">
        <f t="shared" si="97"/>
        <v>2.87</v>
      </c>
      <c r="DQ104" s="23">
        <f t="shared" si="102"/>
        <v>8641.9079999999994</v>
      </c>
      <c r="DR104" s="23" t="str">
        <f t="shared" si="103"/>
        <v/>
      </c>
      <c r="DS104" s="23">
        <f t="shared" si="104"/>
        <v>8641.9079999999994</v>
      </c>
      <c r="DW104">
        <f t="shared" si="105"/>
        <v>7.9570000000000007</v>
      </c>
      <c r="DX104" s="12">
        <f t="shared" si="98"/>
        <v>0.56100000000000005</v>
      </c>
      <c r="DY104">
        <f t="shared" si="106"/>
        <v>10.103999999999999</v>
      </c>
      <c r="DZ104" s="12">
        <f t="shared" si="99"/>
        <v>1.95</v>
      </c>
    </row>
    <row r="105" spans="1:130" x14ac:dyDescent="0.25">
      <c r="A105" s="4">
        <v>42473</v>
      </c>
      <c r="B105" s="32">
        <v>2.9249999999999998</v>
      </c>
      <c r="C105" s="2">
        <v>213.2</v>
      </c>
      <c r="D105" s="2">
        <v>257.60000000000002</v>
      </c>
      <c r="E105" s="3">
        <v>40.9</v>
      </c>
      <c r="F105" s="3">
        <v>0.66200000000000003</v>
      </c>
      <c r="G105" s="3">
        <v>34.700000000000003</v>
      </c>
      <c r="H105" s="9">
        <v>16</v>
      </c>
      <c r="J105" s="3">
        <v>2738</v>
      </c>
      <c r="S105" s="3">
        <v>91</v>
      </c>
      <c r="T105" s="3">
        <v>5642</v>
      </c>
      <c r="Y105" s="3">
        <v>2.1</v>
      </c>
      <c r="Z105" s="3">
        <v>2.9</v>
      </c>
      <c r="AA105" s="3">
        <v>2.59</v>
      </c>
      <c r="AB105" s="3">
        <v>0.187</v>
      </c>
      <c r="AC105" s="3">
        <v>4.1100000000000003</v>
      </c>
      <c r="AD105" s="3">
        <v>1.08</v>
      </c>
      <c r="AE105" s="9">
        <v>0.39100000000000001</v>
      </c>
      <c r="AG105" s="3">
        <v>2415</v>
      </c>
      <c r="AP105" s="3">
        <v>80</v>
      </c>
      <c r="AQ105" s="3">
        <v>9420</v>
      </c>
      <c r="AV105" s="3">
        <v>2.2999999999999998</v>
      </c>
      <c r="AW105" s="3">
        <v>3.8</v>
      </c>
      <c r="AX105" s="3">
        <v>10.8</v>
      </c>
      <c r="AY105" s="3">
        <v>9.11</v>
      </c>
      <c r="AZ105" s="3">
        <v>0.40799999999999997</v>
      </c>
      <c r="BA105" s="3">
        <v>0.41499999999999998</v>
      </c>
      <c r="BB105" s="9">
        <v>2.72</v>
      </c>
      <c r="BD105" s="3">
        <v>4134</v>
      </c>
      <c r="BM105" s="3">
        <v>140</v>
      </c>
      <c r="BN105" s="3">
        <v>2.2000000000000002</v>
      </c>
      <c r="BT105" s="3">
        <v>3.6</v>
      </c>
      <c r="BU105" s="3">
        <v>3.1</v>
      </c>
      <c r="BV105" s="3">
        <v>0.56699999999999995</v>
      </c>
      <c r="BW105" s="3">
        <v>3.02</v>
      </c>
      <c r="BX105" s="3">
        <v>0.97899999999999998</v>
      </c>
      <c r="BY105" s="9">
        <v>0.44600000000000001</v>
      </c>
      <c r="BZ105" s="3">
        <v>2.2999999999999998</v>
      </c>
      <c r="CA105" s="3">
        <v>2.7</v>
      </c>
      <c r="CB105" s="3">
        <v>6.8</v>
      </c>
      <c r="CC105" s="3">
        <v>5.43</v>
      </c>
      <c r="CD105" s="3">
        <v>2.35</v>
      </c>
      <c r="CE105" s="3">
        <v>0.30499999999999999</v>
      </c>
      <c r="CF105" s="9">
        <v>2.1800000000000002</v>
      </c>
      <c r="CW105">
        <f t="shared" si="100"/>
        <v>7.78</v>
      </c>
      <c r="CX105" s="12">
        <f t="shared" si="96"/>
        <v>0.39100000000000001</v>
      </c>
      <c r="DJ105">
        <f t="shared" si="101"/>
        <v>11.622999999999999</v>
      </c>
      <c r="DK105" s="12">
        <f t="shared" si="97"/>
        <v>2.72</v>
      </c>
      <c r="DQ105" s="23">
        <f t="shared" si="102"/>
        <v>9481.3290000000015</v>
      </c>
      <c r="DR105" s="23" t="str">
        <f t="shared" si="103"/>
        <v/>
      </c>
      <c r="DS105" s="23">
        <f t="shared" si="104"/>
        <v>9481.3290000000015</v>
      </c>
      <c r="DW105">
        <f t="shared" si="105"/>
        <v>7.0990000000000002</v>
      </c>
      <c r="DX105" s="12">
        <f t="shared" si="98"/>
        <v>0.44600000000000001</v>
      </c>
      <c r="DY105">
        <f t="shared" si="106"/>
        <v>9.4550000000000001</v>
      </c>
      <c r="DZ105" s="12">
        <f t="shared" si="99"/>
        <v>2.1800000000000002</v>
      </c>
    </row>
    <row r="106" spans="1:130" x14ac:dyDescent="0.25">
      <c r="A106" s="4">
        <v>42478</v>
      </c>
      <c r="B106" s="32">
        <v>2.7450000000000001</v>
      </c>
      <c r="D106" s="2">
        <v>214.4</v>
      </c>
      <c r="E106" s="3">
        <v>40.200000000000003</v>
      </c>
      <c r="F106" s="3">
        <v>0.70199999999999996</v>
      </c>
      <c r="G106" s="3">
        <v>35.700000000000003</v>
      </c>
      <c r="H106" s="9">
        <v>15.8</v>
      </c>
      <c r="J106" s="3">
        <v>2542</v>
      </c>
      <c r="S106" s="3">
        <v>102</v>
      </c>
      <c r="T106" s="3">
        <v>5936</v>
      </c>
      <c r="V106" s="3">
        <v>6158</v>
      </c>
      <c r="Z106" s="3">
        <v>2.5</v>
      </c>
      <c r="AA106" s="3">
        <v>3.41</v>
      </c>
      <c r="AB106" s="3">
        <v>1.05</v>
      </c>
      <c r="AC106" s="3">
        <v>4.12</v>
      </c>
      <c r="AD106" s="3">
        <v>1.17</v>
      </c>
      <c r="AE106" s="9">
        <v>0.77300000000000002</v>
      </c>
      <c r="AG106" s="3">
        <v>2358</v>
      </c>
      <c r="AP106" s="3">
        <v>93</v>
      </c>
      <c r="AQ106" s="3">
        <v>8323</v>
      </c>
      <c r="AS106" s="3">
        <v>7156</v>
      </c>
      <c r="AW106" s="3">
        <v>2.9</v>
      </c>
      <c r="AX106" s="3">
        <v>6.6</v>
      </c>
      <c r="AY106" s="3">
        <v>5.46</v>
      </c>
      <c r="AZ106" s="3">
        <v>0.59799999999999998</v>
      </c>
      <c r="BA106" s="3">
        <v>1.41</v>
      </c>
      <c r="BB106" s="9">
        <v>2.36</v>
      </c>
      <c r="BD106" s="3">
        <v>4112</v>
      </c>
      <c r="BM106" s="3">
        <v>119</v>
      </c>
      <c r="BP106" s="3">
        <v>7362</v>
      </c>
      <c r="BT106" s="3">
        <v>3</v>
      </c>
      <c r="BU106" s="3">
        <v>1.57</v>
      </c>
      <c r="BV106" s="3">
        <v>0.69799999999999995</v>
      </c>
      <c r="BW106" s="3">
        <v>0.58899999999999997</v>
      </c>
      <c r="BX106" s="3">
        <v>4.09</v>
      </c>
      <c r="BY106" s="9">
        <v>0.47599999999999998</v>
      </c>
      <c r="CA106" s="3">
        <v>3.9</v>
      </c>
      <c r="CB106" s="3">
        <v>7.22</v>
      </c>
      <c r="CC106" s="3">
        <v>6.29</v>
      </c>
      <c r="CD106" s="3">
        <v>0.159</v>
      </c>
      <c r="CE106" s="3">
        <v>0.32200000000000001</v>
      </c>
      <c r="CF106" s="9">
        <v>0.17399999999999999</v>
      </c>
      <c r="CW106">
        <f t="shared" si="100"/>
        <v>8.6999999999999993</v>
      </c>
      <c r="CX106" s="12">
        <f t="shared" si="96"/>
        <v>0.77300000000000002</v>
      </c>
      <c r="DJ106">
        <f t="shared" si="101"/>
        <v>8.6079999999999988</v>
      </c>
      <c r="DK106" s="12">
        <f t="shared" si="97"/>
        <v>2.36</v>
      </c>
      <c r="DQ106" s="23">
        <f t="shared" si="102"/>
        <v>9430.8720000000012</v>
      </c>
      <c r="DR106" s="23" t="str">
        <f t="shared" si="103"/>
        <v/>
      </c>
      <c r="DS106" s="23">
        <f t="shared" si="104"/>
        <v>9430.8720000000012</v>
      </c>
      <c r="DW106">
        <f t="shared" si="105"/>
        <v>6.2489999999999997</v>
      </c>
      <c r="DX106" s="12">
        <f t="shared" si="98"/>
        <v>0.47599999999999998</v>
      </c>
      <c r="DY106">
        <f t="shared" si="106"/>
        <v>7.7009999999999996</v>
      </c>
      <c r="DZ106" s="12">
        <f t="shared" si="99"/>
        <v>0.17399999999999999</v>
      </c>
    </row>
    <row r="107" spans="1:130" x14ac:dyDescent="0.25">
      <c r="A107" s="4">
        <v>42480</v>
      </c>
      <c r="B107" s="32">
        <v>2.6869999999999998</v>
      </c>
      <c r="C107" s="2">
        <v>188</v>
      </c>
      <c r="D107" s="2">
        <v>144.4</v>
      </c>
      <c r="E107" s="3">
        <v>35</v>
      </c>
      <c r="F107" s="3">
        <v>0.45900000000000002</v>
      </c>
      <c r="G107" s="3">
        <v>31.9</v>
      </c>
      <c r="H107" s="9">
        <v>12.7</v>
      </c>
      <c r="J107" s="3">
        <v>3072</v>
      </c>
      <c r="S107" s="3">
        <v>104</v>
      </c>
      <c r="T107" s="3">
        <v>7644</v>
      </c>
      <c r="Y107" s="3">
        <v>1.4</v>
      </c>
      <c r="Z107" s="3">
        <v>1.9</v>
      </c>
      <c r="AA107" s="3">
        <v>2.72</v>
      </c>
      <c r="AB107" s="3">
        <v>0.18</v>
      </c>
      <c r="AC107" s="3">
        <v>3.81</v>
      </c>
      <c r="AD107" s="3">
        <v>0.98</v>
      </c>
      <c r="AE107" s="9">
        <v>0.53300000000000003</v>
      </c>
      <c r="AG107" s="3">
        <v>2844</v>
      </c>
      <c r="AP107" s="3">
        <v>84</v>
      </c>
      <c r="AQ107" s="3">
        <v>10468</v>
      </c>
      <c r="AV107" s="3">
        <v>1.6</v>
      </c>
      <c r="AW107" s="3">
        <v>2.2000000000000002</v>
      </c>
      <c r="AX107" s="3">
        <v>4.67</v>
      </c>
      <c r="AY107" s="3">
        <v>1.81</v>
      </c>
      <c r="AZ107" s="3">
        <v>0.502</v>
      </c>
      <c r="BA107" s="3">
        <v>0.92900000000000005</v>
      </c>
      <c r="BB107" s="9">
        <v>3.16</v>
      </c>
      <c r="BD107" s="3">
        <v>4802</v>
      </c>
      <c r="BM107" s="3">
        <v>146</v>
      </c>
      <c r="BN107" s="3">
        <v>1.5</v>
      </c>
      <c r="BP107" s="3">
        <v>7958</v>
      </c>
      <c r="BT107" s="3">
        <v>2.1</v>
      </c>
      <c r="BU107" s="3">
        <v>2.0499999999999998</v>
      </c>
      <c r="BV107" s="3">
        <v>8.5000000000000006E-2</v>
      </c>
      <c r="BW107" s="3">
        <v>0.28499999999999998</v>
      </c>
      <c r="BX107" s="3">
        <v>1.4999999999999999E-2</v>
      </c>
      <c r="BY107" s="9">
        <v>0.83199999999999996</v>
      </c>
      <c r="BZ107" s="3">
        <v>1.6</v>
      </c>
      <c r="CA107" s="3">
        <v>4.5999999999999996</v>
      </c>
      <c r="CB107" s="3">
        <v>4.38</v>
      </c>
      <c r="CC107" s="3">
        <v>2.85</v>
      </c>
      <c r="CD107" s="3">
        <v>1.72</v>
      </c>
      <c r="CE107" s="3">
        <v>0.37</v>
      </c>
      <c r="CF107" s="9">
        <v>1.84</v>
      </c>
      <c r="CW107">
        <f t="shared" si="100"/>
        <v>7.51</v>
      </c>
      <c r="CX107" s="12">
        <f t="shared" si="96"/>
        <v>0.53300000000000003</v>
      </c>
      <c r="DJ107">
        <f t="shared" si="101"/>
        <v>6.101</v>
      </c>
      <c r="DK107" s="12">
        <f t="shared" si="97"/>
        <v>3.16</v>
      </c>
      <c r="DQ107" s="23">
        <f t="shared" si="102"/>
        <v>11013.387000000001</v>
      </c>
      <c r="DR107" s="23" t="str">
        <f t="shared" si="103"/>
        <v/>
      </c>
      <c r="DS107" s="23">
        <f t="shared" si="104"/>
        <v>11013.387000000001</v>
      </c>
      <c r="DW107">
        <f t="shared" si="105"/>
        <v>2.35</v>
      </c>
      <c r="DX107" s="12">
        <f t="shared" si="98"/>
        <v>0.83199999999999996</v>
      </c>
      <c r="DY107">
        <f t="shared" si="106"/>
        <v>6.47</v>
      </c>
      <c r="DZ107" s="12">
        <f t="shared" si="99"/>
        <v>1.84</v>
      </c>
    </row>
    <row r="108" spans="1:130" x14ac:dyDescent="0.25">
      <c r="A108" s="4">
        <v>42485</v>
      </c>
      <c r="B108" s="32">
        <v>2.665</v>
      </c>
      <c r="D108" s="2">
        <v>221.2</v>
      </c>
      <c r="E108" s="3">
        <v>36.5</v>
      </c>
      <c r="F108" s="3">
        <v>0.67800000000000005</v>
      </c>
      <c r="G108" s="3">
        <v>32.200000000000003</v>
      </c>
      <c r="H108" s="9">
        <v>15.8</v>
      </c>
      <c r="J108" s="3">
        <v>3226</v>
      </c>
      <c r="S108" s="3">
        <v>121</v>
      </c>
      <c r="T108" s="3">
        <v>6008</v>
      </c>
      <c r="Z108" s="3">
        <v>2.1</v>
      </c>
      <c r="AA108" s="3">
        <v>2.67</v>
      </c>
      <c r="AB108" s="3">
        <v>0.22</v>
      </c>
      <c r="AC108" s="3">
        <v>3.88</v>
      </c>
      <c r="AD108" s="3">
        <v>1.22</v>
      </c>
      <c r="AE108" s="9">
        <v>0.63200000000000001</v>
      </c>
      <c r="AG108" s="3">
        <v>3200</v>
      </c>
      <c r="AP108" s="3">
        <v>106</v>
      </c>
      <c r="AQ108" s="3">
        <v>8488</v>
      </c>
      <c r="AW108" s="3">
        <v>2.1</v>
      </c>
      <c r="AX108" s="3">
        <v>4.0199999999999996</v>
      </c>
      <c r="AY108" s="3">
        <v>1.95</v>
      </c>
      <c r="AZ108" s="3">
        <v>0.49199999999999999</v>
      </c>
      <c r="BA108" s="3">
        <v>1.02</v>
      </c>
      <c r="BB108" s="9">
        <v>2.85</v>
      </c>
      <c r="BD108" s="3">
        <v>4802</v>
      </c>
      <c r="BM108" s="3">
        <v>133</v>
      </c>
      <c r="BP108" s="3">
        <v>8074</v>
      </c>
      <c r="BT108" s="3">
        <v>1.1000000000000001</v>
      </c>
      <c r="BU108" s="3">
        <v>1.69</v>
      </c>
      <c r="BV108" s="3">
        <v>0.251</v>
      </c>
      <c r="BW108" s="3">
        <v>0.30199999999999999</v>
      </c>
      <c r="BX108" s="3">
        <v>9.5000000000000001E-2</v>
      </c>
      <c r="BY108" s="9">
        <v>0.77800000000000002</v>
      </c>
      <c r="CA108" s="3">
        <v>4.9000000000000004</v>
      </c>
      <c r="CB108" s="3">
        <v>3.69</v>
      </c>
      <c r="CC108" s="3">
        <v>2.0299999999999998</v>
      </c>
      <c r="CD108" s="3">
        <v>1.86</v>
      </c>
      <c r="CE108" s="3">
        <v>0.45200000000000001</v>
      </c>
      <c r="CF108" s="9">
        <v>1.98</v>
      </c>
      <c r="CW108">
        <f t="shared" si="100"/>
        <v>7.77</v>
      </c>
      <c r="CX108" s="12">
        <f t="shared" si="96"/>
        <v>0.63200000000000001</v>
      </c>
      <c r="DJ108">
        <f t="shared" si="101"/>
        <v>5.532</v>
      </c>
      <c r="DK108" s="12">
        <f t="shared" si="97"/>
        <v>2.85</v>
      </c>
      <c r="DQ108" s="23">
        <f t="shared" si="102"/>
        <v>11013.387000000001</v>
      </c>
      <c r="DR108" s="23" t="str">
        <f t="shared" si="103"/>
        <v/>
      </c>
      <c r="DS108" s="23">
        <f t="shared" si="104"/>
        <v>11013.387000000001</v>
      </c>
      <c r="DW108">
        <f t="shared" si="105"/>
        <v>2.0870000000000002</v>
      </c>
      <c r="DX108" s="12">
        <f t="shared" si="98"/>
        <v>0.77800000000000002</v>
      </c>
      <c r="DY108">
        <f t="shared" si="106"/>
        <v>6.0019999999999998</v>
      </c>
      <c r="DZ108" s="12">
        <f t="shared" si="99"/>
        <v>1.98</v>
      </c>
    </row>
    <row r="109" spans="1:130" x14ac:dyDescent="0.25">
      <c r="A109" s="4">
        <v>42487</v>
      </c>
      <c r="B109" s="32">
        <v>2.5579999999999998</v>
      </c>
      <c r="C109" s="2">
        <v>169.2</v>
      </c>
      <c r="D109" s="2">
        <v>236.4</v>
      </c>
      <c r="E109" s="3">
        <v>40.1</v>
      </c>
      <c r="F109" s="3">
        <v>0.72499999999999998</v>
      </c>
      <c r="G109" s="3">
        <v>30.5</v>
      </c>
      <c r="H109" s="9">
        <v>14.3</v>
      </c>
      <c r="J109" s="3">
        <v>3682</v>
      </c>
      <c r="S109" s="3">
        <v>109</v>
      </c>
      <c r="T109" s="3">
        <v>6500</v>
      </c>
      <c r="Y109" s="3">
        <v>1.6</v>
      </c>
      <c r="Z109" s="3">
        <v>1.6</v>
      </c>
      <c r="AA109" s="3">
        <v>2.06</v>
      </c>
      <c r="AB109" s="3">
        <v>0.18</v>
      </c>
      <c r="AC109" s="3">
        <v>3.95</v>
      </c>
      <c r="AD109" s="3">
        <v>1.24</v>
      </c>
      <c r="AE109" s="9">
        <v>0.59599999999999997</v>
      </c>
      <c r="AG109" s="3">
        <v>3456</v>
      </c>
      <c r="AP109" s="3">
        <v>98</v>
      </c>
      <c r="AQ109" s="3">
        <v>8174</v>
      </c>
      <c r="AV109" s="3">
        <v>1.6</v>
      </c>
      <c r="AW109" s="3">
        <v>1.6</v>
      </c>
      <c r="AX109" s="3">
        <v>3.99</v>
      </c>
      <c r="AY109" s="3">
        <v>1.36</v>
      </c>
      <c r="AZ109" s="3">
        <v>0.47699999999999998</v>
      </c>
      <c r="BA109" s="3">
        <v>0.99299999999999999</v>
      </c>
      <c r="BB109" s="9">
        <v>3.42</v>
      </c>
      <c r="BD109" s="3">
        <v>5130</v>
      </c>
      <c r="BM109" s="3">
        <v>125</v>
      </c>
      <c r="BN109" s="3">
        <v>1.4</v>
      </c>
      <c r="BP109" s="3">
        <v>8278</v>
      </c>
      <c r="BS109" s="3">
        <v>1.5</v>
      </c>
      <c r="BT109" s="3">
        <v>0.9</v>
      </c>
      <c r="BU109" s="3">
        <v>1.96</v>
      </c>
      <c r="BV109" s="3">
        <v>0.33300000000000002</v>
      </c>
      <c r="BW109" s="3">
        <v>0.40300000000000002</v>
      </c>
      <c r="BX109" s="3">
        <v>0.125</v>
      </c>
      <c r="BY109" s="9">
        <v>0.89900000000000002</v>
      </c>
      <c r="BZ109" s="3">
        <v>1.3</v>
      </c>
      <c r="CA109" s="3">
        <v>4.5</v>
      </c>
      <c r="CB109" s="3">
        <v>3.25</v>
      </c>
      <c r="CC109" s="3">
        <v>1.95</v>
      </c>
      <c r="CD109" s="3">
        <v>1.46</v>
      </c>
      <c r="CE109" s="3">
        <v>0.40500000000000003</v>
      </c>
      <c r="CF109" s="9">
        <v>2.3199999999999998</v>
      </c>
      <c r="CW109">
        <f t="shared" si="100"/>
        <v>7.25</v>
      </c>
      <c r="CX109" s="12">
        <f t="shared" si="96"/>
        <v>0.59599999999999997</v>
      </c>
      <c r="DJ109">
        <f t="shared" si="101"/>
        <v>5.4600000000000009</v>
      </c>
      <c r="DK109" s="12">
        <f t="shared" si="97"/>
        <v>3.42</v>
      </c>
      <c r="DQ109" s="23">
        <f t="shared" si="102"/>
        <v>11765.655000000002</v>
      </c>
      <c r="DR109" s="23" t="str">
        <f t="shared" si="103"/>
        <v/>
      </c>
      <c r="DS109" s="23">
        <f t="shared" si="104"/>
        <v>11765.655000000002</v>
      </c>
      <c r="DW109">
        <f t="shared" si="105"/>
        <v>2.488</v>
      </c>
      <c r="DX109" s="12">
        <f t="shared" si="98"/>
        <v>0.89900000000000002</v>
      </c>
      <c r="DY109">
        <f t="shared" si="106"/>
        <v>5.1150000000000002</v>
      </c>
      <c r="DZ109" s="12">
        <f t="shared" si="99"/>
        <v>2.3199999999999998</v>
      </c>
    </row>
    <row r="110" spans="1:130" x14ac:dyDescent="0.25">
      <c r="A110" s="4">
        <v>42492</v>
      </c>
      <c r="B110" s="32">
        <v>2.6669999999999998</v>
      </c>
      <c r="D110" s="2">
        <v>240.4</v>
      </c>
      <c r="E110" s="3">
        <v>39.200000000000003</v>
      </c>
      <c r="F110" s="3">
        <v>0.59799999999999998</v>
      </c>
      <c r="G110" s="3">
        <v>29.6</v>
      </c>
      <c r="H110" s="9">
        <v>15.6</v>
      </c>
      <c r="J110" s="3">
        <v>2998</v>
      </c>
      <c r="S110" s="3">
        <v>117</v>
      </c>
      <c r="T110" s="3">
        <v>6754</v>
      </c>
      <c r="Z110" s="3">
        <v>1.1000000000000001</v>
      </c>
      <c r="AA110" s="3">
        <v>1.65</v>
      </c>
      <c r="AB110" s="3">
        <v>0.108</v>
      </c>
      <c r="AC110" s="3">
        <v>6.87</v>
      </c>
      <c r="AD110" s="3">
        <v>0.996</v>
      </c>
      <c r="AE110" s="9">
        <v>1.25</v>
      </c>
      <c r="AG110" s="3">
        <v>3188</v>
      </c>
      <c r="AP110" s="3">
        <v>107</v>
      </c>
      <c r="AQ110" s="3">
        <v>8510</v>
      </c>
      <c r="AW110" s="3">
        <v>1.1000000000000001</v>
      </c>
      <c r="AX110" s="3">
        <v>5.98</v>
      </c>
      <c r="AY110" s="3">
        <v>9.8000000000000004E-2</v>
      </c>
      <c r="AZ110" s="3">
        <v>0.48199999999999998</v>
      </c>
      <c r="BA110" s="3">
        <v>0.38500000000000001</v>
      </c>
      <c r="BB110" s="9">
        <v>2.2200000000000002</v>
      </c>
      <c r="BD110" s="3">
        <v>4270</v>
      </c>
      <c r="BM110" s="3">
        <v>136</v>
      </c>
      <c r="BP110" s="3">
        <v>7722</v>
      </c>
      <c r="BT110" s="3">
        <v>1.1000000000000001</v>
      </c>
      <c r="BU110" s="3">
        <v>1.58</v>
      </c>
      <c r="BV110" s="3">
        <v>0.158</v>
      </c>
      <c r="BW110" s="3">
        <v>0.28499999999999998</v>
      </c>
      <c r="BX110" s="3">
        <v>5.8999999999999997E-2</v>
      </c>
      <c r="BY110" s="9">
        <v>0.98</v>
      </c>
      <c r="CA110" s="3">
        <v>3.5</v>
      </c>
      <c r="CB110" s="3">
        <v>2.79</v>
      </c>
      <c r="CC110" s="3">
        <v>1.36</v>
      </c>
      <c r="CD110" s="3">
        <v>3.09</v>
      </c>
      <c r="CE110" s="3">
        <v>0.36499999999999999</v>
      </c>
      <c r="CF110" s="9">
        <v>3.02</v>
      </c>
      <c r="CW110">
        <f t="shared" si="100"/>
        <v>9.516</v>
      </c>
      <c r="CX110" s="12">
        <f t="shared" si="96"/>
        <v>1.25</v>
      </c>
      <c r="DJ110">
        <f t="shared" si="101"/>
        <v>6.8470000000000004</v>
      </c>
      <c r="DK110" s="12">
        <f t="shared" si="97"/>
        <v>2.2200000000000002</v>
      </c>
      <c r="DQ110" s="23">
        <f t="shared" si="102"/>
        <v>9793.244999999999</v>
      </c>
      <c r="DR110" s="23" t="str">
        <f t="shared" si="103"/>
        <v/>
      </c>
      <c r="DS110" s="23">
        <f t="shared" si="104"/>
        <v>9793.244999999999</v>
      </c>
      <c r="DW110">
        <f t="shared" si="105"/>
        <v>1.9239999999999999</v>
      </c>
      <c r="DX110" s="12">
        <f t="shared" si="98"/>
        <v>0.98</v>
      </c>
      <c r="DY110">
        <f t="shared" si="106"/>
        <v>6.2450000000000001</v>
      </c>
      <c r="DZ110" s="12">
        <f t="shared" si="99"/>
        <v>3.02</v>
      </c>
    </row>
    <row r="111" spans="1:130" x14ac:dyDescent="0.25">
      <c r="A111" s="4">
        <v>42494</v>
      </c>
      <c r="B111" s="32">
        <v>2.5499999999999998</v>
      </c>
      <c r="C111" s="2">
        <v>179.4</v>
      </c>
      <c r="D111" s="2">
        <v>223.6</v>
      </c>
      <c r="E111" s="3">
        <v>44.3</v>
      </c>
      <c r="F111" s="3">
        <v>0.41599999999999998</v>
      </c>
      <c r="G111" s="3">
        <v>33.200000000000003</v>
      </c>
      <c r="H111" s="9">
        <v>23.3</v>
      </c>
      <c r="J111" s="3">
        <v>2586</v>
      </c>
      <c r="S111" s="3">
        <v>108</v>
      </c>
      <c r="T111" s="3">
        <v>6780</v>
      </c>
      <c r="Y111" s="3">
        <v>1.9</v>
      </c>
      <c r="Z111" s="3">
        <v>1</v>
      </c>
      <c r="AA111" s="3">
        <v>1.01</v>
      </c>
      <c r="AB111" s="3">
        <v>7.6999999999999999E-2</v>
      </c>
      <c r="AC111" s="3">
        <v>8.19</v>
      </c>
      <c r="AD111" s="3">
        <v>0.107</v>
      </c>
      <c r="AE111" s="9">
        <v>3.96</v>
      </c>
      <c r="AG111" s="3">
        <v>2924</v>
      </c>
      <c r="AP111" s="3">
        <v>106</v>
      </c>
      <c r="AQ111" s="3">
        <v>9470</v>
      </c>
      <c r="AV111" s="3">
        <v>1.7</v>
      </c>
      <c r="AW111" s="3">
        <v>1.2</v>
      </c>
      <c r="AX111" s="3">
        <v>7.03</v>
      </c>
      <c r="AY111" s="3">
        <v>7.5999999999999998E-2</v>
      </c>
      <c r="AZ111" s="3">
        <v>0.14199999999999999</v>
      </c>
      <c r="BA111" s="3">
        <v>1.1100000000000001</v>
      </c>
      <c r="BB111" s="9">
        <v>0.91500000000000004</v>
      </c>
      <c r="BD111" s="3">
        <v>4368</v>
      </c>
      <c r="BM111" s="3">
        <v>137</v>
      </c>
      <c r="BN111" s="3">
        <v>1.8</v>
      </c>
      <c r="BP111" s="3">
        <v>7676</v>
      </c>
      <c r="BT111" s="3">
        <v>1.1000000000000001</v>
      </c>
      <c r="BU111" s="3">
        <v>0.96299999999999997</v>
      </c>
      <c r="BV111" s="3">
        <v>0.17</v>
      </c>
      <c r="BW111" s="3">
        <v>0.17</v>
      </c>
      <c r="BX111" s="3">
        <v>8.9999999999999993E-3</v>
      </c>
      <c r="BY111" s="9">
        <v>1.03</v>
      </c>
      <c r="BZ111" s="3">
        <v>1.7</v>
      </c>
      <c r="CA111" s="3">
        <v>8.3000000000000007</v>
      </c>
      <c r="CB111" s="3">
        <v>2.34</v>
      </c>
      <c r="CC111" s="3">
        <v>0.77600000000000002</v>
      </c>
      <c r="CD111" s="3">
        <v>4.25</v>
      </c>
      <c r="CE111" s="3">
        <v>0.10199999999999999</v>
      </c>
      <c r="CF111" s="9">
        <v>2.63</v>
      </c>
      <c r="CW111">
        <f t="shared" si="100"/>
        <v>9.3069999999999986</v>
      </c>
      <c r="CX111" s="12">
        <f t="shared" si="96"/>
        <v>3.96</v>
      </c>
      <c r="DJ111">
        <f t="shared" si="101"/>
        <v>8.282</v>
      </c>
      <c r="DK111" s="12">
        <f t="shared" si="97"/>
        <v>0.91500000000000004</v>
      </c>
      <c r="DQ111" s="23">
        <f t="shared" si="102"/>
        <v>10018.008</v>
      </c>
      <c r="DR111" s="23" t="str">
        <f t="shared" si="103"/>
        <v/>
      </c>
      <c r="DS111" s="23">
        <f t="shared" si="104"/>
        <v>10018.008</v>
      </c>
      <c r="DW111">
        <f t="shared" si="105"/>
        <v>1.1419999999999999</v>
      </c>
      <c r="DX111" s="12">
        <f t="shared" si="98"/>
        <v>1.03</v>
      </c>
      <c r="DY111">
        <f t="shared" si="106"/>
        <v>6.6920000000000002</v>
      </c>
      <c r="DZ111" s="12">
        <f t="shared" si="99"/>
        <v>2.63</v>
      </c>
    </row>
    <row r="112" spans="1:130" x14ac:dyDescent="0.25">
      <c r="A112" s="4">
        <v>42499</v>
      </c>
      <c r="B112" s="32">
        <v>2.5910000000000002</v>
      </c>
      <c r="C112" s="2">
        <v>113</v>
      </c>
      <c r="D112" s="2">
        <v>228.8</v>
      </c>
      <c r="E112" s="3">
        <v>45.6</v>
      </c>
      <c r="F112" s="3">
        <v>0.77800000000000002</v>
      </c>
      <c r="G112" s="3">
        <v>36.9</v>
      </c>
      <c r="H112" s="9">
        <v>17.399999999999999</v>
      </c>
      <c r="J112" s="3">
        <v>2310</v>
      </c>
      <c r="S112" s="3">
        <v>126</v>
      </c>
      <c r="T112" s="3">
        <v>5062</v>
      </c>
      <c r="V112" s="3">
        <v>5246</v>
      </c>
      <c r="Y112" s="3">
        <v>1.9</v>
      </c>
      <c r="Z112" s="3">
        <v>1.5</v>
      </c>
      <c r="AA112" s="3">
        <v>2.6</v>
      </c>
      <c r="AB112" s="3">
        <v>4.7E-2</v>
      </c>
      <c r="AC112" s="3">
        <v>4.67</v>
      </c>
      <c r="AD112" s="3">
        <v>1.03</v>
      </c>
      <c r="AE112" s="9">
        <v>3.43</v>
      </c>
      <c r="AG112" s="3">
        <v>2688</v>
      </c>
      <c r="AP112" s="3">
        <v>126</v>
      </c>
      <c r="AQ112" s="3">
        <v>4242</v>
      </c>
      <c r="AS112" s="3">
        <v>6280</v>
      </c>
      <c r="AV112" s="3">
        <v>2.2999999999999998</v>
      </c>
      <c r="AW112" s="3">
        <v>2.2000000000000002</v>
      </c>
      <c r="AX112" s="3">
        <v>3.74</v>
      </c>
      <c r="AY112" s="3">
        <v>0.28299999999999997</v>
      </c>
      <c r="AZ112" s="3">
        <v>1.1100000000000001</v>
      </c>
      <c r="BA112" s="3">
        <v>1.54</v>
      </c>
      <c r="BB112" s="9">
        <v>4.2699999999999996</v>
      </c>
      <c r="BD112" s="3">
        <v>4194</v>
      </c>
      <c r="BM112" s="3">
        <v>155</v>
      </c>
      <c r="BN112" s="3">
        <v>1</v>
      </c>
      <c r="BP112" s="3">
        <v>6886</v>
      </c>
      <c r="BT112" s="3">
        <v>1.9</v>
      </c>
      <c r="BU112" s="3">
        <v>1.22</v>
      </c>
      <c r="BV112" s="3">
        <v>0.16300000000000001</v>
      </c>
      <c r="BW112" s="3">
        <v>0.26200000000000001</v>
      </c>
      <c r="BX112" s="3">
        <v>0.03</v>
      </c>
      <c r="BY112" s="9">
        <v>1.01</v>
      </c>
      <c r="BZ112" s="3">
        <v>6.8</v>
      </c>
      <c r="CA112" s="3">
        <v>15.3</v>
      </c>
      <c r="CB112" s="3">
        <v>2.36</v>
      </c>
      <c r="CC112" s="3">
        <v>0.45500000000000002</v>
      </c>
      <c r="CD112" s="3">
        <v>0.248</v>
      </c>
      <c r="CE112" s="3">
        <v>0.153</v>
      </c>
      <c r="CF112" s="9">
        <v>4.37</v>
      </c>
      <c r="CW112">
        <f t="shared" si="100"/>
        <v>8.2999999999999989</v>
      </c>
      <c r="CX112" s="12">
        <f t="shared" si="96"/>
        <v>3.43</v>
      </c>
      <c r="DJ112">
        <f t="shared" si="101"/>
        <v>6.3900000000000006</v>
      </c>
      <c r="DK112" s="12">
        <f t="shared" si="97"/>
        <v>4.2699999999999996</v>
      </c>
      <c r="DQ112" s="23">
        <f t="shared" si="102"/>
        <v>9618.9390000000003</v>
      </c>
      <c r="DR112" s="23" t="str">
        <f t="shared" si="103"/>
        <v/>
      </c>
      <c r="DS112" s="23">
        <f t="shared" si="104"/>
        <v>9618.9390000000003</v>
      </c>
      <c r="DW112">
        <f t="shared" si="105"/>
        <v>1.512</v>
      </c>
      <c r="DX112" s="12">
        <f t="shared" si="98"/>
        <v>1.01</v>
      </c>
      <c r="DY112">
        <f t="shared" si="106"/>
        <v>2.7609999999999997</v>
      </c>
      <c r="DZ112" s="12">
        <f t="shared" si="99"/>
        <v>4.37</v>
      </c>
    </row>
    <row r="113" spans="1:130" x14ac:dyDescent="0.25">
      <c r="A113" s="4">
        <v>42506</v>
      </c>
      <c r="B113" s="32">
        <v>2.56</v>
      </c>
      <c r="D113" s="2">
        <v>202.4</v>
      </c>
      <c r="E113" s="3">
        <v>46.5</v>
      </c>
      <c r="F113" s="3">
        <v>0.84499999999999997</v>
      </c>
      <c r="G113" s="3">
        <v>34.6</v>
      </c>
      <c r="H113" s="9">
        <v>18.600000000000001</v>
      </c>
      <c r="J113" s="3">
        <v>2508</v>
      </c>
      <c r="S113" s="3">
        <v>108</v>
      </c>
      <c r="T113" s="3">
        <v>5946</v>
      </c>
      <c r="Y113" s="3">
        <v>5</v>
      </c>
      <c r="Z113" s="3">
        <v>3</v>
      </c>
      <c r="AA113" s="3">
        <v>2.9</v>
      </c>
      <c r="AB113" s="3">
        <v>5.5E-2</v>
      </c>
      <c r="AC113" s="3">
        <v>4.5599999999999996</v>
      </c>
      <c r="AD113" s="3">
        <v>1.23</v>
      </c>
      <c r="AE113" s="9">
        <v>3.55</v>
      </c>
      <c r="AG113" s="3">
        <v>2886</v>
      </c>
      <c r="AP113" s="3">
        <v>104</v>
      </c>
      <c r="AQ113" s="3">
        <v>8172</v>
      </c>
      <c r="AV113" s="3">
        <v>4.8</v>
      </c>
      <c r="AW113" s="3">
        <v>2.6</v>
      </c>
      <c r="AX113" s="3">
        <v>3.98</v>
      </c>
      <c r="AY113" s="3">
        <v>0.309</v>
      </c>
      <c r="AZ113" s="3">
        <v>1.34</v>
      </c>
      <c r="BA113" s="3">
        <v>1.89</v>
      </c>
      <c r="BB113" s="9">
        <v>5.0199999999999996</v>
      </c>
      <c r="BD113" s="3">
        <v>4044</v>
      </c>
      <c r="BM113" s="3">
        <v>171</v>
      </c>
      <c r="BN113" s="3">
        <v>4.4000000000000004</v>
      </c>
      <c r="BP113" s="3">
        <v>7222</v>
      </c>
      <c r="BS113" s="3">
        <v>2.4</v>
      </c>
      <c r="BT113" s="3">
        <v>2.2999999999999998</v>
      </c>
      <c r="BU113" s="3">
        <v>1.52</v>
      </c>
      <c r="BV113" s="3">
        <v>0.26800000000000002</v>
      </c>
      <c r="BW113" s="3">
        <v>0.33600000000000002</v>
      </c>
      <c r="BX113" s="3">
        <v>0.12</v>
      </c>
      <c r="BY113" s="9">
        <v>1.53</v>
      </c>
      <c r="BZ113" s="3">
        <v>3.9</v>
      </c>
      <c r="CA113" s="3">
        <v>2.7</v>
      </c>
      <c r="CB113" s="3">
        <v>3.33</v>
      </c>
      <c r="CC113" s="3">
        <v>0.52300000000000002</v>
      </c>
      <c r="CD113" s="3">
        <v>0.25900000000000001</v>
      </c>
      <c r="CE113" s="3">
        <v>0.17899999999999999</v>
      </c>
      <c r="CF113" s="9">
        <v>5.13</v>
      </c>
      <c r="CW113">
        <f t="shared" si="100"/>
        <v>8.69</v>
      </c>
      <c r="CX113" s="12">
        <f t="shared" si="96"/>
        <v>3.55</v>
      </c>
      <c r="DJ113">
        <f t="shared" si="101"/>
        <v>7.21</v>
      </c>
      <c r="DK113" s="12">
        <f t="shared" si="97"/>
        <v>5.0199999999999996</v>
      </c>
      <c r="DQ113" s="23">
        <f t="shared" si="102"/>
        <v>9274.9140000000007</v>
      </c>
      <c r="DR113" s="23" t="str">
        <f t="shared" si="103"/>
        <v/>
      </c>
      <c r="DS113" s="23">
        <f t="shared" si="104"/>
        <v>9274.9140000000007</v>
      </c>
      <c r="DW113">
        <f t="shared" si="105"/>
        <v>1.976</v>
      </c>
      <c r="DX113" s="12">
        <f t="shared" si="98"/>
        <v>1.53</v>
      </c>
      <c r="DY113">
        <f t="shared" si="106"/>
        <v>3.7679999999999998</v>
      </c>
      <c r="DZ113" s="12">
        <f t="shared" si="99"/>
        <v>5.13</v>
      </c>
    </row>
    <row r="114" spans="1:130" x14ac:dyDescent="0.25">
      <c r="A114" s="4">
        <v>42508</v>
      </c>
      <c r="B114" s="32">
        <v>2.5649999999999999</v>
      </c>
      <c r="D114" s="2">
        <v>199.2</v>
      </c>
      <c r="E114" s="3">
        <v>44.5</v>
      </c>
      <c r="F114" s="3">
        <v>1.01</v>
      </c>
      <c r="G114" s="3">
        <v>32.1</v>
      </c>
      <c r="H114" s="9">
        <v>17.7</v>
      </c>
      <c r="J114" s="3">
        <v>3312</v>
      </c>
      <c r="S114" s="3">
        <v>302</v>
      </c>
      <c r="T114" s="3">
        <v>7086</v>
      </c>
      <c r="V114" s="3">
        <v>6378</v>
      </c>
      <c r="Z114" s="3">
        <v>3.2</v>
      </c>
      <c r="AA114" s="3">
        <v>3.24</v>
      </c>
      <c r="AB114" s="3">
        <v>0.154</v>
      </c>
      <c r="AC114" s="3">
        <v>4.95</v>
      </c>
      <c r="AD114" s="3">
        <v>1.1599999999999999</v>
      </c>
      <c r="AE114" s="9">
        <v>3.02</v>
      </c>
      <c r="AG114" s="3">
        <v>3556</v>
      </c>
      <c r="AP114" s="3">
        <v>116</v>
      </c>
      <c r="AQ114" s="3">
        <v>9572</v>
      </c>
      <c r="AW114" s="3">
        <v>2.2999999999999998</v>
      </c>
      <c r="AX114" s="3">
        <v>3.65</v>
      </c>
      <c r="AY114" s="3">
        <v>0.40200000000000002</v>
      </c>
      <c r="AZ114" s="3">
        <v>1.22</v>
      </c>
      <c r="BA114" s="3">
        <v>1.78</v>
      </c>
      <c r="BB114" s="9">
        <v>4.95</v>
      </c>
      <c r="BD114" s="3">
        <v>4344</v>
      </c>
      <c r="BM114" s="3">
        <v>230</v>
      </c>
      <c r="BP114" s="3">
        <v>7438</v>
      </c>
      <c r="BT114" s="3">
        <v>2.4</v>
      </c>
      <c r="BU114" s="3">
        <v>2.67</v>
      </c>
      <c r="BV114" s="3">
        <v>0.29799999999999999</v>
      </c>
      <c r="BW114" s="3">
        <v>0.48899999999999999</v>
      </c>
      <c r="BX114" s="3">
        <v>0.10100000000000001</v>
      </c>
      <c r="BY114" s="9">
        <v>1.64</v>
      </c>
      <c r="CA114" s="3">
        <v>2.5</v>
      </c>
      <c r="CB114" s="3">
        <v>7.61</v>
      </c>
      <c r="CC114" s="3">
        <v>0.26600000000000001</v>
      </c>
      <c r="CD114" s="3">
        <v>4.16</v>
      </c>
      <c r="CE114" s="3">
        <v>0.13500000000000001</v>
      </c>
      <c r="CF114" s="9">
        <v>3.59</v>
      </c>
      <c r="CW114">
        <f t="shared" ref="CW114:CW164" si="107">IF(AND(ISNUMBER(AA114),ISNUMBER(AC114),ISNUMBER(AD114)),AA114+AC114+AD114,"")</f>
        <v>9.3500000000000014</v>
      </c>
      <c r="CX114" s="12">
        <f t="shared" si="96"/>
        <v>3.02</v>
      </c>
      <c r="DJ114">
        <f t="shared" ref="DJ114:DJ156" si="108">IF(AND(ISNUMBER(AX114),ISNUMBER(AZ114),ISNUMBER(BA114)),AX114+AZ114+BA114,"")</f>
        <v>6.65</v>
      </c>
      <c r="DK114" s="12">
        <f t="shared" si="97"/>
        <v>4.95</v>
      </c>
      <c r="DQ114" s="23">
        <f t="shared" ref="DQ114:DQ161" si="109">IF(ISNUMBER(BD114),BD114*$DT$2*8.34,"")</f>
        <v>9962.9640000000018</v>
      </c>
      <c r="DR114" s="23" t="str">
        <f t="shared" ref="DR114:DR161" si="110">IF(AND(ISNUMBER(BD114),ISNUMBER(BN114),ISNUMBER(BR114)),AVERAGE(BD114,BN114)*$DT$4*BR114*8.34,"")</f>
        <v/>
      </c>
      <c r="DS114" s="23">
        <f t="shared" ref="DS114:DS161" si="111">IF(AND(ISNUMBER(DQ114),ISNUMBER(DR114)),DQ114+DR114,IF(ISNUMBER(DQ114),DQ114,""))</f>
        <v>9962.9640000000018</v>
      </c>
      <c r="DW114">
        <f t="shared" ref="DW114:DW157" si="112">IF(AND(ISNUMBER(BU114),ISNUMBER(BW114),ISNUMBER(BX114)),BU114+BW114+BX114,"")</f>
        <v>3.26</v>
      </c>
      <c r="DX114" s="12">
        <f t="shared" si="98"/>
        <v>1.64</v>
      </c>
      <c r="DY114">
        <f t="shared" ref="DY114:DY156" si="113">IF(AND(ISNUMBER(CB114),ISNUMBER(CD114),ISNUMBER(CE114)),CB114+CD114+CE114,"")</f>
        <v>11.904999999999999</v>
      </c>
      <c r="DZ114" s="12">
        <f t="shared" si="99"/>
        <v>3.59</v>
      </c>
    </row>
    <row r="115" spans="1:130" x14ac:dyDescent="0.25">
      <c r="A115" s="4">
        <v>42520</v>
      </c>
      <c r="B115" s="32">
        <v>2.5129999999999999</v>
      </c>
      <c r="C115" s="2">
        <v>180</v>
      </c>
      <c r="D115" s="2">
        <v>221.2</v>
      </c>
      <c r="E115" s="3">
        <v>55.3</v>
      </c>
      <c r="F115" s="3">
        <v>0.439</v>
      </c>
      <c r="G115" s="3">
        <v>14.8</v>
      </c>
      <c r="H115" s="9">
        <v>31.5</v>
      </c>
      <c r="J115" s="3">
        <v>2276</v>
      </c>
      <c r="S115" s="3">
        <v>140</v>
      </c>
      <c r="V115" s="3">
        <v>4738</v>
      </c>
      <c r="Z115" s="3">
        <v>2.4</v>
      </c>
      <c r="AA115" s="3">
        <v>3.19</v>
      </c>
      <c r="AB115" s="3">
        <v>1.05</v>
      </c>
      <c r="AC115" s="3">
        <v>6.98</v>
      </c>
      <c r="AD115" s="3">
        <v>0.76700000000000002</v>
      </c>
      <c r="AE115" s="9">
        <v>4.03</v>
      </c>
      <c r="AG115" s="3">
        <v>3852</v>
      </c>
      <c r="AP115" s="3">
        <v>141</v>
      </c>
      <c r="AS115" s="3">
        <v>5632</v>
      </c>
      <c r="AW115" s="3">
        <v>2</v>
      </c>
      <c r="AX115" s="3">
        <v>10.199999999999999</v>
      </c>
      <c r="AY115" s="3">
        <v>11.9</v>
      </c>
      <c r="AZ115" s="3">
        <v>0.77100000000000002</v>
      </c>
      <c r="BA115" s="3">
        <v>1.18</v>
      </c>
      <c r="BB115" s="9">
        <v>3.12</v>
      </c>
      <c r="BD115" s="3">
        <v>3300</v>
      </c>
      <c r="BM115" s="3">
        <v>106</v>
      </c>
      <c r="BN115" s="3">
        <v>1.3</v>
      </c>
      <c r="BP115" s="3">
        <v>4726</v>
      </c>
      <c r="BT115" s="3">
        <v>1.8</v>
      </c>
      <c r="BU115" s="3">
        <v>1.92</v>
      </c>
      <c r="BV115" s="3">
        <v>3.5999999999999997E-2</v>
      </c>
      <c r="BW115" s="3">
        <v>2.42</v>
      </c>
      <c r="BX115" s="3">
        <v>0.26400000000000001</v>
      </c>
      <c r="BY115" s="9">
        <v>0.35599999999999998</v>
      </c>
      <c r="BZ115" s="3">
        <v>1.1000000000000001</v>
      </c>
      <c r="CA115" s="3">
        <v>7</v>
      </c>
      <c r="CB115" s="3">
        <v>8.52</v>
      </c>
      <c r="CC115" s="3">
        <v>3.32</v>
      </c>
      <c r="CD115" s="3">
        <v>3.5</v>
      </c>
      <c r="CE115" s="3">
        <v>0.27200000000000002</v>
      </c>
      <c r="CF115" s="9">
        <v>8.74</v>
      </c>
      <c r="CW115">
        <f t="shared" si="107"/>
        <v>10.936999999999999</v>
      </c>
      <c r="CX115" s="12">
        <f t="shared" si="96"/>
        <v>4.03</v>
      </c>
      <c r="DJ115">
        <f t="shared" si="108"/>
        <v>12.151</v>
      </c>
      <c r="DK115" s="12">
        <f t="shared" si="97"/>
        <v>3.12</v>
      </c>
      <c r="DQ115" s="23">
        <f t="shared" si="109"/>
        <v>7568.5500000000011</v>
      </c>
      <c r="DR115" s="23" t="str">
        <f t="shared" si="110"/>
        <v/>
      </c>
      <c r="DS115" s="23">
        <f t="shared" si="111"/>
        <v>7568.5500000000011</v>
      </c>
      <c r="DW115">
        <f t="shared" si="112"/>
        <v>4.6040000000000001</v>
      </c>
      <c r="DX115" s="12">
        <f t="shared" si="98"/>
        <v>0.35599999999999998</v>
      </c>
      <c r="DY115">
        <f t="shared" si="113"/>
        <v>12.292</v>
      </c>
      <c r="DZ115" s="12">
        <f t="shared" si="99"/>
        <v>8.74</v>
      </c>
    </row>
    <row r="116" spans="1:130" x14ac:dyDescent="0.25">
      <c r="A116" s="4">
        <v>42527</v>
      </c>
      <c r="B116" s="32">
        <v>2.617</v>
      </c>
      <c r="C116" s="2">
        <v>135</v>
      </c>
      <c r="D116" s="2">
        <v>134</v>
      </c>
      <c r="E116" s="3">
        <v>44.4</v>
      </c>
      <c r="F116" s="3">
        <v>0.45</v>
      </c>
      <c r="G116" s="3">
        <v>18.899999999999999</v>
      </c>
      <c r="H116" s="9">
        <v>23.1</v>
      </c>
      <c r="J116" s="3">
        <v>1774</v>
      </c>
      <c r="S116" s="3">
        <v>221</v>
      </c>
      <c r="Y116" s="3">
        <v>2.6</v>
      </c>
      <c r="Z116" s="3">
        <v>2.5</v>
      </c>
      <c r="AA116" s="3">
        <v>2.09</v>
      </c>
      <c r="AB116" s="3">
        <v>0.10100000000000001</v>
      </c>
      <c r="AC116" s="3">
        <v>4.26</v>
      </c>
      <c r="AD116" s="3">
        <v>0.78900000000000003</v>
      </c>
      <c r="AE116" s="9">
        <v>1.72</v>
      </c>
      <c r="AG116" s="3">
        <v>2190</v>
      </c>
      <c r="AP116" s="3">
        <v>107</v>
      </c>
      <c r="AV116" s="3">
        <v>2.9</v>
      </c>
      <c r="AW116" s="3">
        <v>2.2999999999999998</v>
      </c>
      <c r="AX116" s="3">
        <v>6.82</v>
      </c>
      <c r="AY116" s="3">
        <v>8.7899999999999991</v>
      </c>
      <c r="AZ116" s="3">
        <v>0.42699999999999999</v>
      </c>
      <c r="BA116" s="3">
        <v>0.94599999999999995</v>
      </c>
      <c r="BB116" s="9">
        <v>2.19</v>
      </c>
      <c r="BD116" s="3">
        <v>3104</v>
      </c>
      <c r="BM116" s="3">
        <v>160</v>
      </c>
      <c r="BS116" s="3">
        <v>2.4</v>
      </c>
      <c r="BT116" s="3">
        <v>2.1</v>
      </c>
      <c r="BU116" s="3">
        <v>2.2999999999999998</v>
      </c>
      <c r="BV116" s="3">
        <v>5.5E-2</v>
      </c>
      <c r="BW116" s="3">
        <v>4.68</v>
      </c>
      <c r="BX116" s="3">
        <v>0.14299999999999999</v>
      </c>
      <c r="BY116" s="9">
        <v>0.32</v>
      </c>
      <c r="BZ116" s="3">
        <v>2.6</v>
      </c>
      <c r="CA116" s="3">
        <v>9</v>
      </c>
      <c r="CB116" s="3">
        <v>4.0199999999999996</v>
      </c>
      <c r="CC116" s="3">
        <v>2.25</v>
      </c>
      <c r="CD116" s="3">
        <v>4.04</v>
      </c>
      <c r="CE116" s="3">
        <v>0.45500000000000002</v>
      </c>
      <c r="CF116" s="9">
        <v>4.3499999999999996</v>
      </c>
      <c r="CW116">
        <f t="shared" si="107"/>
        <v>7.1389999999999993</v>
      </c>
      <c r="CX116" s="12">
        <f t="shared" si="96"/>
        <v>1.72</v>
      </c>
      <c r="DJ116">
        <f t="shared" si="108"/>
        <v>8.1929999999999996</v>
      </c>
      <c r="DK116" s="12">
        <f t="shared" si="97"/>
        <v>2.19</v>
      </c>
      <c r="DQ116" s="23">
        <f t="shared" si="109"/>
        <v>7119.0240000000003</v>
      </c>
      <c r="DR116" s="23" t="str">
        <f t="shared" si="110"/>
        <v/>
      </c>
      <c r="DS116" s="23">
        <f t="shared" si="111"/>
        <v>7119.0240000000003</v>
      </c>
      <c r="DW116">
        <f t="shared" si="112"/>
        <v>7.1229999999999993</v>
      </c>
      <c r="DX116" s="12">
        <f t="shared" si="98"/>
        <v>0.32</v>
      </c>
      <c r="DY116">
        <f t="shared" si="113"/>
        <v>8.5149999999999988</v>
      </c>
      <c r="DZ116" s="12">
        <f t="shared" si="99"/>
        <v>4.3499999999999996</v>
      </c>
    </row>
    <row r="117" spans="1:130" x14ac:dyDescent="0.25">
      <c r="A117" s="4">
        <v>42541</v>
      </c>
      <c r="B117" s="32">
        <v>2.4889999999999999</v>
      </c>
      <c r="D117" s="2">
        <v>195</v>
      </c>
      <c r="E117" s="3">
        <v>51.9</v>
      </c>
      <c r="F117" s="3">
        <v>0.88900000000000001</v>
      </c>
      <c r="G117" s="3">
        <v>25.6</v>
      </c>
      <c r="H117" s="9">
        <v>19.7</v>
      </c>
      <c r="J117" s="3">
        <v>1624</v>
      </c>
      <c r="S117" s="3">
        <v>178</v>
      </c>
      <c r="Z117" s="3">
        <v>1.9</v>
      </c>
      <c r="AA117" s="3">
        <v>3.38</v>
      </c>
      <c r="AB117" s="3">
        <v>1.29</v>
      </c>
      <c r="AC117" s="3">
        <v>5.58</v>
      </c>
      <c r="AD117" s="3">
        <v>0.998</v>
      </c>
      <c r="AE117" s="9">
        <v>4.16</v>
      </c>
      <c r="AG117" s="3">
        <v>1476</v>
      </c>
      <c r="AP117" s="3">
        <v>135</v>
      </c>
      <c r="AW117" s="3">
        <v>1.8</v>
      </c>
      <c r="AX117" s="3">
        <v>9.3000000000000007</v>
      </c>
      <c r="AY117" s="3">
        <v>4.8600000000000003</v>
      </c>
      <c r="AZ117" s="3">
        <v>0.45800000000000002</v>
      </c>
      <c r="BA117" s="3">
        <v>1.0900000000000001</v>
      </c>
      <c r="BB117" s="9">
        <v>2.64</v>
      </c>
      <c r="BD117" s="3">
        <v>3124</v>
      </c>
      <c r="BM117" s="3">
        <v>156</v>
      </c>
      <c r="BT117" s="3">
        <v>2.4</v>
      </c>
      <c r="BU117" s="3">
        <v>3.59</v>
      </c>
      <c r="BV117" s="3">
        <v>7.8E-2</v>
      </c>
      <c r="BW117" s="3">
        <v>5.08</v>
      </c>
      <c r="BX117" s="3">
        <v>0.188</v>
      </c>
      <c r="BY117" s="9">
        <v>0.40600000000000003</v>
      </c>
      <c r="CA117" s="3">
        <v>6.5</v>
      </c>
      <c r="CB117" s="3">
        <v>3.98</v>
      </c>
      <c r="CC117" s="3">
        <v>2.98</v>
      </c>
      <c r="CD117" s="3">
        <v>4.68</v>
      </c>
      <c r="CE117" s="3">
        <v>0.59599999999999997</v>
      </c>
      <c r="CF117" s="9">
        <v>5.04</v>
      </c>
      <c r="CW117">
        <f t="shared" si="107"/>
        <v>9.9580000000000002</v>
      </c>
      <c r="CX117" s="12">
        <f t="shared" si="96"/>
        <v>4.16</v>
      </c>
      <c r="DJ117">
        <f t="shared" si="108"/>
        <v>10.848000000000001</v>
      </c>
      <c r="DK117" s="12">
        <f t="shared" si="97"/>
        <v>2.64</v>
      </c>
      <c r="DQ117" s="23">
        <f t="shared" si="109"/>
        <v>7164.8940000000002</v>
      </c>
      <c r="DR117" s="23" t="str">
        <f t="shared" si="110"/>
        <v/>
      </c>
      <c r="DS117" s="23">
        <f t="shared" si="111"/>
        <v>7164.8940000000002</v>
      </c>
      <c r="DW117">
        <f t="shared" si="112"/>
        <v>8.8580000000000005</v>
      </c>
      <c r="DX117" s="12">
        <f t="shared" si="98"/>
        <v>0.40600000000000003</v>
      </c>
      <c r="DY117">
        <f t="shared" si="113"/>
        <v>9.2560000000000002</v>
      </c>
      <c r="DZ117" s="12">
        <f t="shared" si="99"/>
        <v>5.04</v>
      </c>
    </row>
    <row r="118" spans="1:130" x14ac:dyDescent="0.25">
      <c r="A118" s="4">
        <v>42543</v>
      </c>
      <c r="B118" s="32">
        <v>2.5470000000000002</v>
      </c>
      <c r="C118" s="2">
        <v>131.9</v>
      </c>
      <c r="D118" s="2">
        <v>221.2</v>
      </c>
      <c r="E118" s="3">
        <v>48.8</v>
      </c>
      <c r="F118" s="3">
        <v>0.56100000000000005</v>
      </c>
      <c r="G118" s="3">
        <v>37.200000000000003</v>
      </c>
      <c r="H118" s="9">
        <v>9.61</v>
      </c>
      <c r="J118" s="3">
        <v>2302</v>
      </c>
      <c r="S118" s="3">
        <v>173</v>
      </c>
      <c r="Y118" s="3">
        <v>2.9</v>
      </c>
      <c r="Z118" s="3">
        <v>2.7</v>
      </c>
      <c r="AA118" s="3">
        <v>1.57</v>
      </c>
      <c r="AB118" s="3">
        <v>0.05</v>
      </c>
      <c r="AC118" s="3">
        <v>7.13</v>
      </c>
      <c r="AD118" s="3">
        <v>0.13100000000000001</v>
      </c>
      <c r="AE118" s="9">
        <v>0.59399999999999997</v>
      </c>
      <c r="AG118" s="3">
        <v>2298</v>
      </c>
      <c r="AP118" s="3">
        <v>117</v>
      </c>
      <c r="AV118" s="3">
        <v>3.9</v>
      </c>
      <c r="AW118" s="3">
        <v>2.9</v>
      </c>
      <c r="AX118" s="3">
        <v>5.73</v>
      </c>
      <c r="AY118" s="3">
        <v>2.73</v>
      </c>
      <c r="AZ118" s="3">
        <v>0.88300000000000001</v>
      </c>
      <c r="BA118" s="3">
        <v>1.61</v>
      </c>
      <c r="BB118" s="9">
        <v>1.51</v>
      </c>
      <c r="BD118" s="3">
        <v>3242</v>
      </c>
      <c r="BM118" s="3">
        <v>142</v>
      </c>
      <c r="BS118" s="3">
        <v>2.7</v>
      </c>
      <c r="BT118" s="3">
        <v>2.6</v>
      </c>
      <c r="BU118" s="3">
        <v>1.84</v>
      </c>
      <c r="BV118" s="3">
        <v>5.6000000000000001E-2</v>
      </c>
      <c r="BW118" s="3">
        <v>6.9</v>
      </c>
      <c r="BX118" s="3">
        <v>0.193</v>
      </c>
      <c r="BY118" s="9">
        <v>0.79600000000000004</v>
      </c>
      <c r="BZ118" s="3">
        <v>1.1000000000000001</v>
      </c>
      <c r="CA118" s="3">
        <v>1.9</v>
      </c>
      <c r="CB118" s="3">
        <v>5.55</v>
      </c>
      <c r="CC118" s="3">
        <v>1.27</v>
      </c>
      <c r="CD118" s="3">
        <v>5.03</v>
      </c>
      <c r="CE118" s="3">
        <v>0.14199999999999999</v>
      </c>
      <c r="CF118" s="9">
        <v>1.42</v>
      </c>
      <c r="CW118">
        <f t="shared" si="107"/>
        <v>8.8309999999999995</v>
      </c>
      <c r="CX118" s="12">
        <f t="shared" si="96"/>
        <v>0.59399999999999997</v>
      </c>
      <c r="DJ118">
        <f t="shared" si="108"/>
        <v>8.2230000000000008</v>
      </c>
      <c r="DK118" s="12">
        <f t="shared" si="97"/>
        <v>1.51</v>
      </c>
      <c r="DQ118" s="23">
        <f t="shared" si="109"/>
        <v>7435.527</v>
      </c>
      <c r="DR118" s="23" t="str">
        <f t="shared" si="110"/>
        <v/>
      </c>
      <c r="DS118" s="23">
        <f t="shared" si="111"/>
        <v>7435.527</v>
      </c>
      <c r="DW118">
        <f t="shared" si="112"/>
        <v>8.9329999999999998</v>
      </c>
      <c r="DX118" s="12">
        <f t="shared" si="98"/>
        <v>0.79600000000000004</v>
      </c>
      <c r="DY118">
        <f t="shared" si="113"/>
        <v>10.722</v>
      </c>
      <c r="DZ118" s="12">
        <f t="shared" si="99"/>
        <v>1.42</v>
      </c>
    </row>
    <row r="119" spans="1:130" x14ac:dyDescent="0.25">
      <c r="A119" s="4">
        <v>42548</v>
      </c>
      <c r="B119" s="32">
        <v>2.5110000000000001</v>
      </c>
      <c r="D119" s="2">
        <v>204.8</v>
      </c>
      <c r="E119" s="3">
        <v>47.9</v>
      </c>
      <c r="F119" s="3">
        <v>0.78500000000000003</v>
      </c>
      <c r="G119" s="3">
        <v>36.6</v>
      </c>
      <c r="H119" s="9">
        <v>11.5</v>
      </c>
      <c r="J119" s="3">
        <v>3128</v>
      </c>
      <c r="S119" s="3">
        <v>319</v>
      </c>
      <c r="Z119" s="3">
        <v>1.1000000000000001</v>
      </c>
      <c r="AA119" s="3">
        <v>1.89</v>
      </c>
      <c r="AB119" s="3">
        <v>1.96</v>
      </c>
      <c r="AC119" s="3">
        <v>6.98</v>
      </c>
      <c r="AD119" s="3">
        <v>0.36499999999999999</v>
      </c>
      <c r="AE119" s="9">
        <v>1.35</v>
      </c>
      <c r="AG119" s="3">
        <v>1304</v>
      </c>
      <c r="AP119" s="3">
        <v>146</v>
      </c>
      <c r="AW119" s="3">
        <v>2.2000000000000002</v>
      </c>
      <c r="AX119" s="3">
        <v>4.03</v>
      </c>
      <c r="AY119" s="3">
        <v>2.35</v>
      </c>
      <c r="AZ119" s="3">
        <v>0.873</v>
      </c>
      <c r="BA119" s="3">
        <v>1.95</v>
      </c>
      <c r="BB119" s="9">
        <v>1.89</v>
      </c>
      <c r="BD119" s="3">
        <v>3146</v>
      </c>
      <c r="BM119" s="3">
        <v>175</v>
      </c>
      <c r="BT119" s="3">
        <v>2</v>
      </c>
      <c r="BU119" s="3">
        <v>1.7</v>
      </c>
      <c r="BV119" s="3">
        <v>6.9000000000000006E-2</v>
      </c>
      <c r="BW119" s="3">
        <v>6.36</v>
      </c>
      <c r="BX119" s="3">
        <v>0.20599999999999999</v>
      </c>
      <c r="BY119" s="9">
        <v>0.72699999999999998</v>
      </c>
      <c r="CA119" s="3">
        <v>9.8000000000000007</v>
      </c>
      <c r="CB119" s="3">
        <v>4.8899999999999997</v>
      </c>
      <c r="CC119" s="3">
        <v>1.35</v>
      </c>
      <c r="CD119" s="3">
        <v>5.47</v>
      </c>
      <c r="CE119" s="3">
        <v>0.189</v>
      </c>
      <c r="CF119" s="9">
        <v>1.69</v>
      </c>
      <c r="CW119">
        <f t="shared" si="107"/>
        <v>9.2350000000000012</v>
      </c>
      <c r="CX119" s="12">
        <f t="shared" si="96"/>
        <v>1.35</v>
      </c>
      <c r="DJ119">
        <f t="shared" si="108"/>
        <v>6.8530000000000006</v>
      </c>
      <c r="DK119" s="12">
        <f t="shared" si="97"/>
        <v>1.89</v>
      </c>
      <c r="DQ119" s="23">
        <f t="shared" si="109"/>
        <v>7215.3510000000006</v>
      </c>
      <c r="DR119" s="23" t="str">
        <f t="shared" si="110"/>
        <v/>
      </c>
      <c r="DS119" s="23">
        <f t="shared" si="111"/>
        <v>7215.3510000000006</v>
      </c>
      <c r="DW119">
        <f t="shared" si="112"/>
        <v>8.266</v>
      </c>
      <c r="DX119" s="12">
        <f t="shared" si="98"/>
        <v>0.72699999999999998</v>
      </c>
      <c r="DY119">
        <f t="shared" si="113"/>
        <v>10.548999999999999</v>
      </c>
      <c r="DZ119" s="12">
        <f t="shared" si="99"/>
        <v>1.69</v>
      </c>
    </row>
    <row r="120" spans="1:130" x14ac:dyDescent="0.25">
      <c r="A120" s="4">
        <v>42550</v>
      </c>
      <c r="B120" s="32">
        <v>2.6120999999999999</v>
      </c>
      <c r="C120" s="2">
        <v>199.7</v>
      </c>
      <c r="D120" s="2">
        <v>156</v>
      </c>
      <c r="E120" s="3">
        <v>42.6</v>
      </c>
      <c r="F120" s="3">
        <v>0.66800000000000004</v>
      </c>
      <c r="G120" s="3">
        <v>24.5</v>
      </c>
      <c r="H120" s="9">
        <v>16.7</v>
      </c>
      <c r="J120" s="3">
        <v>2814</v>
      </c>
      <c r="S120" s="3">
        <v>238</v>
      </c>
      <c r="Y120" s="3">
        <v>1.6</v>
      </c>
      <c r="Z120" s="3">
        <v>1.3</v>
      </c>
      <c r="AA120" s="3">
        <v>3.1</v>
      </c>
      <c r="AB120" s="3">
        <v>0.77900000000000003</v>
      </c>
      <c r="AC120" s="3">
        <v>1.59</v>
      </c>
      <c r="AD120" s="3">
        <v>0.29299999999999998</v>
      </c>
      <c r="AE120" s="9">
        <v>3.22</v>
      </c>
      <c r="AG120" s="3">
        <v>1206</v>
      </c>
      <c r="AP120" s="3">
        <v>108</v>
      </c>
      <c r="AV120" s="3">
        <v>1.9</v>
      </c>
      <c r="AW120" s="3">
        <v>1.9</v>
      </c>
      <c r="AX120" s="3">
        <v>14</v>
      </c>
      <c r="AY120" s="3">
        <v>11.2</v>
      </c>
      <c r="AZ120" s="3">
        <v>0.53600000000000003</v>
      </c>
      <c r="BA120" s="3">
        <v>0.66500000000000004</v>
      </c>
      <c r="BB120" s="9">
        <v>7.33</v>
      </c>
      <c r="BD120" s="3">
        <v>3242</v>
      </c>
      <c r="BM120" s="3">
        <v>179</v>
      </c>
      <c r="BS120" s="3">
        <v>1.4</v>
      </c>
      <c r="BT120" s="3">
        <v>1.6</v>
      </c>
      <c r="BU120" s="3">
        <v>3.23</v>
      </c>
      <c r="BV120" s="3">
        <v>2.5999999999999999E-2</v>
      </c>
      <c r="BW120" s="3">
        <v>2.5099999999999998</v>
      </c>
      <c r="BX120" s="3">
        <v>0.309</v>
      </c>
      <c r="BY120" s="9">
        <v>0.70199999999999996</v>
      </c>
      <c r="BZ120" s="3">
        <v>4.5999999999999996</v>
      </c>
      <c r="CA120" s="3">
        <v>4.9000000000000004</v>
      </c>
      <c r="CB120" s="3">
        <v>9.5299999999999994</v>
      </c>
      <c r="CC120" s="3">
        <v>5.3</v>
      </c>
      <c r="CD120" s="3">
        <v>1.28</v>
      </c>
      <c r="CE120" s="3">
        <v>8.3000000000000004E-2</v>
      </c>
      <c r="CF120" s="9">
        <v>4.12</v>
      </c>
      <c r="CW120">
        <f t="shared" si="107"/>
        <v>4.9830000000000005</v>
      </c>
      <c r="CX120" s="12">
        <f t="shared" si="96"/>
        <v>3.22</v>
      </c>
      <c r="DJ120">
        <f t="shared" si="108"/>
        <v>15.201000000000001</v>
      </c>
      <c r="DK120" s="12">
        <f t="shared" si="97"/>
        <v>7.33</v>
      </c>
      <c r="DQ120" s="23">
        <f t="shared" si="109"/>
        <v>7435.527</v>
      </c>
      <c r="DR120" s="23" t="str">
        <f t="shared" si="110"/>
        <v/>
      </c>
      <c r="DS120" s="23">
        <f t="shared" si="111"/>
        <v>7435.527</v>
      </c>
      <c r="DW120">
        <f t="shared" si="112"/>
        <v>6.0490000000000004</v>
      </c>
      <c r="DX120" s="12">
        <f t="shared" si="98"/>
        <v>0.70199999999999996</v>
      </c>
      <c r="DY120">
        <f t="shared" si="113"/>
        <v>10.892999999999999</v>
      </c>
      <c r="DZ120" s="12">
        <f t="shared" si="99"/>
        <v>4.12</v>
      </c>
    </row>
    <row r="121" spans="1:130" x14ac:dyDescent="0.25">
      <c r="A121" s="4">
        <v>42555</v>
      </c>
      <c r="B121" s="32">
        <v>2.681</v>
      </c>
      <c r="D121" s="2">
        <v>200.8</v>
      </c>
      <c r="E121" s="3">
        <v>41.5</v>
      </c>
      <c r="F121" s="3">
        <v>0.628</v>
      </c>
      <c r="G121" s="3">
        <v>21.8</v>
      </c>
      <c r="H121" s="9">
        <v>18.8</v>
      </c>
      <c r="Z121" s="3">
        <v>2</v>
      </c>
      <c r="AA121" s="3">
        <v>3.95</v>
      </c>
      <c r="AB121" s="3">
        <v>0.56200000000000006</v>
      </c>
      <c r="AC121" s="3">
        <v>1.48</v>
      </c>
      <c r="AD121" s="3">
        <v>6.5000000000000002E-2</v>
      </c>
      <c r="AE121" s="9">
        <v>2.2200000000000002</v>
      </c>
      <c r="AW121" s="3">
        <v>2.2000000000000002</v>
      </c>
      <c r="AX121" s="3">
        <v>16.5</v>
      </c>
      <c r="AY121" s="3">
        <v>14.9</v>
      </c>
      <c r="AZ121" s="3">
        <v>0.48699999999999999</v>
      </c>
      <c r="BA121" s="3">
        <v>0.69</v>
      </c>
      <c r="BB121" s="9">
        <v>7.95</v>
      </c>
      <c r="BT121" s="3">
        <v>2</v>
      </c>
      <c r="BU121" s="3">
        <v>3.36</v>
      </c>
      <c r="BV121" s="3">
        <v>0.32</v>
      </c>
      <c r="BW121" s="3">
        <v>1.95</v>
      </c>
      <c r="BX121" s="3">
        <v>0.158</v>
      </c>
      <c r="BY121" s="9">
        <v>1.08</v>
      </c>
      <c r="CA121" s="3">
        <v>15.5</v>
      </c>
      <c r="CB121" s="3">
        <v>10.1</v>
      </c>
      <c r="CC121" s="3">
        <v>2.35</v>
      </c>
      <c r="CD121" s="3">
        <v>0.98699999999999999</v>
      </c>
      <c r="CE121" s="3">
        <v>0.187</v>
      </c>
      <c r="CF121" s="9">
        <v>4.33</v>
      </c>
      <c r="CW121">
        <f t="shared" si="107"/>
        <v>5.4950000000000001</v>
      </c>
      <c r="CX121" s="12">
        <f t="shared" si="96"/>
        <v>2.2200000000000002</v>
      </c>
      <c r="DJ121">
        <f t="shared" si="108"/>
        <v>17.677</v>
      </c>
      <c r="DK121" s="12">
        <f t="shared" si="97"/>
        <v>7.95</v>
      </c>
      <c r="DQ121" s="23" t="str">
        <f t="shared" si="109"/>
        <v/>
      </c>
      <c r="DR121" s="23" t="str">
        <f t="shared" si="110"/>
        <v/>
      </c>
      <c r="DS121" s="23" t="str">
        <f t="shared" si="111"/>
        <v/>
      </c>
      <c r="DW121">
        <f t="shared" si="112"/>
        <v>5.468</v>
      </c>
      <c r="DX121" s="12">
        <f t="shared" si="98"/>
        <v>1.08</v>
      </c>
      <c r="DY121">
        <f t="shared" si="113"/>
        <v>11.273999999999999</v>
      </c>
      <c r="DZ121" s="12">
        <f t="shared" si="99"/>
        <v>4.33</v>
      </c>
    </row>
    <row r="122" spans="1:130" x14ac:dyDescent="0.25">
      <c r="A122" s="4">
        <v>42557</v>
      </c>
      <c r="B122" s="32">
        <v>2.4980000000000002</v>
      </c>
      <c r="C122" s="2">
        <v>154.69999999999999</v>
      </c>
      <c r="D122" s="2">
        <v>179.6</v>
      </c>
      <c r="E122" s="3">
        <v>40.799999999999997</v>
      </c>
      <c r="F122" s="3">
        <v>0.70199999999999996</v>
      </c>
      <c r="G122" s="3">
        <v>19</v>
      </c>
      <c r="H122" s="9">
        <v>17.8</v>
      </c>
      <c r="J122" s="3">
        <v>2690</v>
      </c>
      <c r="S122" s="3">
        <v>223</v>
      </c>
      <c r="Y122" s="3">
        <v>1.9</v>
      </c>
      <c r="Z122" s="3">
        <v>2.5</v>
      </c>
      <c r="AA122" s="3">
        <v>4.3499999999999996</v>
      </c>
      <c r="AB122" s="3">
        <v>9.4E-2</v>
      </c>
      <c r="AC122" s="3">
        <v>1.61</v>
      </c>
      <c r="AD122" s="3">
        <v>3.4000000000000002E-2</v>
      </c>
      <c r="AE122" s="9">
        <v>1.29</v>
      </c>
      <c r="AG122" s="3">
        <v>2052</v>
      </c>
      <c r="AP122" s="3">
        <v>88</v>
      </c>
      <c r="AV122" s="3">
        <v>2.2000000000000002</v>
      </c>
      <c r="AW122" s="3">
        <v>2.8</v>
      </c>
      <c r="AX122" s="3">
        <v>19.899999999999999</v>
      </c>
      <c r="AY122" s="3">
        <v>15.7</v>
      </c>
      <c r="AZ122" s="3">
        <v>0.248</v>
      </c>
      <c r="BA122" s="3">
        <v>0.77800000000000002</v>
      </c>
      <c r="BB122" s="9">
        <v>7.88</v>
      </c>
      <c r="BD122" s="3">
        <v>3486</v>
      </c>
      <c r="BM122" s="3">
        <v>212</v>
      </c>
      <c r="BS122" s="3">
        <v>1.9</v>
      </c>
      <c r="BT122" s="3">
        <v>2.5</v>
      </c>
      <c r="BU122" s="3">
        <v>2.95</v>
      </c>
      <c r="BV122" s="3">
        <v>1.7999999999999999E-2</v>
      </c>
      <c r="BW122" s="3">
        <v>0.17899999999999999</v>
      </c>
      <c r="BX122" s="3">
        <v>3.7999999999999999E-2</v>
      </c>
      <c r="BY122" s="9">
        <v>1.71</v>
      </c>
      <c r="BZ122" s="3">
        <v>3.3</v>
      </c>
      <c r="CA122" s="3">
        <v>10.6</v>
      </c>
      <c r="CB122" s="3">
        <v>9.4600000000000009</v>
      </c>
      <c r="CC122" s="3">
        <v>1.67</v>
      </c>
      <c r="CD122" s="3">
        <v>0.41199999999999998</v>
      </c>
      <c r="CE122" s="3">
        <v>0.218</v>
      </c>
      <c r="CF122" s="9">
        <v>5.04</v>
      </c>
      <c r="CW122">
        <f t="shared" si="107"/>
        <v>5.9939999999999998</v>
      </c>
      <c r="CX122" s="12">
        <f t="shared" si="96"/>
        <v>1.29</v>
      </c>
      <c r="DJ122">
        <f t="shared" si="108"/>
        <v>20.925999999999998</v>
      </c>
      <c r="DK122" s="12">
        <f t="shared" si="97"/>
        <v>7.88</v>
      </c>
      <c r="DQ122" s="23">
        <f t="shared" si="109"/>
        <v>7995.1410000000005</v>
      </c>
      <c r="DR122" s="23" t="str">
        <f t="shared" si="110"/>
        <v/>
      </c>
      <c r="DS122" s="23">
        <f t="shared" si="111"/>
        <v>7995.1410000000005</v>
      </c>
      <c r="DW122">
        <f t="shared" si="112"/>
        <v>3.1669999999999998</v>
      </c>
      <c r="DX122" s="12">
        <f t="shared" si="98"/>
        <v>1.71</v>
      </c>
      <c r="DY122">
        <f t="shared" si="113"/>
        <v>10.090000000000002</v>
      </c>
      <c r="DZ122" s="12">
        <f t="shared" si="99"/>
        <v>5.04</v>
      </c>
    </row>
    <row r="123" spans="1:130" x14ac:dyDescent="0.25">
      <c r="A123" s="4">
        <v>42562</v>
      </c>
      <c r="B123" s="32">
        <v>2.5209999999999999</v>
      </c>
      <c r="D123" s="2">
        <v>199.6</v>
      </c>
      <c r="E123" s="3">
        <v>41.2</v>
      </c>
      <c r="F123" s="3">
        <v>0.77500000000000002</v>
      </c>
      <c r="G123" s="3">
        <v>21.3</v>
      </c>
      <c r="H123" s="9">
        <v>18.100000000000001</v>
      </c>
      <c r="J123" s="3">
        <v>2112</v>
      </c>
      <c r="S123" s="3">
        <v>142</v>
      </c>
      <c r="Z123" s="3">
        <v>2</v>
      </c>
      <c r="AA123" s="3">
        <v>5.96</v>
      </c>
      <c r="AB123" s="3">
        <v>8.8999999999999996E-2</v>
      </c>
      <c r="AC123" s="3">
        <v>1.77</v>
      </c>
      <c r="AD123" s="3">
        <v>0.125</v>
      </c>
      <c r="AE123" s="9">
        <v>0.995</v>
      </c>
      <c r="AG123" s="3">
        <v>2406</v>
      </c>
      <c r="AP123" s="3">
        <v>108</v>
      </c>
      <c r="AW123" s="3">
        <v>2.2000000000000002</v>
      </c>
      <c r="AX123" s="3">
        <v>15.2</v>
      </c>
      <c r="AY123" s="3">
        <v>11.1</v>
      </c>
      <c r="AZ123" s="3">
        <v>0.30099999999999999</v>
      </c>
      <c r="BA123" s="3">
        <v>0.72299999999999998</v>
      </c>
      <c r="BB123" s="9">
        <v>7.92</v>
      </c>
      <c r="BD123" s="3">
        <v>4058</v>
      </c>
      <c r="BM123" s="3">
        <v>205</v>
      </c>
      <c r="BT123" s="3">
        <v>1.9</v>
      </c>
      <c r="BU123" s="3">
        <v>1.95</v>
      </c>
      <c r="BV123" s="3">
        <v>5.0000000000000001E-3</v>
      </c>
      <c r="BW123" s="3">
        <v>0.98599999999999999</v>
      </c>
      <c r="BX123" s="3">
        <v>2.9000000000000001E-2</v>
      </c>
      <c r="BY123" s="9">
        <v>1.63</v>
      </c>
      <c r="CA123" s="3">
        <v>9.9</v>
      </c>
      <c r="CB123" s="3">
        <v>8.68</v>
      </c>
      <c r="CC123" s="3">
        <v>1.96</v>
      </c>
      <c r="CD123" s="3">
        <v>0.92500000000000004</v>
      </c>
      <c r="CE123" s="3">
        <v>0.248</v>
      </c>
      <c r="CF123" s="9">
        <v>4.9800000000000004</v>
      </c>
      <c r="CW123">
        <f t="shared" si="107"/>
        <v>7.8550000000000004</v>
      </c>
      <c r="CX123" s="12">
        <f t="shared" si="96"/>
        <v>0.995</v>
      </c>
      <c r="DJ123">
        <f t="shared" si="108"/>
        <v>16.224</v>
      </c>
      <c r="DK123" s="12">
        <f t="shared" si="97"/>
        <v>7.92</v>
      </c>
      <c r="DQ123" s="23">
        <f t="shared" si="109"/>
        <v>9307.023000000001</v>
      </c>
      <c r="DR123" s="23" t="str">
        <f t="shared" si="110"/>
        <v/>
      </c>
      <c r="DS123" s="23">
        <f t="shared" si="111"/>
        <v>9307.023000000001</v>
      </c>
      <c r="DW123">
        <f t="shared" si="112"/>
        <v>2.9649999999999999</v>
      </c>
      <c r="DX123" s="12">
        <f t="shared" si="98"/>
        <v>1.63</v>
      </c>
      <c r="DY123">
        <f t="shared" si="113"/>
        <v>9.8529999999999998</v>
      </c>
      <c r="DZ123" s="12">
        <f t="shared" si="99"/>
        <v>4.9800000000000004</v>
      </c>
    </row>
    <row r="124" spans="1:130" x14ac:dyDescent="0.25">
      <c r="A124" s="4">
        <v>42564</v>
      </c>
      <c r="B124" s="32">
        <v>2.4830000000000001</v>
      </c>
      <c r="C124" s="2">
        <v>135.19999999999999</v>
      </c>
      <c r="D124" s="2">
        <v>225.2</v>
      </c>
      <c r="E124" s="3">
        <v>45.6</v>
      </c>
      <c r="F124" s="3">
        <v>0.79800000000000004</v>
      </c>
      <c r="G124" s="3">
        <v>17.8</v>
      </c>
      <c r="H124" s="9">
        <v>17.899999999999999</v>
      </c>
      <c r="J124" s="3">
        <v>1998</v>
      </c>
      <c r="S124" s="3">
        <v>145</v>
      </c>
      <c r="Y124" s="3">
        <v>2.2000000000000002</v>
      </c>
      <c r="Z124" s="3">
        <v>1.8</v>
      </c>
      <c r="AA124" s="3">
        <v>7.74</v>
      </c>
      <c r="AB124" s="3">
        <v>7.8E-2</v>
      </c>
      <c r="AC124" s="3">
        <v>1.92</v>
      </c>
      <c r="AD124" s="3">
        <v>0.68700000000000006</v>
      </c>
      <c r="AE124" s="9">
        <v>0.875</v>
      </c>
      <c r="AG124" s="3">
        <v>2150</v>
      </c>
      <c r="AP124" s="3">
        <v>116</v>
      </c>
      <c r="AV124" s="3">
        <v>2.2999999999999998</v>
      </c>
      <c r="AW124" s="3">
        <v>1.5</v>
      </c>
      <c r="AX124" s="3">
        <v>12.4</v>
      </c>
      <c r="AY124" s="3">
        <v>9.85</v>
      </c>
      <c r="AZ124" s="3">
        <v>0.28999999999999998</v>
      </c>
      <c r="BA124" s="3">
        <v>0.67500000000000004</v>
      </c>
      <c r="BB124" s="9">
        <v>6.43</v>
      </c>
      <c r="BD124" s="3">
        <v>3748</v>
      </c>
      <c r="BM124" s="3">
        <v>195</v>
      </c>
      <c r="BS124" s="3">
        <v>2</v>
      </c>
      <c r="BT124" s="3">
        <v>1.4</v>
      </c>
      <c r="BU124" s="3">
        <v>1.04</v>
      </c>
      <c r="BV124" s="3">
        <v>3.0000000000000001E-3</v>
      </c>
      <c r="BW124" s="3">
        <v>1.21</v>
      </c>
      <c r="BX124" s="3">
        <v>1.2E-2</v>
      </c>
      <c r="BY124" s="9">
        <v>2.61</v>
      </c>
      <c r="BZ124" s="3">
        <v>2.4</v>
      </c>
      <c r="CA124" s="3">
        <v>12.5</v>
      </c>
      <c r="CB124" s="3">
        <v>8.2200000000000006</v>
      </c>
      <c r="CC124" s="3">
        <v>0.61</v>
      </c>
      <c r="CD124" s="3">
        <v>1.1200000000000001</v>
      </c>
      <c r="CE124" s="3">
        <v>0.32800000000000001</v>
      </c>
      <c r="CF124" s="9">
        <v>4.4400000000000004</v>
      </c>
      <c r="CW124">
        <f t="shared" si="107"/>
        <v>10.347</v>
      </c>
      <c r="CX124" s="12">
        <f t="shared" si="96"/>
        <v>0.875</v>
      </c>
      <c r="DJ124">
        <f t="shared" si="108"/>
        <v>13.365</v>
      </c>
      <c r="DK124" s="12">
        <f t="shared" si="97"/>
        <v>6.43</v>
      </c>
      <c r="DQ124" s="23">
        <f t="shared" si="109"/>
        <v>8596.0380000000005</v>
      </c>
      <c r="DR124" s="23" t="str">
        <f t="shared" si="110"/>
        <v/>
      </c>
      <c r="DS124" s="23">
        <f t="shared" si="111"/>
        <v>8596.0380000000005</v>
      </c>
      <c r="DW124">
        <f t="shared" si="112"/>
        <v>2.262</v>
      </c>
      <c r="DX124" s="12">
        <f t="shared" si="98"/>
        <v>2.61</v>
      </c>
      <c r="DY124">
        <f t="shared" si="113"/>
        <v>9.6679999999999993</v>
      </c>
      <c r="DZ124" s="12">
        <f t="shared" si="99"/>
        <v>4.4400000000000004</v>
      </c>
    </row>
    <row r="125" spans="1:130" x14ac:dyDescent="0.25">
      <c r="A125" s="4">
        <v>42569</v>
      </c>
      <c r="B125" s="32">
        <v>2.5289999999999999</v>
      </c>
      <c r="D125" s="2">
        <v>199.6</v>
      </c>
      <c r="E125" s="3">
        <v>48.3</v>
      </c>
      <c r="F125" s="3">
        <v>0.55000000000000004</v>
      </c>
      <c r="G125" s="3">
        <v>12.5</v>
      </c>
      <c r="H125" s="9">
        <v>10.5</v>
      </c>
      <c r="J125" s="3">
        <v>2478</v>
      </c>
      <c r="S125" s="3">
        <v>141</v>
      </c>
      <c r="Z125" s="3">
        <v>2.2000000000000002</v>
      </c>
      <c r="AA125" s="3">
        <v>5.55</v>
      </c>
      <c r="AB125" s="3">
        <v>8.5999999999999993E-2</v>
      </c>
      <c r="AC125" s="3">
        <v>1.89</v>
      </c>
      <c r="AD125" s="3">
        <v>0.85199999999999998</v>
      </c>
      <c r="AE125" s="9">
        <v>0.96</v>
      </c>
      <c r="AG125" s="3">
        <v>2424</v>
      </c>
      <c r="AP125" s="3">
        <v>110</v>
      </c>
      <c r="AW125" s="3">
        <v>2</v>
      </c>
      <c r="AX125" s="3">
        <v>7.73</v>
      </c>
      <c r="AY125" s="3">
        <v>5.69</v>
      </c>
      <c r="AZ125" s="3">
        <v>0.16500000000000001</v>
      </c>
      <c r="BA125" s="3">
        <v>0.30199999999999999</v>
      </c>
      <c r="BB125" s="9">
        <v>6.95</v>
      </c>
      <c r="BD125" s="3">
        <v>3206</v>
      </c>
      <c r="BM125" s="3">
        <v>172</v>
      </c>
      <c r="BT125" s="3">
        <v>1.7</v>
      </c>
      <c r="BU125" s="3">
        <v>1.25</v>
      </c>
      <c r="BV125" s="3">
        <v>1.2999999999999999E-2</v>
      </c>
      <c r="BW125" s="3">
        <v>1.08</v>
      </c>
      <c r="BX125" s="3">
        <v>1.4E-2</v>
      </c>
      <c r="BY125" s="9">
        <v>3.33</v>
      </c>
      <c r="CA125" s="3">
        <v>10.5</v>
      </c>
      <c r="CB125" s="3">
        <v>7.77</v>
      </c>
      <c r="CC125" s="3">
        <v>1.96</v>
      </c>
      <c r="CD125" s="3">
        <v>1.23</v>
      </c>
      <c r="CE125" s="3">
        <v>0.44400000000000001</v>
      </c>
      <c r="CF125" s="9">
        <v>3.89</v>
      </c>
      <c r="CW125">
        <f t="shared" si="107"/>
        <v>8.2919999999999998</v>
      </c>
      <c r="CX125" s="12">
        <f t="shared" si="96"/>
        <v>0.96</v>
      </c>
      <c r="DJ125">
        <f t="shared" si="108"/>
        <v>8.197000000000001</v>
      </c>
      <c r="DK125" s="12">
        <f t="shared" si="97"/>
        <v>6.95</v>
      </c>
      <c r="DQ125" s="23">
        <f t="shared" si="109"/>
        <v>7352.9610000000002</v>
      </c>
      <c r="DR125" s="23" t="str">
        <f t="shared" si="110"/>
        <v/>
      </c>
      <c r="DS125" s="23">
        <f t="shared" si="111"/>
        <v>7352.9610000000002</v>
      </c>
      <c r="DW125">
        <f t="shared" si="112"/>
        <v>2.3439999999999999</v>
      </c>
      <c r="DX125" s="12">
        <f t="shared" si="98"/>
        <v>3.33</v>
      </c>
      <c r="DY125">
        <f t="shared" si="113"/>
        <v>9.4440000000000008</v>
      </c>
      <c r="DZ125" s="12">
        <f t="shared" si="99"/>
        <v>3.89</v>
      </c>
    </row>
    <row r="126" spans="1:130" x14ac:dyDescent="0.25">
      <c r="A126" s="4">
        <v>42571</v>
      </c>
      <c r="B126" s="32">
        <v>2.5609999999999999</v>
      </c>
      <c r="C126" s="2">
        <v>164.6</v>
      </c>
      <c r="D126" s="2">
        <v>203.6</v>
      </c>
      <c r="E126" s="3">
        <v>50.8</v>
      </c>
      <c r="F126" s="3">
        <v>0.20599999999999999</v>
      </c>
      <c r="G126" s="3">
        <v>8.99</v>
      </c>
      <c r="H126" s="9">
        <v>8.1199999999999992</v>
      </c>
      <c r="J126" s="3">
        <v>2112</v>
      </c>
      <c r="S126" s="3">
        <v>180</v>
      </c>
      <c r="Y126" s="3">
        <v>1.6</v>
      </c>
      <c r="Z126" s="3">
        <v>1.8</v>
      </c>
      <c r="AA126" s="3">
        <v>2.4700000000000002</v>
      </c>
      <c r="AB126" s="3">
        <v>2.5999999999999999E-2</v>
      </c>
      <c r="AC126" s="3">
        <v>0.88700000000000001</v>
      </c>
      <c r="AD126" s="3">
        <v>0.93500000000000005</v>
      </c>
      <c r="AE126" s="9">
        <v>1.02</v>
      </c>
      <c r="AG126" s="3">
        <v>2754</v>
      </c>
      <c r="AP126" s="3">
        <v>116</v>
      </c>
      <c r="AV126" s="3">
        <v>1.8</v>
      </c>
      <c r="AW126" s="3">
        <v>1.6</v>
      </c>
      <c r="AX126" s="3">
        <v>6.72</v>
      </c>
      <c r="AY126" s="3">
        <v>3.53</v>
      </c>
      <c r="AZ126" s="3">
        <v>0.214</v>
      </c>
      <c r="BA126" s="3">
        <v>0.05</v>
      </c>
      <c r="BB126" s="9">
        <v>7.73</v>
      </c>
      <c r="BD126" s="3">
        <v>3552</v>
      </c>
      <c r="BM126" s="3">
        <v>179</v>
      </c>
      <c r="BS126" s="3">
        <v>1.4</v>
      </c>
      <c r="BT126" s="3">
        <v>1.3</v>
      </c>
      <c r="BU126" s="3">
        <v>3.99</v>
      </c>
      <c r="BV126" s="3">
        <v>2.1000000000000001E-2</v>
      </c>
      <c r="BW126" s="3">
        <v>0.14699999999999999</v>
      </c>
      <c r="BX126" s="3">
        <v>1.4E-2</v>
      </c>
      <c r="BY126" s="9">
        <v>4.32</v>
      </c>
      <c r="BZ126" s="3">
        <v>2.4</v>
      </c>
      <c r="CA126" s="3">
        <v>8.6</v>
      </c>
      <c r="CB126" s="3">
        <v>6.39</v>
      </c>
      <c r="CC126" s="3">
        <v>4.1900000000000004</v>
      </c>
      <c r="CD126" s="3">
        <v>0.98399999999999999</v>
      </c>
      <c r="CE126" s="3">
        <v>0.51800000000000002</v>
      </c>
      <c r="CF126" s="9">
        <v>2.5299999999999998</v>
      </c>
      <c r="CW126">
        <f t="shared" si="107"/>
        <v>4.2919999999999998</v>
      </c>
      <c r="CX126" s="12">
        <f t="shared" si="96"/>
        <v>1.02</v>
      </c>
      <c r="DJ126">
        <f t="shared" si="108"/>
        <v>6.984</v>
      </c>
      <c r="DK126" s="12">
        <f t="shared" si="97"/>
        <v>7.73</v>
      </c>
      <c r="DQ126" s="23">
        <f t="shared" si="109"/>
        <v>8146.5120000000006</v>
      </c>
      <c r="DR126" s="23" t="str">
        <f t="shared" si="110"/>
        <v/>
      </c>
      <c r="DS126" s="23">
        <f t="shared" si="111"/>
        <v>8146.5120000000006</v>
      </c>
      <c r="DW126">
        <f t="shared" si="112"/>
        <v>4.1510000000000007</v>
      </c>
      <c r="DX126" s="12">
        <f t="shared" si="98"/>
        <v>4.32</v>
      </c>
      <c r="DY126">
        <f t="shared" si="113"/>
        <v>7.8919999999999995</v>
      </c>
      <c r="DZ126" s="12">
        <f t="shared" si="99"/>
        <v>2.5299999999999998</v>
      </c>
    </row>
    <row r="127" spans="1:130" x14ac:dyDescent="0.25">
      <c r="A127" s="4">
        <v>42576</v>
      </c>
      <c r="B127" s="32">
        <v>2.621</v>
      </c>
      <c r="D127" s="2">
        <v>222.8</v>
      </c>
      <c r="E127" s="3">
        <v>54.3</v>
      </c>
      <c r="F127" s="3">
        <v>0.33600000000000002</v>
      </c>
      <c r="G127" s="3">
        <v>41.1</v>
      </c>
      <c r="H127" s="9">
        <v>7.32</v>
      </c>
      <c r="J127" s="3">
        <v>3412</v>
      </c>
      <c r="L127" s="3">
        <v>199</v>
      </c>
      <c r="S127" s="3">
        <v>148</v>
      </c>
      <c r="Z127" s="3">
        <v>1.6</v>
      </c>
      <c r="AA127" s="3">
        <v>4.92</v>
      </c>
      <c r="AB127" s="3">
        <v>1.4E-2</v>
      </c>
      <c r="AC127" s="3">
        <v>2.06</v>
      </c>
      <c r="AD127" s="3">
        <v>0.94599999999999995</v>
      </c>
      <c r="AE127" s="9">
        <v>0.95599999999999996</v>
      </c>
      <c r="AG127" s="3">
        <v>2202</v>
      </c>
      <c r="AI127" s="3">
        <v>107</v>
      </c>
      <c r="AP127" s="3">
        <v>115</v>
      </c>
      <c r="AW127" s="3">
        <v>1.4</v>
      </c>
      <c r="AX127" s="3">
        <v>9.99</v>
      </c>
      <c r="AY127" s="3">
        <v>4.96</v>
      </c>
      <c r="AZ127" s="3">
        <v>0.188</v>
      </c>
      <c r="BA127" s="3">
        <v>5.1999999999999998E-2</v>
      </c>
      <c r="BB127" s="9">
        <v>2.58</v>
      </c>
      <c r="BD127" s="3">
        <v>3588</v>
      </c>
      <c r="BF127" s="3">
        <v>168</v>
      </c>
      <c r="BM127" s="3">
        <v>168</v>
      </c>
      <c r="BT127" s="3">
        <v>1.1000000000000001</v>
      </c>
      <c r="BU127" s="3">
        <v>2.41</v>
      </c>
      <c r="BV127" s="3">
        <v>1.7999999999999999E-2</v>
      </c>
      <c r="BW127" s="3">
        <v>0.23100000000000001</v>
      </c>
      <c r="BX127" s="32">
        <v>0.01</v>
      </c>
      <c r="BY127" s="9">
        <v>1.56</v>
      </c>
      <c r="CA127" s="3">
        <v>3.8</v>
      </c>
      <c r="CB127" s="3">
        <v>7.78</v>
      </c>
      <c r="CC127" s="3">
        <v>5.55</v>
      </c>
      <c r="CD127" s="3">
        <v>0.89300000000000002</v>
      </c>
      <c r="CE127" s="3">
        <v>9.2999999999999999E-2</v>
      </c>
      <c r="CF127" s="9">
        <v>1.99</v>
      </c>
      <c r="CW127">
        <f t="shared" si="107"/>
        <v>7.9260000000000002</v>
      </c>
      <c r="CX127" s="12">
        <f t="shared" si="96"/>
        <v>0.95599999999999996</v>
      </c>
      <c r="DJ127">
        <f t="shared" si="108"/>
        <v>10.23</v>
      </c>
      <c r="DK127" s="12">
        <f t="shared" si="97"/>
        <v>2.58</v>
      </c>
      <c r="DQ127" s="23">
        <f t="shared" si="109"/>
        <v>8229.0779999999995</v>
      </c>
      <c r="DR127" s="23" t="str">
        <f t="shared" si="110"/>
        <v/>
      </c>
      <c r="DS127" s="23">
        <f t="shared" si="111"/>
        <v>8229.0779999999995</v>
      </c>
      <c r="DW127">
        <f t="shared" si="112"/>
        <v>2.6509999999999998</v>
      </c>
      <c r="DX127" s="12">
        <f t="shared" si="98"/>
        <v>1.56</v>
      </c>
      <c r="DY127">
        <f t="shared" si="113"/>
        <v>8.766</v>
      </c>
      <c r="DZ127" s="12">
        <f t="shared" si="99"/>
        <v>1.99</v>
      </c>
    </row>
    <row r="128" spans="1:130" x14ac:dyDescent="0.25">
      <c r="A128" s="4">
        <v>42578</v>
      </c>
      <c r="B128" s="32">
        <v>3.1829999999999998</v>
      </c>
      <c r="C128" s="2">
        <v>154.1</v>
      </c>
      <c r="D128" s="2">
        <v>209.2</v>
      </c>
      <c r="E128" s="3">
        <v>51.8</v>
      </c>
      <c r="F128" s="3">
        <v>0.42099999999999999</v>
      </c>
      <c r="G128" s="3">
        <v>42.2</v>
      </c>
      <c r="H128" s="9">
        <v>8.06</v>
      </c>
      <c r="J128" s="3">
        <v>2954</v>
      </c>
      <c r="L128" s="3">
        <v>135</v>
      </c>
      <c r="S128" s="3">
        <v>135</v>
      </c>
      <c r="Y128" s="3">
        <v>1.3</v>
      </c>
      <c r="Z128" s="3">
        <v>1</v>
      </c>
      <c r="AA128" s="3">
        <v>5.32</v>
      </c>
      <c r="AB128" s="3">
        <v>1.4999999999999999E-2</v>
      </c>
      <c r="AC128" s="3">
        <v>2.37</v>
      </c>
      <c r="AD128" s="3">
        <v>0.93100000000000005</v>
      </c>
      <c r="AE128" s="9">
        <v>0.15</v>
      </c>
      <c r="AG128" s="3">
        <v>2246</v>
      </c>
      <c r="AI128" s="3">
        <v>111</v>
      </c>
      <c r="AP128" s="3">
        <v>111</v>
      </c>
      <c r="AV128" s="3">
        <v>1</v>
      </c>
      <c r="AW128" s="3">
        <v>1.2</v>
      </c>
      <c r="AX128" s="3">
        <v>20.3</v>
      </c>
      <c r="AY128" s="3">
        <v>5.86</v>
      </c>
      <c r="AZ128" s="3">
        <v>0.152</v>
      </c>
      <c r="BA128" s="3">
        <v>2.5000000000000001E-2</v>
      </c>
      <c r="BB128" s="9">
        <v>2.96</v>
      </c>
      <c r="BD128" s="3">
        <v>2582</v>
      </c>
      <c r="BF128" s="3">
        <v>170</v>
      </c>
      <c r="BM128" s="3">
        <v>170</v>
      </c>
      <c r="BS128" s="3">
        <v>1</v>
      </c>
      <c r="BT128" s="3">
        <v>1</v>
      </c>
      <c r="BU128" s="3">
        <v>1.1399999999999999</v>
      </c>
      <c r="BV128" s="3">
        <v>1.4999999999999999E-2</v>
      </c>
      <c r="BW128" s="3">
        <v>0.21</v>
      </c>
      <c r="BX128" s="32">
        <v>0</v>
      </c>
      <c r="BY128" s="9">
        <v>0.98699999999999999</v>
      </c>
      <c r="BZ128" s="3">
        <v>1.2</v>
      </c>
      <c r="CA128" s="3">
        <v>3.2</v>
      </c>
      <c r="CB128" s="3">
        <v>10.7</v>
      </c>
      <c r="CC128" s="3">
        <v>6.78</v>
      </c>
      <c r="CD128" s="3">
        <v>0.71199999999999997</v>
      </c>
      <c r="CE128" s="3">
        <v>2.5000000000000001E-2</v>
      </c>
      <c r="CF128" s="9">
        <v>2.75</v>
      </c>
      <c r="CW128">
        <f t="shared" si="107"/>
        <v>8.6210000000000004</v>
      </c>
      <c r="CX128" s="12">
        <f t="shared" si="96"/>
        <v>0.15</v>
      </c>
      <c r="DJ128">
        <f t="shared" si="108"/>
        <v>20.477</v>
      </c>
      <c r="DK128" s="12">
        <f t="shared" si="97"/>
        <v>2.96</v>
      </c>
      <c r="DQ128" s="23">
        <f t="shared" si="109"/>
        <v>5921.8170000000009</v>
      </c>
      <c r="DR128" s="23" t="str">
        <f t="shared" si="110"/>
        <v/>
      </c>
      <c r="DS128" s="23">
        <f t="shared" si="111"/>
        <v>5921.8170000000009</v>
      </c>
      <c r="DW128">
        <f t="shared" si="112"/>
        <v>1.3499999999999999</v>
      </c>
      <c r="DX128" s="12">
        <f t="shared" si="98"/>
        <v>0.98699999999999999</v>
      </c>
      <c r="DY128">
        <f t="shared" si="113"/>
        <v>11.436999999999999</v>
      </c>
      <c r="DZ128" s="12">
        <f t="shared" si="99"/>
        <v>2.75</v>
      </c>
    </row>
    <row r="129" spans="1:130" x14ac:dyDescent="0.25">
      <c r="A129" s="4">
        <v>42583</v>
      </c>
      <c r="B129" s="32">
        <v>2.5379999999999998</v>
      </c>
      <c r="D129" s="2">
        <v>199.6</v>
      </c>
      <c r="E129" s="3">
        <v>27.3</v>
      </c>
      <c r="F129" s="3">
        <v>0.19</v>
      </c>
      <c r="G129" s="3">
        <v>36.5</v>
      </c>
      <c r="H129" s="9">
        <v>24.2</v>
      </c>
      <c r="J129" s="3">
        <v>2360</v>
      </c>
      <c r="S129" s="3">
        <v>148</v>
      </c>
      <c r="Z129" s="3">
        <v>2.5</v>
      </c>
      <c r="AA129" s="3">
        <v>5.75</v>
      </c>
      <c r="AB129" s="3">
        <v>6.9000000000000006E-2</v>
      </c>
      <c r="AC129" s="3">
        <v>4.42</v>
      </c>
      <c r="AD129" s="3">
        <v>8.0000000000000002E-3</v>
      </c>
      <c r="AE129" s="9">
        <v>1.1100000000000001</v>
      </c>
      <c r="AG129" s="3">
        <v>2196</v>
      </c>
      <c r="AP129" s="3">
        <v>105</v>
      </c>
      <c r="AW129" s="3">
        <v>2.2999999999999998</v>
      </c>
      <c r="AX129" s="3">
        <v>7.29</v>
      </c>
      <c r="AY129" s="3">
        <v>6.72</v>
      </c>
      <c r="AZ129" s="3">
        <v>1.2999999999999999E-2</v>
      </c>
      <c r="BA129" s="3">
        <v>5.7000000000000002E-2</v>
      </c>
      <c r="BB129" s="9">
        <v>4.2699999999999996</v>
      </c>
      <c r="BD129" s="3">
        <v>1302</v>
      </c>
      <c r="BM129" s="3">
        <v>133</v>
      </c>
      <c r="BT129" s="3">
        <v>2</v>
      </c>
      <c r="BU129" s="3">
        <v>1.53</v>
      </c>
      <c r="BV129" s="3">
        <v>8.0000000000000002E-3</v>
      </c>
      <c r="BW129" s="3">
        <v>0.35399999999999998</v>
      </c>
      <c r="BX129" s="3">
        <v>8.9999999999999993E-3</v>
      </c>
      <c r="BY129" s="9">
        <v>0.435</v>
      </c>
      <c r="CA129" s="3">
        <v>4.3</v>
      </c>
      <c r="CB129" s="3">
        <v>7.66</v>
      </c>
      <c r="CC129" s="3">
        <v>6.05</v>
      </c>
      <c r="CD129" s="3">
        <v>1.62</v>
      </c>
      <c r="CE129" s="3">
        <v>1E-3</v>
      </c>
      <c r="CF129" s="9">
        <v>3.97</v>
      </c>
      <c r="CW129">
        <f t="shared" si="107"/>
        <v>10.177999999999999</v>
      </c>
      <c r="CX129" s="12">
        <f t="shared" si="96"/>
        <v>1.1100000000000001</v>
      </c>
      <c r="DJ129">
        <f t="shared" si="108"/>
        <v>7.36</v>
      </c>
      <c r="DK129" s="12">
        <f t="shared" si="97"/>
        <v>4.2699999999999996</v>
      </c>
      <c r="DQ129" s="23">
        <f t="shared" si="109"/>
        <v>2986.1370000000002</v>
      </c>
      <c r="DR129" s="23" t="str">
        <f t="shared" si="110"/>
        <v/>
      </c>
      <c r="DS129" s="23">
        <f t="shared" si="111"/>
        <v>2986.1370000000002</v>
      </c>
      <c r="DW129">
        <f t="shared" si="112"/>
        <v>1.8929999999999998</v>
      </c>
      <c r="DX129" s="12">
        <f t="shared" si="98"/>
        <v>0.435</v>
      </c>
      <c r="DY129">
        <f t="shared" si="113"/>
        <v>9.2810000000000006</v>
      </c>
      <c r="DZ129" s="12">
        <f t="shared" si="99"/>
        <v>3.97</v>
      </c>
    </row>
    <row r="130" spans="1:130" x14ac:dyDescent="0.25">
      <c r="A130" s="4">
        <v>42585</v>
      </c>
      <c r="B130" s="32">
        <v>3.5539999999999998</v>
      </c>
      <c r="C130" s="2">
        <v>185</v>
      </c>
      <c r="D130" s="2">
        <v>282</v>
      </c>
      <c r="E130" s="3">
        <v>43.3</v>
      </c>
      <c r="F130" s="3">
        <v>3.74</v>
      </c>
      <c r="G130" s="3">
        <v>36.9</v>
      </c>
      <c r="H130" s="9">
        <v>16.100000000000001</v>
      </c>
      <c r="J130" s="3">
        <v>2854</v>
      </c>
      <c r="S130" s="3">
        <v>140</v>
      </c>
      <c r="Y130" s="3">
        <v>2.5</v>
      </c>
      <c r="Z130" s="3">
        <v>3.3</v>
      </c>
      <c r="AA130" s="3">
        <v>3.16</v>
      </c>
      <c r="AB130" s="3">
        <v>8.0000000000000002E-3</v>
      </c>
      <c r="AC130" s="3">
        <v>1.95</v>
      </c>
      <c r="AD130" s="3">
        <v>0.21199999999999999</v>
      </c>
      <c r="AE130" s="9">
        <v>0.59299999999999997</v>
      </c>
      <c r="AG130" s="3">
        <v>2308</v>
      </c>
      <c r="AP130" s="3">
        <v>117</v>
      </c>
      <c r="AV130" s="3">
        <v>2.2000000000000002</v>
      </c>
      <c r="AW130" s="3">
        <v>2.7</v>
      </c>
      <c r="AX130" s="3">
        <v>14.1</v>
      </c>
      <c r="AY130" s="3">
        <v>1.4</v>
      </c>
      <c r="AZ130" s="3">
        <v>6.94</v>
      </c>
      <c r="BA130" s="3">
        <v>4.2000000000000003E-2</v>
      </c>
      <c r="BB130" s="9">
        <v>5.72</v>
      </c>
      <c r="BD130" s="3">
        <v>2960</v>
      </c>
      <c r="BM130" s="3">
        <v>152</v>
      </c>
      <c r="BS130" s="3">
        <v>1.9</v>
      </c>
      <c r="BT130" s="3">
        <v>2.5</v>
      </c>
      <c r="BU130" s="3">
        <v>3.72</v>
      </c>
      <c r="BV130" s="3">
        <v>3.3000000000000002E-2</v>
      </c>
      <c r="BW130" s="3">
        <v>7.8E-2</v>
      </c>
      <c r="BX130" s="3">
        <v>2E-3</v>
      </c>
      <c r="BY130" s="9">
        <v>7.4999999999999997E-2</v>
      </c>
      <c r="BZ130" s="3">
        <v>3.9</v>
      </c>
      <c r="CA130" s="3">
        <v>8.1999999999999993</v>
      </c>
      <c r="CB130" s="3">
        <v>6.05</v>
      </c>
      <c r="CC130" s="3">
        <v>5.32</v>
      </c>
      <c r="CD130" s="3">
        <v>1.68</v>
      </c>
      <c r="CE130" s="3">
        <v>6.3E-2</v>
      </c>
      <c r="CF130" s="9">
        <v>4.16</v>
      </c>
      <c r="CW130">
        <f t="shared" si="107"/>
        <v>5.3220000000000001</v>
      </c>
      <c r="CX130" s="12">
        <f t="shared" si="96"/>
        <v>0.59299999999999997</v>
      </c>
      <c r="DJ130">
        <f t="shared" si="108"/>
        <v>21.082000000000001</v>
      </c>
      <c r="DK130" s="12">
        <f t="shared" si="97"/>
        <v>5.72</v>
      </c>
      <c r="DQ130" s="23">
        <f t="shared" si="109"/>
        <v>6788.7600000000011</v>
      </c>
      <c r="DR130" s="23" t="str">
        <f t="shared" si="110"/>
        <v/>
      </c>
      <c r="DS130" s="23">
        <f t="shared" si="111"/>
        <v>6788.7600000000011</v>
      </c>
      <c r="DW130">
        <f t="shared" si="112"/>
        <v>3.8</v>
      </c>
      <c r="DX130" s="12">
        <f t="shared" si="98"/>
        <v>7.4999999999999997E-2</v>
      </c>
      <c r="DY130">
        <f t="shared" si="113"/>
        <v>7.7929999999999993</v>
      </c>
      <c r="DZ130" s="12">
        <f t="shared" si="99"/>
        <v>4.16</v>
      </c>
    </row>
    <row r="131" spans="1:130" x14ac:dyDescent="0.25">
      <c r="A131" s="4">
        <v>42590</v>
      </c>
      <c r="B131" s="32">
        <v>2.65</v>
      </c>
      <c r="D131" s="2">
        <v>199.6</v>
      </c>
      <c r="E131" s="3">
        <v>41.5</v>
      </c>
      <c r="F131" s="3">
        <v>3.81</v>
      </c>
      <c r="G131" s="3">
        <v>33.9</v>
      </c>
      <c r="H131" s="9">
        <v>17.100000000000001</v>
      </c>
      <c r="J131" s="3">
        <v>2144</v>
      </c>
      <c r="S131" s="3">
        <v>257</v>
      </c>
      <c r="Z131" s="3">
        <v>2.8</v>
      </c>
      <c r="AA131" s="3">
        <v>2.2200000000000002</v>
      </c>
      <c r="AB131" s="3">
        <v>2.7E-2</v>
      </c>
      <c r="AC131" s="3">
        <v>2.89</v>
      </c>
      <c r="AD131" s="3">
        <v>0.157</v>
      </c>
      <c r="AE131" s="9">
        <v>0.98699999999999999</v>
      </c>
      <c r="AG131" s="3">
        <v>2974</v>
      </c>
      <c r="AP131" s="3">
        <v>111</v>
      </c>
      <c r="AW131" s="3">
        <v>2.2999999999999998</v>
      </c>
      <c r="AX131" s="3">
        <v>9.0299999999999994</v>
      </c>
      <c r="AY131" s="3">
        <v>0.86099999999999999</v>
      </c>
      <c r="AZ131" s="3">
        <v>1.08</v>
      </c>
      <c r="BA131" s="3">
        <v>0.13500000000000001</v>
      </c>
      <c r="BB131" s="9">
        <v>3.59</v>
      </c>
      <c r="BD131" s="3">
        <v>3664</v>
      </c>
      <c r="BM131" s="3">
        <v>156</v>
      </c>
      <c r="BT131" s="3">
        <v>2</v>
      </c>
      <c r="BU131" s="3">
        <v>3.68</v>
      </c>
      <c r="BV131" s="3">
        <v>3.1E-2</v>
      </c>
      <c r="BW131" s="3">
        <v>5.8999999999999997E-2</v>
      </c>
      <c r="BX131" s="3">
        <v>1.4999999999999999E-2</v>
      </c>
      <c r="BY131" s="9">
        <v>0.115</v>
      </c>
      <c r="CA131" s="3">
        <v>6.2</v>
      </c>
      <c r="CB131" s="3">
        <v>5.79</v>
      </c>
      <c r="CC131" s="3">
        <v>3.25</v>
      </c>
      <c r="CD131" s="3">
        <v>1.43</v>
      </c>
      <c r="CE131" s="3">
        <v>7.9000000000000001E-2</v>
      </c>
      <c r="CF131" s="9">
        <v>1.58</v>
      </c>
      <c r="CW131">
        <f t="shared" ref="CW131:CW146" si="114">IF(AND(ISNUMBER(AA131),ISNUMBER(AC131),ISNUMBER(AD131)),AA131+AC131+AD131,"")</f>
        <v>5.2670000000000003</v>
      </c>
      <c r="CX131" s="12">
        <f t="shared" si="96"/>
        <v>0.98699999999999999</v>
      </c>
      <c r="DJ131">
        <f t="shared" ref="DJ131:DJ139" si="115">IF(AND(ISNUMBER(AX131),ISNUMBER(AZ131),ISNUMBER(BA131)),AX131+AZ131+BA131,"")</f>
        <v>10.244999999999999</v>
      </c>
      <c r="DK131" s="12">
        <f t="shared" si="97"/>
        <v>3.59</v>
      </c>
      <c r="DQ131" s="23">
        <f t="shared" ref="DQ131:DQ146" si="116">IF(ISNUMBER(BD131),BD131*$DT$2*8.34,"")</f>
        <v>8403.3840000000018</v>
      </c>
      <c r="DR131" s="23" t="str">
        <f t="shared" ref="DR131:DR146" si="117">IF(AND(ISNUMBER(BD131),ISNUMBER(BN131),ISNUMBER(BR131)),AVERAGE(BD131,BN131)*$DT$4*BR131*8.34,"")</f>
        <v/>
      </c>
      <c r="DS131" s="23">
        <f t="shared" ref="DS131:DS146" si="118">IF(AND(ISNUMBER(DQ131),ISNUMBER(DR131)),DQ131+DR131,IF(ISNUMBER(DQ131),DQ131,""))</f>
        <v>8403.3840000000018</v>
      </c>
      <c r="DW131">
        <f t="shared" ref="DW131:DW146" si="119">IF(AND(ISNUMBER(BU131),ISNUMBER(BW131),ISNUMBER(BX131)),BU131+BW131+BX131,"")</f>
        <v>3.7540000000000004</v>
      </c>
      <c r="DX131" s="12">
        <f t="shared" si="98"/>
        <v>0.115</v>
      </c>
      <c r="DY131">
        <f t="shared" ref="DY131:DY146" si="120">IF(AND(ISNUMBER(CB131),ISNUMBER(CD131),ISNUMBER(CE131)),CB131+CD131+CE131,"")</f>
        <v>7.2989999999999995</v>
      </c>
      <c r="DZ131" s="12">
        <f t="shared" si="99"/>
        <v>1.58</v>
      </c>
    </row>
    <row r="132" spans="1:130" x14ac:dyDescent="0.25">
      <c r="A132" s="4">
        <v>42592</v>
      </c>
      <c r="B132" s="32">
        <v>2.7309999999999999</v>
      </c>
      <c r="C132" s="2">
        <v>157.6</v>
      </c>
      <c r="D132" s="2">
        <v>225.2</v>
      </c>
      <c r="E132" s="3">
        <v>33.6</v>
      </c>
      <c r="F132" s="3">
        <v>4.09</v>
      </c>
      <c r="G132" s="3">
        <v>29.5</v>
      </c>
      <c r="H132" s="9">
        <v>17.5</v>
      </c>
      <c r="J132" s="3">
        <v>2224</v>
      </c>
      <c r="S132" s="3">
        <v>202</v>
      </c>
      <c r="Y132" s="3">
        <v>2.4</v>
      </c>
      <c r="Z132" s="3">
        <v>1.9</v>
      </c>
      <c r="AA132" s="3">
        <v>1.46</v>
      </c>
      <c r="AB132" s="3">
        <v>3.3000000000000002E-2</v>
      </c>
      <c r="AC132" s="3">
        <v>8.56</v>
      </c>
      <c r="AD132" s="3">
        <v>0.12</v>
      </c>
      <c r="AE132" s="9">
        <v>1.03</v>
      </c>
      <c r="AG132" s="3">
        <v>2722</v>
      </c>
      <c r="AP132" s="3">
        <v>114</v>
      </c>
      <c r="AV132" s="3">
        <v>2.5</v>
      </c>
      <c r="AW132" s="3">
        <v>1.2</v>
      </c>
      <c r="AX132" s="3">
        <v>5.67</v>
      </c>
      <c r="AY132" s="3">
        <v>0.311</v>
      </c>
      <c r="AZ132" s="3">
        <v>5.0999999999999997E-2</v>
      </c>
      <c r="BA132" s="3">
        <v>9.8000000000000004E-2</v>
      </c>
      <c r="BB132" s="9">
        <v>1.38</v>
      </c>
      <c r="BD132" s="3">
        <v>3482</v>
      </c>
      <c r="BM132" s="3">
        <v>123</v>
      </c>
      <c r="BS132" s="3">
        <v>2</v>
      </c>
      <c r="BT132" s="3">
        <v>1.1000000000000001</v>
      </c>
      <c r="BU132" s="3">
        <v>5.12</v>
      </c>
      <c r="BV132" s="3">
        <v>5.8000000000000003E-2</v>
      </c>
      <c r="BW132" s="3">
        <v>2.7E-2</v>
      </c>
      <c r="BX132" s="3">
        <v>5.1999999999999998E-2</v>
      </c>
      <c r="BY132" s="9">
        <v>0.73899999999999999</v>
      </c>
      <c r="BZ132" s="3">
        <v>2.7</v>
      </c>
      <c r="CA132" s="3">
        <v>3.8</v>
      </c>
      <c r="CB132" s="3">
        <v>5.34</v>
      </c>
      <c r="CC132" s="3">
        <v>0.74399999999999999</v>
      </c>
      <c r="CD132" s="3">
        <v>2.65</v>
      </c>
      <c r="CE132" s="3">
        <v>0.128</v>
      </c>
      <c r="CF132" s="9">
        <v>0.95599999999999996</v>
      </c>
      <c r="CW132">
        <f t="shared" si="114"/>
        <v>10.139999999999999</v>
      </c>
      <c r="CX132" s="12">
        <f t="shared" si="96"/>
        <v>1.03</v>
      </c>
      <c r="DJ132">
        <f t="shared" si="115"/>
        <v>5.819</v>
      </c>
      <c r="DK132" s="12">
        <f t="shared" si="97"/>
        <v>1.38</v>
      </c>
      <c r="DQ132" s="23">
        <f t="shared" si="116"/>
        <v>7985.9670000000006</v>
      </c>
      <c r="DR132" s="23" t="str">
        <f t="shared" si="117"/>
        <v/>
      </c>
      <c r="DS132" s="23">
        <f t="shared" si="118"/>
        <v>7985.9670000000006</v>
      </c>
      <c r="DW132">
        <f t="shared" si="119"/>
        <v>5.1989999999999998</v>
      </c>
      <c r="DX132" s="12">
        <f t="shared" si="98"/>
        <v>0.73899999999999999</v>
      </c>
      <c r="DY132">
        <f t="shared" si="120"/>
        <v>8.1180000000000003</v>
      </c>
      <c r="DZ132" s="12">
        <f t="shared" si="99"/>
        <v>0.95599999999999996</v>
      </c>
    </row>
    <row r="133" spans="1:130" x14ac:dyDescent="0.25">
      <c r="A133" s="4">
        <v>42597</v>
      </c>
      <c r="B133" s="32">
        <v>2.6720000000000002</v>
      </c>
      <c r="D133" s="2">
        <v>240.8</v>
      </c>
      <c r="E133" s="3">
        <v>35.9</v>
      </c>
      <c r="F133" s="3">
        <v>3.95</v>
      </c>
      <c r="G133" s="3">
        <v>30.2</v>
      </c>
      <c r="H133" s="9">
        <v>18.100000000000001</v>
      </c>
      <c r="J133" s="3">
        <v>2326</v>
      </c>
      <c r="S133" s="3">
        <v>198</v>
      </c>
      <c r="Z133" s="3">
        <v>1.5</v>
      </c>
      <c r="AA133" s="3">
        <v>1.55</v>
      </c>
      <c r="AB133" s="3">
        <v>2.9000000000000001E-2</v>
      </c>
      <c r="AC133" s="3">
        <v>2.09</v>
      </c>
      <c r="AD133" s="3">
        <v>0.13500000000000001</v>
      </c>
      <c r="AE133" s="9">
        <v>1.28</v>
      </c>
      <c r="AG133" s="3">
        <v>2750</v>
      </c>
      <c r="AP133" s="3">
        <v>98</v>
      </c>
      <c r="AW133" s="3">
        <v>1.5</v>
      </c>
      <c r="AX133" s="3">
        <v>5.38</v>
      </c>
      <c r="AY133" s="3">
        <v>0.59099999999999997</v>
      </c>
      <c r="AZ133" s="3">
        <v>0.69499999999999995</v>
      </c>
      <c r="BA133" s="3">
        <v>8.7999999999999995E-2</v>
      </c>
      <c r="BB133" s="9">
        <v>1.93</v>
      </c>
      <c r="BD133" s="3">
        <v>2710</v>
      </c>
      <c r="BM133" s="3">
        <v>151</v>
      </c>
      <c r="BT133" s="3">
        <v>1.3</v>
      </c>
      <c r="BU133" s="3">
        <v>4.33</v>
      </c>
      <c r="BV133" s="3">
        <v>6.2E-2</v>
      </c>
      <c r="BW133" s="3">
        <v>3.1E-2</v>
      </c>
      <c r="BX133" s="3">
        <v>7.8E-2</v>
      </c>
      <c r="BY133" s="9">
        <v>0.96199999999999997</v>
      </c>
      <c r="CA133" s="3">
        <v>4.3</v>
      </c>
      <c r="CB133" s="3">
        <v>6.03</v>
      </c>
      <c r="CC133" s="3">
        <v>1.36</v>
      </c>
      <c r="CD133" s="3">
        <v>2.78</v>
      </c>
      <c r="CE133" s="3">
        <v>0.13800000000000001</v>
      </c>
      <c r="CF133" s="9">
        <v>1.25</v>
      </c>
      <c r="CW133">
        <f t="shared" si="114"/>
        <v>3.7749999999999995</v>
      </c>
      <c r="CX133" s="12">
        <f t="shared" si="96"/>
        <v>1.28</v>
      </c>
      <c r="DJ133">
        <f t="shared" si="115"/>
        <v>6.1630000000000003</v>
      </c>
      <c r="DK133" s="12">
        <f t="shared" si="97"/>
        <v>1.93</v>
      </c>
      <c r="DQ133" s="23">
        <f t="shared" si="116"/>
        <v>6215.3850000000011</v>
      </c>
      <c r="DR133" s="23" t="str">
        <f t="shared" si="117"/>
        <v/>
      </c>
      <c r="DS133" s="23">
        <f t="shared" si="118"/>
        <v>6215.3850000000011</v>
      </c>
      <c r="DW133">
        <f t="shared" si="119"/>
        <v>4.4390000000000001</v>
      </c>
      <c r="DX133" s="12">
        <f t="shared" si="98"/>
        <v>0.96199999999999997</v>
      </c>
      <c r="DY133">
        <f t="shared" si="120"/>
        <v>8.9480000000000004</v>
      </c>
      <c r="DZ133" s="12">
        <f t="shared" si="99"/>
        <v>1.25</v>
      </c>
    </row>
    <row r="134" spans="1:130" x14ac:dyDescent="0.25">
      <c r="A134" s="4">
        <v>42599</v>
      </c>
      <c r="B134" s="32">
        <v>2.5990000000000002</v>
      </c>
      <c r="C134" s="2">
        <v>204.6</v>
      </c>
      <c r="D134" s="2">
        <v>203.6</v>
      </c>
      <c r="E134" s="3">
        <v>37.1</v>
      </c>
      <c r="F134" s="3">
        <v>0.53800000000000003</v>
      </c>
      <c r="G134" s="3">
        <v>61</v>
      </c>
      <c r="H134" s="9">
        <v>15.2</v>
      </c>
      <c r="J134" s="3">
        <v>3162</v>
      </c>
      <c r="S134" s="3">
        <v>234</v>
      </c>
      <c r="Y134" s="3">
        <v>1.1000000000000001</v>
      </c>
      <c r="Z134" s="3">
        <v>2.1</v>
      </c>
      <c r="AA134" s="3">
        <v>12.4</v>
      </c>
      <c r="AB134" s="3">
        <v>0.26400000000000001</v>
      </c>
      <c r="AC134" s="3">
        <v>0.59099999999999997</v>
      </c>
      <c r="AD134" s="3">
        <v>0.66700000000000004</v>
      </c>
      <c r="AE134" s="9">
        <v>2.81</v>
      </c>
      <c r="AG134" s="3">
        <v>2566</v>
      </c>
      <c r="AP134" s="3">
        <v>109</v>
      </c>
      <c r="AV134" s="3">
        <v>1.1000000000000001</v>
      </c>
      <c r="AW134" s="3">
        <v>1.6</v>
      </c>
      <c r="AX134" s="3">
        <v>10.7</v>
      </c>
      <c r="AY134" s="3">
        <v>4.37</v>
      </c>
      <c r="AZ134" s="3">
        <v>0.67700000000000005</v>
      </c>
      <c r="BA134" s="3">
        <v>0.82199999999999995</v>
      </c>
      <c r="BB134" s="9">
        <v>2.35</v>
      </c>
      <c r="BD134" s="3">
        <v>4570</v>
      </c>
      <c r="BM134" s="3">
        <v>96</v>
      </c>
      <c r="BS134" s="3">
        <v>1.1000000000000001</v>
      </c>
      <c r="BT134" s="3">
        <v>1.1000000000000001</v>
      </c>
      <c r="BU134" s="3">
        <v>3.22</v>
      </c>
      <c r="BV134" s="3">
        <v>0.08</v>
      </c>
      <c r="BW134" s="3">
        <v>4.33</v>
      </c>
      <c r="BX134" s="3">
        <v>7.0000000000000001E-3</v>
      </c>
      <c r="BY134" s="9">
        <v>0.38700000000000001</v>
      </c>
      <c r="BZ134" s="3">
        <v>1.4</v>
      </c>
      <c r="CA134" s="3">
        <v>4.5999999999999996</v>
      </c>
      <c r="CB134" s="3">
        <v>8.69</v>
      </c>
      <c r="CC134" s="3">
        <v>2.5499999999999998</v>
      </c>
      <c r="CD134" s="3">
        <v>0.497</v>
      </c>
      <c r="CE134" s="3">
        <v>0.155</v>
      </c>
      <c r="CF134" s="9">
        <v>3.06</v>
      </c>
      <c r="CW134">
        <f t="shared" si="114"/>
        <v>13.657999999999999</v>
      </c>
      <c r="CX134" s="12">
        <f t="shared" si="96"/>
        <v>2.81</v>
      </c>
      <c r="DJ134">
        <f t="shared" si="115"/>
        <v>12.198999999999998</v>
      </c>
      <c r="DK134" s="12">
        <f t="shared" si="97"/>
        <v>2.35</v>
      </c>
      <c r="DQ134" s="23">
        <f t="shared" si="116"/>
        <v>10481.295</v>
      </c>
      <c r="DR134" s="23" t="str">
        <f t="shared" si="117"/>
        <v/>
      </c>
      <c r="DS134" s="23">
        <f t="shared" si="118"/>
        <v>10481.295</v>
      </c>
      <c r="DW134">
        <f t="shared" si="119"/>
        <v>7.5570000000000004</v>
      </c>
      <c r="DX134" s="12">
        <f t="shared" si="98"/>
        <v>0.38700000000000001</v>
      </c>
      <c r="DY134">
        <f t="shared" si="120"/>
        <v>9.3419999999999987</v>
      </c>
      <c r="DZ134" s="12">
        <f t="shared" si="99"/>
        <v>3.06</v>
      </c>
    </row>
    <row r="135" spans="1:130" x14ac:dyDescent="0.25">
      <c r="A135" s="4">
        <v>42604</v>
      </c>
      <c r="B135" s="32">
        <v>2.5550000000000002</v>
      </c>
      <c r="D135" s="2">
        <v>219.6</v>
      </c>
      <c r="E135" s="3">
        <v>39.799999999999997</v>
      </c>
      <c r="F135" s="3">
        <v>0.54900000000000004</v>
      </c>
      <c r="G135" s="3">
        <v>33.799999999999997</v>
      </c>
      <c r="H135" s="9">
        <v>14.9</v>
      </c>
      <c r="J135" s="3">
        <v>2644</v>
      </c>
      <c r="S135" s="3">
        <v>110</v>
      </c>
      <c r="Z135" s="3">
        <v>2</v>
      </c>
      <c r="AA135" s="3">
        <v>11.8</v>
      </c>
      <c r="AB135" s="3">
        <v>0.98599999999999999</v>
      </c>
      <c r="AC135" s="3">
        <v>0.33600000000000002</v>
      </c>
      <c r="AD135" s="3">
        <v>0.16900000000000001</v>
      </c>
      <c r="AE135" s="9">
        <v>1.22</v>
      </c>
      <c r="AG135" s="3">
        <v>2604</v>
      </c>
      <c r="AP135" s="3">
        <v>92</v>
      </c>
      <c r="AW135" s="3">
        <v>1.9</v>
      </c>
      <c r="AX135" s="3">
        <v>9.8699999999999992</v>
      </c>
      <c r="AY135" s="3">
        <v>1.42</v>
      </c>
      <c r="AZ135" s="3">
        <v>0.55500000000000005</v>
      </c>
      <c r="BA135" s="3">
        <v>0.35699999999999998</v>
      </c>
      <c r="BB135" s="9">
        <v>2.4500000000000002</v>
      </c>
      <c r="BD135" s="3">
        <v>3384</v>
      </c>
      <c r="BM135" s="3">
        <v>130</v>
      </c>
      <c r="BT135" s="3">
        <v>1.5</v>
      </c>
      <c r="BU135" s="3">
        <v>4.49</v>
      </c>
      <c r="BV135" s="3">
        <v>0.98299999999999998</v>
      </c>
      <c r="BW135" s="3">
        <v>2.39</v>
      </c>
      <c r="BX135" s="3">
        <v>8.0000000000000002E-3</v>
      </c>
      <c r="BY135" s="9">
        <v>0.50700000000000001</v>
      </c>
      <c r="CA135" s="3">
        <v>5.5</v>
      </c>
      <c r="CB135" s="3">
        <v>10.5</v>
      </c>
      <c r="CC135" s="3">
        <v>2.66</v>
      </c>
      <c r="CD135" s="3">
        <v>0.96799999999999997</v>
      </c>
      <c r="CE135" s="3">
        <v>0.50600000000000001</v>
      </c>
      <c r="CF135" s="9">
        <v>4.2300000000000004</v>
      </c>
      <c r="CW135">
        <f t="shared" si="114"/>
        <v>12.305000000000001</v>
      </c>
      <c r="CX135" s="12">
        <f t="shared" si="96"/>
        <v>1.22</v>
      </c>
      <c r="DJ135">
        <f t="shared" si="115"/>
        <v>10.781999999999998</v>
      </c>
      <c r="DK135" s="12">
        <f t="shared" si="97"/>
        <v>2.4500000000000002</v>
      </c>
      <c r="DQ135" s="23">
        <f t="shared" si="116"/>
        <v>7761.2039999999997</v>
      </c>
      <c r="DR135" s="23" t="str">
        <f t="shared" si="117"/>
        <v/>
      </c>
      <c r="DS135" s="23">
        <f t="shared" si="118"/>
        <v>7761.2039999999997</v>
      </c>
      <c r="DW135">
        <f t="shared" si="119"/>
        <v>6.8880000000000008</v>
      </c>
      <c r="DX135" s="12">
        <f t="shared" si="98"/>
        <v>0.50700000000000001</v>
      </c>
      <c r="DY135">
        <f t="shared" si="120"/>
        <v>11.974</v>
      </c>
      <c r="DZ135" s="12">
        <f t="shared" si="99"/>
        <v>4.2300000000000004</v>
      </c>
    </row>
    <row r="136" spans="1:130" x14ac:dyDescent="0.25">
      <c r="A136" s="4">
        <v>42606</v>
      </c>
      <c r="B136" s="32">
        <v>2.5649999999999999</v>
      </c>
      <c r="C136" s="2">
        <v>223.7</v>
      </c>
      <c r="D136" s="2">
        <v>237.2</v>
      </c>
      <c r="E136" s="3">
        <v>43.5</v>
      </c>
      <c r="F136" s="3">
        <v>0.48199999999999998</v>
      </c>
      <c r="G136" s="3">
        <v>27</v>
      </c>
      <c r="H136" s="9">
        <v>15.1</v>
      </c>
      <c r="J136" s="3">
        <v>2631</v>
      </c>
      <c r="S136" s="3">
        <v>106</v>
      </c>
      <c r="Y136" s="3">
        <v>1.8</v>
      </c>
      <c r="Z136" s="3">
        <v>2.1</v>
      </c>
      <c r="AA136" s="3">
        <v>11.1</v>
      </c>
      <c r="AB136" s="3">
        <v>2.2200000000000002</v>
      </c>
      <c r="AC136" s="3">
        <v>0.247</v>
      </c>
      <c r="AD136" s="3">
        <v>2.7E-2</v>
      </c>
      <c r="AE136" s="9">
        <v>0.84199999999999997</v>
      </c>
      <c r="AG136" s="3">
        <v>1408</v>
      </c>
      <c r="AP136" s="3">
        <v>176</v>
      </c>
      <c r="AV136" s="3">
        <v>1.6</v>
      </c>
      <c r="AW136" s="3">
        <v>1.8</v>
      </c>
      <c r="AX136" s="3">
        <v>10.7</v>
      </c>
      <c r="AY136" s="3">
        <v>3.02</v>
      </c>
      <c r="AZ136" s="3">
        <v>0.18099999999999999</v>
      </c>
      <c r="BA136" s="3">
        <v>2.5999999999999999E-2</v>
      </c>
      <c r="BB136" s="9">
        <v>1.1200000000000001</v>
      </c>
      <c r="BD136" s="3">
        <v>3574</v>
      </c>
      <c r="BM136" s="3">
        <v>143</v>
      </c>
      <c r="BS136" s="3">
        <v>1.3</v>
      </c>
      <c r="BT136" s="3">
        <v>1.2</v>
      </c>
      <c r="BU136" s="3">
        <v>5.03</v>
      </c>
      <c r="BV136" s="3">
        <v>1.23</v>
      </c>
      <c r="BW136" s="3">
        <v>9.4E-2</v>
      </c>
      <c r="BX136" s="3">
        <v>1.9E-2</v>
      </c>
      <c r="BY136" s="9">
        <v>0.71199999999999997</v>
      </c>
      <c r="BZ136" s="3">
        <v>1.8</v>
      </c>
      <c r="CA136" s="3">
        <v>6.2</v>
      </c>
      <c r="CB136" s="3">
        <v>12.9</v>
      </c>
      <c r="CC136" s="3">
        <v>2.12</v>
      </c>
      <c r="CD136" s="3">
        <v>1.32</v>
      </c>
      <c r="CE136" s="3">
        <v>0.498</v>
      </c>
      <c r="CF136" s="9">
        <v>5.68</v>
      </c>
      <c r="CW136">
        <f t="shared" si="114"/>
        <v>11.373999999999999</v>
      </c>
      <c r="CX136" s="12">
        <f t="shared" si="96"/>
        <v>0.84199999999999997</v>
      </c>
      <c r="DJ136">
        <f t="shared" si="115"/>
        <v>10.906999999999998</v>
      </c>
      <c r="DK136" s="12">
        <f t="shared" si="97"/>
        <v>1.1200000000000001</v>
      </c>
      <c r="DQ136" s="23">
        <f t="shared" si="116"/>
        <v>8196.9689999999991</v>
      </c>
      <c r="DR136" s="23" t="str">
        <f t="shared" si="117"/>
        <v/>
      </c>
      <c r="DS136" s="23">
        <f t="shared" si="118"/>
        <v>8196.9689999999991</v>
      </c>
      <c r="DW136">
        <f t="shared" si="119"/>
        <v>5.1430000000000007</v>
      </c>
      <c r="DX136" s="12">
        <f t="shared" si="98"/>
        <v>0.71199999999999997</v>
      </c>
      <c r="DY136">
        <f t="shared" si="120"/>
        <v>14.718</v>
      </c>
      <c r="DZ136" s="12">
        <f t="shared" si="99"/>
        <v>5.68</v>
      </c>
    </row>
    <row r="137" spans="1:130" x14ac:dyDescent="0.25">
      <c r="A137" s="4">
        <v>42611</v>
      </c>
      <c r="B137" s="32">
        <v>2.4220000000000002</v>
      </c>
      <c r="D137" s="2">
        <v>199.6</v>
      </c>
      <c r="E137" s="3">
        <v>44.1</v>
      </c>
      <c r="F137" s="3">
        <v>0.49099999999999999</v>
      </c>
      <c r="G137" s="3">
        <v>36.9</v>
      </c>
      <c r="H137" s="9">
        <v>23.3</v>
      </c>
      <c r="J137" s="3">
        <v>2218</v>
      </c>
      <c r="S137" s="3">
        <v>104</v>
      </c>
      <c r="Z137" s="3">
        <v>2.6</v>
      </c>
      <c r="AA137" s="3">
        <v>8.2799999999999994</v>
      </c>
      <c r="AB137" s="3">
        <v>1.1399999999999999</v>
      </c>
      <c r="AC137" s="3">
        <v>3.95</v>
      </c>
      <c r="AD137" s="3">
        <v>0.14699999999999999</v>
      </c>
      <c r="AE137" s="9">
        <v>0.28499999999999998</v>
      </c>
      <c r="AG137" s="3">
        <v>3422</v>
      </c>
      <c r="AP137" s="3">
        <v>73</v>
      </c>
      <c r="AW137" s="3">
        <v>2</v>
      </c>
      <c r="AX137" s="3">
        <v>8.17</v>
      </c>
      <c r="AY137" s="3">
        <v>5.98</v>
      </c>
      <c r="AZ137" s="3">
        <v>0.28899999999999998</v>
      </c>
      <c r="BA137" s="3">
        <v>6.7000000000000004E-2</v>
      </c>
      <c r="BB137" s="9">
        <v>1.68</v>
      </c>
      <c r="BD137" s="3">
        <v>3924</v>
      </c>
      <c r="BM137" s="3">
        <v>150</v>
      </c>
      <c r="BT137" s="3">
        <v>1.6</v>
      </c>
      <c r="BU137" s="3">
        <v>4.8600000000000003</v>
      </c>
      <c r="BV137" s="3">
        <v>0.505</v>
      </c>
      <c r="BW137" s="3">
        <v>0.159</v>
      </c>
      <c r="BX137" s="3">
        <v>0.25900000000000001</v>
      </c>
      <c r="BY137" s="9">
        <v>0.68200000000000005</v>
      </c>
      <c r="CA137" s="3">
        <v>5.9</v>
      </c>
      <c r="CB137" s="3">
        <v>7.76</v>
      </c>
      <c r="CC137" s="3">
        <v>1.89</v>
      </c>
      <c r="CD137" s="3">
        <v>1.1599999999999999</v>
      </c>
      <c r="CE137" s="3">
        <v>0.39500000000000002</v>
      </c>
      <c r="CF137" s="9">
        <v>1.49</v>
      </c>
      <c r="CW137">
        <f t="shared" si="114"/>
        <v>12.377000000000001</v>
      </c>
      <c r="CX137" s="12">
        <f t="shared" ref="CX137:CX168" si="121">AE137</f>
        <v>0.28499999999999998</v>
      </c>
      <c r="DJ137">
        <f t="shared" si="115"/>
        <v>8.5259999999999998</v>
      </c>
      <c r="DK137" s="12">
        <f t="shared" ref="DK137:DK168" si="122">BB137</f>
        <v>1.68</v>
      </c>
      <c r="DQ137" s="23">
        <f t="shared" si="116"/>
        <v>8999.6940000000013</v>
      </c>
      <c r="DR137" s="23" t="str">
        <f t="shared" si="117"/>
        <v/>
      </c>
      <c r="DS137" s="23">
        <f t="shared" si="118"/>
        <v>8999.6940000000013</v>
      </c>
      <c r="DW137">
        <f t="shared" si="119"/>
        <v>5.2780000000000005</v>
      </c>
      <c r="DX137" s="12">
        <f t="shared" ref="DX137:DX168" si="123">BY137</f>
        <v>0.68200000000000005</v>
      </c>
      <c r="DY137">
        <f t="shared" si="120"/>
        <v>9.3149999999999995</v>
      </c>
      <c r="DZ137" s="12">
        <f t="shared" ref="DZ137:DZ168" si="124">CF137</f>
        <v>1.49</v>
      </c>
    </row>
    <row r="138" spans="1:130" x14ac:dyDescent="0.25">
      <c r="A138" s="4">
        <v>42613</v>
      </c>
      <c r="B138" s="32">
        <v>2.431</v>
      </c>
      <c r="C138" s="2">
        <v>230.4</v>
      </c>
      <c r="E138" s="3">
        <v>43.3</v>
      </c>
      <c r="F138" s="3">
        <v>0.38700000000000001</v>
      </c>
      <c r="G138" s="3">
        <v>37.200000000000003</v>
      </c>
      <c r="H138" s="9">
        <v>31.7</v>
      </c>
      <c r="J138" s="3">
        <v>2296</v>
      </c>
      <c r="S138" s="3">
        <v>239</v>
      </c>
      <c r="Y138" s="3">
        <v>1.6</v>
      </c>
      <c r="Z138" s="3">
        <v>1.9</v>
      </c>
      <c r="AA138" s="3">
        <v>9.35</v>
      </c>
      <c r="AB138" s="3">
        <v>0.25900000000000001</v>
      </c>
      <c r="AC138" s="3">
        <v>5.85</v>
      </c>
      <c r="AD138" s="3">
        <v>0.26900000000000002</v>
      </c>
      <c r="AE138" s="9">
        <v>0.26900000000000002</v>
      </c>
      <c r="AG138" s="3">
        <v>3261</v>
      </c>
      <c r="AP138" s="3">
        <v>76</v>
      </c>
      <c r="AV138" s="3">
        <v>1.8</v>
      </c>
      <c r="AW138" s="3">
        <v>1.5</v>
      </c>
      <c r="AX138" s="3">
        <v>8.69</v>
      </c>
      <c r="AY138" s="3">
        <v>7.34</v>
      </c>
      <c r="AZ138" s="3">
        <v>0.46600000000000003</v>
      </c>
      <c r="BA138" s="3">
        <v>5.8000000000000003E-2</v>
      </c>
      <c r="BB138" s="9">
        <v>5.0199999999999996</v>
      </c>
      <c r="BD138" s="3">
        <v>3768</v>
      </c>
      <c r="BM138" s="3">
        <v>168</v>
      </c>
      <c r="BS138" s="3">
        <v>1.2</v>
      </c>
      <c r="BT138" s="3">
        <v>1.8</v>
      </c>
      <c r="BU138" s="3">
        <v>3.58</v>
      </c>
      <c r="BV138" s="3">
        <v>0.189</v>
      </c>
      <c r="BW138" s="3">
        <v>0.29399999999999998</v>
      </c>
      <c r="BX138" s="3">
        <v>0.189</v>
      </c>
      <c r="BY138" s="9">
        <v>0.498</v>
      </c>
      <c r="BZ138" s="3">
        <v>1.4</v>
      </c>
      <c r="CA138" s="3">
        <v>5.5</v>
      </c>
      <c r="CB138" s="3">
        <v>6.48</v>
      </c>
      <c r="CC138" s="3">
        <v>2.95</v>
      </c>
      <c r="CD138" s="3">
        <v>2.75</v>
      </c>
      <c r="CE138" s="3">
        <v>0.106</v>
      </c>
      <c r="CF138" s="9">
        <v>1.75</v>
      </c>
      <c r="CW138">
        <f t="shared" si="114"/>
        <v>15.468999999999999</v>
      </c>
      <c r="CX138" s="12">
        <f t="shared" si="121"/>
        <v>0.26900000000000002</v>
      </c>
      <c r="DJ138">
        <f t="shared" si="115"/>
        <v>9.2139999999999986</v>
      </c>
      <c r="DK138" s="12">
        <f t="shared" si="122"/>
        <v>5.0199999999999996</v>
      </c>
      <c r="DQ138" s="23">
        <f t="shared" si="116"/>
        <v>8641.9079999999994</v>
      </c>
      <c r="DR138" s="23" t="str">
        <f t="shared" si="117"/>
        <v/>
      </c>
      <c r="DS138" s="23">
        <f t="shared" si="118"/>
        <v>8641.9079999999994</v>
      </c>
      <c r="DW138">
        <f t="shared" si="119"/>
        <v>4.0629999999999997</v>
      </c>
      <c r="DX138" s="12">
        <f t="shared" si="123"/>
        <v>0.498</v>
      </c>
      <c r="DY138">
        <f t="shared" si="120"/>
        <v>9.3360000000000003</v>
      </c>
      <c r="DZ138" s="12">
        <f t="shared" si="124"/>
        <v>1.75</v>
      </c>
    </row>
    <row r="139" spans="1:130" x14ac:dyDescent="0.25">
      <c r="A139" s="4">
        <v>42620</v>
      </c>
      <c r="B139" s="32">
        <v>2.3959999999999999</v>
      </c>
      <c r="C139" s="2">
        <v>132.19999999999999</v>
      </c>
      <c r="D139" s="2">
        <v>172</v>
      </c>
      <c r="E139" s="3">
        <v>40.6</v>
      </c>
      <c r="F139" s="3">
        <v>1.23</v>
      </c>
      <c r="G139" s="3">
        <v>32.299999999999997</v>
      </c>
      <c r="H139" s="9">
        <v>32.1</v>
      </c>
      <c r="J139" s="3">
        <v>2647</v>
      </c>
      <c r="S139" s="3">
        <v>120</v>
      </c>
      <c r="Y139" s="3">
        <v>1.6</v>
      </c>
      <c r="Z139" s="3">
        <v>2.2999999999999998</v>
      </c>
      <c r="AA139" s="3">
        <v>8.82</v>
      </c>
      <c r="AB139" s="3">
        <v>1.52</v>
      </c>
      <c r="AC139" s="3">
        <v>3.09</v>
      </c>
      <c r="AD139" s="3">
        <v>0.19800000000000001</v>
      </c>
      <c r="AE139" s="9">
        <v>0.65400000000000003</v>
      </c>
      <c r="AG139" s="3">
        <v>4564</v>
      </c>
      <c r="AP139" s="3">
        <v>96</v>
      </c>
      <c r="AV139" s="3">
        <v>2.2000000000000002</v>
      </c>
      <c r="AW139" s="3">
        <v>1.1000000000000001</v>
      </c>
      <c r="AX139" s="3">
        <v>7.78</v>
      </c>
      <c r="AY139" s="3">
        <v>5.93</v>
      </c>
      <c r="AZ139" s="3">
        <v>0.55600000000000005</v>
      </c>
      <c r="BA139" s="3">
        <v>6.3E-2</v>
      </c>
      <c r="BB139" s="9">
        <v>4.32</v>
      </c>
      <c r="BD139" s="3">
        <v>4562</v>
      </c>
      <c r="BM139" s="3">
        <v>164</v>
      </c>
      <c r="BS139" s="3">
        <v>2.6</v>
      </c>
      <c r="BT139" s="3">
        <v>1.3</v>
      </c>
      <c r="BU139" s="3">
        <v>2.5499999999999998</v>
      </c>
      <c r="BV139" s="3">
        <v>0.60199999999999998</v>
      </c>
      <c r="BW139" s="3">
        <v>0.26600000000000001</v>
      </c>
      <c r="BX139" s="3">
        <v>0.20799999999999999</v>
      </c>
      <c r="BY139" s="9">
        <v>0.751</v>
      </c>
      <c r="BZ139" s="3">
        <v>3.9</v>
      </c>
      <c r="CA139" s="3">
        <v>4.3</v>
      </c>
      <c r="CB139" s="3">
        <v>6.03</v>
      </c>
      <c r="CC139" s="3">
        <v>2.06</v>
      </c>
      <c r="CD139" s="3">
        <v>2.13</v>
      </c>
      <c r="CE139" s="3">
        <v>0.189</v>
      </c>
      <c r="CF139" s="9">
        <v>2.25</v>
      </c>
      <c r="CW139">
        <f t="shared" si="114"/>
        <v>12.108000000000001</v>
      </c>
      <c r="CX139" s="12">
        <f t="shared" si="121"/>
        <v>0.65400000000000003</v>
      </c>
      <c r="DJ139">
        <f t="shared" si="115"/>
        <v>8.3990000000000009</v>
      </c>
      <c r="DK139" s="12">
        <f t="shared" si="122"/>
        <v>4.32</v>
      </c>
      <c r="DQ139" s="23">
        <f t="shared" si="116"/>
        <v>10462.947000000002</v>
      </c>
      <c r="DR139" s="23" t="str">
        <f t="shared" si="117"/>
        <v/>
      </c>
      <c r="DS139" s="23">
        <f t="shared" si="118"/>
        <v>10462.947000000002</v>
      </c>
      <c r="DW139">
        <f t="shared" si="119"/>
        <v>3.024</v>
      </c>
      <c r="DX139" s="12">
        <f t="shared" si="123"/>
        <v>0.751</v>
      </c>
      <c r="DY139">
        <f t="shared" si="120"/>
        <v>8.3490000000000002</v>
      </c>
      <c r="DZ139" s="12">
        <f t="shared" si="124"/>
        <v>2.25</v>
      </c>
    </row>
    <row r="140" spans="1:130" x14ac:dyDescent="0.25">
      <c r="A140" s="4">
        <v>42625</v>
      </c>
      <c r="B140" s="32">
        <v>2.3940000000000001</v>
      </c>
      <c r="D140" s="2">
        <v>199.6</v>
      </c>
      <c r="E140" s="3">
        <v>48.2</v>
      </c>
      <c r="F140" s="3">
        <v>0.95</v>
      </c>
      <c r="G140" s="3">
        <v>38.799999999999997</v>
      </c>
      <c r="H140" s="9">
        <v>29.5</v>
      </c>
      <c r="Z140" s="3">
        <v>29.6</v>
      </c>
      <c r="AA140" s="3">
        <v>19.8</v>
      </c>
      <c r="AB140" s="3">
        <v>14.1</v>
      </c>
      <c r="AC140" s="3">
        <v>0.36599999999999999</v>
      </c>
      <c r="AD140" s="3">
        <v>9.8000000000000004E-2</v>
      </c>
      <c r="AE140" s="9">
        <v>5.55</v>
      </c>
      <c r="BT140" s="3">
        <v>1.9</v>
      </c>
      <c r="BU140" s="3">
        <v>1.86</v>
      </c>
      <c r="BV140" s="3">
        <v>0.185</v>
      </c>
      <c r="BW140" s="3">
        <v>0.29599999999999999</v>
      </c>
      <c r="BX140" s="3">
        <v>9.8000000000000004E-2</v>
      </c>
      <c r="BY140" s="9">
        <v>0.98699999999999999</v>
      </c>
      <c r="CA140" s="3">
        <v>18.600000000000001</v>
      </c>
      <c r="CB140" s="3">
        <v>11.6</v>
      </c>
      <c r="CC140" s="3">
        <v>7.39</v>
      </c>
      <c r="CD140" s="3">
        <v>1.23</v>
      </c>
      <c r="CE140" s="3">
        <v>5.8999999999999997E-2</v>
      </c>
      <c r="CF140" s="9">
        <v>7.86</v>
      </c>
      <c r="CW140">
        <f t="shared" si="114"/>
        <v>20.263999999999999</v>
      </c>
      <c r="CX140" s="12">
        <f t="shared" si="121"/>
        <v>5.55</v>
      </c>
      <c r="DJ140" t="str">
        <f t="shared" ref="DJ140:DJ154" si="125">IF(AND(ISNUMBER(AX140),ISNUMBER(AZ140),ISNUMBER(BA140)),AX140+AZ140+BA140,"")</f>
        <v/>
      </c>
      <c r="DQ140" s="23" t="str">
        <f t="shared" si="116"/>
        <v/>
      </c>
      <c r="DR140" s="23" t="str">
        <f t="shared" si="117"/>
        <v/>
      </c>
      <c r="DS140" s="23" t="str">
        <f t="shared" si="118"/>
        <v/>
      </c>
      <c r="DW140">
        <f t="shared" si="119"/>
        <v>2.254</v>
      </c>
      <c r="DX140" s="12">
        <f t="shared" si="123"/>
        <v>0.98699999999999999</v>
      </c>
      <c r="DY140">
        <f t="shared" si="120"/>
        <v>12.888999999999999</v>
      </c>
      <c r="DZ140" s="12">
        <f t="shared" si="124"/>
        <v>7.86</v>
      </c>
    </row>
    <row r="141" spans="1:130" x14ac:dyDescent="0.25">
      <c r="A141" s="4">
        <v>42627</v>
      </c>
      <c r="B141" s="32">
        <v>2.3570000000000002</v>
      </c>
      <c r="C141" s="2">
        <v>286.10000000000002</v>
      </c>
      <c r="D141" s="2">
        <v>616.9</v>
      </c>
      <c r="E141" s="3">
        <v>46.8</v>
      </c>
      <c r="F141" s="3">
        <v>0.61899999999999999</v>
      </c>
      <c r="G141" s="3">
        <v>39.700000000000003</v>
      </c>
      <c r="H141" s="9">
        <v>30.8</v>
      </c>
      <c r="Y141" s="3">
        <v>1.9</v>
      </c>
      <c r="Z141" s="3">
        <v>46.8</v>
      </c>
      <c r="AA141" s="3">
        <v>21.5</v>
      </c>
      <c r="AB141" s="3">
        <v>16.2</v>
      </c>
      <c r="AC141" s="3">
        <v>0.41699999999999998</v>
      </c>
      <c r="AD141" s="3">
        <v>5.0999999999999997E-2</v>
      </c>
      <c r="AE141" s="9">
        <v>6.06</v>
      </c>
      <c r="BS141" s="3">
        <v>1.9</v>
      </c>
      <c r="BT141" s="3">
        <v>2.2999999999999998</v>
      </c>
      <c r="BU141" s="3">
        <v>2.97</v>
      </c>
      <c r="BV141" s="3">
        <v>6.3E-2</v>
      </c>
      <c r="BW141" s="3">
        <v>0.27800000000000002</v>
      </c>
      <c r="BX141" s="3">
        <v>5.0000000000000001E-3</v>
      </c>
      <c r="BY141" s="9">
        <v>1.45</v>
      </c>
      <c r="BZ141" s="3">
        <v>2.7</v>
      </c>
      <c r="CA141" s="3">
        <v>45.7</v>
      </c>
      <c r="CB141" s="3">
        <v>18.2</v>
      </c>
      <c r="CC141" s="3">
        <v>13.8</v>
      </c>
      <c r="CD141" s="3">
        <v>0.45800000000000002</v>
      </c>
      <c r="CE141" s="3">
        <v>3.6999999999999998E-2</v>
      </c>
      <c r="CF141" s="9">
        <v>10.199999999999999</v>
      </c>
      <c r="CW141">
        <f t="shared" si="114"/>
        <v>21.968</v>
      </c>
      <c r="CX141" s="12">
        <f t="shared" si="121"/>
        <v>6.06</v>
      </c>
      <c r="DJ141" t="str">
        <f t="shared" si="125"/>
        <v/>
      </c>
      <c r="DQ141" s="23" t="str">
        <f t="shared" si="116"/>
        <v/>
      </c>
      <c r="DR141" s="23" t="str">
        <f t="shared" si="117"/>
        <v/>
      </c>
      <c r="DS141" s="23" t="str">
        <f t="shared" si="118"/>
        <v/>
      </c>
      <c r="DW141">
        <f t="shared" si="119"/>
        <v>3.2530000000000001</v>
      </c>
      <c r="DX141" s="12">
        <f t="shared" si="123"/>
        <v>1.45</v>
      </c>
      <c r="DY141">
        <f t="shared" si="120"/>
        <v>18.694999999999997</v>
      </c>
      <c r="DZ141" s="12">
        <f t="shared" si="124"/>
        <v>10.199999999999999</v>
      </c>
    </row>
    <row r="142" spans="1:130" x14ac:dyDescent="0.25">
      <c r="A142" s="4">
        <v>42633</v>
      </c>
      <c r="B142" s="32">
        <v>3.048</v>
      </c>
      <c r="D142" s="2">
        <v>199.6</v>
      </c>
      <c r="E142" s="3">
        <v>38.6</v>
      </c>
      <c r="F142" s="3">
        <v>0.60899999999999999</v>
      </c>
      <c r="G142" s="3">
        <v>32.5</v>
      </c>
      <c r="H142" s="9">
        <v>21.1</v>
      </c>
      <c r="Z142" s="3">
        <v>22.3</v>
      </c>
      <c r="AA142" s="3">
        <v>9.23</v>
      </c>
      <c r="AB142" s="3">
        <v>0.441</v>
      </c>
      <c r="AC142" s="3">
        <v>0.442</v>
      </c>
      <c r="AD142" s="3">
        <v>2.9000000000000001E-2</v>
      </c>
      <c r="AE142" s="9">
        <v>3.17</v>
      </c>
      <c r="BT142" s="3">
        <v>2.9</v>
      </c>
      <c r="BU142" s="3">
        <v>2.88</v>
      </c>
      <c r="BV142" s="3">
        <v>6.4000000000000001E-2</v>
      </c>
      <c r="BW142" s="3">
        <v>0.17799999999999999</v>
      </c>
      <c r="BX142" s="3">
        <v>2.5000000000000001E-2</v>
      </c>
      <c r="BY142" s="9">
        <v>1.2</v>
      </c>
      <c r="CA142" s="3">
        <v>36.5</v>
      </c>
      <c r="CB142" s="3">
        <v>9.23</v>
      </c>
      <c r="CC142" s="3">
        <v>7.07</v>
      </c>
      <c r="CD142" s="3">
        <v>0.43099999999999999</v>
      </c>
      <c r="CE142" s="3">
        <v>4.1000000000000002E-2</v>
      </c>
      <c r="CF142" s="9">
        <v>2.5</v>
      </c>
      <c r="CW142">
        <f t="shared" si="114"/>
        <v>9.7010000000000005</v>
      </c>
      <c r="CX142" s="12">
        <f t="shared" si="121"/>
        <v>3.17</v>
      </c>
      <c r="DJ142" t="str">
        <f t="shared" si="125"/>
        <v/>
      </c>
      <c r="DQ142" s="23" t="str">
        <f t="shared" si="116"/>
        <v/>
      </c>
      <c r="DR142" s="23" t="str">
        <f t="shared" si="117"/>
        <v/>
      </c>
      <c r="DS142" s="23" t="str">
        <f t="shared" si="118"/>
        <v/>
      </c>
      <c r="DW142">
        <f t="shared" si="119"/>
        <v>3.0829999999999997</v>
      </c>
      <c r="DX142" s="12">
        <f t="shared" si="123"/>
        <v>1.2</v>
      </c>
      <c r="DY142">
        <f t="shared" si="120"/>
        <v>9.702</v>
      </c>
      <c r="DZ142" s="12">
        <f t="shared" si="124"/>
        <v>2.5</v>
      </c>
    </row>
    <row r="143" spans="1:130" x14ac:dyDescent="0.25">
      <c r="A143" s="4">
        <v>42635</v>
      </c>
      <c r="B143" s="32">
        <v>2.3969999999999998</v>
      </c>
      <c r="C143" s="2">
        <v>204.6</v>
      </c>
      <c r="D143" s="2">
        <v>202.8</v>
      </c>
      <c r="E143" s="3">
        <v>40.6</v>
      </c>
      <c r="F143" s="3">
        <v>0.77800000000000002</v>
      </c>
      <c r="G143" s="3">
        <v>40.5</v>
      </c>
      <c r="H143" s="9">
        <v>22.5</v>
      </c>
      <c r="Y143" s="3">
        <v>1.9</v>
      </c>
      <c r="Z143" s="3">
        <v>4.5</v>
      </c>
      <c r="AA143" s="3">
        <v>4.1100000000000003</v>
      </c>
      <c r="AB143" s="3">
        <v>0.105</v>
      </c>
      <c r="AC143" s="3">
        <v>0.224</v>
      </c>
      <c r="AD143" s="3">
        <v>8.0000000000000002E-3</v>
      </c>
      <c r="AE143" s="9">
        <v>1.17</v>
      </c>
      <c r="AV143" s="3">
        <v>2.6</v>
      </c>
      <c r="AW143" s="3">
        <v>5.6</v>
      </c>
      <c r="AX143" s="3">
        <v>19.3</v>
      </c>
      <c r="AY143" s="3">
        <v>4.09</v>
      </c>
      <c r="AZ143" s="3">
        <v>0.51600000000000001</v>
      </c>
      <c r="BA143" s="3">
        <v>0.498</v>
      </c>
      <c r="BB143" s="9">
        <v>3</v>
      </c>
      <c r="BS143" s="3">
        <v>1</v>
      </c>
      <c r="BT143" s="3">
        <v>2.6</v>
      </c>
      <c r="BU143" s="3">
        <v>2.64</v>
      </c>
      <c r="BV143" s="3">
        <v>9.8000000000000004E-2</v>
      </c>
      <c r="BW143" s="3">
        <v>0.158</v>
      </c>
      <c r="BX143" s="3">
        <v>1.4999999999999999E-2</v>
      </c>
      <c r="BY143" s="9">
        <v>0.77800000000000002</v>
      </c>
      <c r="BZ143" s="3">
        <v>1.4</v>
      </c>
      <c r="CA143" s="3">
        <v>8.6999999999999993</v>
      </c>
      <c r="CB143" s="3">
        <v>7.77</v>
      </c>
      <c r="CC143" s="3">
        <v>4.6500000000000004</v>
      </c>
      <c r="CD143" s="3">
        <v>0.42099999999999999</v>
      </c>
      <c r="CE143" s="3">
        <v>0.02</v>
      </c>
      <c r="CF143" s="9">
        <v>1.21</v>
      </c>
      <c r="CW143">
        <f t="shared" si="114"/>
        <v>4.3420000000000005</v>
      </c>
      <c r="CX143" s="12">
        <f t="shared" si="121"/>
        <v>1.17</v>
      </c>
      <c r="DJ143">
        <f t="shared" si="125"/>
        <v>20.314000000000004</v>
      </c>
      <c r="DK143" s="12">
        <f t="shared" si="122"/>
        <v>3</v>
      </c>
      <c r="DQ143" s="23" t="str">
        <f t="shared" si="116"/>
        <v/>
      </c>
      <c r="DR143" s="23" t="str">
        <f t="shared" si="117"/>
        <v/>
      </c>
      <c r="DS143" s="23" t="str">
        <f t="shared" si="118"/>
        <v/>
      </c>
      <c r="DW143">
        <f t="shared" si="119"/>
        <v>2.8130000000000002</v>
      </c>
      <c r="DX143" s="12">
        <f t="shared" si="123"/>
        <v>0.77800000000000002</v>
      </c>
      <c r="DY143">
        <f t="shared" si="120"/>
        <v>8.2109999999999985</v>
      </c>
      <c r="DZ143" s="12">
        <f t="shared" si="124"/>
        <v>1.21</v>
      </c>
    </row>
    <row r="144" spans="1:130" x14ac:dyDescent="0.25">
      <c r="A144" s="4">
        <v>42639</v>
      </c>
      <c r="B144" s="32">
        <v>2.4129999999999998</v>
      </c>
      <c r="D144" s="2">
        <v>300.8</v>
      </c>
      <c r="E144" s="3">
        <v>45.2</v>
      </c>
      <c r="F144" s="3">
        <v>0.55500000000000005</v>
      </c>
      <c r="G144" s="3">
        <v>38.6</v>
      </c>
      <c r="H144" s="9">
        <v>15.5</v>
      </c>
      <c r="J144" s="3">
        <v>3402</v>
      </c>
      <c r="S144" s="3">
        <v>92</v>
      </c>
      <c r="Z144" s="3">
        <v>4.0999999999999996</v>
      </c>
      <c r="AA144" s="3">
        <v>7.89</v>
      </c>
      <c r="AB144" s="3">
        <v>8.6199999999999992</v>
      </c>
      <c r="AC144" s="3">
        <v>0.20799999999999999</v>
      </c>
      <c r="AD144" s="3">
        <v>1.07</v>
      </c>
      <c r="AE144" s="9">
        <v>0.66900000000000004</v>
      </c>
      <c r="AG144" s="3">
        <v>3438</v>
      </c>
      <c r="AP144" s="3">
        <v>58</v>
      </c>
      <c r="AW144" s="3">
        <v>4.4000000000000004</v>
      </c>
      <c r="AX144" s="3">
        <v>12.2</v>
      </c>
      <c r="AY144" s="3">
        <v>3.07</v>
      </c>
      <c r="AZ144" s="3">
        <v>0.88800000000000001</v>
      </c>
      <c r="BA144" s="3">
        <v>1.29</v>
      </c>
      <c r="BB144" s="9">
        <v>0.61099999999999999</v>
      </c>
      <c r="BD144" s="3">
        <v>4070</v>
      </c>
      <c r="BM144" s="3">
        <v>1.35</v>
      </c>
      <c r="BT144" s="3">
        <v>2.2000000000000002</v>
      </c>
      <c r="BU144" s="3">
        <v>2.68</v>
      </c>
      <c r="BV144" s="3">
        <v>0.69</v>
      </c>
      <c r="BW144" s="3">
        <v>0.20599999999999999</v>
      </c>
      <c r="BX144" s="3">
        <v>2.7E-2</v>
      </c>
      <c r="BY144" s="9">
        <v>0.89700000000000002</v>
      </c>
      <c r="CA144" s="3">
        <v>6.8</v>
      </c>
      <c r="CB144" s="3">
        <v>8.86</v>
      </c>
      <c r="CC144" s="3">
        <v>2.33</v>
      </c>
      <c r="CD144" s="3">
        <v>0.29699999999999999</v>
      </c>
      <c r="CE144" s="3">
        <v>5.7000000000000002E-2</v>
      </c>
      <c r="CF144" s="9">
        <v>0.80500000000000005</v>
      </c>
      <c r="CW144">
        <f t="shared" si="114"/>
        <v>9.1679999999999993</v>
      </c>
      <c r="CX144" s="12">
        <f t="shared" si="121"/>
        <v>0.66900000000000004</v>
      </c>
      <c r="DJ144">
        <f t="shared" si="125"/>
        <v>14.378</v>
      </c>
      <c r="DK144" s="12">
        <f t="shared" si="122"/>
        <v>0.61099999999999999</v>
      </c>
      <c r="DQ144" s="23">
        <f t="shared" si="116"/>
        <v>9334.5450000000001</v>
      </c>
      <c r="DR144" s="23" t="str">
        <f t="shared" si="117"/>
        <v/>
      </c>
      <c r="DS144" s="23">
        <f t="shared" si="118"/>
        <v>9334.5450000000001</v>
      </c>
      <c r="DW144">
        <f t="shared" si="119"/>
        <v>2.9130000000000003</v>
      </c>
      <c r="DX144" s="12">
        <f t="shared" si="123"/>
        <v>0.89700000000000002</v>
      </c>
      <c r="DY144">
        <f t="shared" si="120"/>
        <v>9.2140000000000004</v>
      </c>
      <c r="DZ144" s="12">
        <f t="shared" si="124"/>
        <v>0.80500000000000005</v>
      </c>
    </row>
    <row r="145" spans="1:130" x14ac:dyDescent="0.25">
      <c r="A145" s="4">
        <v>42641</v>
      </c>
      <c r="B145" s="32">
        <v>2.2240000000000002</v>
      </c>
      <c r="C145" s="2">
        <v>221</v>
      </c>
      <c r="D145" s="2">
        <v>246.8</v>
      </c>
      <c r="E145" s="3">
        <v>42.6</v>
      </c>
      <c r="F145" s="3">
        <v>6.3E-2</v>
      </c>
      <c r="G145" s="3">
        <v>24.3</v>
      </c>
      <c r="H145" s="9">
        <v>18.100000000000001</v>
      </c>
      <c r="J145" s="3">
        <v>3424</v>
      </c>
      <c r="S145" s="3">
        <v>99</v>
      </c>
      <c r="Y145" s="3">
        <v>1.1000000000000001</v>
      </c>
      <c r="Z145" s="3">
        <v>2</v>
      </c>
      <c r="AA145" s="3">
        <v>16.8</v>
      </c>
      <c r="AB145" s="3">
        <v>10.6</v>
      </c>
      <c r="AC145" s="3">
        <v>0.17299999999999999</v>
      </c>
      <c r="AD145" s="3">
        <v>1.56</v>
      </c>
      <c r="AE145" s="9">
        <v>0.873</v>
      </c>
      <c r="AG145" s="3">
        <v>3042</v>
      </c>
      <c r="AP145" s="3">
        <v>76</v>
      </c>
      <c r="AV145" s="3">
        <v>1.5</v>
      </c>
      <c r="AW145" s="3">
        <v>3.3</v>
      </c>
      <c r="AX145" s="3">
        <v>10.5</v>
      </c>
      <c r="AY145" s="3">
        <v>5.81</v>
      </c>
      <c r="AZ145" s="3">
        <v>0.97</v>
      </c>
      <c r="BA145" s="3">
        <v>1.48</v>
      </c>
      <c r="BB145" s="9">
        <v>1.1200000000000001</v>
      </c>
      <c r="BD145" s="3">
        <v>4188</v>
      </c>
      <c r="BM145" s="3">
        <v>122</v>
      </c>
      <c r="BS145" s="3">
        <v>1.2</v>
      </c>
      <c r="BT145" s="3">
        <v>1.9</v>
      </c>
      <c r="BU145" s="3">
        <v>1.97</v>
      </c>
      <c r="BV145" s="3">
        <v>0.85</v>
      </c>
      <c r="BW145" s="3">
        <v>0.41599999999999998</v>
      </c>
      <c r="BX145" s="3">
        <v>3.5000000000000003E-2</v>
      </c>
      <c r="BY145" s="9">
        <v>0.40600000000000003</v>
      </c>
      <c r="BZ145" s="3">
        <v>1.7</v>
      </c>
      <c r="CA145" s="3">
        <v>5.4</v>
      </c>
      <c r="CB145" s="3">
        <v>11.1</v>
      </c>
      <c r="CC145" s="3">
        <v>0.98499999999999999</v>
      </c>
      <c r="CD145" s="3">
        <v>0.76500000000000001</v>
      </c>
      <c r="CE145" s="3">
        <v>4.8000000000000001E-2</v>
      </c>
      <c r="CF145" s="9">
        <v>0.504</v>
      </c>
      <c r="CW145">
        <f t="shared" si="114"/>
        <v>18.532999999999998</v>
      </c>
      <c r="CX145" s="12">
        <f t="shared" si="121"/>
        <v>0.873</v>
      </c>
      <c r="DJ145">
        <f t="shared" si="125"/>
        <v>12.950000000000001</v>
      </c>
      <c r="DK145" s="12">
        <f t="shared" si="122"/>
        <v>1.1200000000000001</v>
      </c>
      <c r="DQ145" s="23">
        <f t="shared" si="116"/>
        <v>9605.1779999999999</v>
      </c>
      <c r="DR145" s="23" t="str">
        <f t="shared" si="117"/>
        <v/>
      </c>
      <c r="DS145" s="23">
        <f t="shared" si="118"/>
        <v>9605.1779999999999</v>
      </c>
      <c r="DW145">
        <f t="shared" si="119"/>
        <v>2.4210000000000003</v>
      </c>
      <c r="DX145" s="12">
        <f t="shared" si="123"/>
        <v>0.40600000000000003</v>
      </c>
      <c r="DY145">
        <f t="shared" si="120"/>
        <v>11.913</v>
      </c>
      <c r="DZ145" s="12">
        <f t="shared" si="124"/>
        <v>0.504</v>
      </c>
    </row>
    <row r="146" spans="1:130" x14ac:dyDescent="0.25">
      <c r="A146" s="4">
        <v>42646</v>
      </c>
      <c r="B146" s="32">
        <v>2.66</v>
      </c>
      <c r="D146" s="2">
        <v>199.6</v>
      </c>
      <c r="E146" s="3">
        <v>50.3</v>
      </c>
      <c r="F146" s="3">
        <v>0.78200000000000003</v>
      </c>
      <c r="G146" s="3">
        <v>39.9</v>
      </c>
      <c r="H146" s="9">
        <v>19.100000000000001</v>
      </c>
      <c r="J146" s="3">
        <v>3416</v>
      </c>
      <c r="S146" s="3">
        <v>111</v>
      </c>
      <c r="Z146" s="3">
        <v>2.2999999999999998</v>
      </c>
      <c r="AA146" s="3">
        <v>8.8800000000000008</v>
      </c>
      <c r="AB146" s="3">
        <v>5.63</v>
      </c>
      <c r="AC146" s="3">
        <v>0.16900000000000001</v>
      </c>
      <c r="AD146" s="3">
        <v>1.22</v>
      </c>
      <c r="AE146" s="9">
        <v>0.33</v>
      </c>
      <c r="AG146" s="3">
        <v>2734</v>
      </c>
      <c r="AP146" s="3">
        <v>84</v>
      </c>
      <c r="AW146" s="3">
        <v>2.9</v>
      </c>
      <c r="AX146" s="3">
        <v>7.22</v>
      </c>
      <c r="AY146" s="3">
        <v>1.66</v>
      </c>
      <c r="AZ146" s="3">
        <v>1.1100000000000001</v>
      </c>
      <c r="BA146" s="3">
        <v>1.95</v>
      </c>
      <c r="BB146" s="9">
        <v>0.432</v>
      </c>
      <c r="BD146" s="3">
        <v>3980</v>
      </c>
      <c r="BM146" s="3">
        <v>180</v>
      </c>
      <c r="BT146" s="3">
        <v>1.9</v>
      </c>
      <c r="BU146" s="3">
        <v>1.3</v>
      </c>
      <c r="BV146" s="3">
        <v>0.01</v>
      </c>
      <c r="BW146" s="3">
        <v>0.67200000000000004</v>
      </c>
      <c r="BX146" s="3">
        <v>1.2999999999999999E-2</v>
      </c>
      <c r="BY146" s="9">
        <v>0.113</v>
      </c>
      <c r="CA146" s="3">
        <v>4.9000000000000004</v>
      </c>
      <c r="CB146" s="3">
        <v>9.6300000000000008</v>
      </c>
      <c r="CC146" s="3">
        <v>2.71</v>
      </c>
      <c r="CD146" s="3">
        <v>0.20599999999999999</v>
      </c>
      <c r="CE146" s="3">
        <v>0.158</v>
      </c>
      <c r="CF146" s="9">
        <v>0.46300000000000002</v>
      </c>
      <c r="CW146">
        <f t="shared" si="114"/>
        <v>10.269000000000002</v>
      </c>
      <c r="CX146" s="12">
        <f t="shared" si="121"/>
        <v>0.33</v>
      </c>
      <c r="DJ146">
        <f t="shared" si="125"/>
        <v>10.28</v>
      </c>
      <c r="DK146" s="12">
        <f t="shared" si="122"/>
        <v>0.432</v>
      </c>
      <c r="DQ146" s="23">
        <f t="shared" si="116"/>
        <v>9128.1299999999992</v>
      </c>
      <c r="DR146" s="23" t="str">
        <f t="shared" si="117"/>
        <v/>
      </c>
      <c r="DS146" s="23">
        <f t="shared" si="118"/>
        <v>9128.1299999999992</v>
      </c>
      <c r="DW146">
        <f t="shared" si="119"/>
        <v>1.9849999999999999</v>
      </c>
      <c r="DX146" s="12">
        <f t="shared" si="123"/>
        <v>0.113</v>
      </c>
      <c r="DY146">
        <f t="shared" si="120"/>
        <v>9.9939999999999998</v>
      </c>
      <c r="DZ146" s="12">
        <f t="shared" si="124"/>
        <v>0.46300000000000002</v>
      </c>
    </row>
    <row r="147" spans="1:130" x14ac:dyDescent="0.25">
      <c r="A147" s="4">
        <v>42648</v>
      </c>
      <c r="B147" s="32">
        <v>2.2799999999999998</v>
      </c>
      <c r="D147" s="2">
        <v>199.6</v>
      </c>
      <c r="E147" s="3">
        <v>49.2</v>
      </c>
      <c r="F147" s="3">
        <v>0.59899999999999998</v>
      </c>
      <c r="G147" s="3">
        <v>37.200000000000003</v>
      </c>
      <c r="H147" s="9">
        <v>17.5</v>
      </c>
      <c r="J147" s="3">
        <v>3634</v>
      </c>
      <c r="S147" s="3">
        <v>91</v>
      </c>
      <c r="Z147" s="3">
        <v>1.9</v>
      </c>
      <c r="AA147" s="3">
        <v>6.79</v>
      </c>
      <c r="AB147" s="3">
        <v>3.16</v>
      </c>
      <c r="AC147" s="3">
        <v>7.5999999999999998E-2</v>
      </c>
      <c r="AD147" s="3">
        <v>0.90100000000000002</v>
      </c>
      <c r="AE147" s="9">
        <v>0.252</v>
      </c>
      <c r="AG147" s="3">
        <v>2576</v>
      </c>
      <c r="AP147" s="3">
        <v>74</v>
      </c>
      <c r="AW147" s="3">
        <v>2.1</v>
      </c>
      <c r="AX147" s="3">
        <v>6.67</v>
      </c>
      <c r="AY147" s="3">
        <v>6.7000000000000004E-2</v>
      </c>
      <c r="AZ147" s="3">
        <v>2.64</v>
      </c>
      <c r="BA147" s="3">
        <v>2.33</v>
      </c>
      <c r="BB147" s="9">
        <v>0.751</v>
      </c>
      <c r="BD147" s="3">
        <v>3802</v>
      </c>
      <c r="BM147" s="3">
        <v>179</v>
      </c>
      <c r="BT147" s="3">
        <v>1.8</v>
      </c>
      <c r="BU147" s="3">
        <v>0.59199999999999997</v>
      </c>
      <c r="BV147" s="3">
        <v>7.0000000000000001E-3</v>
      </c>
      <c r="BW147" s="3">
        <v>0.40300000000000002</v>
      </c>
      <c r="BX147" s="3">
        <v>3.0000000000000001E-3</v>
      </c>
      <c r="BY147" s="9">
        <v>9.0999999999999998E-2</v>
      </c>
      <c r="CA147" s="3">
        <v>4.0999999999999996</v>
      </c>
      <c r="CB147" s="3">
        <v>6.45</v>
      </c>
      <c r="CC147" s="3">
        <v>2.86</v>
      </c>
      <c r="CD147" s="3">
        <v>0.17199999999999999</v>
      </c>
      <c r="CE147" s="3">
        <v>0.34</v>
      </c>
      <c r="CF147" s="9">
        <v>0.74</v>
      </c>
      <c r="CW147">
        <f>IF(AND(ISNUMBER(AA147),ISNUMBER(AC147),ISNUMBER(AD147)),AA147+AC147+AD147,"")</f>
        <v>7.7669999999999995</v>
      </c>
      <c r="CX147" s="12">
        <f t="shared" si="121"/>
        <v>0.252</v>
      </c>
      <c r="DJ147">
        <f t="shared" si="125"/>
        <v>11.64</v>
      </c>
      <c r="DK147" s="12">
        <f t="shared" si="122"/>
        <v>0.751</v>
      </c>
      <c r="DQ147" s="23">
        <f t="shared" si="109"/>
        <v>8719.8870000000006</v>
      </c>
      <c r="DR147" s="23" t="str">
        <f t="shared" si="110"/>
        <v/>
      </c>
      <c r="DS147" s="23">
        <f t="shared" si="111"/>
        <v>8719.8870000000006</v>
      </c>
      <c r="DW147">
        <f t="shared" si="112"/>
        <v>0.998</v>
      </c>
      <c r="DX147" s="12">
        <f t="shared" si="123"/>
        <v>9.0999999999999998E-2</v>
      </c>
      <c r="DY147">
        <f t="shared" si="113"/>
        <v>6.9619999999999997</v>
      </c>
      <c r="DZ147" s="12">
        <f t="shared" si="124"/>
        <v>0.74</v>
      </c>
    </row>
    <row r="148" spans="1:130" x14ac:dyDescent="0.25">
      <c r="A148" s="4">
        <v>42653</v>
      </c>
      <c r="B148" s="32">
        <v>2.3660000000000001</v>
      </c>
      <c r="D148" s="2">
        <v>227.2</v>
      </c>
      <c r="E148" s="3">
        <v>35.1</v>
      </c>
      <c r="F148" s="3">
        <v>0.88700000000000001</v>
      </c>
      <c r="G148" s="3">
        <v>31.9</v>
      </c>
      <c r="H148" s="9">
        <v>16.7</v>
      </c>
      <c r="J148" s="3">
        <v>3340</v>
      </c>
      <c r="S148" s="3">
        <v>93</v>
      </c>
      <c r="Z148" s="3">
        <v>2.5</v>
      </c>
      <c r="AA148" s="3">
        <v>5.55</v>
      </c>
      <c r="AB148" s="3">
        <v>2.63</v>
      </c>
      <c r="AC148" s="3">
        <v>7.0000000000000007E-2</v>
      </c>
      <c r="AD148" s="3">
        <v>0.88800000000000001</v>
      </c>
      <c r="AE148" s="9">
        <v>0.28599999999999998</v>
      </c>
      <c r="AG148" s="3">
        <v>2350</v>
      </c>
      <c r="AP148" s="3">
        <v>89</v>
      </c>
      <c r="AW148" s="3">
        <v>2.2999999999999998</v>
      </c>
      <c r="AX148" s="3">
        <v>5.32</v>
      </c>
      <c r="AY148" s="3">
        <v>1.25</v>
      </c>
      <c r="AZ148" s="3">
        <v>2.44</v>
      </c>
      <c r="BA148" s="3">
        <v>1.99</v>
      </c>
      <c r="BB148" s="9">
        <v>0.96299999999999997</v>
      </c>
      <c r="BD148" s="3">
        <v>3466</v>
      </c>
      <c r="BM148" s="3">
        <v>162</v>
      </c>
      <c r="BT148" s="3">
        <v>1.6</v>
      </c>
      <c r="BU148" s="3">
        <v>0.88600000000000001</v>
      </c>
      <c r="BV148" s="3">
        <v>1.7999999999999999E-2</v>
      </c>
      <c r="BW148" s="3">
        <v>0.32900000000000001</v>
      </c>
      <c r="BX148" s="3">
        <v>1.0999999999999999E-2</v>
      </c>
      <c r="BY148" s="9">
        <v>0.115</v>
      </c>
      <c r="CA148" s="3">
        <v>3.9</v>
      </c>
      <c r="CB148" s="3">
        <v>5.4</v>
      </c>
      <c r="CC148" s="3">
        <v>2.7</v>
      </c>
      <c r="CD148" s="3">
        <v>0.186</v>
      </c>
      <c r="CE148" s="3">
        <v>0.30499999999999999</v>
      </c>
      <c r="CF148" s="9">
        <v>0.96299999999999997</v>
      </c>
      <c r="CW148">
        <f t="shared" si="107"/>
        <v>6.508</v>
      </c>
      <c r="CX148" s="12">
        <f t="shared" si="121"/>
        <v>0.28599999999999998</v>
      </c>
      <c r="DJ148">
        <f t="shared" si="125"/>
        <v>9.75</v>
      </c>
      <c r="DK148" s="12">
        <f t="shared" si="122"/>
        <v>0.96299999999999997</v>
      </c>
      <c r="DQ148" s="23">
        <f t="shared" si="109"/>
        <v>7949.2710000000006</v>
      </c>
      <c r="DR148" s="23" t="str">
        <f t="shared" si="110"/>
        <v/>
      </c>
      <c r="DS148" s="23">
        <f t="shared" si="111"/>
        <v>7949.2710000000006</v>
      </c>
      <c r="DW148">
        <f t="shared" si="112"/>
        <v>1.226</v>
      </c>
      <c r="DX148" s="12">
        <f t="shared" si="123"/>
        <v>0.115</v>
      </c>
      <c r="DY148">
        <f t="shared" si="113"/>
        <v>5.891</v>
      </c>
      <c r="DZ148" s="12">
        <f t="shared" si="124"/>
        <v>0.96299999999999997</v>
      </c>
    </row>
    <row r="149" spans="1:130" x14ac:dyDescent="0.25">
      <c r="A149" s="4">
        <v>42655</v>
      </c>
      <c r="B149" s="32">
        <v>2.214</v>
      </c>
      <c r="D149" s="2">
        <v>220.8</v>
      </c>
      <c r="E149" s="3">
        <v>29.8</v>
      </c>
      <c r="F149" s="3">
        <v>0.98899999999999999</v>
      </c>
      <c r="G149" s="3">
        <v>30.1</v>
      </c>
      <c r="H149" s="9">
        <v>15.3</v>
      </c>
      <c r="J149" s="3">
        <v>3478</v>
      </c>
      <c r="S149" s="3">
        <v>129</v>
      </c>
      <c r="Z149" s="3">
        <v>1.9</v>
      </c>
      <c r="AA149" s="3">
        <v>7.99</v>
      </c>
      <c r="AB149" s="3">
        <v>4.41</v>
      </c>
      <c r="AC149" s="3">
        <v>0.53900000000000003</v>
      </c>
      <c r="AD149" s="3">
        <v>0.39400000000000002</v>
      </c>
      <c r="AE149" s="9">
        <v>0.51300000000000001</v>
      </c>
      <c r="AG149" s="3">
        <v>3162</v>
      </c>
      <c r="AP149" s="3">
        <v>108</v>
      </c>
      <c r="AW149" s="3">
        <v>1.6</v>
      </c>
      <c r="AX149" s="3">
        <v>7.17</v>
      </c>
      <c r="AY149" s="3">
        <v>3.88</v>
      </c>
      <c r="AZ149" s="3">
        <v>1.77</v>
      </c>
      <c r="BA149" s="3">
        <v>1.59</v>
      </c>
      <c r="BB149" s="9">
        <v>0.67400000000000004</v>
      </c>
      <c r="BD149" s="3">
        <v>3514</v>
      </c>
      <c r="BM149" s="3">
        <v>159</v>
      </c>
      <c r="BT149" s="3">
        <v>1.2</v>
      </c>
      <c r="BU149" s="3">
        <v>1.68</v>
      </c>
      <c r="BV149" s="3">
        <v>0.55500000000000005</v>
      </c>
      <c r="BW149" s="3">
        <v>0.57499999999999996</v>
      </c>
      <c r="BX149" s="3">
        <v>0.42099999999999999</v>
      </c>
      <c r="BY149" s="9">
        <v>0.442</v>
      </c>
      <c r="CB149" s="3">
        <v>7.58</v>
      </c>
      <c r="CC149" s="3">
        <v>4.2</v>
      </c>
      <c r="CD149" s="3">
        <v>3.2000000000000001E-2</v>
      </c>
      <c r="CE149" s="3">
        <v>0.45600000000000002</v>
      </c>
      <c r="CF149" s="9">
        <v>0.158</v>
      </c>
      <c r="CW149">
        <f t="shared" si="107"/>
        <v>8.923</v>
      </c>
      <c r="CX149" s="12">
        <f t="shared" si="121"/>
        <v>0.51300000000000001</v>
      </c>
      <c r="DJ149">
        <f t="shared" si="125"/>
        <v>10.53</v>
      </c>
      <c r="DK149" s="12">
        <f t="shared" si="122"/>
        <v>0.67400000000000004</v>
      </c>
      <c r="DQ149" s="23">
        <f t="shared" si="109"/>
        <v>8059.3590000000004</v>
      </c>
      <c r="DR149" s="23" t="str">
        <f t="shared" si="110"/>
        <v/>
      </c>
      <c r="DS149" s="23">
        <f t="shared" si="111"/>
        <v>8059.3590000000004</v>
      </c>
      <c r="DW149">
        <f t="shared" si="112"/>
        <v>2.6759999999999997</v>
      </c>
      <c r="DX149" s="12">
        <f t="shared" si="123"/>
        <v>0.442</v>
      </c>
      <c r="DY149">
        <f t="shared" si="113"/>
        <v>8.0679999999999996</v>
      </c>
      <c r="DZ149" s="12">
        <f t="shared" si="124"/>
        <v>0.158</v>
      </c>
    </row>
    <row r="150" spans="1:130" x14ac:dyDescent="0.25">
      <c r="A150" s="4">
        <v>42660</v>
      </c>
      <c r="B150" s="32">
        <v>2.343</v>
      </c>
      <c r="D150" s="2">
        <v>202.4</v>
      </c>
      <c r="E150" s="3">
        <v>39.5</v>
      </c>
      <c r="F150" s="3">
        <v>0.629</v>
      </c>
      <c r="G150" s="3">
        <v>39.200000000000003</v>
      </c>
      <c r="H150" s="9">
        <v>15.9</v>
      </c>
      <c r="J150" s="3">
        <v>3314</v>
      </c>
      <c r="S150" s="3">
        <v>106</v>
      </c>
      <c r="Z150" s="3">
        <v>1.2</v>
      </c>
      <c r="AA150" s="3">
        <v>5.08</v>
      </c>
      <c r="AB150" s="3">
        <v>0.30499999999999999</v>
      </c>
      <c r="AC150" s="3">
        <v>4.92</v>
      </c>
      <c r="AD150" s="3">
        <v>0.75900000000000001</v>
      </c>
      <c r="AE150" s="9">
        <v>0.28899999999999998</v>
      </c>
      <c r="AG150" s="3">
        <v>2714</v>
      </c>
      <c r="AP150" s="3">
        <v>96</v>
      </c>
      <c r="AW150" s="3">
        <v>1.3</v>
      </c>
      <c r="AX150" s="3">
        <v>3.59</v>
      </c>
      <c r="AY150" s="3">
        <v>5.1999999999999998E-2</v>
      </c>
      <c r="AZ150" s="3">
        <v>2.96</v>
      </c>
      <c r="BA150" s="3">
        <v>0.52100000000000002</v>
      </c>
      <c r="BB150" s="9">
        <v>0.54200000000000004</v>
      </c>
      <c r="BD150" s="3">
        <v>3608</v>
      </c>
      <c r="BM150" s="3">
        <v>166</v>
      </c>
      <c r="BT150" s="3">
        <v>1.2</v>
      </c>
      <c r="BU150" s="3">
        <v>2.69</v>
      </c>
      <c r="BV150" s="3">
        <v>5.0000000000000001E-3</v>
      </c>
      <c r="BW150" s="3">
        <v>0.44500000000000001</v>
      </c>
      <c r="BX150" s="3">
        <v>0.214</v>
      </c>
      <c r="BY150" s="9">
        <v>0.80800000000000005</v>
      </c>
      <c r="CB150" s="3">
        <v>4.49</v>
      </c>
      <c r="CC150" s="3">
        <v>1.25</v>
      </c>
      <c r="CD150" s="3">
        <v>3.71</v>
      </c>
      <c r="CE150" s="3">
        <v>0.25800000000000001</v>
      </c>
      <c r="CF150" s="9">
        <v>0.47499999999999998</v>
      </c>
      <c r="CW150">
        <f t="shared" si="107"/>
        <v>10.759</v>
      </c>
      <c r="CX150" s="12">
        <f t="shared" si="121"/>
        <v>0.28899999999999998</v>
      </c>
      <c r="DJ150">
        <f t="shared" si="125"/>
        <v>7.0709999999999997</v>
      </c>
      <c r="DK150" s="12">
        <f t="shared" si="122"/>
        <v>0.54200000000000004</v>
      </c>
      <c r="DQ150" s="23">
        <f t="shared" si="109"/>
        <v>8274.9480000000003</v>
      </c>
      <c r="DR150" s="23" t="str">
        <f t="shared" si="110"/>
        <v/>
      </c>
      <c r="DS150" s="23">
        <f t="shared" si="111"/>
        <v>8274.9480000000003</v>
      </c>
      <c r="DW150">
        <f t="shared" si="112"/>
        <v>3.3489999999999998</v>
      </c>
      <c r="DX150" s="12">
        <f t="shared" si="123"/>
        <v>0.80800000000000005</v>
      </c>
      <c r="DY150">
        <f t="shared" si="113"/>
        <v>8.4579999999999984</v>
      </c>
      <c r="DZ150" s="12">
        <f t="shared" si="124"/>
        <v>0.47499999999999998</v>
      </c>
    </row>
    <row r="151" spans="1:130" x14ac:dyDescent="0.25">
      <c r="A151" s="4">
        <v>42662</v>
      </c>
      <c r="B151" s="32">
        <v>2.2549999999999999</v>
      </c>
      <c r="D151" s="2">
        <v>199.6</v>
      </c>
      <c r="E151" s="3">
        <v>38.9</v>
      </c>
      <c r="F151" s="3">
        <v>0.47099999999999997</v>
      </c>
      <c r="G151" s="3">
        <v>37.1</v>
      </c>
      <c r="H151" s="9">
        <v>20.100000000000001</v>
      </c>
      <c r="J151" s="3">
        <v>2744</v>
      </c>
      <c r="S151" s="3">
        <v>117</v>
      </c>
      <c r="Z151" s="3">
        <v>1</v>
      </c>
      <c r="AA151" s="3">
        <v>4.6900000000000004</v>
      </c>
      <c r="AB151" s="3">
        <v>0.28599999999999998</v>
      </c>
      <c r="AC151" s="3">
        <v>4.29</v>
      </c>
      <c r="AD151" s="3">
        <v>0.629</v>
      </c>
      <c r="AE151" s="9">
        <v>0.51500000000000001</v>
      </c>
      <c r="AG151" s="3">
        <v>2726</v>
      </c>
      <c r="AP151" s="3">
        <v>103</v>
      </c>
      <c r="AW151" s="3">
        <v>1</v>
      </c>
      <c r="AX151" s="3">
        <v>2.67</v>
      </c>
      <c r="AY151" s="3">
        <v>7.6999999999999999E-2</v>
      </c>
      <c r="AZ151" s="3">
        <v>5.88</v>
      </c>
      <c r="BA151" s="3">
        <v>0.107</v>
      </c>
      <c r="BB151" s="9">
        <v>0.23799999999999999</v>
      </c>
      <c r="BD151" s="3">
        <v>3548</v>
      </c>
      <c r="BM151" s="3">
        <v>178</v>
      </c>
      <c r="BT151" s="3">
        <v>0.9</v>
      </c>
      <c r="BU151" s="3">
        <v>5.85</v>
      </c>
      <c r="BV151" s="3">
        <v>2E-3</v>
      </c>
      <c r="BW151" s="3">
        <v>0.28899999999999998</v>
      </c>
      <c r="BX151" s="3">
        <v>6.0999999999999999E-2</v>
      </c>
      <c r="BY151" s="9">
        <v>0.56399999999999995</v>
      </c>
      <c r="CB151" s="3">
        <v>5.1100000000000003</v>
      </c>
      <c r="CC151" s="3">
        <v>7.0000000000000001E-3</v>
      </c>
      <c r="CD151" s="3">
        <v>4.26</v>
      </c>
      <c r="CE151" s="3">
        <v>6.7000000000000004E-2</v>
      </c>
      <c r="CF151" s="9">
        <v>0.89500000000000002</v>
      </c>
      <c r="CW151">
        <f t="shared" si="107"/>
        <v>9.609</v>
      </c>
      <c r="CX151" s="12">
        <f t="shared" si="121"/>
        <v>0.51500000000000001</v>
      </c>
      <c r="DJ151">
        <f t="shared" si="125"/>
        <v>8.657</v>
      </c>
      <c r="DK151" s="12">
        <f t="shared" si="122"/>
        <v>0.23799999999999999</v>
      </c>
      <c r="DQ151" s="23">
        <f t="shared" si="109"/>
        <v>8137.3380000000006</v>
      </c>
      <c r="DR151" s="23" t="str">
        <f t="shared" si="110"/>
        <v/>
      </c>
      <c r="DS151" s="23">
        <f t="shared" si="111"/>
        <v>8137.3380000000006</v>
      </c>
      <c r="DW151">
        <f t="shared" si="112"/>
        <v>6.1999999999999993</v>
      </c>
      <c r="DX151" s="12">
        <f t="shared" si="123"/>
        <v>0.56399999999999995</v>
      </c>
      <c r="DY151">
        <f t="shared" si="113"/>
        <v>9.4370000000000012</v>
      </c>
      <c r="DZ151" s="12">
        <f t="shared" si="124"/>
        <v>0.89500000000000002</v>
      </c>
    </row>
    <row r="152" spans="1:130" x14ac:dyDescent="0.25">
      <c r="A152" s="4">
        <v>42667</v>
      </c>
      <c r="B152" s="32">
        <v>2.2149999999999999</v>
      </c>
      <c r="D152" s="2">
        <v>199.6</v>
      </c>
      <c r="E152" s="3">
        <v>37.799999999999997</v>
      </c>
      <c r="F152" s="3">
        <v>0.68899999999999995</v>
      </c>
      <c r="G152" s="3">
        <v>34.6</v>
      </c>
      <c r="H152" s="9">
        <v>21.5</v>
      </c>
      <c r="AG152" s="3">
        <v>3798</v>
      </c>
      <c r="AP152" s="3">
        <v>132</v>
      </c>
      <c r="AW152" s="3">
        <v>9.36</v>
      </c>
      <c r="AX152" s="3">
        <v>10.3</v>
      </c>
      <c r="AY152" s="3">
        <v>0.63900000000000001</v>
      </c>
      <c r="AZ152" s="3">
        <v>0.55800000000000005</v>
      </c>
      <c r="BA152" s="3">
        <v>0.14299999999999999</v>
      </c>
      <c r="BB152" s="9">
        <v>3.69</v>
      </c>
      <c r="BD152" s="3">
        <v>3690</v>
      </c>
      <c r="BM152" s="3">
        <v>225</v>
      </c>
      <c r="BT152" s="3">
        <v>3</v>
      </c>
      <c r="BU152" s="3">
        <v>2.79</v>
      </c>
      <c r="BV152" s="3">
        <v>0.123</v>
      </c>
      <c r="BW152" s="3">
        <v>0.29599999999999999</v>
      </c>
      <c r="BX152" s="3">
        <v>9.8000000000000004E-2</v>
      </c>
      <c r="BY152" s="9">
        <v>1.33</v>
      </c>
      <c r="CA152" s="3">
        <v>36.5</v>
      </c>
      <c r="CB152" s="3">
        <v>8.9600000000000009</v>
      </c>
      <c r="CC152" s="3">
        <v>6.25</v>
      </c>
      <c r="CD152" s="3">
        <v>0.59599999999999997</v>
      </c>
      <c r="CE152" s="3">
        <v>4.5999999999999999E-2</v>
      </c>
      <c r="CF152" s="9">
        <v>3.9</v>
      </c>
      <c r="CW152" t="str">
        <f t="shared" si="107"/>
        <v/>
      </c>
      <c r="DJ152">
        <f t="shared" si="125"/>
        <v>11.001000000000001</v>
      </c>
      <c r="DK152" s="12">
        <f t="shared" si="122"/>
        <v>3.69</v>
      </c>
      <c r="DQ152" s="23">
        <f t="shared" si="109"/>
        <v>8463.0150000000012</v>
      </c>
      <c r="DR152" s="23" t="str">
        <f t="shared" si="110"/>
        <v/>
      </c>
      <c r="DS152" s="23">
        <f t="shared" si="111"/>
        <v>8463.0150000000012</v>
      </c>
      <c r="DW152">
        <f t="shared" si="112"/>
        <v>3.1839999999999997</v>
      </c>
      <c r="DX152" s="12">
        <f t="shared" si="123"/>
        <v>1.33</v>
      </c>
      <c r="DY152">
        <f t="shared" si="113"/>
        <v>9.6020000000000003</v>
      </c>
      <c r="DZ152" s="12">
        <f t="shared" si="124"/>
        <v>3.9</v>
      </c>
    </row>
    <row r="153" spans="1:130" x14ac:dyDescent="0.25">
      <c r="A153" s="4">
        <v>42669</v>
      </c>
      <c r="B153" s="32">
        <v>2.1230000000000002</v>
      </c>
      <c r="D153" s="2">
        <v>166.8</v>
      </c>
      <c r="E153" s="3">
        <v>46.8</v>
      </c>
      <c r="F153" s="3">
        <v>0.61899999999999999</v>
      </c>
      <c r="G153" s="3">
        <v>39.700000000000003</v>
      </c>
      <c r="H153" s="9">
        <v>30.8</v>
      </c>
      <c r="AG153" s="3">
        <v>3526</v>
      </c>
      <c r="AP153" s="3">
        <v>92</v>
      </c>
      <c r="AW153" s="3">
        <v>11.2</v>
      </c>
      <c r="AX153" s="3">
        <v>22.9</v>
      </c>
      <c r="AY153" s="3">
        <v>15.9</v>
      </c>
      <c r="AZ153" s="3">
        <v>0.53200000000000003</v>
      </c>
      <c r="BA153" s="3">
        <v>0.11799999999999999</v>
      </c>
      <c r="BB153" s="9">
        <v>5.03</v>
      </c>
      <c r="BD153" s="3">
        <v>3814</v>
      </c>
      <c r="BM153" s="3">
        <v>184</v>
      </c>
      <c r="BT153" s="3">
        <v>5.9</v>
      </c>
      <c r="BU153" s="3">
        <v>3.09</v>
      </c>
      <c r="BV153" s="3">
        <v>9.8000000000000004E-2</v>
      </c>
      <c r="BW153" s="3">
        <v>0.33600000000000002</v>
      </c>
      <c r="BX153" s="3">
        <v>3.5999999999999997E-2</v>
      </c>
      <c r="BY153" s="9">
        <v>1.69</v>
      </c>
      <c r="CA153" s="3">
        <v>46.6</v>
      </c>
      <c r="CB153" s="3">
        <v>16.899999999999999</v>
      </c>
      <c r="CC153" s="3">
        <v>12.4</v>
      </c>
      <c r="CD153" s="3">
        <v>0.66800000000000004</v>
      </c>
      <c r="CE153" s="3">
        <v>5.6000000000000001E-2</v>
      </c>
      <c r="CF153" s="9">
        <v>8.85</v>
      </c>
      <c r="CW153" t="str">
        <f t="shared" si="107"/>
        <v/>
      </c>
      <c r="DJ153">
        <f t="shared" si="125"/>
        <v>23.549999999999997</v>
      </c>
      <c r="DK153" s="12">
        <f t="shared" si="122"/>
        <v>5.03</v>
      </c>
      <c r="DQ153" s="23">
        <f t="shared" si="109"/>
        <v>8747.4090000000015</v>
      </c>
      <c r="DR153" s="23" t="str">
        <f t="shared" si="110"/>
        <v/>
      </c>
      <c r="DS153" s="23">
        <f t="shared" si="111"/>
        <v>8747.4090000000015</v>
      </c>
      <c r="DW153">
        <f t="shared" si="112"/>
        <v>3.4619999999999997</v>
      </c>
      <c r="DX153" s="12">
        <f t="shared" si="123"/>
        <v>1.69</v>
      </c>
      <c r="DY153">
        <f t="shared" si="113"/>
        <v>17.623999999999999</v>
      </c>
      <c r="DZ153" s="12">
        <f t="shared" si="124"/>
        <v>8.85</v>
      </c>
    </row>
    <row r="154" spans="1:130" x14ac:dyDescent="0.25">
      <c r="A154" s="4">
        <v>42674</v>
      </c>
      <c r="B154" s="32">
        <v>2.2639999999999998</v>
      </c>
      <c r="D154" s="2">
        <v>199.6</v>
      </c>
      <c r="E154" s="3">
        <v>48.1</v>
      </c>
      <c r="F154" s="3">
        <v>0.59599999999999997</v>
      </c>
      <c r="G154" s="3">
        <v>39.4</v>
      </c>
      <c r="H154" s="9">
        <v>20.2</v>
      </c>
      <c r="AG154" s="3">
        <v>3224</v>
      </c>
      <c r="AP154" s="3">
        <v>99</v>
      </c>
      <c r="AW154" s="3">
        <v>24.6</v>
      </c>
      <c r="AX154" s="3">
        <v>6.79</v>
      </c>
      <c r="AY154" s="3">
        <v>0.99199999999999999</v>
      </c>
      <c r="AZ154" s="3">
        <v>5.69</v>
      </c>
      <c r="BA154" s="3">
        <v>0.82399999999999995</v>
      </c>
      <c r="BB154" s="9">
        <v>2.82</v>
      </c>
      <c r="BD154" s="3">
        <v>3938</v>
      </c>
      <c r="BM154" s="3">
        <v>178</v>
      </c>
      <c r="BT154" s="3">
        <v>2.6</v>
      </c>
      <c r="BU154" s="3">
        <v>2.5</v>
      </c>
      <c r="BV154" s="3">
        <v>1.2999999999999999E-2</v>
      </c>
      <c r="BW154" s="3">
        <v>0.29599999999999999</v>
      </c>
      <c r="BX154" s="3">
        <v>1.4999999999999999E-2</v>
      </c>
      <c r="BY154" s="9">
        <v>0.91700000000000004</v>
      </c>
      <c r="CA154" s="3">
        <v>33.4</v>
      </c>
      <c r="CB154" s="3">
        <v>12.5</v>
      </c>
      <c r="CC154" s="3">
        <v>1.01</v>
      </c>
      <c r="CD154" s="3">
        <v>0.50900000000000001</v>
      </c>
      <c r="CE154" s="3">
        <v>0.20899999999999999</v>
      </c>
      <c r="CF154" s="9">
        <v>0.85099999999999998</v>
      </c>
      <c r="CW154" t="str">
        <f t="shared" si="107"/>
        <v/>
      </c>
      <c r="DJ154">
        <f t="shared" si="125"/>
        <v>13.304</v>
      </c>
      <c r="DK154" s="12">
        <f t="shared" si="122"/>
        <v>2.82</v>
      </c>
      <c r="DQ154" s="23">
        <f t="shared" si="109"/>
        <v>9031.8029999999999</v>
      </c>
      <c r="DR154" s="23" t="str">
        <f t="shared" si="110"/>
        <v/>
      </c>
      <c r="DS154" s="23">
        <f t="shared" si="111"/>
        <v>9031.8029999999999</v>
      </c>
      <c r="DW154">
        <f t="shared" si="112"/>
        <v>2.8109999999999999</v>
      </c>
      <c r="DX154" s="12">
        <f t="shared" si="123"/>
        <v>0.91700000000000004</v>
      </c>
      <c r="DY154">
        <f t="shared" si="113"/>
        <v>13.218</v>
      </c>
      <c r="DZ154" s="12">
        <f t="shared" si="124"/>
        <v>0.85099999999999998</v>
      </c>
    </row>
    <row r="155" spans="1:130" x14ac:dyDescent="0.25">
      <c r="A155" s="4">
        <v>42676</v>
      </c>
      <c r="B155" s="32">
        <v>2.0539999999999998</v>
      </c>
      <c r="D155" s="2">
        <v>249.4</v>
      </c>
      <c r="E155" s="3">
        <v>46.7</v>
      </c>
      <c r="F155" s="3">
        <v>0.52600000000000002</v>
      </c>
      <c r="G155" s="3">
        <v>37.6</v>
      </c>
      <c r="H155" s="9">
        <v>16.600000000000001</v>
      </c>
      <c r="J155" s="3">
        <v>2986</v>
      </c>
      <c r="S155" s="3">
        <v>100</v>
      </c>
      <c r="Z155" s="3">
        <v>2</v>
      </c>
      <c r="AA155" s="3">
        <v>7.64</v>
      </c>
      <c r="AB155" s="3">
        <v>1.25</v>
      </c>
      <c r="AC155" s="3">
        <v>6.78</v>
      </c>
      <c r="AD155" s="3">
        <v>3.85</v>
      </c>
      <c r="AE155" s="9">
        <v>0.57899999999999996</v>
      </c>
      <c r="AG155" s="3">
        <v>3870</v>
      </c>
      <c r="AP155" s="3">
        <v>120</v>
      </c>
      <c r="AX155" s="3">
        <v>5.42</v>
      </c>
      <c r="AY155" s="3">
        <v>0.78200000000000003</v>
      </c>
      <c r="AZ155" s="3">
        <v>4.2300000000000004</v>
      </c>
      <c r="BA155" s="3">
        <v>0.77700000000000002</v>
      </c>
      <c r="BB155" s="9">
        <v>1.68</v>
      </c>
      <c r="BD155" s="3">
        <v>3132</v>
      </c>
      <c r="BM155" s="3">
        <v>319</v>
      </c>
      <c r="BU155" s="3">
        <v>1.24</v>
      </c>
      <c r="BV155" s="3">
        <v>1E-3</v>
      </c>
      <c r="BW155" s="3">
        <v>0.308</v>
      </c>
      <c r="BX155" s="3">
        <v>1.6E-2</v>
      </c>
      <c r="BY155" s="9">
        <v>1.21</v>
      </c>
      <c r="CA155" s="3">
        <v>27</v>
      </c>
      <c r="CB155" s="3">
        <v>11</v>
      </c>
      <c r="CC155" s="3">
        <v>0.98399999999999999</v>
      </c>
      <c r="CD155" s="3">
        <v>0.29899999999999999</v>
      </c>
      <c r="CE155" s="3">
        <v>0.14499999999999999</v>
      </c>
      <c r="CF155" s="9">
        <v>0.82399999999999995</v>
      </c>
      <c r="CW155">
        <f t="shared" si="107"/>
        <v>18.27</v>
      </c>
      <c r="CX155" s="12">
        <f t="shared" si="121"/>
        <v>0.57899999999999996</v>
      </c>
      <c r="DJ155">
        <f t="shared" si="108"/>
        <v>10.427</v>
      </c>
      <c r="DK155" s="12">
        <f t="shared" si="122"/>
        <v>1.68</v>
      </c>
      <c r="DQ155" s="23">
        <f t="shared" si="109"/>
        <v>7183.2420000000002</v>
      </c>
      <c r="DR155" s="23" t="str">
        <f t="shared" si="110"/>
        <v/>
      </c>
      <c r="DS155" s="23">
        <f t="shared" si="111"/>
        <v>7183.2420000000002</v>
      </c>
      <c r="DW155">
        <f t="shared" si="112"/>
        <v>1.5640000000000001</v>
      </c>
      <c r="DX155" s="12">
        <f t="shared" si="123"/>
        <v>1.21</v>
      </c>
      <c r="DY155">
        <f t="shared" si="113"/>
        <v>11.443999999999999</v>
      </c>
      <c r="DZ155" s="12">
        <f t="shared" si="124"/>
        <v>0.82399999999999995</v>
      </c>
    </row>
    <row r="156" spans="1:130" x14ac:dyDescent="0.25">
      <c r="A156" s="4">
        <v>42681</v>
      </c>
      <c r="B156" s="32">
        <v>2.2469999999999999</v>
      </c>
      <c r="D156" s="2">
        <v>223.6</v>
      </c>
      <c r="E156" s="3">
        <v>42.8</v>
      </c>
      <c r="F156" s="3">
        <v>0.69799999999999995</v>
      </c>
      <c r="G156" s="3">
        <v>41.1</v>
      </c>
      <c r="H156" s="9">
        <v>11.6</v>
      </c>
      <c r="J156" s="3">
        <v>3650</v>
      </c>
      <c r="S156" s="3">
        <v>96</v>
      </c>
      <c r="Z156" s="3">
        <v>2.5</v>
      </c>
      <c r="AA156" s="3">
        <v>9.06</v>
      </c>
      <c r="AB156" s="3">
        <v>8.1000000000000003E-2</v>
      </c>
      <c r="AC156" s="3">
        <v>8.8800000000000008</v>
      </c>
      <c r="AD156" s="3">
        <v>0.95599999999999996</v>
      </c>
      <c r="AE156" s="9">
        <v>0.38100000000000001</v>
      </c>
      <c r="AG156" s="3">
        <v>3528</v>
      </c>
      <c r="AP156" s="3">
        <v>105</v>
      </c>
      <c r="AW156" s="3">
        <v>6.9</v>
      </c>
      <c r="AX156" s="3">
        <v>7.23</v>
      </c>
      <c r="AY156" s="3">
        <v>0.17</v>
      </c>
      <c r="AZ156" s="3">
        <v>1.19</v>
      </c>
      <c r="BA156" s="3">
        <v>1.22</v>
      </c>
      <c r="BB156" s="9">
        <v>1.98</v>
      </c>
      <c r="BD156" s="3">
        <v>3424</v>
      </c>
      <c r="BM156" s="3">
        <v>166</v>
      </c>
      <c r="BT156" s="3">
        <v>2</v>
      </c>
      <c r="BU156" s="3">
        <v>0.999</v>
      </c>
      <c r="BV156" s="3">
        <v>5.0000000000000001E-3</v>
      </c>
      <c r="BW156" s="3">
        <v>1.59</v>
      </c>
      <c r="BX156" s="3">
        <v>0.20699999999999999</v>
      </c>
      <c r="BY156" s="9">
        <v>0.95799999999999996</v>
      </c>
      <c r="CA156" s="3">
        <v>33.299999999999997</v>
      </c>
      <c r="CB156" s="3">
        <v>10.199999999999999</v>
      </c>
      <c r="CC156" s="3">
        <v>0.55000000000000004</v>
      </c>
      <c r="CD156" s="3">
        <v>1.62</v>
      </c>
      <c r="CE156" s="3">
        <v>0.19800000000000001</v>
      </c>
      <c r="CF156" s="9">
        <v>0.65700000000000003</v>
      </c>
      <c r="CW156">
        <f t="shared" si="107"/>
        <v>18.896000000000001</v>
      </c>
      <c r="CX156" s="12">
        <f t="shared" si="121"/>
        <v>0.38100000000000001</v>
      </c>
      <c r="DJ156">
        <f t="shared" si="108"/>
        <v>9.64</v>
      </c>
      <c r="DK156" s="12">
        <f t="shared" si="122"/>
        <v>1.98</v>
      </c>
      <c r="DQ156" s="23">
        <f t="shared" si="109"/>
        <v>7852.9440000000004</v>
      </c>
      <c r="DR156" s="23" t="str">
        <f t="shared" si="110"/>
        <v/>
      </c>
      <c r="DS156" s="23">
        <f t="shared" si="111"/>
        <v>7852.9440000000004</v>
      </c>
      <c r="DW156">
        <f t="shared" si="112"/>
        <v>2.7959999999999998</v>
      </c>
      <c r="DX156" s="12">
        <f t="shared" si="123"/>
        <v>0.95799999999999996</v>
      </c>
      <c r="DY156">
        <f t="shared" si="113"/>
        <v>12.018000000000001</v>
      </c>
      <c r="DZ156" s="12">
        <f t="shared" si="124"/>
        <v>0.65700000000000003</v>
      </c>
    </row>
    <row r="157" spans="1:130" x14ac:dyDescent="0.25">
      <c r="A157" s="4">
        <v>43048</v>
      </c>
      <c r="B157" s="32">
        <v>2.363</v>
      </c>
      <c r="D157" s="2">
        <v>235.6</v>
      </c>
      <c r="E157" s="3">
        <v>43</v>
      </c>
      <c r="F157" s="3">
        <v>0.65300000000000002</v>
      </c>
      <c r="G157" s="3">
        <v>40.6</v>
      </c>
      <c r="H157" s="9">
        <v>14.7</v>
      </c>
      <c r="J157" s="3">
        <v>3942</v>
      </c>
      <c r="S157" s="3">
        <v>84</v>
      </c>
      <c r="Z157" s="3">
        <v>3.6</v>
      </c>
      <c r="AA157" s="3">
        <v>9.57</v>
      </c>
      <c r="AB157" s="3">
        <v>0.121</v>
      </c>
      <c r="AC157" s="3">
        <v>10</v>
      </c>
      <c r="AD157" s="3">
        <v>0.33700000000000002</v>
      </c>
      <c r="AE157" s="9">
        <v>0.53800000000000003</v>
      </c>
      <c r="AG157" s="3">
        <v>3624</v>
      </c>
      <c r="AP157" s="3">
        <v>113</v>
      </c>
      <c r="AW157" s="3">
        <v>5.5</v>
      </c>
      <c r="AX157" s="3">
        <v>6.32</v>
      </c>
      <c r="AY157" s="3">
        <v>0.65700000000000003</v>
      </c>
      <c r="AZ157" s="3">
        <v>9.7000000000000003E-2</v>
      </c>
      <c r="BA157" s="3">
        <v>1.59</v>
      </c>
      <c r="BB157" s="9">
        <v>0.621</v>
      </c>
      <c r="BD157" s="3">
        <v>3300</v>
      </c>
      <c r="BM157" s="3">
        <v>174</v>
      </c>
      <c r="BT157" s="3">
        <v>3.6</v>
      </c>
      <c r="BU157" s="3">
        <v>0.42599999999999999</v>
      </c>
      <c r="BV157" s="3">
        <v>7.0000000000000001E-3</v>
      </c>
      <c r="BW157" s="3">
        <v>3.06</v>
      </c>
      <c r="BX157" s="3">
        <v>0.39900000000000002</v>
      </c>
      <c r="BY157" s="9">
        <v>0.16500000000000001</v>
      </c>
      <c r="CA157" s="3">
        <v>32.700000000000003</v>
      </c>
      <c r="CB157" s="3">
        <v>8.89</v>
      </c>
      <c r="CC157" s="3">
        <v>0.64800000000000002</v>
      </c>
      <c r="CD157" s="3">
        <v>2.31</v>
      </c>
      <c r="CE157" s="3">
        <v>0.34</v>
      </c>
      <c r="CF157" s="9">
        <v>1.17</v>
      </c>
      <c r="CW157">
        <f t="shared" si="107"/>
        <v>19.907</v>
      </c>
      <c r="CX157" s="12">
        <f t="shared" si="121"/>
        <v>0.53800000000000003</v>
      </c>
      <c r="DJ157">
        <f t="shared" ref="DJ157:DJ168" si="126">IF(AND(ISNUMBER(AX157),ISNUMBER(AZ157),ISNUMBER(BA157)),AX157+AZ157+BA157,"")</f>
        <v>8.0070000000000014</v>
      </c>
      <c r="DK157" s="12">
        <f t="shared" si="122"/>
        <v>0.621</v>
      </c>
      <c r="DQ157" s="23">
        <f t="shared" si="109"/>
        <v>7568.5500000000011</v>
      </c>
      <c r="DR157" s="23" t="str">
        <f t="shared" si="110"/>
        <v/>
      </c>
      <c r="DS157" s="23">
        <f t="shared" si="111"/>
        <v>7568.5500000000011</v>
      </c>
      <c r="DW157">
        <f t="shared" si="112"/>
        <v>3.8850000000000002</v>
      </c>
      <c r="DX157" s="12">
        <f t="shared" si="123"/>
        <v>0.16500000000000001</v>
      </c>
      <c r="DY157">
        <f t="shared" ref="DY157:DY168" si="127">IF(AND(ISNUMBER(CB157),ISNUMBER(CD157),ISNUMBER(CE157)),CB157+CD157+CE157,"")</f>
        <v>11.540000000000001</v>
      </c>
      <c r="DZ157" s="12">
        <f t="shared" si="124"/>
        <v>1.17</v>
      </c>
    </row>
    <row r="158" spans="1:130" x14ac:dyDescent="0.25">
      <c r="A158" s="4">
        <v>42688</v>
      </c>
      <c r="B158" s="32">
        <v>2.2429999999999999</v>
      </c>
      <c r="D158" s="2">
        <v>199.6</v>
      </c>
      <c r="E158" s="3">
        <v>49.9</v>
      </c>
      <c r="F158" s="3">
        <v>0.52300000000000002</v>
      </c>
      <c r="G158" s="3">
        <v>35.200000000000003</v>
      </c>
      <c r="H158" s="9">
        <v>19.100000000000001</v>
      </c>
      <c r="J158" s="3">
        <v>3154</v>
      </c>
      <c r="S158" s="3">
        <v>80</v>
      </c>
      <c r="Z158" s="3">
        <v>2.6</v>
      </c>
      <c r="AA158" s="3">
        <v>6.84</v>
      </c>
      <c r="AB158" s="3">
        <v>0.98</v>
      </c>
      <c r="AC158" s="3">
        <v>7.77</v>
      </c>
      <c r="AD158" s="3">
        <v>0.56799999999999995</v>
      </c>
      <c r="AE158" s="9">
        <v>0.1</v>
      </c>
      <c r="AG158" s="3">
        <v>2884</v>
      </c>
      <c r="AP158" s="3">
        <v>107</v>
      </c>
      <c r="AW158" s="3">
        <v>3.2</v>
      </c>
      <c r="AX158" s="3">
        <v>7.11</v>
      </c>
      <c r="AY158" s="3">
        <v>0.35899999999999999</v>
      </c>
      <c r="AZ158" s="3">
        <v>2.57</v>
      </c>
      <c r="BA158" s="3">
        <v>0.68899999999999995</v>
      </c>
      <c r="BB158" s="9">
        <v>0.44400000000000001</v>
      </c>
      <c r="BD158" s="3">
        <v>3548</v>
      </c>
      <c r="BM158" s="3">
        <v>155</v>
      </c>
      <c r="BT158" s="3">
        <v>2</v>
      </c>
      <c r="BU158" s="3">
        <v>0.98599999999999999</v>
      </c>
      <c r="BV158" s="3">
        <v>5.8999999999999997E-2</v>
      </c>
      <c r="BW158" s="3">
        <v>1.86</v>
      </c>
      <c r="BX158" s="3">
        <v>0.627</v>
      </c>
      <c r="BY158" s="9">
        <v>0.217</v>
      </c>
      <c r="CA158" s="3">
        <v>26.9</v>
      </c>
      <c r="CB158" s="3">
        <v>7.68</v>
      </c>
      <c r="CC158" s="3">
        <v>5.1999999999999998E-2</v>
      </c>
      <c r="CD158" s="3">
        <v>2.92</v>
      </c>
      <c r="CE158" s="3">
        <v>0.70299999999999996</v>
      </c>
      <c r="CF158" s="9">
        <v>1.31</v>
      </c>
      <c r="CW158">
        <f t="shared" si="107"/>
        <v>15.177999999999999</v>
      </c>
      <c r="CX158" s="12">
        <f t="shared" si="121"/>
        <v>0.1</v>
      </c>
      <c r="DJ158">
        <f t="shared" si="126"/>
        <v>10.369</v>
      </c>
      <c r="DK158" s="12">
        <f t="shared" si="122"/>
        <v>0.44400000000000001</v>
      </c>
      <c r="DQ158" s="23">
        <f t="shared" si="109"/>
        <v>8137.3380000000006</v>
      </c>
      <c r="DR158" s="23" t="str">
        <f t="shared" si="110"/>
        <v/>
      </c>
      <c r="DS158" s="23">
        <f t="shared" si="111"/>
        <v>8137.3380000000006</v>
      </c>
      <c r="DW158">
        <f t="shared" ref="DW158:DW168" si="128">IF(AND(ISNUMBER(BU158),ISNUMBER(BW158),ISNUMBER(BX158)),BU158+BW158+BX158,"")</f>
        <v>3.4729999999999999</v>
      </c>
      <c r="DX158" s="12">
        <f t="shared" si="123"/>
        <v>0.217</v>
      </c>
      <c r="DY158">
        <f t="shared" si="127"/>
        <v>11.302999999999999</v>
      </c>
      <c r="DZ158" s="12">
        <f t="shared" si="124"/>
        <v>1.31</v>
      </c>
    </row>
    <row r="159" spans="1:130" x14ac:dyDescent="0.25">
      <c r="A159" s="4">
        <v>42690</v>
      </c>
      <c r="B159" s="32">
        <v>2.27</v>
      </c>
      <c r="D159" s="2">
        <v>249.5</v>
      </c>
      <c r="E159" s="3">
        <v>57.8</v>
      </c>
      <c r="F159" s="3">
        <v>7.3999999999999996E-2</v>
      </c>
      <c r="G159" s="3">
        <v>27.1</v>
      </c>
      <c r="H159" s="9">
        <v>25.5</v>
      </c>
      <c r="J159" s="3">
        <v>3746</v>
      </c>
      <c r="S159" s="3">
        <v>83</v>
      </c>
      <c r="Z159" s="3">
        <v>1.9</v>
      </c>
      <c r="AA159" s="3">
        <v>5</v>
      </c>
      <c r="AB159" s="3">
        <v>0.17</v>
      </c>
      <c r="AC159" s="3">
        <v>8.8000000000000007</v>
      </c>
      <c r="AD159" s="3">
        <v>0.82399999999999995</v>
      </c>
      <c r="AE159" s="9">
        <v>0.14799999999999999</v>
      </c>
      <c r="AG159" s="3">
        <v>3444</v>
      </c>
      <c r="AP159" s="3">
        <v>102</v>
      </c>
      <c r="AW159" s="3">
        <v>2.1</v>
      </c>
      <c r="AX159" s="3">
        <v>7.41</v>
      </c>
      <c r="AY159" s="3">
        <v>5.7000000000000002E-2</v>
      </c>
      <c r="AZ159" s="3">
        <v>3.82</v>
      </c>
      <c r="BA159" s="3">
        <v>0.35</v>
      </c>
      <c r="BB159" s="9">
        <v>0.53700000000000003</v>
      </c>
      <c r="BD159" s="3">
        <v>3442</v>
      </c>
      <c r="BM159" s="3">
        <v>235</v>
      </c>
      <c r="BT159" s="3">
        <v>3.1</v>
      </c>
      <c r="BU159" s="3">
        <v>4.03</v>
      </c>
      <c r="BV159" s="3">
        <v>9.7000000000000003E-2</v>
      </c>
      <c r="BW159" s="3">
        <v>0.128</v>
      </c>
      <c r="BX159" s="3">
        <v>0.128</v>
      </c>
      <c r="BY159" s="9">
        <v>0.46600000000000003</v>
      </c>
      <c r="CA159" s="3">
        <v>11.3</v>
      </c>
      <c r="CB159" s="3">
        <v>6.36</v>
      </c>
      <c r="CC159" s="3">
        <v>1.2999999999999999E-2</v>
      </c>
      <c r="CD159" s="3">
        <v>3.44</v>
      </c>
      <c r="CE159" s="3">
        <v>0.65700000000000003</v>
      </c>
      <c r="CF159" s="9">
        <v>1.71</v>
      </c>
      <c r="CW159">
        <f t="shared" si="107"/>
        <v>14.624000000000001</v>
      </c>
      <c r="CX159" s="12">
        <f t="shared" si="121"/>
        <v>0.14799999999999999</v>
      </c>
      <c r="DJ159">
        <f t="shared" si="126"/>
        <v>11.58</v>
      </c>
      <c r="DK159" s="12">
        <f t="shared" si="122"/>
        <v>0.53700000000000003</v>
      </c>
      <c r="DQ159" s="23">
        <f t="shared" si="109"/>
        <v>7894.2270000000008</v>
      </c>
      <c r="DR159" s="23" t="str">
        <f t="shared" si="110"/>
        <v/>
      </c>
      <c r="DS159" s="23">
        <f t="shared" si="111"/>
        <v>7894.2270000000008</v>
      </c>
      <c r="DW159">
        <f t="shared" si="128"/>
        <v>4.2860000000000005</v>
      </c>
      <c r="DX159" s="12">
        <f t="shared" si="123"/>
        <v>0.46600000000000003</v>
      </c>
      <c r="DY159">
        <f t="shared" si="127"/>
        <v>10.457000000000001</v>
      </c>
      <c r="DZ159" s="12">
        <f t="shared" si="124"/>
        <v>1.71</v>
      </c>
    </row>
    <row r="160" spans="1:130" x14ac:dyDescent="0.25">
      <c r="A160" s="4">
        <v>42696</v>
      </c>
      <c r="B160" s="32">
        <v>2.218</v>
      </c>
      <c r="D160" s="2">
        <v>225.2</v>
      </c>
      <c r="E160" s="3">
        <v>35.9</v>
      </c>
      <c r="F160" s="3">
        <v>0.99299999999999999</v>
      </c>
      <c r="G160" s="3">
        <v>21.8</v>
      </c>
      <c r="H160" s="9">
        <v>17.5</v>
      </c>
      <c r="J160" s="3">
        <v>3398</v>
      </c>
      <c r="S160" s="3">
        <v>103</v>
      </c>
      <c r="Z160" s="3">
        <v>1.2</v>
      </c>
      <c r="AA160" s="3">
        <v>11.6</v>
      </c>
      <c r="AB160" s="3">
        <v>0.01</v>
      </c>
      <c r="AC160" s="3">
        <v>0.251</v>
      </c>
      <c r="AD160" s="3">
        <v>3.7999999999999999E-2</v>
      </c>
      <c r="AE160" s="9">
        <v>0.58099999999999996</v>
      </c>
      <c r="AG160" s="3">
        <v>3838</v>
      </c>
      <c r="AP160" s="3">
        <v>102</v>
      </c>
      <c r="AW160" s="3">
        <v>1.3</v>
      </c>
      <c r="AX160" s="3">
        <v>8.41</v>
      </c>
      <c r="AY160" s="3">
        <v>3.64</v>
      </c>
      <c r="AZ160" s="3">
        <v>2.59</v>
      </c>
      <c r="BA160" s="3">
        <v>1.4E-2</v>
      </c>
      <c r="BB160" s="9">
        <v>0.95899999999999996</v>
      </c>
      <c r="BD160" s="3">
        <v>3466</v>
      </c>
      <c r="BM160" s="3">
        <v>156</v>
      </c>
      <c r="BT160" s="3">
        <v>2.9</v>
      </c>
      <c r="BU160" s="3">
        <v>2.0099999999999998</v>
      </c>
      <c r="BV160" s="3">
        <v>5.0000000000000001E-3</v>
      </c>
      <c r="BW160" s="3">
        <v>0.56299999999999994</v>
      </c>
      <c r="BX160" s="3">
        <v>0.254</v>
      </c>
      <c r="BY160" s="9">
        <v>0.46</v>
      </c>
      <c r="CA160" s="3">
        <v>4.2</v>
      </c>
      <c r="CB160" s="3">
        <v>5.89</v>
      </c>
      <c r="CC160" s="3">
        <v>1.42</v>
      </c>
      <c r="CD160" s="3">
        <v>2.13</v>
      </c>
      <c r="CE160" s="3">
        <v>2E-3</v>
      </c>
      <c r="CF160" s="9">
        <v>0.878</v>
      </c>
      <c r="CW160">
        <f t="shared" si="107"/>
        <v>11.888999999999999</v>
      </c>
      <c r="CX160" s="12">
        <f t="shared" si="121"/>
        <v>0.58099999999999996</v>
      </c>
      <c r="DJ160">
        <f t="shared" si="126"/>
        <v>11.013999999999999</v>
      </c>
      <c r="DK160" s="12">
        <f t="shared" si="122"/>
        <v>0.95899999999999996</v>
      </c>
      <c r="DQ160" s="23">
        <f t="shared" si="109"/>
        <v>7949.2710000000006</v>
      </c>
      <c r="DR160" s="23" t="str">
        <f t="shared" si="110"/>
        <v/>
      </c>
      <c r="DS160" s="23">
        <f t="shared" si="111"/>
        <v>7949.2710000000006</v>
      </c>
      <c r="DW160">
        <f t="shared" si="128"/>
        <v>2.8269999999999995</v>
      </c>
      <c r="DX160" s="12">
        <f t="shared" si="123"/>
        <v>0.46</v>
      </c>
      <c r="DY160">
        <f t="shared" si="127"/>
        <v>8.0220000000000002</v>
      </c>
      <c r="DZ160" s="12">
        <f t="shared" si="124"/>
        <v>0.878</v>
      </c>
    </row>
    <row r="161" spans="1:130" x14ac:dyDescent="0.25">
      <c r="A161" s="4">
        <v>42703</v>
      </c>
      <c r="B161" s="32">
        <v>2.218</v>
      </c>
      <c r="D161" s="2">
        <v>290</v>
      </c>
      <c r="E161" s="3">
        <v>40.700000000000003</v>
      </c>
      <c r="F161" s="3">
        <v>0.442</v>
      </c>
      <c r="G161" s="3">
        <v>66.2</v>
      </c>
      <c r="H161" s="9">
        <v>23.4</v>
      </c>
      <c r="J161" s="3">
        <v>2964</v>
      </c>
      <c r="S161" s="3">
        <v>94</v>
      </c>
      <c r="Z161" s="3">
        <v>2.2999999999999998</v>
      </c>
      <c r="AA161" s="3">
        <v>2.4700000000000002</v>
      </c>
      <c r="AB161" s="3">
        <v>0.72099999999999997</v>
      </c>
      <c r="AC161" s="3">
        <v>0.214</v>
      </c>
      <c r="AD161" s="3">
        <v>0.28699999999999998</v>
      </c>
      <c r="AE161" s="9">
        <v>0.218</v>
      </c>
      <c r="AG161" s="3">
        <v>4272</v>
      </c>
      <c r="AP161" s="3">
        <v>94</v>
      </c>
      <c r="AW161" s="3">
        <v>3.3</v>
      </c>
      <c r="AX161" s="3">
        <v>13.8</v>
      </c>
      <c r="AY161" s="3">
        <v>14.8</v>
      </c>
      <c r="AZ161" s="3">
        <v>0.21</v>
      </c>
      <c r="BA161" s="3">
        <v>3.1E-2</v>
      </c>
      <c r="BB161" s="9">
        <v>2.2400000000000002</v>
      </c>
      <c r="BD161" s="3">
        <v>4600</v>
      </c>
      <c r="BM161" s="3">
        <v>163</v>
      </c>
      <c r="BT161" s="3">
        <v>2.6</v>
      </c>
      <c r="BU161" s="3">
        <v>3.38</v>
      </c>
      <c r="BV161" s="3">
        <v>0.90300000000000002</v>
      </c>
      <c r="BW161" s="3">
        <v>0.245</v>
      </c>
      <c r="BX161" s="3">
        <v>0.23</v>
      </c>
      <c r="BY161" s="9">
        <v>1.08</v>
      </c>
      <c r="CA161" s="3">
        <v>15.7</v>
      </c>
      <c r="CB161" s="3">
        <v>10.8</v>
      </c>
      <c r="CC161" s="3">
        <v>5.15</v>
      </c>
      <c r="CD161" s="3">
        <v>0.28999999999999998</v>
      </c>
      <c r="CE161" s="3">
        <v>9.5000000000000001E-2</v>
      </c>
      <c r="CF161" s="9">
        <v>1.63</v>
      </c>
      <c r="CW161">
        <f t="shared" si="107"/>
        <v>2.9710000000000001</v>
      </c>
      <c r="CX161" s="12">
        <f t="shared" si="121"/>
        <v>0.218</v>
      </c>
      <c r="DJ161">
        <f t="shared" si="126"/>
        <v>14.041000000000002</v>
      </c>
      <c r="DK161" s="12">
        <f t="shared" si="122"/>
        <v>2.2400000000000002</v>
      </c>
      <c r="DQ161" s="23">
        <f t="shared" si="109"/>
        <v>10550.1</v>
      </c>
      <c r="DR161" s="23" t="str">
        <f t="shared" si="110"/>
        <v/>
      </c>
      <c r="DS161" s="23">
        <f t="shared" si="111"/>
        <v>10550.1</v>
      </c>
      <c r="DW161">
        <f t="shared" si="128"/>
        <v>3.855</v>
      </c>
      <c r="DX161" s="12">
        <f t="shared" si="123"/>
        <v>1.08</v>
      </c>
      <c r="DY161">
        <f t="shared" si="127"/>
        <v>11.185</v>
      </c>
      <c r="DZ161" s="12">
        <f t="shared" si="124"/>
        <v>1.63</v>
      </c>
    </row>
    <row r="162" spans="1:130" x14ac:dyDescent="0.25">
      <c r="A162" s="4">
        <v>42710</v>
      </c>
      <c r="B162" s="32">
        <v>2.3639999999999999</v>
      </c>
      <c r="E162" s="3">
        <v>27.6</v>
      </c>
      <c r="F162" s="3">
        <v>0.47299999999999998</v>
      </c>
      <c r="G162" s="3">
        <v>61.7</v>
      </c>
      <c r="H162" s="9">
        <v>19.3</v>
      </c>
      <c r="J162" s="3">
        <v>3374</v>
      </c>
      <c r="S162" s="3">
        <v>88</v>
      </c>
      <c r="AA162" s="3">
        <v>19.600000000000001</v>
      </c>
      <c r="AB162" s="3">
        <v>3.16</v>
      </c>
      <c r="AC162" s="3">
        <v>0.23699999999999999</v>
      </c>
      <c r="AD162" s="3">
        <v>0.19</v>
      </c>
      <c r="AE162" s="9">
        <v>1.49</v>
      </c>
      <c r="AG162" s="3">
        <v>4610</v>
      </c>
      <c r="AP162" s="3">
        <v>86</v>
      </c>
      <c r="AX162" s="3">
        <v>21</v>
      </c>
      <c r="AY162" s="3">
        <v>3.14</v>
      </c>
      <c r="AZ162" s="3">
        <v>0.246</v>
      </c>
      <c r="BA162" s="3">
        <v>1.4999999999999999E-2</v>
      </c>
      <c r="BB162" s="9">
        <v>5.13</v>
      </c>
      <c r="CB162" s="3">
        <v>22</v>
      </c>
      <c r="CC162" s="3">
        <v>3.14</v>
      </c>
      <c r="CD162" s="3">
        <v>0.27100000000000002</v>
      </c>
      <c r="CE162" s="3">
        <v>0.56999999999999995</v>
      </c>
      <c r="CF162" s="9">
        <v>5.13</v>
      </c>
      <c r="CW162">
        <f t="shared" si="107"/>
        <v>20.027000000000001</v>
      </c>
      <c r="CX162" s="12">
        <f t="shared" si="121"/>
        <v>1.49</v>
      </c>
      <c r="DJ162">
        <f t="shared" si="126"/>
        <v>21.260999999999999</v>
      </c>
      <c r="DK162" s="12">
        <f t="shared" si="122"/>
        <v>5.13</v>
      </c>
      <c r="DW162" t="str">
        <f t="shared" si="128"/>
        <v/>
      </c>
      <c r="DY162">
        <f t="shared" si="127"/>
        <v>22.841000000000001</v>
      </c>
      <c r="DZ162" s="12">
        <f t="shared" si="124"/>
        <v>5.13</v>
      </c>
    </row>
    <row r="163" spans="1:130" x14ac:dyDescent="0.25">
      <c r="A163" s="4">
        <v>42717</v>
      </c>
      <c r="B163" s="32">
        <v>2.3769999999999998</v>
      </c>
      <c r="E163" s="3">
        <v>38.700000000000003</v>
      </c>
      <c r="F163" s="3">
        <v>0.36799999999999999</v>
      </c>
      <c r="G163" s="3">
        <v>42.1</v>
      </c>
      <c r="H163" s="9">
        <v>15.4</v>
      </c>
      <c r="J163" s="3">
        <v>4708</v>
      </c>
      <c r="S163" s="3">
        <v>114</v>
      </c>
      <c r="AA163" s="3">
        <v>19</v>
      </c>
      <c r="AB163" s="3">
        <v>8.33</v>
      </c>
      <c r="AC163" s="3">
        <v>0.92900000000000005</v>
      </c>
      <c r="AD163" s="3">
        <v>1.6E-2</v>
      </c>
      <c r="AE163" s="9">
        <v>3.25</v>
      </c>
      <c r="AG163" s="3">
        <v>4450</v>
      </c>
      <c r="AP163" s="3">
        <v>83</v>
      </c>
      <c r="AX163" s="3">
        <v>20.7</v>
      </c>
      <c r="AY163" s="3">
        <v>9.68</v>
      </c>
      <c r="AZ163" s="3">
        <v>0.186</v>
      </c>
      <c r="BA163" s="3">
        <v>2.4E-2</v>
      </c>
      <c r="BB163" s="9">
        <v>4.75</v>
      </c>
      <c r="CB163" s="3">
        <v>23</v>
      </c>
      <c r="CC163" s="3">
        <v>17.8</v>
      </c>
      <c r="CD163" s="3">
        <v>0.26400000000000001</v>
      </c>
      <c r="CE163" s="3">
        <v>7.2999999999999995E-2</v>
      </c>
      <c r="CF163" s="9">
        <v>4.24</v>
      </c>
      <c r="CW163">
        <f t="shared" si="107"/>
        <v>19.944999999999997</v>
      </c>
      <c r="CX163" s="12">
        <f t="shared" si="121"/>
        <v>3.25</v>
      </c>
      <c r="DJ163">
        <f t="shared" si="126"/>
        <v>20.91</v>
      </c>
      <c r="DK163" s="12">
        <f t="shared" si="122"/>
        <v>4.75</v>
      </c>
      <c r="DW163" t="str">
        <f t="shared" si="128"/>
        <v/>
      </c>
      <c r="DY163">
        <f t="shared" si="127"/>
        <v>23.337</v>
      </c>
      <c r="DZ163" s="12">
        <f t="shared" si="124"/>
        <v>4.24</v>
      </c>
    </row>
    <row r="164" spans="1:130" x14ac:dyDescent="0.25">
      <c r="A164" s="4">
        <v>42724</v>
      </c>
      <c r="B164" s="32">
        <v>2.149</v>
      </c>
      <c r="E164" s="3">
        <v>40.1</v>
      </c>
      <c r="F164" s="3">
        <v>0.376</v>
      </c>
      <c r="G164" s="3">
        <v>50.2</v>
      </c>
      <c r="H164" s="9">
        <v>17.399999999999999</v>
      </c>
      <c r="J164" s="3">
        <v>3348</v>
      </c>
      <c r="S164" s="3">
        <v>83</v>
      </c>
      <c r="AA164" s="3">
        <v>19.2</v>
      </c>
      <c r="AB164" s="3">
        <v>13.2</v>
      </c>
      <c r="AC164" s="3">
        <v>0.19600000000000001</v>
      </c>
      <c r="AD164" s="3">
        <v>0.129</v>
      </c>
      <c r="AE164" s="9">
        <v>0.59099999999999997</v>
      </c>
      <c r="AG164" s="3">
        <v>3674</v>
      </c>
      <c r="AP164" s="3">
        <v>73</v>
      </c>
      <c r="AX164" s="3">
        <v>22.2</v>
      </c>
      <c r="AY164" s="3">
        <v>16.3</v>
      </c>
      <c r="AZ164" s="3">
        <v>0.221</v>
      </c>
      <c r="BA164" s="3">
        <v>1.4E-2</v>
      </c>
      <c r="BB164" s="9">
        <v>2.2200000000000002</v>
      </c>
      <c r="BD164" s="3">
        <v>1252</v>
      </c>
      <c r="BM164" s="3">
        <v>103</v>
      </c>
      <c r="BU164" s="3">
        <v>29.8</v>
      </c>
      <c r="BV164" s="3">
        <v>10.199999999999999</v>
      </c>
      <c r="BW164" s="3">
        <v>0.375</v>
      </c>
      <c r="BX164" s="3">
        <v>1.9E-2</v>
      </c>
      <c r="BY164" s="9">
        <v>11.9</v>
      </c>
      <c r="CB164" s="3">
        <v>27</v>
      </c>
      <c r="CC164" s="3">
        <v>17.399999999999999</v>
      </c>
      <c r="CD164" s="3">
        <v>0.24</v>
      </c>
      <c r="CE164" s="3">
        <v>9.0999999999999998E-2</v>
      </c>
      <c r="CF164" s="9">
        <v>3.52</v>
      </c>
      <c r="CW164">
        <f t="shared" si="107"/>
        <v>19.525000000000002</v>
      </c>
      <c r="CX164" s="12">
        <f t="shared" si="121"/>
        <v>0.59099999999999997</v>
      </c>
      <c r="DJ164">
        <f t="shared" si="126"/>
        <v>22.434999999999999</v>
      </c>
      <c r="DK164" s="12">
        <f t="shared" si="122"/>
        <v>2.2200000000000002</v>
      </c>
      <c r="DW164">
        <f t="shared" si="128"/>
        <v>30.193999999999999</v>
      </c>
      <c r="DX164" s="12">
        <f t="shared" si="123"/>
        <v>11.9</v>
      </c>
      <c r="DY164">
        <f t="shared" si="127"/>
        <v>27.331</v>
      </c>
      <c r="DZ164" s="12">
        <f t="shared" si="124"/>
        <v>3.52</v>
      </c>
    </row>
    <row r="165" spans="1:130" x14ac:dyDescent="0.25">
      <c r="A165" s="4">
        <v>42733</v>
      </c>
      <c r="B165" s="32">
        <v>2.1059999999999999</v>
      </c>
      <c r="D165" s="2">
        <v>208.4</v>
      </c>
      <c r="E165" s="3">
        <v>42.3</v>
      </c>
      <c r="F165" s="3">
        <v>0.44400000000000001</v>
      </c>
      <c r="G165" s="3">
        <v>53.1</v>
      </c>
      <c r="H165" s="9">
        <v>20.5</v>
      </c>
      <c r="Z165" s="3">
        <v>2.5</v>
      </c>
      <c r="AA165" s="3">
        <v>21.3</v>
      </c>
      <c r="AB165" s="3">
        <v>11.8</v>
      </c>
      <c r="AC165" s="3">
        <v>0.16800000000000001</v>
      </c>
      <c r="AD165" s="3">
        <v>0.13300000000000001</v>
      </c>
      <c r="AE165" s="9">
        <v>2.16</v>
      </c>
      <c r="AW165" s="3">
        <v>2.4</v>
      </c>
      <c r="AX165" s="3">
        <v>25.3</v>
      </c>
      <c r="AY165" s="3">
        <v>17.3</v>
      </c>
      <c r="AZ165" s="3">
        <v>0.27500000000000002</v>
      </c>
      <c r="BA165" s="3">
        <v>3.1E-2</v>
      </c>
      <c r="BB165" s="9">
        <v>3.09</v>
      </c>
      <c r="BT165" s="3">
        <v>2.6</v>
      </c>
      <c r="BU165" s="3">
        <v>27.2</v>
      </c>
      <c r="BV165" s="3">
        <v>9.5299999999999994</v>
      </c>
      <c r="BW165" s="3">
        <v>0.26800000000000002</v>
      </c>
      <c r="BX165" s="3">
        <v>2.1999999999999999E-2</v>
      </c>
      <c r="BY165" s="9">
        <v>7.33</v>
      </c>
      <c r="CA165" s="3">
        <v>3.9</v>
      </c>
      <c r="CB165" s="3">
        <v>23.2</v>
      </c>
      <c r="CC165" s="3">
        <v>18.3</v>
      </c>
      <c r="CD165" s="3">
        <v>0.28499999999999998</v>
      </c>
      <c r="CE165" s="3">
        <v>0.105</v>
      </c>
      <c r="CF165" s="9">
        <v>4.9400000000000004</v>
      </c>
      <c r="CW165">
        <f t="shared" ref="CW165:CW168" si="129">IF(AND(ISNUMBER(AA165),ISNUMBER(AC165),ISNUMBER(AD165)),AA165+AC165+AD165,"")</f>
        <v>21.600999999999999</v>
      </c>
      <c r="CX165" s="12">
        <f t="shared" si="121"/>
        <v>2.16</v>
      </c>
      <c r="DJ165">
        <f t="shared" si="126"/>
        <v>25.605999999999998</v>
      </c>
      <c r="DK165" s="12">
        <f t="shared" si="122"/>
        <v>3.09</v>
      </c>
      <c r="DW165">
        <f t="shared" si="128"/>
        <v>27.49</v>
      </c>
      <c r="DX165" s="12">
        <f t="shared" si="123"/>
        <v>7.33</v>
      </c>
      <c r="DY165">
        <f t="shared" si="127"/>
        <v>23.59</v>
      </c>
      <c r="DZ165" s="12">
        <f t="shared" si="124"/>
        <v>4.9400000000000004</v>
      </c>
    </row>
    <row r="166" spans="1:130" x14ac:dyDescent="0.25">
      <c r="A166" s="4">
        <v>42738</v>
      </c>
      <c r="B166" s="32">
        <v>2.5409999999999999</v>
      </c>
      <c r="D166" s="2">
        <v>219.6</v>
      </c>
      <c r="E166" s="3">
        <v>40.9</v>
      </c>
      <c r="F166" s="3">
        <v>0.39800000000000002</v>
      </c>
      <c r="G166" s="3">
        <v>49.7</v>
      </c>
      <c r="H166" s="9">
        <v>21.5</v>
      </c>
      <c r="J166" s="3">
        <v>2956</v>
      </c>
      <c r="S166" s="3">
        <v>85</v>
      </c>
      <c r="Z166" s="3">
        <v>1.9</v>
      </c>
      <c r="AA166" s="3">
        <v>20.5</v>
      </c>
      <c r="AB166" s="3">
        <v>10.8</v>
      </c>
      <c r="AC166" s="3">
        <v>0.32800000000000001</v>
      </c>
      <c r="AD166" s="3">
        <v>0.25600000000000001</v>
      </c>
      <c r="AE166" s="9">
        <v>0.98799999999999999</v>
      </c>
      <c r="AG166" s="3">
        <v>3720</v>
      </c>
      <c r="AP166" s="3">
        <v>78</v>
      </c>
      <c r="AW166" s="3">
        <v>1.8</v>
      </c>
      <c r="AX166" s="3">
        <v>24.6</v>
      </c>
      <c r="AY166" s="3">
        <v>16</v>
      </c>
      <c r="AZ166" s="3">
        <v>0.30499999999999999</v>
      </c>
      <c r="BA166" s="3">
        <v>2.1999999999999999E-2</v>
      </c>
      <c r="BB166" s="9">
        <v>3.61</v>
      </c>
      <c r="BD166" s="3">
        <v>3500</v>
      </c>
      <c r="BM166" s="3">
        <v>91</v>
      </c>
      <c r="BT166" s="3">
        <v>2.1</v>
      </c>
      <c r="BU166" s="3">
        <v>19.899999999999999</v>
      </c>
      <c r="BV166" s="3">
        <v>6.95</v>
      </c>
      <c r="BW166" s="3">
        <v>0.19800000000000001</v>
      </c>
      <c r="BX166" s="3">
        <v>1.7999999999999999E-2</v>
      </c>
      <c r="BY166" s="9">
        <v>5.3</v>
      </c>
      <c r="CA166" s="3">
        <v>4.2</v>
      </c>
      <c r="CB166" s="3">
        <v>20.7</v>
      </c>
      <c r="CC166" s="3">
        <v>13.5</v>
      </c>
      <c r="CD166" s="3">
        <v>0.29599999999999999</v>
      </c>
      <c r="CE166" s="3">
        <v>8.7999999999999995E-2</v>
      </c>
      <c r="CF166" s="9">
        <v>5.07</v>
      </c>
      <c r="CW166">
        <f t="shared" si="129"/>
        <v>21.084</v>
      </c>
      <c r="CX166" s="12">
        <f t="shared" si="121"/>
        <v>0.98799999999999999</v>
      </c>
      <c r="DJ166">
        <f t="shared" si="126"/>
        <v>24.927</v>
      </c>
      <c r="DK166" s="12">
        <f t="shared" si="122"/>
        <v>3.61</v>
      </c>
      <c r="DW166">
        <f t="shared" si="128"/>
        <v>20.116</v>
      </c>
      <c r="DX166" s="12">
        <f t="shared" si="123"/>
        <v>5.3</v>
      </c>
      <c r="DY166">
        <f t="shared" si="127"/>
        <v>21.084</v>
      </c>
      <c r="DZ166" s="12">
        <f t="shared" si="124"/>
        <v>5.07</v>
      </c>
    </row>
    <row r="167" spans="1:130" x14ac:dyDescent="0.25">
      <c r="A167" s="4">
        <v>42745</v>
      </c>
      <c r="B167" s="32">
        <v>2.31</v>
      </c>
      <c r="D167" s="2">
        <v>240.8</v>
      </c>
      <c r="E167" s="3">
        <v>52.5</v>
      </c>
      <c r="F167" s="3">
        <v>0.52800000000000002</v>
      </c>
      <c r="G167" s="3">
        <v>29.9</v>
      </c>
      <c r="H167" s="9">
        <v>16.8</v>
      </c>
      <c r="J167" s="3">
        <v>3070</v>
      </c>
      <c r="S167" s="3">
        <v>85</v>
      </c>
      <c r="Z167" s="3">
        <v>1.7</v>
      </c>
      <c r="AA167" s="3">
        <v>19.5</v>
      </c>
      <c r="AB167" s="3">
        <v>17.899999999999999</v>
      </c>
      <c r="AC167" s="3">
        <v>0.315</v>
      </c>
      <c r="AD167" s="3">
        <v>8.8999999999999996E-2</v>
      </c>
      <c r="AE167" s="9">
        <v>0.47</v>
      </c>
      <c r="AG167" s="3">
        <v>3300</v>
      </c>
      <c r="AP167" s="3">
        <v>83</v>
      </c>
      <c r="AW167" s="3">
        <v>1.8</v>
      </c>
      <c r="AX167" s="3">
        <v>13.4</v>
      </c>
      <c r="AY167" s="3">
        <v>9.26</v>
      </c>
      <c r="AZ167" s="3">
        <v>6.9000000000000006E-2</v>
      </c>
      <c r="BA167" s="3">
        <v>5.0000000000000001E-3</v>
      </c>
      <c r="BB167" s="9">
        <v>0.95099999999999996</v>
      </c>
      <c r="BD167" s="3">
        <v>3780</v>
      </c>
      <c r="BM167" s="3">
        <v>114</v>
      </c>
      <c r="BT167" s="3">
        <v>1.9</v>
      </c>
      <c r="BU167" s="3">
        <v>16.5</v>
      </c>
      <c r="BV167" s="3">
        <v>6.13</v>
      </c>
      <c r="BW167" s="3">
        <v>0.505</v>
      </c>
      <c r="BX167" s="3">
        <v>4.5999999999999999E-2</v>
      </c>
      <c r="BY167" s="9">
        <v>1.79</v>
      </c>
      <c r="CB167" s="3">
        <v>23.5</v>
      </c>
      <c r="CC167" s="3">
        <v>15.9</v>
      </c>
      <c r="CD167" s="3">
        <v>0.191</v>
      </c>
      <c r="CE167" s="3">
        <v>1.6E-2</v>
      </c>
      <c r="CF167" s="9">
        <v>2.0699999999999998</v>
      </c>
      <c r="CW167">
        <f t="shared" si="129"/>
        <v>19.904</v>
      </c>
      <c r="CX167" s="12">
        <f t="shared" si="121"/>
        <v>0.47</v>
      </c>
      <c r="DJ167">
        <f t="shared" si="126"/>
        <v>13.474000000000002</v>
      </c>
      <c r="DK167" s="12">
        <f t="shared" si="122"/>
        <v>0.95099999999999996</v>
      </c>
      <c r="DW167">
        <f t="shared" si="128"/>
        <v>17.050999999999998</v>
      </c>
      <c r="DX167" s="12">
        <f t="shared" si="123"/>
        <v>1.79</v>
      </c>
      <c r="DY167">
        <f t="shared" si="127"/>
        <v>23.706999999999997</v>
      </c>
      <c r="DZ167" s="12">
        <f t="shared" si="124"/>
        <v>2.0699999999999998</v>
      </c>
    </row>
    <row r="168" spans="1:130" x14ac:dyDescent="0.25">
      <c r="A168" s="4">
        <v>42752</v>
      </c>
      <c r="B168" s="32"/>
      <c r="D168" s="2">
        <v>813.7</v>
      </c>
      <c r="E168" s="3">
        <v>55.7</v>
      </c>
      <c r="F168" s="3">
        <v>0.60299999999999998</v>
      </c>
      <c r="G168" s="3">
        <v>30.2</v>
      </c>
      <c r="H168" s="9">
        <v>20.9</v>
      </c>
      <c r="J168" s="3">
        <v>5544</v>
      </c>
      <c r="S168" s="3">
        <v>106</v>
      </c>
      <c r="Z168" s="3">
        <v>2.6</v>
      </c>
      <c r="AA168" s="3">
        <v>16.5</v>
      </c>
      <c r="AB168" s="3">
        <v>11.5</v>
      </c>
      <c r="AC168" s="3">
        <v>0.25600000000000001</v>
      </c>
      <c r="AD168" s="3">
        <v>0.13200000000000001</v>
      </c>
      <c r="AE168" s="9">
        <v>0.89600000000000002</v>
      </c>
      <c r="AG168" s="3">
        <v>5380</v>
      </c>
      <c r="AP168" s="3">
        <v>91</v>
      </c>
      <c r="AW168" s="3">
        <v>2.6</v>
      </c>
      <c r="AX168" s="3">
        <v>11.3</v>
      </c>
      <c r="AY168" s="3">
        <v>8.2200000000000006</v>
      </c>
      <c r="AZ168" s="3">
        <v>8.8999999999999996E-2</v>
      </c>
      <c r="BA168" s="3">
        <v>3.5000000000000003E-2</v>
      </c>
      <c r="BB168" s="9">
        <v>1.23</v>
      </c>
      <c r="BD168" s="3">
        <v>4508</v>
      </c>
      <c r="BM168" s="3">
        <v>104</v>
      </c>
      <c r="BT168" s="3">
        <v>2.2999999999999998</v>
      </c>
      <c r="BU168" s="3">
        <v>10.6</v>
      </c>
      <c r="BV168" s="3">
        <v>5.55</v>
      </c>
      <c r="BW168" s="3">
        <v>0.627</v>
      </c>
      <c r="BX168" s="3">
        <v>9.6000000000000002E-2</v>
      </c>
      <c r="BY168" s="9">
        <v>1.87</v>
      </c>
      <c r="CA168" s="3">
        <v>12.3</v>
      </c>
      <c r="CB168" s="3">
        <v>18.3</v>
      </c>
      <c r="CC168" s="3">
        <v>11.1</v>
      </c>
      <c r="CD168" s="3">
        <v>0.222</v>
      </c>
      <c r="CE168" s="3">
        <v>5.8000000000000003E-2</v>
      </c>
      <c r="CF168" s="9">
        <v>1.89</v>
      </c>
      <c r="CW168">
        <f t="shared" si="129"/>
        <v>16.888000000000002</v>
      </c>
      <c r="CX168" s="12">
        <f t="shared" si="121"/>
        <v>0.89600000000000002</v>
      </c>
      <c r="DJ168">
        <f t="shared" si="126"/>
        <v>11.424000000000001</v>
      </c>
      <c r="DK168" s="12">
        <f t="shared" si="122"/>
        <v>1.23</v>
      </c>
      <c r="DW168">
        <f t="shared" si="128"/>
        <v>11.323</v>
      </c>
      <c r="DX168" s="12">
        <f t="shared" si="123"/>
        <v>1.87</v>
      </c>
      <c r="DY168">
        <f t="shared" si="127"/>
        <v>18.580000000000002</v>
      </c>
      <c r="DZ168" s="12">
        <f t="shared" si="124"/>
        <v>1.89</v>
      </c>
    </row>
    <row r="169" spans="1:130" x14ac:dyDescent="0.25">
      <c r="B169" s="32"/>
    </row>
    <row r="170" spans="1:130" x14ac:dyDescent="0.25">
      <c r="B170" s="32"/>
    </row>
    <row r="171" spans="1:130" x14ac:dyDescent="0.25">
      <c r="B171" s="32"/>
    </row>
    <row r="172" spans="1:130" x14ac:dyDescent="0.25">
      <c r="B172" s="32"/>
    </row>
    <row r="173" spans="1:130" x14ac:dyDescent="0.25">
      <c r="B173" s="32"/>
    </row>
    <row r="174" spans="1:130" x14ac:dyDescent="0.25">
      <c r="B174" s="32"/>
    </row>
    <row r="175" spans="1:130" x14ac:dyDescent="0.25">
      <c r="B175" s="32"/>
    </row>
    <row r="176" spans="1:130" x14ac:dyDescent="0.25">
      <c r="B176" s="32"/>
    </row>
    <row r="177" spans="2:2" x14ac:dyDescent="0.25">
      <c r="B177" s="32"/>
    </row>
    <row r="178" spans="2:2" x14ac:dyDescent="0.25">
      <c r="B178" s="32"/>
    </row>
    <row r="179" spans="2:2" x14ac:dyDescent="0.25">
      <c r="B179" s="32"/>
    </row>
    <row r="180" spans="2:2" x14ac:dyDescent="0.25">
      <c r="B180" s="32"/>
    </row>
    <row r="181" spans="2:2" x14ac:dyDescent="0.25">
      <c r="B181" s="32"/>
    </row>
    <row r="182" spans="2:2" x14ac:dyDescent="0.25">
      <c r="B182" s="32"/>
    </row>
    <row r="183" spans="2:2" x14ac:dyDescent="0.25">
      <c r="B183" s="32"/>
    </row>
    <row r="184" spans="2:2" x14ac:dyDescent="0.25">
      <c r="B184" s="32"/>
    </row>
    <row r="185" spans="2:2" x14ac:dyDescent="0.25">
      <c r="B185" s="32"/>
    </row>
    <row r="186" spans="2:2" x14ac:dyDescent="0.25">
      <c r="B186" s="32"/>
    </row>
    <row r="187" spans="2:2" x14ac:dyDescent="0.25">
      <c r="B187" s="32"/>
    </row>
    <row r="188" spans="2:2" x14ac:dyDescent="0.25">
      <c r="B188" s="32"/>
    </row>
    <row r="189" spans="2:2" x14ac:dyDescent="0.25">
      <c r="B189" s="32"/>
    </row>
    <row r="190" spans="2:2" x14ac:dyDescent="0.25">
      <c r="B190" s="32"/>
    </row>
    <row r="191" spans="2:2" x14ac:dyDescent="0.25">
      <c r="B191" s="32"/>
    </row>
    <row r="192" spans="2:2" x14ac:dyDescent="0.25">
      <c r="B192" s="32"/>
    </row>
    <row r="193" spans="2:2" x14ac:dyDescent="0.25">
      <c r="B193" s="32"/>
    </row>
    <row r="194" spans="2:2" x14ac:dyDescent="0.25">
      <c r="B194" s="32"/>
    </row>
    <row r="195" spans="2:2" x14ac:dyDescent="0.25">
      <c r="B195" s="32"/>
    </row>
    <row r="196" spans="2:2" x14ac:dyDescent="0.25">
      <c r="B196" s="32"/>
    </row>
    <row r="197" spans="2:2" x14ac:dyDescent="0.25">
      <c r="B197" s="32"/>
    </row>
    <row r="198" spans="2:2" x14ac:dyDescent="0.25">
      <c r="B198" s="32"/>
    </row>
    <row r="199" spans="2:2" x14ac:dyDescent="0.25">
      <c r="B199" s="32"/>
    </row>
    <row r="200" spans="2:2" x14ac:dyDescent="0.25">
      <c r="B200" s="32"/>
    </row>
    <row r="201" spans="2:2" x14ac:dyDescent="0.25">
      <c r="B201" s="32"/>
    </row>
    <row r="202" spans="2:2" x14ac:dyDescent="0.25">
      <c r="B202" s="32"/>
    </row>
    <row r="203" spans="2:2" x14ac:dyDescent="0.25">
      <c r="B203" s="32"/>
    </row>
    <row r="204" spans="2:2" x14ac:dyDescent="0.25">
      <c r="B204" s="32"/>
    </row>
    <row r="205" spans="2:2" x14ac:dyDescent="0.25">
      <c r="B205" s="32"/>
    </row>
    <row r="206" spans="2:2" x14ac:dyDescent="0.25">
      <c r="B206" s="32"/>
    </row>
    <row r="207" spans="2:2" x14ac:dyDescent="0.25">
      <c r="B207" s="32"/>
    </row>
    <row r="208" spans="2:2" x14ac:dyDescent="0.25">
      <c r="B208" s="32"/>
    </row>
    <row r="209" spans="2:2" x14ac:dyDescent="0.25">
      <c r="B209" s="32"/>
    </row>
    <row r="210" spans="2:2" x14ac:dyDescent="0.25">
      <c r="B210" s="32"/>
    </row>
    <row r="211" spans="2:2" x14ac:dyDescent="0.25">
      <c r="B211" s="32"/>
    </row>
    <row r="212" spans="2:2" x14ac:dyDescent="0.25">
      <c r="B212" s="32"/>
    </row>
    <row r="213" spans="2:2" x14ac:dyDescent="0.25">
      <c r="B213" s="32"/>
    </row>
    <row r="214" spans="2:2" x14ac:dyDescent="0.25">
      <c r="B214" s="32"/>
    </row>
    <row r="215" spans="2:2" x14ac:dyDescent="0.25">
      <c r="B215" s="32"/>
    </row>
    <row r="216" spans="2:2" x14ac:dyDescent="0.25">
      <c r="B216" s="32"/>
    </row>
    <row r="217" spans="2:2" x14ac:dyDescent="0.25">
      <c r="B217" s="32"/>
    </row>
    <row r="218" spans="2:2" x14ac:dyDescent="0.25">
      <c r="B218" s="32"/>
    </row>
    <row r="219" spans="2:2" x14ac:dyDescent="0.25">
      <c r="B219" s="32"/>
    </row>
    <row r="220" spans="2:2" x14ac:dyDescent="0.25">
      <c r="B220" s="32"/>
    </row>
    <row r="221" spans="2:2" x14ac:dyDescent="0.25">
      <c r="B221" s="32"/>
    </row>
    <row r="222" spans="2:2" x14ac:dyDescent="0.25">
      <c r="B222" s="32"/>
    </row>
    <row r="223" spans="2:2" x14ac:dyDescent="0.25">
      <c r="B223" s="32"/>
    </row>
    <row r="224" spans="2:2" x14ac:dyDescent="0.25">
      <c r="B224" s="32"/>
    </row>
    <row r="225" spans="2:2" x14ac:dyDescent="0.25">
      <c r="B225" s="32"/>
    </row>
    <row r="226" spans="2:2" x14ac:dyDescent="0.25">
      <c r="B226" s="32"/>
    </row>
    <row r="227" spans="2:2" x14ac:dyDescent="0.25">
      <c r="B227" s="32"/>
    </row>
    <row r="228" spans="2:2" x14ac:dyDescent="0.25">
      <c r="B228" s="32"/>
    </row>
    <row r="229" spans="2:2" x14ac:dyDescent="0.25">
      <c r="B229" s="32"/>
    </row>
    <row r="230" spans="2:2" x14ac:dyDescent="0.25">
      <c r="B230" s="32"/>
    </row>
    <row r="231" spans="2:2" x14ac:dyDescent="0.25">
      <c r="B231" s="32"/>
    </row>
    <row r="232" spans="2:2" x14ac:dyDescent="0.25">
      <c r="B232" s="32"/>
    </row>
    <row r="233" spans="2:2" x14ac:dyDescent="0.25">
      <c r="B233" s="32"/>
    </row>
    <row r="234" spans="2:2" x14ac:dyDescent="0.25">
      <c r="B234" s="32"/>
    </row>
    <row r="235" spans="2:2" x14ac:dyDescent="0.25">
      <c r="B235" s="32"/>
    </row>
    <row r="236" spans="2:2" x14ac:dyDescent="0.25">
      <c r="B236" s="32"/>
    </row>
    <row r="237" spans="2:2" x14ac:dyDescent="0.25">
      <c r="B237" s="32"/>
    </row>
    <row r="238" spans="2:2" x14ac:dyDescent="0.25">
      <c r="B238" s="32"/>
    </row>
    <row r="239" spans="2:2" x14ac:dyDescent="0.25">
      <c r="B239" s="32"/>
    </row>
    <row r="240" spans="2:2" x14ac:dyDescent="0.25">
      <c r="B240" s="32"/>
    </row>
    <row r="241" spans="2:2" x14ac:dyDescent="0.25">
      <c r="B241" s="32"/>
    </row>
    <row r="242" spans="2:2" x14ac:dyDescent="0.25">
      <c r="B242" s="32"/>
    </row>
    <row r="243" spans="2:2" x14ac:dyDescent="0.25">
      <c r="B243" s="32"/>
    </row>
    <row r="244" spans="2:2" x14ac:dyDescent="0.25">
      <c r="B244" s="32"/>
    </row>
    <row r="245" spans="2:2" x14ac:dyDescent="0.25">
      <c r="B245" s="32"/>
    </row>
    <row r="246" spans="2:2" x14ac:dyDescent="0.25">
      <c r="B246" s="32"/>
    </row>
    <row r="247" spans="2:2" x14ac:dyDescent="0.25">
      <c r="B247" s="32"/>
    </row>
    <row r="248" spans="2:2" x14ac:dyDescent="0.25">
      <c r="B248" s="32"/>
    </row>
    <row r="249" spans="2:2" x14ac:dyDescent="0.25">
      <c r="B249" s="32"/>
    </row>
    <row r="250" spans="2:2" x14ac:dyDescent="0.25">
      <c r="B250" s="32"/>
    </row>
    <row r="251" spans="2:2" x14ac:dyDescent="0.25">
      <c r="B251" s="32"/>
    </row>
    <row r="252" spans="2:2" x14ac:dyDescent="0.25">
      <c r="B252" s="32"/>
    </row>
    <row r="253" spans="2:2" x14ac:dyDescent="0.25">
      <c r="B253" s="32"/>
    </row>
    <row r="254" spans="2:2" x14ac:dyDescent="0.25">
      <c r="B254" s="32"/>
    </row>
    <row r="255" spans="2:2" x14ac:dyDescent="0.25">
      <c r="B255" s="32"/>
    </row>
    <row r="256" spans="2:2" x14ac:dyDescent="0.25">
      <c r="B256" s="32"/>
    </row>
    <row r="257" spans="2:2" x14ac:dyDescent="0.25">
      <c r="B257" s="32"/>
    </row>
    <row r="258" spans="2:2" x14ac:dyDescent="0.25">
      <c r="B258" s="32"/>
    </row>
    <row r="259" spans="2:2" x14ac:dyDescent="0.25">
      <c r="B259" s="32"/>
    </row>
    <row r="260" spans="2:2" x14ac:dyDescent="0.25">
      <c r="B260" s="32"/>
    </row>
    <row r="261" spans="2:2" x14ac:dyDescent="0.25">
      <c r="B261" s="32"/>
    </row>
    <row r="262" spans="2:2" x14ac:dyDescent="0.25">
      <c r="B262" s="32"/>
    </row>
    <row r="263" spans="2:2" x14ac:dyDescent="0.25">
      <c r="B263" s="32"/>
    </row>
    <row r="264" spans="2:2" x14ac:dyDescent="0.25">
      <c r="B264" s="32"/>
    </row>
    <row r="265" spans="2:2" x14ac:dyDescent="0.25">
      <c r="B265" s="32"/>
    </row>
    <row r="266" spans="2:2" x14ac:dyDescent="0.25">
      <c r="B266" s="32"/>
    </row>
    <row r="267" spans="2:2" x14ac:dyDescent="0.25">
      <c r="B267" s="32"/>
    </row>
    <row r="268" spans="2:2" x14ac:dyDescent="0.25">
      <c r="B268" s="32"/>
    </row>
    <row r="269" spans="2:2" x14ac:dyDescent="0.25">
      <c r="B269" s="32"/>
    </row>
    <row r="270" spans="2:2" x14ac:dyDescent="0.25">
      <c r="B270" s="32"/>
    </row>
    <row r="271" spans="2:2" x14ac:dyDescent="0.25">
      <c r="B271" s="32"/>
    </row>
    <row r="272" spans="2:2" x14ac:dyDescent="0.25">
      <c r="B272" s="32"/>
    </row>
    <row r="273" spans="2:2" x14ac:dyDescent="0.25">
      <c r="B273" s="32"/>
    </row>
    <row r="274" spans="2:2" x14ac:dyDescent="0.25">
      <c r="B274" s="32"/>
    </row>
    <row r="275" spans="2:2" x14ac:dyDescent="0.25">
      <c r="B275" s="32"/>
    </row>
    <row r="276" spans="2:2" x14ac:dyDescent="0.25">
      <c r="B276" s="32"/>
    </row>
    <row r="277" spans="2:2" x14ac:dyDescent="0.25">
      <c r="B277" s="32"/>
    </row>
    <row r="278" spans="2:2" x14ac:dyDescent="0.25">
      <c r="B278" s="32"/>
    </row>
    <row r="279" spans="2:2" x14ac:dyDescent="0.25">
      <c r="B279" s="32"/>
    </row>
    <row r="280" spans="2:2" x14ac:dyDescent="0.25">
      <c r="B280" s="32"/>
    </row>
    <row r="281" spans="2:2" x14ac:dyDescent="0.25">
      <c r="B281" s="32"/>
    </row>
    <row r="282" spans="2:2" x14ac:dyDescent="0.25">
      <c r="B282" s="32"/>
    </row>
    <row r="283" spans="2:2" x14ac:dyDescent="0.25">
      <c r="B283" s="32"/>
    </row>
    <row r="284" spans="2:2" x14ac:dyDescent="0.25">
      <c r="B284" s="32"/>
    </row>
    <row r="285" spans="2:2" x14ac:dyDescent="0.25">
      <c r="B285" s="32"/>
    </row>
    <row r="286" spans="2:2" x14ac:dyDescent="0.25">
      <c r="B286" s="32"/>
    </row>
    <row r="287" spans="2:2" x14ac:dyDescent="0.25">
      <c r="B287" s="32"/>
    </row>
    <row r="288" spans="2:2" x14ac:dyDescent="0.25">
      <c r="B288" s="32"/>
    </row>
    <row r="289" spans="2:2" x14ac:dyDescent="0.25">
      <c r="B289" s="32"/>
    </row>
    <row r="290" spans="2:2" x14ac:dyDescent="0.25">
      <c r="B290" s="32"/>
    </row>
    <row r="291" spans="2:2" x14ac:dyDescent="0.25">
      <c r="B291" s="32"/>
    </row>
    <row r="292" spans="2:2" x14ac:dyDescent="0.25">
      <c r="B292" s="32"/>
    </row>
    <row r="293" spans="2:2" x14ac:dyDescent="0.25">
      <c r="B293" s="32"/>
    </row>
    <row r="294" spans="2:2" x14ac:dyDescent="0.25">
      <c r="B294" s="32"/>
    </row>
    <row r="295" spans="2:2" x14ac:dyDescent="0.25">
      <c r="B295" s="32"/>
    </row>
    <row r="296" spans="2:2" x14ac:dyDescent="0.25">
      <c r="B296" s="32"/>
    </row>
    <row r="297" spans="2:2" x14ac:dyDescent="0.25">
      <c r="B297" s="32"/>
    </row>
    <row r="298" spans="2:2" x14ac:dyDescent="0.25">
      <c r="B298" s="32"/>
    </row>
    <row r="299" spans="2:2" x14ac:dyDescent="0.25">
      <c r="B299" s="32"/>
    </row>
    <row r="300" spans="2:2" x14ac:dyDescent="0.25">
      <c r="B300" s="32"/>
    </row>
    <row r="301" spans="2:2" x14ac:dyDescent="0.25">
      <c r="B301" s="32"/>
    </row>
    <row r="302" spans="2:2" x14ac:dyDescent="0.25">
      <c r="B302" s="32"/>
    </row>
    <row r="303" spans="2:2" x14ac:dyDescent="0.25">
      <c r="B303" s="32"/>
    </row>
    <row r="304" spans="2:2" x14ac:dyDescent="0.25">
      <c r="B304" s="32"/>
    </row>
    <row r="305" spans="2:2" x14ac:dyDescent="0.25">
      <c r="B305" s="32"/>
    </row>
    <row r="306" spans="2:2" x14ac:dyDescent="0.25">
      <c r="B306" s="32"/>
    </row>
    <row r="307" spans="2:2" x14ac:dyDescent="0.25">
      <c r="B307" s="32"/>
    </row>
    <row r="308" spans="2:2" x14ac:dyDescent="0.25">
      <c r="B308" s="32"/>
    </row>
    <row r="309" spans="2:2" x14ac:dyDescent="0.25">
      <c r="B309" s="32"/>
    </row>
    <row r="310" spans="2:2" x14ac:dyDescent="0.25">
      <c r="B310" s="32"/>
    </row>
    <row r="311" spans="2:2" x14ac:dyDescent="0.25">
      <c r="B311" s="32"/>
    </row>
    <row r="312" spans="2:2" x14ac:dyDescent="0.25">
      <c r="B312" s="32"/>
    </row>
    <row r="313" spans="2:2" x14ac:dyDescent="0.25">
      <c r="B313" s="32"/>
    </row>
    <row r="314" spans="2:2" x14ac:dyDescent="0.25">
      <c r="B314" s="32"/>
    </row>
    <row r="315" spans="2:2" x14ac:dyDescent="0.25">
      <c r="B315" s="32"/>
    </row>
    <row r="316" spans="2:2" x14ac:dyDescent="0.25">
      <c r="B316" s="32"/>
    </row>
    <row r="317" spans="2:2" x14ac:dyDescent="0.25">
      <c r="B317" s="32"/>
    </row>
    <row r="318" spans="2:2" x14ac:dyDescent="0.25">
      <c r="B318" s="32"/>
    </row>
    <row r="319" spans="2:2" x14ac:dyDescent="0.25">
      <c r="B319" s="32"/>
    </row>
    <row r="320" spans="2:2" x14ac:dyDescent="0.25">
      <c r="B320" s="32"/>
    </row>
    <row r="321" spans="2:2" x14ac:dyDescent="0.25">
      <c r="B321" s="32"/>
    </row>
    <row r="322" spans="2:2" x14ac:dyDescent="0.25">
      <c r="B322" s="32"/>
    </row>
    <row r="323" spans="2:2" x14ac:dyDescent="0.25">
      <c r="B323" s="32"/>
    </row>
    <row r="324" spans="2:2" x14ac:dyDescent="0.25">
      <c r="B324" s="32"/>
    </row>
    <row r="325" spans="2:2" x14ac:dyDescent="0.25">
      <c r="B325" s="32"/>
    </row>
    <row r="326" spans="2:2" x14ac:dyDescent="0.25">
      <c r="B326" s="32"/>
    </row>
    <row r="327" spans="2:2" x14ac:dyDescent="0.25">
      <c r="B327" s="32"/>
    </row>
    <row r="328" spans="2:2" x14ac:dyDescent="0.25">
      <c r="B328" s="32"/>
    </row>
    <row r="329" spans="2:2" x14ac:dyDescent="0.25">
      <c r="B329" s="32"/>
    </row>
    <row r="330" spans="2:2" x14ac:dyDescent="0.25">
      <c r="B330" s="32"/>
    </row>
    <row r="331" spans="2:2" x14ac:dyDescent="0.25">
      <c r="B331" s="32"/>
    </row>
    <row r="332" spans="2:2" x14ac:dyDescent="0.25">
      <c r="B332" s="32"/>
    </row>
    <row r="333" spans="2:2" x14ac:dyDescent="0.25">
      <c r="B333" s="32"/>
    </row>
    <row r="334" spans="2:2" x14ac:dyDescent="0.25">
      <c r="B334" s="32"/>
    </row>
    <row r="335" spans="2:2" x14ac:dyDescent="0.25">
      <c r="B335" s="32"/>
    </row>
    <row r="336" spans="2:2" x14ac:dyDescent="0.25">
      <c r="B336" s="32"/>
    </row>
    <row r="337" spans="2:2" x14ac:dyDescent="0.25">
      <c r="B337" s="32"/>
    </row>
    <row r="338" spans="2:2" x14ac:dyDescent="0.25">
      <c r="B338" s="32"/>
    </row>
    <row r="339" spans="2:2" x14ac:dyDescent="0.25">
      <c r="B339" s="32"/>
    </row>
    <row r="340" spans="2:2" x14ac:dyDescent="0.25">
      <c r="B340" s="32"/>
    </row>
    <row r="341" spans="2:2" x14ac:dyDescent="0.25">
      <c r="B341" s="32"/>
    </row>
    <row r="342" spans="2:2" x14ac:dyDescent="0.25">
      <c r="B342" s="32"/>
    </row>
    <row r="343" spans="2:2" x14ac:dyDescent="0.25">
      <c r="B343" s="32"/>
    </row>
    <row r="344" spans="2:2" x14ac:dyDescent="0.25">
      <c r="B344" s="32"/>
    </row>
    <row r="345" spans="2:2" x14ac:dyDescent="0.25">
      <c r="B345" s="32"/>
    </row>
    <row r="346" spans="2:2" x14ac:dyDescent="0.25">
      <c r="B346" s="32"/>
    </row>
    <row r="347" spans="2:2" x14ac:dyDescent="0.25">
      <c r="B347" s="32"/>
    </row>
    <row r="348" spans="2:2" x14ac:dyDescent="0.25">
      <c r="B348" s="32"/>
    </row>
    <row r="349" spans="2:2" x14ac:dyDescent="0.25">
      <c r="B349" s="32"/>
    </row>
    <row r="350" spans="2:2" x14ac:dyDescent="0.25">
      <c r="B350" s="32"/>
    </row>
    <row r="351" spans="2:2" x14ac:dyDescent="0.25">
      <c r="B351" s="32"/>
    </row>
    <row r="352" spans="2:2" x14ac:dyDescent="0.25">
      <c r="B352" s="32"/>
    </row>
    <row r="353" spans="2:2" x14ac:dyDescent="0.25">
      <c r="B353" s="32"/>
    </row>
    <row r="354" spans="2:2" x14ac:dyDescent="0.25">
      <c r="B354" s="32"/>
    </row>
    <row r="355" spans="2:2" x14ac:dyDescent="0.25">
      <c r="B355" s="32"/>
    </row>
    <row r="356" spans="2:2" x14ac:dyDescent="0.25">
      <c r="B356" s="32"/>
    </row>
    <row r="357" spans="2:2" x14ac:dyDescent="0.25">
      <c r="B357" s="32"/>
    </row>
    <row r="358" spans="2:2" x14ac:dyDescent="0.25">
      <c r="B358" s="32"/>
    </row>
    <row r="359" spans="2:2" x14ac:dyDescent="0.25">
      <c r="B359" s="32"/>
    </row>
    <row r="360" spans="2:2" x14ac:dyDescent="0.25">
      <c r="B360" s="32"/>
    </row>
    <row r="361" spans="2:2" x14ac:dyDescent="0.25">
      <c r="B361" s="32"/>
    </row>
    <row r="362" spans="2:2" x14ac:dyDescent="0.25">
      <c r="B362" s="32"/>
    </row>
    <row r="363" spans="2:2" x14ac:dyDescent="0.25">
      <c r="B363" s="32"/>
    </row>
    <row r="364" spans="2:2" x14ac:dyDescent="0.25">
      <c r="B364" s="32"/>
    </row>
    <row r="365" spans="2:2" x14ac:dyDescent="0.25">
      <c r="B365" s="32"/>
    </row>
    <row r="366" spans="2:2" x14ac:dyDescent="0.25">
      <c r="B366" s="32"/>
    </row>
    <row r="367" spans="2:2" x14ac:dyDescent="0.25">
      <c r="B367" s="32"/>
    </row>
    <row r="642" ht="14.25" customHeight="1" x14ac:dyDescent="0.25"/>
  </sheetData>
  <sheetProtection selectLockedCells="1" selectUnlockedCells="1"/>
  <mergeCells count="20">
    <mergeCell ref="BS1:BW1"/>
    <mergeCell ref="DD5:DI5"/>
    <mergeCell ref="DJ5:DK5"/>
    <mergeCell ref="DL5:DP5"/>
    <mergeCell ref="DQ5:DV5"/>
    <mergeCell ref="BZ5:CF5"/>
    <mergeCell ref="DW5:DX5"/>
    <mergeCell ref="DY5:DZ5"/>
    <mergeCell ref="CG5:CK5"/>
    <mergeCell ref="CL5:CP5"/>
    <mergeCell ref="CQ5:CV5"/>
    <mergeCell ref="CW5:CX5"/>
    <mergeCell ref="CY5:DC5"/>
    <mergeCell ref="B5:H5"/>
    <mergeCell ref="BC5:BR5"/>
    <mergeCell ref="BS5:BY5"/>
    <mergeCell ref="I5:X5"/>
    <mergeCell ref="Y5:AE5"/>
    <mergeCell ref="AF5:AU5"/>
    <mergeCell ref="AV5:BB5"/>
  </mergeCells>
  <pageMargins left="0.7" right="0.7" top="0.75" bottom="0.75" header="0.3" footer="0.3"/>
  <pageSetup paperSize="17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Glenn Stephens</cp:lastModifiedBy>
  <cp:lastPrinted>2017-01-30T22:48:45Z</cp:lastPrinted>
  <dcterms:created xsi:type="dcterms:W3CDTF">2013-10-30T14:14:02Z</dcterms:created>
  <dcterms:modified xsi:type="dcterms:W3CDTF">2017-01-31T16:08:20Z</dcterms:modified>
</cp:coreProperties>
</file>