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Caloosahatchee\Allocations\_Tribs\"/>
    </mc:Choice>
  </mc:AlternateContent>
  <xr:revisionPtr revIDLastSave="0" documentId="13_ncr:1_{A1A14295-3D92-4EF3-8A41-296F84FE0E5B}" xr6:coauthVersionLast="36" xr6:coauthVersionMax="36" xr10:uidLastSave="{00000000-0000-0000-0000-000000000000}"/>
  <bookViews>
    <workbookView xWindow="0" yWindow="0" windowWidth="23040" windowHeight="9060" firstSheet="4" activeTab="10" xr2:uid="{193FF7D5-D8DB-4775-B267-4316EAEDF32B}"/>
  </bookViews>
  <sheets>
    <sheet name="Agriculture" sheetId="13" r:id="rId1"/>
    <sheet name="City of Clewiston" sheetId="15" r:id="rId2"/>
    <sheet name="FDOT" sheetId="16" r:id="rId3"/>
    <sheet name="Glades County" sheetId="18" r:id="rId4"/>
    <sheet name="Hendry County" sheetId="19" r:id="rId5"/>
    <sheet name="Natural" sheetId="20" r:id="rId6"/>
    <sheet name="WCDs" sheetId="14" r:id="rId7"/>
    <sheet name="WMAs" sheetId="21" r:id="rId8"/>
    <sheet name="Existing Loads" sheetId="2" r:id="rId9"/>
    <sheet name="Relative Contribution" sheetId="11" r:id="rId10"/>
    <sheet name="Required Reductions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2" l="1"/>
  <c r="B9" i="12"/>
  <c r="D12" i="2"/>
  <c r="C12" i="2"/>
  <c r="D9" i="2"/>
  <c r="C9" i="2"/>
  <c r="B9" i="2"/>
  <c r="D8" i="2"/>
  <c r="C8" i="2"/>
  <c r="C10" i="2" s="1"/>
  <c r="B8" i="2"/>
  <c r="G75" i="14"/>
  <c r="H75" i="14"/>
  <c r="D75" i="14"/>
  <c r="D7" i="2"/>
  <c r="C7" i="2"/>
  <c r="B7" i="2"/>
  <c r="D6" i="2"/>
  <c r="C6" i="2"/>
  <c r="B6" i="2"/>
  <c r="D5" i="2"/>
  <c r="C5" i="2"/>
  <c r="B5" i="2"/>
  <c r="D4" i="2"/>
  <c r="C4" i="2"/>
  <c r="B4" i="2"/>
  <c r="D3" i="2"/>
  <c r="C3" i="2"/>
  <c r="B3" i="2"/>
  <c r="D2" i="2"/>
  <c r="C2" i="2"/>
  <c r="B2" i="2"/>
  <c r="D10" i="2" l="1"/>
  <c r="B10" i="2"/>
  <c r="G6" i="21"/>
  <c r="H6" i="21"/>
  <c r="D6" i="21"/>
  <c r="G21" i="20"/>
  <c r="H21" i="20"/>
  <c r="D21" i="20"/>
  <c r="G37" i="19"/>
  <c r="H37" i="19"/>
  <c r="D37" i="19"/>
  <c r="G19" i="18"/>
  <c r="H19" i="18"/>
  <c r="D19" i="18"/>
  <c r="G7" i="16"/>
  <c r="H7" i="16"/>
  <c r="D7" i="16"/>
  <c r="G20" i="15"/>
  <c r="H20" i="15"/>
  <c r="D20" i="15"/>
  <c r="G29" i="13"/>
  <c r="H29" i="13"/>
  <c r="D29" i="13"/>
  <c r="B4" i="11" l="1"/>
  <c r="F3" i="11"/>
  <c r="B3" i="11"/>
  <c r="F5" i="11"/>
  <c r="B5" i="12"/>
  <c r="F6" i="11"/>
  <c r="B4" i="12"/>
  <c r="E3" i="12"/>
  <c r="B3" i="12"/>
  <c r="E2" i="12"/>
  <c r="B2" i="12"/>
  <c r="B5" i="11" l="1"/>
  <c r="B6" i="11"/>
  <c r="F2" i="11"/>
  <c r="B6" i="12"/>
  <c r="B7" i="12" s="1"/>
  <c r="E6" i="12"/>
  <c r="E5" i="12"/>
  <c r="E4" i="12"/>
  <c r="F4" i="11"/>
  <c r="B2" i="11"/>
  <c r="F8" i="11" l="1"/>
  <c r="G2" i="11" s="1"/>
  <c r="B8" i="11"/>
  <c r="C3" i="11" s="1"/>
  <c r="E7" i="12"/>
  <c r="F4" i="12" s="1"/>
  <c r="G4" i="12" s="1"/>
  <c r="C2" i="12"/>
  <c r="D2" i="12" s="1"/>
  <c r="C3" i="12"/>
  <c r="D3" i="12" s="1"/>
  <c r="C4" i="12"/>
  <c r="D4" i="12" s="1"/>
  <c r="C5" i="11"/>
  <c r="C5" i="12"/>
  <c r="D5" i="12" s="1"/>
  <c r="C6" i="12"/>
  <c r="D6" i="12" s="1"/>
  <c r="C6" i="11"/>
  <c r="C4" i="11"/>
  <c r="G4" i="11" l="1"/>
  <c r="C2" i="11"/>
  <c r="F6" i="12"/>
  <c r="G6" i="12" s="1"/>
  <c r="F3" i="12"/>
  <c r="G3" i="12" s="1"/>
  <c r="G3" i="11"/>
  <c r="G5" i="11"/>
  <c r="G6" i="11"/>
  <c r="F2" i="12"/>
  <c r="G2" i="12" s="1"/>
  <c r="F5" i="12"/>
  <c r="G5" i="12" s="1"/>
  <c r="C8" i="11"/>
  <c r="C7" i="12"/>
  <c r="D7" i="12" s="1"/>
  <c r="G8" i="11" l="1"/>
  <c r="F7" i="12"/>
  <c r="G7" i="12" s="1"/>
</calcChain>
</file>

<file path=xl/sharedStrings.xml><?xml version="1.0" encoding="utf-8"?>
<sst xmlns="http://schemas.openxmlformats.org/spreadsheetml/2006/main" count="1189" uniqueCount="148">
  <si>
    <t>RAINGAGE</t>
  </si>
  <si>
    <t>FROM_S79</t>
  </si>
  <si>
    <t>SubbasinLU</t>
  </si>
  <si>
    <t>GIS_Area</t>
  </si>
  <si>
    <t>TN_Septic</t>
  </si>
  <si>
    <t>TP_Septic</t>
  </si>
  <si>
    <t>TN_Load_Un</t>
  </si>
  <si>
    <t>TP_Load_Un</t>
  </si>
  <si>
    <t>TN_UAL_Ave</t>
  </si>
  <si>
    <t>TP_UAL_Ave</t>
  </si>
  <si>
    <t>NEXRAD</t>
  </si>
  <si>
    <t>LU_Desc</t>
  </si>
  <si>
    <t>TNAttenFac</t>
  </si>
  <si>
    <t>TPAttenFac</t>
  </si>
  <si>
    <t>TNLoadAtt</t>
  </si>
  <si>
    <t>TPLoadAtt</t>
  </si>
  <si>
    <t>Subbasin</t>
  </si>
  <si>
    <t>LU_Code</t>
  </si>
  <si>
    <t>S78W</t>
  </si>
  <si>
    <t>Upstream</t>
  </si>
  <si>
    <t>Commercial/Instituional/Transportation</t>
  </si>
  <si>
    <t>5</t>
  </si>
  <si>
    <t>FDOT Right-of-Way</t>
  </si>
  <si>
    <t>7</t>
  </si>
  <si>
    <t>Developed Open Space/Disturbed</t>
  </si>
  <si>
    <t>2</t>
  </si>
  <si>
    <t>Sugar Cane</t>
  </si>
  <si>
    <t>8</t>
  </si>
  <si>
    <t>Rangeland/Unimproved Pasture/Shrub</t>
  </si>
  <si>
    <t>13</t>
  </si>
  <si>
    <t>Upland Forest</t>
  </si>
  <si>
    <t>14</t>
  </si>
  <si>
    <t>Water</t>
  </si>
  <si>
    <t>16</t>
  </si>
  <si>
    <t>Wetland</t>
  </si>
  <si>
    <t>15</t>
  </si>
  <si>
    <t>Sub Basin 220 LU 6</t>
  </si>
  <si>
    <t>Industrial/Extractive</t>
  </si>
  <si>
    <t>6</t>
  </si>
  <si>
    <t>Sub Basin 220 LU 2</t>
  </si>
  <si>
    <t>Sub Basin 220 LU 8</t>
  </si>
  <si>
    <t>Sub Basin 220 LU 16</t>
  </si>
  <si>
    <t>Sub Basin 220 LU 15</t>
  </si>
  <si>
    <t>Low Density Residential</t>
  </si>
  <si>
    <t>1</t>
  </si>
  <si>
    <t>Medium Density Residential</t>
  </si>
  <si>
    <t>3</t>
  </si>
  <si>
    <t>High Density Residential</t>
  </si>
  <si>
    <t>4</t>
  </si>
  <si>
    <t>Improved Pasture</t>
  </si>
  <si>
    <t>12</t>
  </si>
  <si>
    <t>Sub Basin 216 LU 1</t>
  </si>
  <si>
    <t>Sub Basin 216 LU 3</t>
  </si>
  <si>
    <t>Sub Basin 216 LU 4</t>
  </si>
  <si>
    <t>Sub Basin 216 LU 5</t>
  </si>
  <si>
    <t>Sub Basin 216 LU 7</t>
  </si>
  <si>
    <t>Sub Basin 216 LU 6</t>
  </si>
  <si>
    <t>Sub Basin 216 LU 2</t>
  </si>
  <si>
    <t>Sub Basin 216 LU 8</t>
  </si>
  <si>
    <t>Sub Basin 216 LU 10</t>
  </si>
  <si>
    <t>Nurseries/Ornamentals/Vineyards</t>
  </si>
  <si>
    <t>10</t>
  </si>
  <si>
    <t>Sub Basin 216 LU 11</t>
  </si>
  <si>
    <t>Citrus Groves/Other Groves</t>
  </si>
  <si>
    <t>11</t>
  </si>
  <si>
    <t>Sub Basin 216 LU 12</t>
  </si>
  <si>
    <t>Sub Basin 216 LU 13</t>
  </si>
  <si>
    <t>Sub Basin 216 LU 14</t>
  </si>
  <si>
    <t>Sub Basin 216 LU 16</t>
  </si>
  <si>
    <t>Sub Basin 216 LU 15</t>
  </si>
  <si>
    <t>Sub Basin 214 LU 1</t>
  </si>
  <si>
    <t>Sub Basin 214 LU 5</t>
  </si>
  <si>
    <t>Sub Basin 214 LU 7</t>
  </si>
  <si>
    <t>Sub Basin 214 LU 6</t>
  </si>
  <si>
    <t>Sub Basin 214 LU 2</t>
  </si>
  <si>
    <t>Sub Basin 214 LU 8</t>
  </si>
  <si>
    <t>Sub Basin 214 LU 10</t>
  </si>
  <si>
    <t>Sub Basin 214 LU 11</t>
  </si>
  <si>
    <t>Sub Basin 214 LU 12</t>
  </si>
  <si>
    <t>Sub Basin 214 LU 13</t>
  </si>
  <si>
    <t>Sub Basin 214 LU 14</t>
  </si>
  <si>
    <t>Sub Basin 214 LU 16</t>
  </si>
  <si>
    <t>Sub Basin 214 LU 15</t>
  </si>
  <si>
    <t>Sub Basin 217 LU 1</t>
  </si>
  <si>
    <t>Sub Basin 217 LU 3</t>
  </si>
  <si>
    <t>Sub Basin 217 LU 5</t>
  </si>
  <si>
    <t>Sub Basin 217 LU 7</t>
  </si>
  <si>
    <t>Sub Basin 217 LU 6</t>
  </si>
  <si>
    <t>Sub Basin 217 LU 2</t>
  </si>
  <si>
    <t>Sub Basin 217 LU 8</t>
  </si>
  <si>
    <t>Sub Basin 217 LU 12</t>
  </si>
  <si>
    <t>Sub Basin 217 LU 13</t>
  </si>
  <si>
    <t>Sub Basin 217 LU 14</t>
  </si>
  <si>
    <t>Sub Basin 217 LU 16</t>
  </si>
  <si>
    <t>Sub Basin 217 LU 15</t>
  </si>
  <si>
    <t>Sub Basin 218 LU 1</t>
  </si>
  <si>
    <t>Sub Basin 218 LU 3</t>
  </si>
  <si>
    <t>Sub Basin 218 LU 4</t>
  </si>
  <si>
    <t>Sub Basin 218 LU 5</t>
  </si>
  <si>
    <t>Sub Basin 218 LU 7</t>
  </si>
  <si>
    <t>Sub Basin 218 LU 6</t>
  </si>
  <si>
    <t>Sub Basin 218 LU 2</t>
  </si>
  <si>
    <t>Sub Basin 218 LU 8</t>
  </si>
  <si>
    <t>Sub Basin 218 LU 10</t>
  </si>
  <si>
    <t>Sub Basin 218 LU 12</t>
  </si>
  <si>
    <t>Sub Basin 218 LU 13</t>
  </si>
  <si>
    <t>Sub Basin 218 LU 16</t>
  </si>
  <si>
    <t>Sub Basin 218 LU 15</t>
  </si>
  <si>
    <t>Sub Basin 219 LU 1</t>
  </si>
  <si>
    <t>Sub Basin 219 LU 3</t>
  </si>
  <si>
    <t>Sub Basin 219 LU 4</t>
  </si>
  <si>
    <t>Sub Basin 219 LU 5</t>
  </si>
  <si>
    <t>Sub Basin 219 LU 7</t>
  </si>
  <si>
    <t>Sub Basin 219 LU 6</t>
  </si>
  <si>
    <t>Sub Basin 219 LU 2</t>
  </si>
  <si>
    <t>Sub Basin 219 LU 8</t>
  </si>
  <si>
    <t>Sub Basin 219 LU 10</t>
  </si>
  <si>
    <t>Sub Basin 219 LU 12</t>
  </si>
  <si>
    <t>Sub Basin 219 LU 13</t>
  </si>
  <si>
    <t>Sub Basin 219 LU 14</t>
  </si>
  <si>
    <t>Sub Basin 219 LU 16</t>
  </si>
  <si>
    <t>Sub Basin 219 LU 15</t>
  </si>
  <si>
    <t>Entity</t>
  </si>
  <si>
    <t>Acres</t>
  </si>
  <si>
    <t>TN Existing Load (lbs/yr)</t>
  </si>
  <si>
    <t>TP Existing Load (lbs/yr)</t>
  </si>
  <si>
    <t>Agriculture</t>
  </si>
  <si>
    <t>FDOT</t>
  </si>
  <si>
    <t>Glades County</t>
  </si>
  <si>
    <t>Natural</t>
  </si>
  <si>
    <t>Total</t>
  </si>
  <si>
    <t>WCDs</t>
  </si>
  <si>
    <t>City of Clewiston</t>
  </si>
  <si>
    <t>Hendry County</t>
  </si>
  <si>
    <t>% of Load</t>
  </si>
  <si>
    <t>TN Required Reductions (lbs/yr)</t>
  </si>
  <si>
    <t>% Reduction</t>
  </si>
  <si>
    <t>TP Required Reductions (lbs/yr)</t>
  </si>
  <si>
    <t>Required Reductions</t>
  </si>
  <si>
    <t>move</t>
  </si>
  <si>
    <t>Comments</t>
  </si>
  <si>
    <t>Power Facility, Power Lines, Access Road</t>
  </si>
  <si>
    <t>SFWMD Canal</t>
  </si>
  <si>
    <t>Active Barrow Pit - No Homes</t>
  </si>
  <si>
    <t>U.S. Army Corp. Canal Or SFWMD Canal</t>
  </si>
  <si>
    <t>Tower</t>
  </si>
  <si>
    <t>Canal Adjustment Made</t>
  </si>
  <si>
    <t>Water Management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</si>
</sst>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0" fontId="2" fillId="0" borderId="1" xfId="0" applyFont="1" applyBorder="1"/>
    <xf numFmtId="165" fontId="2" fillId="0" borderId="1" xfId="0" applyNumberFormat="1" applyFont="1" applyBorder="1"/>
    <xf numFmtId="0" fontId="3" fillId="0" borderId="1" xfId="0" applyFont="1" applyBorder="1"/>
    <xf numFmtId="165" fontId="3" fillId="0" borderId="1" xfId="0" applyNumberFormat="1" applyFont="1" applyBorder="1"/>
    <xf numFmtId="165" fontId="1" fillId="0" borderId="2" xfId="0" applyNumberFormat="1" applyFont="1" applyFill="1" applyBorder="1" applyAlignment="1">
      <alignment horizontal="center" wrapText="1"/>
    </xf>
    <xf numFmtId="165" fontId="2" fillId="0" borderId="2" xfId="0" applyNumberFormat="1" applyFont="1" applyBorder="1"/>
    <xf numFmtId="165" fontId="3" fillId="0" borderId="2" xfId="0" applyNumberFormat="1" applyFont="1" applyBorder="1"/>
    <xf numFmtId="10" fontId="1" fillId="2" borderId="1" xfId="0" applyNumberFormat="1" applyFont="1" applyFill="1" applyBorder="1" applyAlignment="1">
      <alignment horizontal="center" wrapText="1"/>
    </xf>
    <xf numFmtId="0" fontId="2" fillId="0" borderId="0" xfId="0" applyFont="1"/>
    <xf numFmtId="10" fontId="2" fillId="0" borderId="1" xfId="0" applyNumberFormat="1" applyFont="1" applyBorder="1"/>
    <xf numFmtId="10" fontId="3" fillId="0" borderId="1" xfId="0" applyNumberFormat="1" applyFont="1" applyBorder="1"/>
    <xf numFmtId="10" fontId="2" fillId="0" borderId="0" xfId="0" applyNumberFormat="1" applyFont="1"/>
    <xf numFmtId="165" fontId="2" fillId="0" borderId="0" xfId="0" applyNumberFormat="1" applyFont="1"/>
    <xf numFmtId="165" fontId="0" fillId="0" borderId="0" xfId="0" applyNumberFormat="1"/>
    <xf numFmtId="10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0DC8F-AE21-4AD5-8370-0A11D4FBBF30}">
  <dimension ref="A1:R29"/>
  <sheetViews>
    <sheetView topLeftCell="A2" workbookViewId="0">
      <selection activeCell="G2" sqref="G2:H29"/>
    </sheetView>
  </sheetViews>
  <sheetFormatPr defaultRowHeight="14.4" x14ac:dyDescent="0.3"/>
  <cols>
    <col min="1" max="1" width="9.6640625" style="1" bestFit="1" customWidth="1"/>
    <col min="2" max="2" width="9.88671875" style="1" bestFit="1" customWidth="1"/>
    <col min="3" max="3" width="17.44140625" style="1" bestFit="1" customWidth="1"/>
    <col min="4" max="4" width="17.77734375" style="2" bestFit="1" customWidth="1"/>
    <col min="5" max="6" width="13.6640625" style="2" bestFit="1" customWidth="1"/>
    <col min="7" max="7" width="17.77734375" style="2" bestFit="1" customWidth="1"/>
    <col min="8" max="8" width="16.6640625" style="2" bestFit="1" customWidth="1"/>
    <col min="9" max="10" width="13.6640625" style="2" bestFit="1" customWidth="1"/>
    <col min="11" max="11" width="14.6640625" style="2" bestFit="1" customWidth="1"/>
    <col min="12" max="12" width="32.6640625" style="1" bestFit="1" customWidth="1"/>
    <col min="13" max="14" width="13.6640625" style="2" bestFit="1" customWidth="1"/>
    <col min="15" max="15" width="17.77734375" style="2" bestFit="1" customWidth="1"/>
    <col min="16" max="16" width="16.6640625" style="2" bestFit="1" customWidth="1"/>
    <col min="17" max="17" width="15.6640625" style="2" bestFit="1" customWidth="1"/>
    <col min="18" max="18" width="8.44140625" style="1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3">
      <c r="A2" s="1" t="s">
        <v>18</v>
      </c>
      <c r="B2" s="1" t="s">
        <v>19</v>
      </c>
      <c r="C2" s="1" t="s">
        <v>40</v>
      </c>
      <c r="D2" s="2">
        <v>7351.3179273200003</v>
      </c>
      <c r="E2" s="2">
        <v>0</v>
      </c>
      <c r="F2" s="2">
        <v>0</v>
      </c>
      <c r="G2" s="2">
        <v>32511.543153099999</v>
      </c>
      <c r="H2" s="2">
        <v>1380.7335794400001</v>
      </c>
      <c r="I2" s="2">
        <v>4.4225461984500001</v>
      </c>
      <c r="J2" s="2">
        <v>0.18782123057200001</v>
      </c>
      <c r="K2" s="2">
        <v>15</v>
      </c>
      <c r="L2" s="1" t="s">
        <v>26</v>
      </c>
      <c r="M2" s="2">
        <v>0.89437974679200005</v>
      </c>
      <c r="N2" s="2">
        <v>0.84097842501999998</v>
      </c>
      <c r="O2" s="2">
        <v>29077.665733099999</v>
      </c>
      <c r="P2" s="2">
        <v>1161.16715101</v>
      </c>
      <c r="Q2" s="2">
        <v>220</v>
      </c>
      <c r="R2" s="1" t="s">
        <v>27</v>
      </c>
    </row>
    <row r="3" spans="1:18" x14ac:dyDescent="0.3">
      <c r="A3" s="1" t="s">
        <v>18</v>
      </c>
      <c r="B3" s="1" t="s">
        <v>19</v>
      </c>
      <c r="C3" s="1" t="s">
        <v>58</v>
      </c>
      <c r="D3" s="2">
        <v>13017.087453100001</v>
      </c>
      <c r="E3" s="2">
        <v>0</v>
      </c>
      <c r="F3" s="2">
        <v>0</v>
      </c>
      <c r="G3" s="2">
        <v>57585.730346900003</v>
      </c>
      <c r="H3" s="2">
        <v>2450.65813364</v>
      </c>
      <c r="I3" s="2">
        <v>4.4238567616899998</v>
      </c>
      <c r="J3" s="2">
        <v>0.18826470533199999</v>
      </c>
      <c r="K3" s="2">
        <v>15</v>
      </c>
      <c r="L3" s="1" t="s">
        <v>26</v>
      </c>
      <c r="M3" s="2">
        <v>0.83570358715799997</v>
      </c>
      <c r="N3" s="2">
        <v>0.72174797533400004</v>
      </c>
      <c r="O3" s="2">
        <v>48124.601419999999</v>
      </c>
      <c r="P3" s="2">
        <v>1768.7575461900001</v>
      </c>
      <c r="Q3" s="2">
        <v>216</v>
      </c>
      <c r="R3" s="1" t="s">
        <v>27</v>
      </c>
    </row>
    <row r="4" spans="1:18" x14ac:dyDescent="0.3">
      <c r="A4" s="1" t="s">
        <v>18</v>
      </c>
      <c r="B4" s="1" t="s">
        <v>19</v>
      </c>
      <c r="C4" s="1" t="s">
        <v>59</v>
      </c>
      <c r="D4" s="2">
        <v>293.872078294</v>
      </c>
      <c r="E4" s="2">
        <v>0</v>
      </c>
      <c r="F4" s="2">
        <v>0</v>
      </c>
      <c r="G4" s="2">
        <v>1178.5446272900001</v>
      </c>
      <c r="H4" s="2">
        <v>181.68975125</v>
      </c>
      <c r="I4" s="2">
        <v>4.0104001514299998</v>
      </c>
      <c r="J4" s="2">
        <v>0.61826136155900002</v>
      </c>
      <c r="K4" s="2">
        <v>15</v>
      </c>
      <c r="L4" s="1" t="s">
        <v>60</v>
      </c>
      <c r="M4" s="2">
        <v>0.83570358715799997</v>
      </c>
      <c r="N4" s="2">
        <v>0.72174797533400004</v>
      </c>
      <c r="O4" s="2">
        <v>984.91397265299997</v>
      </c>
      <c r="P4" s="2">
        <v>131.134210104</v>
      </c>
      <c r="Q4" s="2">
        <v>216</v>
      </c>
      <c r="R4" s="1" t="s">
        <v>61</v>
      </c>
    </row>
    <row r="5" spans="1:18" x14ac:dyDescent="0.3">
      <c r="A5" s="1" t="s">
        <v>18</v>
      </c>
      <c r="B5" s="1" t="s">
        <v>19</v>
      </c>
      <c r="C5" s="1" t="s">
        <v>62</v>
      </c>
      <c r="D5" s="2">
        <v>14.607670538200001</v>
      </c>
      <c r="E5" s="2">
        <v>0</v>
      </c>
      <c r="F5" s="2">
        <v>0</v>
      </c>
      <c r="G5" s="2">
        <v>46.997373564900002</v>
      </c>
      <c r="H5" s="2">
        <v>2.8511486528000001</v>
      </c>
      <c r="I5" s="2">
        <v>3.2173078823200001</v>
      </c>
      <c r="J5" s="2">
        <v>0.19518160991799999</v>
      </c>
      <c r="K5" s="2">
        <v>15</v>
      </c>
      <c r="L5" s="1" t="s">
        <v>63</v>
      </c>
      <c r="M5" s="2">
        <v>0.83570358715799997</v>
      </c>
      <c r="N5" s="2">
        <v>0.72174797533400004</v>
      </c>
      <c r="O5" s="2">
        <v>39.275873675200003</v>
      </c>
      <c r="P5" s="2">
        <v>2.0578107675299999</v>
      </c>
      <c r="Q5" s="2">
        <v>216</v>
      </c>
      <c r="R5" s="1" t="s">
        <v>64</v>
      </c>
    </row>
    <row r="6" spans="1:18" x14ac:dyDescent="0.3">
      <c r="A6" s="1" t="s">
        <v>18</v>
      </c>
      <c r="B6" s="1" t="s">
        <v>19</v>
      </c>
      <c r="C6" s="1" t="s">
        <v>65</v>
      </c>
      <c r="D6" s="2">
        <v>78.726066571600001</v>
      </c>
      <c r="E6" s="2">
        <v>0</v>
      </c>
      <c r="F6" s="2">
        <v>0</v>
      </c>
      <c r="G6" s="2">
        <v>605.52976978100003</v>
      </c>
      <c r="H6" s="2">
        <v>31.420420569899999</v>
      </c>
      <c r="I6" s="2">
        <v>7.6916045237699997</v>
      </c>
      <c r="J6" s="2">
        <v>0.39911076392099998</v>
      </c>
      <c r="K6" s="2">
        <v>15</v>
      </c>
      <c r="L6" s="1" t="s">
        <v>49</v>
      </c>
      <c r="M6" s="2">
        <v>0.83570358715799997</v>
      </c>
      <c r="N6" s="2">
        <v>0.72174797533400004</v>
      </c>
      <c r="O6" s="2">
        <v>506.04340073700001</v>
      </c>
      <c r="P6" s="2">
        <v>22.677624930499999</v>
      </c>
      <c r="Q6" s="2">
        <v>216</v>
      </c>
      <c r="R6" s="1" t="s">
        <v>50</v>
      </c>
    </row>
    <row r="7" spans="1:18" x14ac:dyDescent="0.3">
      <c r="A7" s="1" t="s">
        <v>18</v>
      </c>
      <c r="B7" s="1" t="s">
        <v>19</v>
      </c>
      <c r="C7" s="1" t="s">
        <v>66</v>
      </c>
      <c r="D7" s="2">
        <v>72.163977687799999</v>
      </c>
      <c r="E7" s="2">
        <v>0</v>
      </c>
      <c r="F7" s="2">
        <v>0</v>
      </c>
      <c r="G7" s="2">
        <v>95.540124215800006</v>
      </c>
      <c r="H7" s="2">
        <v>11.1433547631</v>
      </c>
      <c r="I7" s="2">
        <v>1.3239309594199999</v>
      </c>
      <c r="J7" s="2">
        <v>0.15441713608499999</v>
      </c>
      <c r="K7" s="2">
        <v>15</v>
      </c>
      <c r="L7" s="1" t="s">
        <v>28</v>
      </c>
      <c r="M7" s="2">
        <v>0.83570358715799997</v>
      </c>
      <c r="N7" s="2">
        <v>0.72174797533400004</v>
      </c>
      <c r="O7" s="2">
        <v>79.843224524600004</v>
      </c>
      <c r="P7" s="2">
        <v>8.0426937386600006</v>
      </c>
      <c r="Q7" s="2">
        <v>216</v>
      </c>
      <c r="R7" s="1" t="s">
        <v>29</v>
      </c>
    </row>
    <row r="8" spans="1:18" x14ac:dyDescent="0.3">
      <c r="A8" s="1" t="s">
        <v>18</v>
      </c>
      <c r="B8" s="1" t="s">
        <v>19</v>
      </c>
      <c r="C8" s="1" t="s">
        <v>75</v>
      </c>
      <c r="D8" s="2">
        <v>5719.3715112700002</v>
      </c>
      <c r="E8" s="2">
        <v>0</v>
      </c>
      <c r="F8" s="2">
        <v>0</v>
      </c>
      <c r="G8" s="2">
        <v>25297.173501900001</v>
      </c>
      <c r="H8" s="2">
        <v>1075.23074892</v>
      </c>
      <c r="I8" s="2">
        <v>4.4230687676100002</v>
      </c>
      <c r="J8" s="2">
        <v>0.18799806006700001</v>
      </c>
      <c r="K8" s="2">
        <v>15</v>
      </c>
      <c r="L8" s="1" t="s">
        <v>26</v>
      </c>
      <c r="M8" s="2">
        <v>0.92612663532799999</v>
      </c>
      <c r="N8" s="2">
        <v>0.86469727349600001</v>
      </c>
      <c r="O8" s="2">
        <v>23428.386178600002</v>
      </c>
      <c r="P8" s="2">
        <v>929.74909697099997</v>
      </c>
      <c r="Q8" s="2">
        <v>214</v>
      </c>
      <c r="R8" s="1" t="s">
        <v>27</v>
      </c>
    </row>
    <row r="9" spans="1:18" x14ac:dyDescent="0.3">
      <c r="A9" s="1" t="s">
        <v>18</v>
      </c>
      <c r="B9" s="1" t="s">
        <v>19</v>
      </c>
      <c r="C9" s="1" t="s">
        <v>76</v>
      </c>
      <c r="D9" s="2">
        <v>609.67296250599998</v>
      </c>
      <c r="E9" s="2">
        <v>0</v>
      </c>
      <c r="F9" s="2">
        <v>0</v>
      </c>
      <c r="G9" s="2">
        <v>2443.3104195300002</v>
      </c>
      <c r="H9" s="2">
        <v>377.01426090400003</v>
      </c>
      <c r="I9" s="2">
        <v>4.0075754868400004</v>
      </c>
      <c r="J9" s="2">
        <v>0.61838769978300001</v>
      </c>
      <c r="K9" s="2">
        <v>15</v>
      </c>
      <c r="L9" s="1" t="s">
        <v>60</v>
      </c>
      <c r="M9" s="2">
        <v>0.92612663532799999</v>
      </c>
      <c r="N9" s="2">
        <v>0.86469727349600001</v>
      </c>
      <c r="O9" s="2">
        <v>2262.8148578999999</v>
      </c>
      <c r="P9" s="2">
        <v>326.00320347299999</v>
      </c>
      <c r="Q9" s="2">
        <v>214</v>
      </c>
      <c r="R9" s="1" t="s">
        <v>61</v>
      </c>
    </row>
    <row r="10" spans="1:18" x14ac:dyDescent="0.3">
      <c r="A10" s="1" t="s">
        <v>18</v>
      </c>
      <c r="B10" s="1" t="s">
        <v>19</v>
      </c>
      <c r="C10" s="1" t="s">
        <v>77</v>
      </c>
      <c r="D10" s="2">
        <v>64.454838245299996</v>
      </c>
      <c r="E10" s="2">
        <v>0</v>
      </c>
      <c r="F10" s="2">
        <v>0</v>
      </c>
      <c r="G10" s="2">
        <v>206.497915866</v>
      </c>
      <c r="H10" s="2">
        <v>12.4438966831</v>
      </c>
      <c r="I10" s="2">
        <v>3.2037612922099998</v>
      </c>
      <c r="J10" s="2">
        <v>0.19306381059800001</v>
      </c>
      <c r="K10" s="2">
        <v>15</v>
      </c>
      <c r="L10" s="1" t="s">
        <v>63</v>
      </c>
      <c r="M10" s="2">
        <v>0.92612663532799999</v>
      </c>
      <c r="N10" s="2">
        <v>0.86469727349600001</v>
      </c>
      <c r="O10" s="2">
        <v>191.24322002299999</v>
      </c>
      <c r="P10" s="2">
        <v>10.7602035336</v>
      </c>
      <c r="Q10" s="2">
        <v>214</v>
      </c>
      <c r="R10" s="1" t="s">
        <v>64</v>
      </c>
    </row>
    <row r="11" spans="1:18" x14ac:dyDescent="0.3">
      <c r="A11" s="1" t="s">
        <v>18</v>
      </c>
      <c r="B11" s="1" t="s">
        <v>19</v>
      </c>
      <c r="C11" s="1" t="s">
        <v>78</v>
      </c>
      <c r="D11" s="2">
        <v>324.09595275200002</v>
      </c>
      <c r="E11" s="2">
        <v>0</v>
      </c>
      <c r="F11" s="2">
        <v>0</v>
      </c>
      <c r="G11" s="2">
        <v>2493.3703760600001</v>
      </c>
      <c r="H11" s="2">
        <v>129.31174598300001</v>
      </c>
      <c r="I11" s="2">
        <v>7.6933092033000001</v>
      </c>
      <c r="J11" s="2">
        <v>0.39899216539100002</v>
      </c>
      <c r="K11" s="2">
        <v>15</v>
      </c>
      <c r="L11" s="1" t="s">
        <v>49</v>
      </c>
      <c r="M11" s="2">
        <v>0.92612663532799999</v>
      </c>
      <c r="N11" s="2">
        <v>0.86469727349600001</v>
      </c>
      <c r="O11" s="2">
        <v>2309.1767170100002</v>
      </c>
      <c r="P11" s="2">
        <v>111.815514182</v>
      </c>
      <c r="Q11" s="2">
        <v>214</v>
      </c>
      <c r="R11" s="1" t="s">
        <v>50</v>
      </c>
    </row>
    <row r="12" spans="1:18" x14ac:dyDescent="0.3">
      <c r="A12" s="1" t="s">
        <v>18</v>
      </c>
      <c r="B12" s="1" t="s">
        <v>19</v>
      </c>
      <c r="C12" s="1" t="s">
        <v>79</v>
      </c>
      <c r="D12" s="2">
        <v>24.114413185</v>
      </c>
      <c r="E12" s="2">
        <v>0</v>
      </c>
      <c r="F12" s="2">
        <v>0</v>
      </c>
      <c r="G12" s="2">
        <v>31.374630039900001</v>
      </c>
      <c r="H12" s="2">
        <v>3.6712131809500002</v>
      </c>
      <c r="I12" s="2">
        <v>1.301073752</v>
      </c>
      <c r="J12" s="2">
        <v>0.152241448</v>
      </c>
      <c r="K12" s="2">
        <v>15</v>
      </c>
      <c r="L12" s="1" t="s">
        <v>28</v>
      </c>
      <c r="M12" s="2">
        <v>0.92612663532799999</v>
      </c>
      <c r="N12" s="2">
        <v>0.86469727349600001</v>
      </c>
      <c r="O12" s="2">
        <v>29.056880553500001</v>
      </c>
      <c r="P12" s="2">
        <v>3.1744880279899998</v>
      </c>
      <c r="Q12" s="2">
        <v>214</v>
      </c>
      <c r="R12" s="1" t="s">
        <v>29</v>
      </c>
    </row>
    <row r="13" spans="1:18" x14ac:dyDescent="0.3">
      <c r="A13" s="1" t="s">
        <v>18</v>
      </c>
      <c r="B13" s="1" t="s">
        <v>19</v>
      </c>
      <c r="C13" s="1" t="s">
        <v>89</v>
      </c>
      <c r="D13" s="2">
        <v>222.59898581100001</v>
      </c>
      <c r="E13" s="2">
        <v>0</v>
      </c>
      <c r="F13" s="2">
        <v>0</v>
      </c>
      <c r="G13" s="2">
        <v>985.36547908</v>
      </c>
      <c r="H13" s="2">
        <v>42.117145160299998</v>
      </c>
      <c r="I13" s="2">
        <v>4.4266395711099999</v>
      </c>
      <c r="J13" s="2">
        <v>0.189206365909</v>
      </c>
      <c r="K13" s="2">
        <v>15</v>
      </c>
      <c r="L13" s="1" t="s">
        <v>26</v>
      </c>
      <c r="M13" s="2">
        <v>0.88518409445299995</v>
      </c>
      <c r="N13" s="2">
        <v>0.84781748906400001</v>
      </c>
      <c r="O13" s="2">
        <v>872.22984930500002</v>
      </c>
      <c r="P13" s="2">
        <v>35.707652256400003</v>
      </c>
      <c r="Q13" s="2">
        <v>217</v>
      </c>
      <c r="R13" s="1" t="s">
        <v>27</v>
      </c>
    </row>
    <row r="14" spans="1:18" x14ac:dyDescent="0.3">
      <c r="A14" s="1" t="s">
        <v>18</v>
      </c>
      <c r="B14" s="1" t="s">
        <v>19</v>
      </c>
      <c r="C14" s="1" t="s">
        <v>90</v>
      </c>
      <c r="D14" s="2">
        <v>134.55007927400001</v>
      </c>
      <c r="E14" s="2">
        <v>0</v>
      </c>
      <c r="F14" s="2">
        <v>0</v>
      </c>
      <c r="G14" s="2">
        <v>1031.60274366</v>
      </c>
      <c r="H14" s="2">
        <v>53.930200061400001</v>
      </c>
      <c r="I14" s="2">
        <v>7.6670541498200002</v>
      </c>
      <c r="J14" s="2">
        <v>0.40081879068699999</v>
      </c>
      <c r="K14" s="2">
        <v>15</v>
      </c>
      <c r="L14" s="1" t="s">
        <v>49</v>
      </c>
      <c r="M14" s="2">
        <v>0.88518409445299995</v>
      </c>
      <c r="N14" s="2">
        <v>0.84781748906400001</v>
      </c>
      <c r="O14" s="2">
        <v>913.158340479</v>
      </c>
      <c r="P14" s="2">
        <v>45.722966800800002</v>
      </c>
      <c r="Q14" s="2">
        <v>217</v>
      </c>
      <c r="R14" s="1" t="s">
        <v>50</v>
      </c>
    </row>
    <row r="15" spans="1:18" x14ac:dyDescent="0.3">
      <c r="A15" s="1" t="s">
        <v>18</v>
      </c>
      <c r="B15" s="1" t="s">
        <v>19</v>
      </c>
      <c r="C15" s="1" t="s">
        <v>91</v>
      </c>
      <c r="D15" s="2">
        <v>22.710325943600001</v>
      </c>
      <c r="E15" s="2">
        <v>0</v>
      </c>
      <c r="F15" s="2">
        <v>0</v>
      </c>
      <c r="G15" s="2">
        <v>29.561287563499999</v>
      </c>
      <c r="H15" s="2">
        <v>3.4587358793499998</v>
      </c>
      <c r="I15" s="2">
        <v>1.3016672520200001</v>
      </c>
      <c r="J15" s="2">
        <v>0.152297940943</v>
      </c>
      <c r="K15" s="2">
        <v>15</v>
      </c>
      <c r="L15" s="1" t="s">
        <v>28</v>
      </c>
      <c r="M15" s="2">
        <v>0.88518409445299995</v>
      </c>
      <c r="N15" s="2">
        <v>0.84781748906400001</v>
      </c>
      <c r="O15" s="2">
        <v>26.167181562700002</v>
      </c>
      <c r="P15" s="2">
        <v>2.9323767685700002</v>
      </c>
      <c r="Q15" s="2">
        <v>217</v>
      </c>
      <c r="R15" s="1" t="s">
        <v>29</v>
      </c>
    </row>
    <row r="16" spans="1:18" x14ac:dyDescent="0.3">
      <c r="A16" s="1" t="s">
        <v>18</v>
      </c>
      <c r="B16" s="1" t="s">
        <v>19</v>
      </c>
      <c r="C16" s="1" t="s">
        <v>102</v>
      </c>
      <c r="D16" s="2">
        <v>79.228400333600007</v>
      </c>
      <c r="E16" s="2">
        <v>0</v>
      </c>
      <c r="F16" s="2">
        <v>0</v>
      </c>
      <c r="G16" s="2">
        <v>350.789020994</v>
      </c>
      <c r="H16" s="2">
        <v>15.0153717069</v>
      </c>
      <c r="I16" s="2">
        <v>4.4275666240499998</v>
      </c>
      <c r="J16" s="2">
        <v>0.189520066588</v>
      </c>
      <c r="K16" s="2">
        <v>15</v>
      </c>
      <c r="L16" s="1" t="s">
        <v>26</v>
      </c>
      <c r="M16" s="2">
        <v>0.89383364893600004</v>
      </c>
      <c r="N16" s="2">
        <v>0.88299159205900002</v>
      </c>
      <c r="O16" s="2">
        <v>313.54703064199998</v>
      </c>
      <c r="P16" s="2">
        <v>13.2584469688</v>
      </c>
      <c r="Q16" s="2">
        <v>218</v>
      </c>
      <c r="R16" s="1" t="s">
        <v>27</v>
      </c>
    </row>
    <row r="17" spans="1:18" x14ac:dyDescent="0.3">
      <c r="A17" s="1" t="s">
        <v>18</v>
      </c>
      <c r="B17" s="1" t="s">
        <v>19</v>
      </c>
      <c r="C17" s="1" t="s">
        <v>103</v>
      </c>
      <c r="D17" s="2">
        <v>14.7179676728</v>
      </c>
      <c r="E17" s="2">
        <v>0</v>
      </c>
      <c r="F17" s="2">
        <v>0</v>
      </c>
      <c r="G17" s="2">
        <v>59.205320896700002</v>
      </c>
      <c r="H17" s="2">
        <v>9.0914828617999994</v>
      </c>
      <c r="I17" s="2">
        <v>4.0226559952400001</v>
      </c>
      <c r="J17" s="2">
        <v>0.61771319681600001</v>
      </c>
      <c r="K17" s="2">
        <v>15</v>
      </c>
      <c r="L17" s="1" t="s">
        <v>60</v>
      </c>
      <c r="M17" s="2">
        <v>0.89383364893600004</v>
      </c>
      <c r="N17" s="2">
        <v>0.88299159205900002</v>
      </c>
      <c r="O17" s="2">
        <v>52.919708013600001</v>
      </c>
      <c r="P17" s="2">
        <v>8.0277029263199999</v>
      </c>
      <c r="Q17" s="2">
        <v>218</v>
      </c>
      <c r="R17" s="1" t="s">
        <v>61</v>
      </c>
    </row>
    <row r="18" spans="1:18" x14ac:dyDescent="0.3">
      <c r="A18" s="1" t="s">
        <v>18</v>
      </c>
      <c r="B18" s="1" t="s">
        <v>19</v>
      </c>
      <c r="C18" s="1" t="s">
        <v>104</v>
      </c>
      <c r="D18" s="2">
        <v>1.5387202095E-2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15</v>
      </c>
      <c r="L18" s="1" t="s">
        <v>49</v>
      </c>
      <c r="M18" s="2">
        <v>0.89383364893600004</v>
      </c>
      <c r="N18" s="2">
        <v>0.88299159205900002</v>
      </c>
      <c r="O18" s="2">
        <v>0</v>
      </c>
      <c r="P18" s="2">
        <v>0</v>
      </c>
      <c r="Q18" s="2">
        <v>218</v>
      </c>
      <c r="R18" s="1" t="s">
        <v>50</v>
      </c>
    </row>
    <row r="19" spans="1:18" x14ac:dyDescent="0.3">
      <c r="A19" s="1" t="s">
        <v>18</v>
      </c>
      <c r="B19" s="1" t="s">
        <v>19</v>
      </c>
      <c r="C19" s="1" t="s">
        <v>105</v>
      </c>
      <c r="D19" s="2">
        <v>81.013567960200007</v>
      </c>
      <c r="E19" s="2">
        <v>0</v>
      </c>
      <c r="F19" s="2">
        <v>0</v>
      </c>
      <c r="G19" s="2">
        <v>109.68326506299999</v>
      </c>
      <c r="H19" s="2">
        <v>12.7408897158</v>
      </c>
      <c r="I19" s="2">
        <v>1.3538875996299999</v>
      </c>
      <c r="J19" s="2">
        <v>0.15726859138099999</v>
      </c>
      <c r="K19" s="2">
        <v>15</v>
      </c>
      <c r="L19" s="1" t="s">
        <v>28</v>
      </c>
      <c r="M19" s="2">
        <v>0.89383364893600004</v>
      </c>
      <c r="N19" s="2">
        <v>0.88299159205900002</v>
      </c>
      <c r="O19" s="2">
        <v>98.038593038599998</v>
      </c>
      <c r="P19" s="2">
        <v>11.2500984944</v>
      </c>
      <c r="Q19" s="2">
        <v>218</v>
      </c>
      <c r="R19" s="1" t="s">
        <v>29</v>
      </c>
    </row>
    <row r="20" spans="1:18" x14ac:dyDescent="0.3">
      <c r="A20" s="1" t="s">
        <v>18</v>
      </c>
      <c r="B20" s="1" t="s">
        <v>19</v>
      </c>
      <c r="C20" s="1" t="s">
        <v>115</v>
      </c>
      <c r="D20" s="2">
        <v>1346.30435999</v>
      </c>
      <c r="E20" s="2">
        <v>0</v>
      </c>
      <c r="F20" s="2">
        <v>0</v>
      </c>
      <c r="G20" s="2">
        <v>5976.8742789300004</v>
      </c>
      <c r="H20" s="2">
        <v>260.57330393199999</v>
      </c>
      <c r="I20" s="2">
        <v>4.4394673719800002</v>
      </c>
      <c r="J20" s="2">
        <v>0.19354709950900001</v>
      </c>
      <c r="K20" s="2">
        <v>15</v>
      </c>
      <c r="L20" s="1" t="s">
        <v>26</v>
      </c>
      <c r="M20" s="2">
        <v>0.91905327079400001</v>
      </c>
      <c r="N20" s="2">
        <v>0.89147772775900003</v>
      </c>
      <c r="O20" s="2">
        <v>5493.0658551799997</v>
      </c>
      <c r="P20" s="2">
        <v>232.295296904</v>
      </c>
      <c r="Q20" s="2">
        <v>219</v>
      </c>
      <c r="R20" s="1" t="s">
        <v>27</v>
      </c>
    </row>
    <row r="21" spans="1:18" x14ac:dyDescent="0.3">
      <c r="A21" s="1" t="s">
        <v>18</v>
      </c>
      <c r="B21" s="1" t="s">
        <v>19</v>
      </c>
      <c r="C21" s="1" t="s">
        <v>116</v>
      </c>
      <c r="D21" s="2">
        <v>68.489185854400006</v>
      </c>
      <c r="E21" s="2">
        <v>0</v>
      </c>
      <c r="F21" s="2">
        <v>0</v>
      </c>
      <c r="G21" s="2">
        <v>277.09625852900001</v>
      </c>
      <c r="H21" s="2">
        <v>42.235655626300002</v>
      </c>
      <c r="I21" s="2">
        <v>4.0458395741200004</v>
      </c>
      <c r="J21" s="2">
        <v>0.61667626939099995</v>
      </c>
      <c r="K21" s="2">
        <v>15</v>
      </c>
      <c r="L21" s="1" t="s">
        <v>60</v>
      </c>
      <c r="M21" s="2">
        <v>0.91905327079400001</v>
      </c>
      <c r="N21" s="2">
        <v>0.89147772775900003</v>
      </c>
      <c r="O21" s="2">
        <v>254.666222726</v>
      </c>
      <c r="P21" s="2">
        <v>37.652146308200003</v>
      </c>
      <c r="Q21" s="2">
        <v>219</v>
      </c>
      <c r="R21" s="1" t="s">
        <v>61</v>
      </c>
    </row>
    <row r="22" spans="1:18" x14ac:dyDescent="0.3">
      <c r="A22" s="1" t="s">
        <v>18</v>
      </c>
      <c r="B22" s="1" t="s">
        <v>19</v>
      </c>
      <c r="C22" s="1" t="s">
        <v>117</v>
      </c>
      <c r="D22" s="2">
        <v>264.08273552600002</v>
      </c>
      <c r="E22" s="2">
        <v>0</v>
      </c>
      <c r="F22" s="2">
        <v>0</v>
      </c>
      <c r="G22" s="2">
        <v>2024.96348328</v>
      </c>
      <c r="H22" s="2">
        <v>105.83354021300001</v>
      </c>
      <c r="I22" s="2">
        <v>7.6679131608100004</v>
      </c>
      <c r="J22" s="2">
        <v>0.40075902728899998</v>
      </c>
      <c r="K22" s="2">
        <v>15</v>
      </c>
      <c r="L22" s="1" t="s">
        <v>49</v>
      </c>
      <c r="M22" s="2">
        <v>0.91905327079400001</v>
      </c>
      <c r="N22" s="2">
        <v>0.89147772775900003</v>
      </c>
      <c r="O22" s="2">
        <v>1861.04931255</v>
      </c>
      <c r="P22" s="2">
        <v>94.348243949999997</v>
      </c>
      <c r="Q22" s="2">
        <v>219</v>
      </c>
      <c r="R22" s="1" t="s">
        <v>50</v>
      </c>
    </row>
    <row r="23" spans="1:18" x14ac:dyDescent="0.3">
      <c r="A23" s="1" t="s">
        <v>18</v>
      </c>
      <c r="B23" s="1" t="s">
        <v>19</v>
      </c>
      <c r="C23" s="1" t="s">
        <v>118</v>
      </c>
      <c r="D23" s="2">
        <v>182.865959401</v>
      </c>
      <c r="E23" s="2">
        <v>0</v>
      </c>
      <c r="F23" s="2">
        <v>0</v>
      </c>
      <c r="G23" s="2">
        <v>242.202636877</v>
      </c>
      <c r="H23" s="2">
        <v>28.247226004000002</v>
      </c>
      <c r="I23" s="2">
        <v>1.3244818099</v>
      </c>
      <c r="J23" s="2">
        <v>0.15446956938600001</v>
      </c>
      <c r="K23" s="2">
        <v>15</v>
      </c>
      <c r="L23" s="1" t="s">
        <v>28</v>
      </c>
      <c r="M23" s="2">
        <v>0.91905327079400001</v>
      </c>
      <c r="N23" s="2">
        <v>0.89147772775900003</v>
      </c>
      <c r="O23" s="2">
        <v>222.597125616</v>
      </c>
      <c r="P23" s="2">
        <v>25.181772853599998</v>
      </c>
      <c r="Q23" s="2">
        <v>219</v>
      </c>
      <c r="R23" s="1" t="s">
        <v>29</v>
      </c>
    </row>
    <row r="24" spans="1:18" x14ac:dyDescent="0.3">
      <c r="A24" s="1" t="s">
        <v>18</v>
      </c>
      <c r="B24" s="1" t="s">
        <v>19</v>
      </c>
      <c r="C24" s="1" t="s">
        <v>87</v>
      </c>
      <c r="D24" s="2">
        <v>25.358608542700001</v>
      </c>
      <c r="E24" s="2">
        <v>0</v>
      </c>
      <c r="F24" s="2">
        <v>0</v>
      </c>
      <c r="G24" s="2">
        <v>91.400121986599999</v>
      </c>
      <c r="H24" s="2">
        <v>18.1993389535</v>
      </c>
      <c r="I24" s="2">
        <v>3.6043035181800001</v>
      </c>
      <c r="J24" s="2">
        <v>0.71767892638499997</v>
      </c>
      <c r="K24" s="2">
        <v>15</v>
      </c>
      <c r="L24" s="1" t="s">
        <v>37</v>
      </c>
      <c r="M24" s="2">
        <v>0.88518409445299995</v>
      </c>
      <c r="N24" s="2">
        <v>0.84781748906400001</v>
      </c>
      <c r="O24" s="2">
        <v>80.905934213600005</v>
      </c>
      <c r="P24" s="2">
        <v>15.4297178542</v>
      </c>
      <c r="Q24" s="2">
        <v>217</v>
      </c>
      <c r="R24" s="1" t="s">
        <v>38</v>
      </c>
    </row>
    <row r="25" spans="1:18" x14ac:dyDescent="0.3">
      <c r="A25" s="1" t="s">
        <v>18</v>
      </c>
      <c r="B25" s="1" t="s">
        <v>19</v>
      </c>
      <c r="C25" s="1" t="s">
        <v>113</v>
      </c>
      <c r="D25" s="2">
        <v>20.343429510299998</v>
      </c>
      <c r="E25" s="2">
        <v>0</v>
      </c>
      <c r="F25" s="2">
        <v>0</v>
      </c>
      <c r="G25" s="2">
        <v>76.612285642499998</v>
      </c>
      <c r="H25" s="2">
        <v>14.622503355899999</v>
      </c>
      <c r="I25" s="2">
        <v>3.7659474084100002</v>
      </c>
      <c r="J25" s="2">
        <v>0.71878260981099995</v>
      </c>
      <c r="K25" s="2">
        <v>15</v>
      </c>
      <c r="L25" s="1" t="s">
        <v>37</v>
      </c>
      <c r="M25" s="2">
        <v>0.91905327079400001</v>
      </c>
      <c r="N25" s="2">
        <v>0.89147772775900003</v>
      </c>
      <c r="O25" s="2">
        <v>70.410771702700004</v>
      </c>
      <c r="P25" s="2">
        <v>13.0356360659</v>
      </c>
      <c r="Q25" s="2">
        <v>219</v>
      </c>
      <c r="R25" s="1" t="s">
        <v>38</v>
      </c>
    </row>
    <row r="26" spans="1:18" x14ac:dyDescent="0.3">
      <c r="A26" s="1" t="s">
        <v>18</v>
      </c>
      <c r="B26" s="1" t="s">
        <v>19</v>
      </c>
      <c r="C26" s="1" t="s">
        <v>74</v>
      </c>
      <c r="D26" s="2">
        <v>2.08715393126</v>
      </c>
      <c r="E26" s="2">
        <v>0</v>
      </c>
      <c r="F26" s="2">
        <v>0</v>
      </c>
      <c r="G26" s="2">
        <v>6.3638197881599998</v>
      </c>
      <c r="H26" s="2">
        <v>0.48654169167200001</v>
      </c>
      <c r="I26" s="2">
        <v>3.0490419000000002</v>
      </c>
      <c r="J26" s="2">
        <v>0.23311251</v>
      </c>
      <c r="K26" s="2">
        <v>15</v>
      </c>
      <c r="L26" s="1" t="s">
        <v>24</v>
      </c>
      <c r="M26" s="2">
        <v>0.92612663532799999</v>
      </c>
      <c r="N26" s="2">
        <v>0.86469727349600001</v>
      </c>
      <c r="O26" s="2">
        <v>5.8937030082400002</v>
      </c>
      <c r="P26" s="2">
        <v>0.42071127423100002</v>
      </c>
      <c r="Q26" s="2">
        <v>214</v>
      </c>
      <c r="R26" s="1" t="s">
        <v>25</v>
      </c>
    </row>
    <row r="27" spans="1:18" x14ac:dyDescent="0.3">
      <c r="A27" s="1" t="s">
        <v>18</v>
      </c>
      <c r="B27" s="1" t="s">
        <v>19</v>
      </c>
      <c r="C27" s="1" t="s">
        <v>39</v>
      </c>
      <c r="D27" s="2">
        <v>9.3830219752499993</v>
      </c>
      <c r="E27" s="2">
        <v>0.60967875180099995</v>
      </c>
      <c r="F27" s="2">
        <v>0.16493412364599999</v>
      </c>
      <c r="G27" s="2">
        <v>29.217823543400002</v>
      </c>
      <c r="H27" s="2">
        <v>2.35200980247</v>
      </c>
      <c r="I27" s="2">
        <v>3.0489265470200002</v>
      </c>
      <c r="J27" s="2">
        <v>0.23308862375</v>
      </c>
      <c r="K27" s="2">
        <v>15</v>
      </c>
      <c r="L27" s="1" t="s">
        <v>24</v>
      </c>
      <c r="M27" s="2">
        <v>0.89437974679200005</v>
      </c>
      <c r="N27" s="2">
        <v>0.84097842501999998</v>
      </c>
      <c r="O27" s="2">
        <v>26.131829622600002</v>
      </c>
      <c r="P27" s="2">
        <v>1.97798949932</v>
      </c>
      <c r="Q27" s="2">
        <v>220</v>
      </c>
      <c r="R27" s="1" t="s">
        <v>25</v>
      </c>
    </row>
    <row r="28" spans="1:18" x14ac:dyDescent="0.3">
      <c r="A28" s="1" t="s">
        <v>18</v>
      </c>
      <c r="B28" s="1" t="s">
        <v>19</v>
      </c>
      <c r="C28" s="1" t="s">
        <v>114</v>
      </c>
      <c r="D28" s="2">
        <v>3.2536462320299999</v>
      </c>
      <c r="E28" s="2">
        <v>0</v>
      </c>
      <c r="F28" s="2">
        <v>0</v>
      </c>
      <c r="G28" s="2">
        <v>9.8853879721699993</v>
      </c>
      <c r="H28" s="2">
        <v>0.75119419496100004</v>
      </c>
      <c r="I28" s="2">
        <v>3.03824917253</v>
      </c>
      <c r="J28" s="2">
        <v>0.230877649686</v>
      </c>
      <c r="K28" s="2">
        <v>15</v>
      </c>
      <c r="L28" s="1" t="s">
        <v>24</v>
      </c>
      <c r="M28" s="2">
        <v>0.91905327079400001</v>
      </c>
      <c r="N28" s="2">
        <v>0.89147772775900003</v>
      </c>
      <c r="O28" s="2">
        <v>9.0851981488900009</v>
      </c>
      <c r="P28" s="2">
        <v>0.66967289402899999</v>
      </c>
      <c r="Q28" s="2">
        <v>219</v>
      </c>
      <c r="R28" s="1" t="s">
        <v>25</v>
      </c>
    </row>
    <row r="29" spans="1:18" x14ac:dyDescent="0.3">
      <c r="D29" s="2">
        <f>SUM(D2:D28)</f>
        <v>30046.487666630139</v>
      </c>
      <c r="G29" s="2">
        <f>SUM(G2:G28)</f>
        <v>133796.43545205364</v>
      </c>
      <c r="H29" s="2">
        <f>SUM(H2:H28)</f>
        <v>6265.8233931462037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EE011-9476-4017-9DD2-A2DF6C82CE54}">
  <dimension ref="A1:G8"/>
  <sheetViews>
    <sheetView workbookViewId="0">
      <selection activeCell="F17" sqref="F17"/>
    </sheetView>
  </sheetViews>
  <sheetFormatPr defaultRowHeight="13.8" x14ac:dyDescent="0.25"/>
  <cols>
    <col min="1" max="1" width="15.109375" style="13" bestFit="1" customWidth="1"/>
    <col min="2" max="2" width="11.33203125" style="13" customWidth="1"/>
    <col min="3" max="3" width="11.33203125" style="16" customWidth="1"/>
    <col min="4" max="4" width="11.33203125" style="13" customWidth="1"/>
    <col min="5" max="5" width="15.109375" style="13" bestFit="1" customWidth="1"/>
    <col min="6" max="6" width="11.88671875" style="13" customWidth="1"/>
    <col min="7" max="7" width="8.88671875" style="16"/>
    <col min="8" max="16384" width="8.88671875" style="13"/>
  </cols>
  <sheetData>
    <row r="1" spans="1:7" ht="41.4" x14ac:dyDescent="0.25">
      <c r="A1" s="3" t="s">
        <v>122</v>
      </c>
      <c r="B1" s="4" t="s">
        <v>124</v>
      </c>
      <c r="C1" s="12" t="s">
        <v>134</v>
      </c>
      <c r="D1" s="9"/>
      <c r="E1" s="3" t="s">
        <v>122</v>
      </c>
      <c r="F1" s="4" t="s">
        <v>125</v>
      </c>
      <c r="G1" s="12" t="s">
        <v>134</v>
      </c>
    </row>
    <row r="2" spans="1:7" x14ac:dyDescent="0.25">
      <c r="A2" s="5" t="s">
        <v>126</v>
      </c>
      <c r="B2" s="6">
        <f>'Existing Loads'!C2</f>
        <v>133796.43545205364</v>
      </c>
      <c r="C2" s="14">
        <f>B2/$B$8</f>
        <v>0.88063497589296225</v>
      </c>
      <c r="D2" s="10"/>
      <c r="E2" s="5" t="s">
        <v>126</v>
      </c>
      <c r="F2" s="6">
        <f>'Existing Loads'!D2</f>
        <v>6265.8233931462037</v>
      </c>
      <c r="G2" s="14">
        <f>F2/$F$8</f>
        <v>0.60654270058053461</v>
      </c>
    </row>
    <row r="3" spans="1:7" x14ac:dyDescent="0.25">
      <c r="A3" s="5" t="s">
        <v>133</v>
      </c>
      <c r="B3" s="6">
        <f>'Existing Loads'!C6</f>
        <v>7835.592086320923</v>
      </c>
      <c r="C3" s="19">
        <f>B3/$B$8</f>
        <v>5.1573096284146178E-2</v>
      </c>
      <c r="D3" s="10"/>
      <c r="E3" s="5" t="s">
        <v>133</v>
      </c>
      <c r="F3" s="6">
        <f>'Existing Loads'!D6</f>
        <v>2095.6257619008184</v>
      </c>
      <c r="G3" s="14">
        <f>F3/$F$8</f>
        <v>0.20286025144274344</v>
      </c>
    </row>
    <row r="4" spans="1:7" x14ac:dyDescent="0.25">
      <c r="A4" s="5" t="s">
        <v>132</v>
      </c>
      <c r="B4" s="6">
        <f>'Existing Loads'!C3</f>
        <v>7173.2181512704974</v>
      </c>
      <c r="C4" s="14">
        <f>B4/$B$8</f>
        <v>4.7213416204819336E-2</v>
      </c>
      <c r="D4" s="10"/>
      <c r="E4" s="5" t="s">
        <v>132</v>
      </c>
      <c r="F4" s="6">
        <f>'Existing Loads'!D3</f>
        <v>1110.579220319647</v>
      </c>
      <c r="G4" s="14">
        <f>F4/$F$8</f>
        <v>0.10750601752327196</v>
      </c>
    </row>
    <row r="5" spans="1:7" x14ac:dyDescent="0.25">
      <c r="A5" s="5" t="s">
        <v>128</v>
      </c>
      <c r="B5" s="6">
        <f>'Existing Loads'!C5</f>
        <v>2283.5992856530129</v>
      </c>
      <c r="C5" s="14">
        <f>B5/$B$8</f>
        <v>1.5030425848608506E-2</v>
      </c>
      <c r="D5" s="10"/>
      <c r="E5" s="5" t="s">
        <v>128</v>
      </c>
      <c r="F5" s="6">
        <f>'Existing Loads'!D5</f>
        <v>700.53175678524462</v>
      </c>
      <c r="G5" s="14">
        <f>F5/$F$8</f>
        <v>6.7812703445763081E-2</v>
      </c>
    </row>
    <row r="6" spans="1:7" x14ac:dyDescent="0.25">
      <c r="A6" s="5" t="s">
        <v>127</v>
      </c>
      <c r="B6" s="6">
        <f>'Existing Loads'!C4</f>
        <v>842.93052156349995</v>
      </c>
      <c r="C6" s="14">
        <f>B6/$B$8</f>
        <v>5.5480857694637561E-3</v>
      </c>
      <c r="D6" s="10"/>
      <c r="E6" s="5" t="s">
        <v>127</v>
      </c>
      <c r="F6" s="6">
        <f>'Existing Loads'!D4</f>
        <v>157.83109529020001</v>
      </c>
      <c r="G6" s="14">
        <f>F6/$F$8</f>
        <v>1.5278327007686835E-2</v>
      </c>
    </row>
    <row r="7" spans="1:7" x14ac:dyDescent="0.25">
      <c r="A7" s="5"/>
      <c r="B7" s="6"/>
      <c r="C7" s="14"/>
      <c r="D7" s="10"/>
      <c r="E7" s="5"/>
      <c r="F7" s="6"/>
      <c r="G7" s="14"/>
    </row>
    <row r="8" spans="1:7" ht="14.4" x14ac:dyDescent="0.3">
      <c r="A8" s="7" t="s">
        <v>130</v>
      </c>
      <c r="B8" s="8">
        <f>SUM(B2:B6)</f>
        <v>151931.77549686158</v>
      </c>
      <c r="C8" s="15">
        <f>SUM(C2:C7)</f>
        <v>1</v>
      </c>
      <c r="D8" s="11"/>
      <c r="E8" s="7" t="s">
        <v>130</v>
      </c>
      <c r="F8" s="8">
        <f>SUM(F2:F6)</f>
        <v>10330.391227442115</v>
      </c>
      <c r="G8" s="15">
        <f>SUM(G2:G7)</f>
        <v>0.99999999999999989</v>
      </c>
    </row>
  </sheetData>
  <sortState ref="E2:G6">
    <sortCondition descending="1" ref="G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2547C-8776-4826-B06D-735A18043C9B}">
  <dimension ref="A1:G9"/>
  <sheetViews>
    <sheetView tabSelected="1" workbookViewId="0">
      <selection activeCell="D14" sqref="D14"/>
    </sheetView>
  </sheetViews>
  <sheetFormatPr defaultRowHeight="13.8" x14ac:dyDescent="0.25"/>
  <cols>
    <col min="1" max="1" width="17.88671875" style="13" bestFit="1" customWidth="1"/>
    <col min="2" max="3" width="11.33203125" style="13" customWidth="1"/>
    <col min="4" max="4" width="11.33203125" style="16" customWidth="1"/>
    <col min="5" max="5" width="11.6640625" style="13" customWidth="1"/>
    <col min="6" max="6" width="10.77734375" style="17" customWidth="1"/>
    <col min="7" max="7" width="10.77734375" style="16" customWidth="1"/>
    <col min="8" max="16384" width="8.88671875" style="13"/>
  </cols>
  <sheetData>
    <row r="1" spans="1:7" ht="55.2" x14ac:dyDescent="0.25">
      <c r="A1" s="3" t="s">
        <v>122</v>
      </c>
      <c r="B1" s="4" t="s">
        <v>124</v>
      </c>
      <c r="C1" s="4" t="s">
        <v>135</v>
      </c>
      <c r="D1" s="12" t="s">
        <v>136</v>
      </c>
      <c r="E1" s="4" t="s">
        <v>125</v>
      </c>
      <c r="F1" s="4" t="s">
        <v>137</v>
      </c>
      <c r="G1" s="12" t="s">
        <v>136</v>
      </c>
    </row>
    <row r="2" spans="1:7" x14ac:dyDescent="0.25">
      <c r="A2" s="5" t="s">
        <v>126</v>
      </c>
      <c r="B2" s="6">
        <f>'Existing Loads'!C2</f>
        <v>133796.43545205364</v>
      </c>
      <c r="C2" s="6">
        <f>ROUND((B2/$B$7)*$B$9,1)</f>
        <v>36459</v>
      </c>
      <c r="D2" s="14">
        <f>C2/B2</f>
        <v>0.27249604876854283</v>
      </c>
      <c r="E2" s="6">
        <f>'Existing Loads'!D2</f>
        <v>6265.8233931462037</v>
      </c>
      <c r="F2" s="6">
        <f>ROUND((E2/$E$7)*$E$9,1)</f>
        <v>1781.6</v>
      </c>
      <c r="G2" s="14">
        <f>F2/E2</f>
        <v>0.2843361340105407</v>
      </c>
    </row>
    <row r="3" spans="1:7" x14ac:dyDescent="0.25">
      <c r="A3" s="5" t="s">
        <v>132</v>
      </c>
      <c r="B3" s="6">
        <f>'Existing Loads'!C3</f>
        <v>7173.2181512704974</v>
      </c>
      <c r="C3" s="6">
        <f t="shared" ref="C3:C6" si="0">ROUND((B3/$B$7)*$B$9,1)</f>
        <v>1954.7</v>
      </c>
      <c r="D3" s="14">
        <f t="shared" ref="D3:D7" si="1">C3/B3</f>
        <v>0.27249972868227768</v>
      </c>
      <c r="E3" s="6">
        <f>'Existing Loads'!D3</f>
        <v>1110.579220319647</v>
      </c>
      <c r="F3" s="6">
        <f t="shared" ref="F3:F6" si="2">ROUND((E3/$E$7)*$E$9,1)</f>
        <v>315.8</v>
      </c>
      <c r="G3" s="14">
        <f t="shared" ref="G3:G7" si="3">F3/E3</f>
        <v>0.28435612176239566</v>
      </c>
    </row>
    <row r="4" spans="1:7" x14ac:dyDescent="0.25">
      <c r="A4" s="5" t="s">
        <v>127</v>
      </c>
      <c r="B4" s="6">
        <f>'Existing Loads'!C4</f>
        <v>842.93052156349995</v>
      </c>
      <c r="C4" s="6">
        <f t="shared" si="0"/>
        <v>229.7</v>
      </c>
      <c r="D4" s="14">
        <f t="shared" si="1"/>
        <v>0.27250169987194628</v>
      </c>
      <c r="E4" s="6">
        <f>'Existing Loads'!D4</f>
        <v>157.83109529020001</v>
      </c>
      <c r="F4" s="6">
        <f t="shared" si="2"/>
        <v>44.9</v>
      </c>
      <c r="G4" s="14">
        <f t="shared" si="3"/>
        <v>0.2844813306113318</v>
      </c>
    </row>
    <row r="5" spans="1:7" x14ac:dyDescent="0.25">
      <c r="A5" s="5" t="s">
        <v>128</v>
      </c>
      <c r="B5" s="6">
        <f>'Existing Loads'!C5</f>
        <v>2283.5992856530129</v>
      </c>
      <c r="C5" s="6">
        <f t="shared" si="0"/>
        <v>622.29999999999995</v>
      </c>
      <c r="D5" s="14">
        <f t="shared" si="1"/>
        <v>0.27250840544121491</v>
      </c>
      <c r="E5" s="6">
        <f>'Existing Loads'!D5</f>
        <v>700.53175678524462</v>
      </c>
      <c r="F5" s="6">
        <f t="shared" si="2"/>
        <v>199.2</v>
      </c>
      <c r="G5" s="14">
        <f t="shared" si="3"/>
        <v>0.28435541725350627</v>
      </c>
    </row>
    <row r="6" spans="1:7" x14ac:dyDescent="0.25">
      <c r="A6" s="5" t="s">
        <v>133</v>
      </c>
      <c r="B6" s="6">
        <f>'Existing Loads'!C6</f>
        <v>7835.592086320923</v>
      </c>
      <c r="C6" s="6">
        <f t="shared" si="0"/>
        <v>2135.1999999999998</v>
      </c>
      <c r="D6" s="14">
        <f t="shared" si="1"/>
        <v>0.27250014759287305</v>
      </c>
      <c r="E6" s="6">
        <f>'Existing Loads'!D6</f>
        <v>2095.6257619008184</v>
      </c>
      <c r="F6" s="6">
        <f t="shared" si="2"/>
        <v>595.9</v>
      </c>
      <c r="G6" s="14">
        <f t="shared" si="3"/>
        <v>0.28435420619161234</v>
      </c>
    </row>
    <row r="7" spans="1:7" ht="14.4" x14ac:dyDescent="0.3">
      <c r="A7" s="7" t="s">
        <v>130</v>
      </c>
      <c r="B7" s="8">
        <f>SUM(B2:B6)</f>
        <v>151931.77549686158</v>
      </c>
      <c r="C7" s="8">
        <f>SUM(C2:C6)</f>
        <v>41400.899999999994</v>
      </c>
      <c r="D7" s="15">
        <f t="shared" si="1"/>
        <v>0.2724966509777621</v>
      </c>
      <c r="E7" s="8">
        <f>SUM(E2:E6)</f>
        <v>10330.391227442113</v>
      </c>
      <c r="F7" s="8">
        <f>SUM(F2:F6)</f>
        <v>2937.4</v>
      </c>
      <c r="G7" s="15">
        <f t="shared" si="3"/>
        <v>0.28434547495132223</v>
      </c>
    </row>
    <row r="9" spans="1:7" s="17" customFormat="1" x14ac:dyDescent="0.25">
      <c r="A9" s="17" t="s">
        <v>138</v>
      </c>
      <c r="B9" s="17">
        <f>ROUND('Existing Loads'!C12*0.27,1)</f>
        <v>41400.800000000003</v>
      </c>
      <c r="D9" s="16"/>
      <c r="E9" s="17">
        <f>ROUND('Existing Loads'!D12*0.28,1)</f>
        <v>2937.3</v>
      </c>
      <c r="G9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7538-88F3-4653-999C-17B740DBB94F}">
  <dimension ref="A1:R20"/>
  <sheetViews>
    <sheetView workbookViewId="0">
      <selection activeCell="G2" sqref="G2:H20"/>
    </sheetView>
  </sheetViews>
  <sheetFormatPr defaultRowHeight="14.4" x14ac:dyDescent="0.3"/>
  <cols>
    <col min="1" max="1" width="9.6640625" style="1" bestFit="1" customWidth="1"/>
    <col min="2" max="2" width="9.88671875" style="1" bestFit="1" customWidth="1"/>
    <col min="3" max="3" width="16.33203125" style="1" bestFit="1" customWidth="1"/>
    <col min="4" max="4" width="15.6640625" style="2" bestFit="1" customWidth="1"/>
    <col min="5" max="5" width="14.6640625" style="2" bestFit="1" customWidth="1"/>
    <col min="6" max="6" width="13.6640625" style="2" bestFit="1" customWidth="1"/>
    <col min="7" max="7" width="16.6640625" style="2" bestFit="1" customWidth="1"/>
    <col min="8" max="8" width="15.6640625" style="2" bestFit="1" customWidth="1"/>
    <col min="9" max="10" width="13.6640625" style="2" bestFit="1" customWidth="1"/>
    <col min="11" max="11" width="14.6640625" style="2" bestFit="1" customWidth="1"/>
    <col min="12" max="12" width="34.21875" style="1" bestFit="1" customWidth="1"/>
    <col min="13" max="14" width="13.6640625" style="2" bestFit="1" customWidth="1"/>
    <col min="15" max="15" width="16.6640625" style="2" bestFit="1" customWidth="1"/>
    <col min="16" max="17" width="15.6640625" style="2" bestFit="1" customWidth="1"/>
    <col min="18" max="18" width="8.44140625" style="1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3">
      <c r="A2" s="1" t="s">
        <v>18</v>
      </c>
      <c r="B2" s="1" t="s">
        <v>19</v>
      </c>
      <c r="C2" s="1" t="s">
        <v>57</v>
      </c>
      <c r="D2" s="2">
        <v>2.5850316649699999E-3</v>
      </c>
      <c r="E2" s="2">
        <v>0</v>
      </c>
      <c r="F2" s="2">
        <v>0</v>
      </c>
      <c r="G2" s="2">
        <v>7.8719507089199999E-3</v>
      </c>
      <c r="H2" s="2">
        <v>6.0054925196700003E-4</v>
      </c>
      <c r="I2" s="2">
        <v>3.04520475149</v>
      </c>
      <c r="J2" s="2">
        <v>0.23231794801799999</v>
      </c>
      <c r="K2" s="2">
        <v>15</v>
      </c>
      <c r="L2" s="1" t="s">
        <v>24</v>
      </c>
      <c r="M2" s="2">
        <v>0.83570358715799997</v>
      </c>
      <c r="N2" s="2">
        <v>0.72174797533400004</v>
      </c>
      <c r="O2" s="2">
        <v>6.5786174453699997E-3</v>
      </c>
      <c r="P2" s="2">
        <v>4.3344520669600002E-4</v>
      </c>
      <c r="Q2" s="2">
        <v>216</v>
      </c>
      <c r="R2" s="1" t="s">
        <v>25</v>
      </c>
    </row>
    <row r="3" spans="1:18" x14ac:dyDescent="0.3">
      <c r="A3" s="1" t="s">
        <v>18</v>
      </c>
      <c r="B3" s="1" t="s">
        <v>19</v>
      </c>
      <c r="C3" s="1" t="s">
        <v>74</v>
      </c>
      <c r="D3" s="2">
        <v>0.80274268503400004</v>
      </c>
      <c r="E3" s="2">
        <v>0</v>
      </c>
      <c r="F3" s="2">
        <v>0</v>
      </c>
      <c r="G3" s="2">
        <v>2.44759608159</v>
      </c>
      <c r="H3" s="2">
        <v>0.18712936219199999</v>
      </c>
      <c r="I3" s="2">
        <v>3.0490419000000002</v>
      </c>
      <c r="J3" s="2">
        <v>0.23311251</v>
      </c>
      <c r="K3" s="2">
        <v>15</v>
      </c>
      <c r="L3" s="1" t="s">
        <v>24</v>
      </c>
      <c r="M3" s="2">
        <v>0.92612663532799999</v>
      </c>
      <c r="N3" s="2">
        <v>0.86469727349600001</v>
      </c>
      <c r="O3" s="2">
        <v>2.2667839236799998</v>
      </c>
      <c r="P3" s="2">
        <v>0.16181024927900001</v>
      </c>
      <c r="Q3" s="2">
        <v>214</v>
      </c>
      <c r="R3" s="1" t="s">
        <v>25</v>
      </c>
    </row>
    <row r="4" spans="1:18" x14ac:dyDescent="0.3">
      <c r="A4" s="1" t="s">
        <v>18</v>
      </c>
      <c r="B4" s="1" t="s">
        <v>19</v>
      </c>
      <c r="C4" s="1" t="s">
        <v>83</v>
      </c>
      <c r="D4" s="2">
        <v>0.134014883961</v>
      </c>
      <c r="E4" s="2">
        <v>1.2193575035999999</v>
      </c>
      <c r="F4" s="2">
        <v>0.32986824729300002</v>
      </c>
      <c r="G4" s="2">
        <v>1.2193575035999999</v>
      </c>
      <c r="H4" s="2">
        <v>0.32986824729300002</v>
      </c>
      <c r="I4" s="2">
        <v>0</v>
      </c>
      <c r="J4" s="2">
        <v>0</v>
      </c>
      <c r="K4" s="2">
        <v>15</v>
      </c>
      <c r="L4" s="1" t="s">
        <v>43</v>
      </c>
      <c r="M4" s="2">
        <v>0.88518409445299995</v>
      </c>
      <c r="N4" s="2">
        <v>0.84781748906400001</v>
      </c>
      <c r="O4" s="2">
        <v>1.0793558676399999</v>
      </c>
      <c r="P4" s="2">
        <v>0.27966806914199999</v>
      </c>
      <c r="Q4" s="2">
        <v>217</v>
      </c>
      <c r="R4" s="1" t="s">
        <v>44</v>
      </c>
    </row>
    <row r="5" spans="1:18" x14ac:dyDescent="0.3">
      <c r="A5" s="1" t="s">
        <v>18</v>
      </c>
      <c r="B5" s="1" t="s">
        <v>19</v>
      </c>
      <c r="C5" s="1" t="s">
        <v>84</v>
      </c>
      <c r="D5" s="2">
        <v>14.816319006700001</v>
      </c>
      <c r="E5" s="2">
        <v>0</v>
      </c>
      <c r="F5" s="2">
        <v>0</v>
      </c>
      <c r="G5" s="2">
        <v>38.324387456899998</v>
      </c>
      <c r="H5" s="2">
        <v>3.9493701787900002</v>
      </c>
      <c r="I5" s="2">
        <v>2.5866335247999999</v>
      </c>
      <c r="J5" s="2">
        <v>0.26655542290899997</v>
      </c>
      <c r="K5" s="2">
        <v>15</v>
      </c>
      <c r="L5" s="1" t="s">
        <v>45</v>
      </c>
      <c r="M5" s="2">
        <v>0.88518409445299995</v>
      </c>
      <c r="N5" s="2">
        <v>0.84781748906400001</v>
      </c>
      <c r="O5" s="2">
        <v>33.924138206499997</v>
      </c>
      <c r="P5" s="2">
        <v>3.3483451083600002</v>
      </c>
      <c r="Q5" s="2">
        <v>217</v>
      </c>
      <c r="R5" s="1" t="s">
        <v>46</v>
      </c>
    </row>
    <row r="6" spans="1:18" x14ac:dyDescent="0.3">
      <c r="A6" s="1" t="s">
        <v>18</v>
      </c>
      <c r="B6" s="1" t="s">
        <v>19</v>
      </c>
      <c r="C6" s="1" t="s">
        <v>85</v>
      </c>
      <c r="D6" s="2">
        <v>2.2301498845699999</v>
      </c>
      <c r="E6" s="2">
        <v>0</v>
      </c>
      <c r="F6" s="2">
        <v>0</v>
      </c>
      <c r="G6" s="2">
        <v>12.1600488584</v>
      </c>
      <c r="H6" s="2">
        <v>1.82037293303</v>
      </c>
      <c r="I6" s="2">
        <v>5.4525702252299997</v>
      </c>
      <c r="J6" s="2">
        <v>0.81625586944999995</v>
      </c>
      <c r="K6" s="2">
        <v>15</v>
      </c>
      <c r="L6" s="1" t="s">
        <v>20</v>
      </c>
      <c r="M6" s="2">
        <v>0.88518409445299995</v>
      </c>
      <c r="N6" s="2">
        <v>0.84781748906400001</v>
      </c>
      <c r="O6" s="2">
        <v>10.7638818372</v>
      </c>
      <c r="P6" s="2">
        <v>1.5433440092399999</v>
      </c>
      <c r="Q6" s="2">
        <v>217</v>
      </c>
      <c r="R6" s="1" t="s">
        <v>21</v>
      </c>
    </row>
    <row r="7" spans="1:18" x14ac:dyDescent="0.3">
      <c r="A7" s="1" t="s">
        <v>18</v>
      </c>
      <c r="B7" s="1" t="s">
        <v>19</v>
      </c>
      <c r="C7" s="1" t="s">
        <v>87</v>
      </c>
      <c r="D7" s="2">
        <v>31.111020020000002</v>
      </c>
      <c r="E7" s="2">
        <v>0</v>
      </c>
      <c r="F7" s="2">
        <v>0</v>
      </c>
      <c r="G7" s="2">
        <v>112.133558912</v>
      </c>
      <c r="H7" s="2">
        <v>22.327723446699999</v>
      </c>
      <c r="I7" s="2">
        <v>3.6043035181800001</v>
      </c>
      <c r="J7" s="2">
        <v>0.71767892638499997</v>
      </c>
      <c r="K7" s="2">
        <v>15</v>
      </c>
      <c r="L7" s="1" t="s">
        <v>37</v>
      </c>
      <c r="M7" s="2">
        <v>0.88518409445299995</v>
      </c>
      <c r="N7" s="2">
        <v>0.84781748906400001</v>
      </c>
      <c r="O7" s="2">
        <v>99.258842803500002</v>
      </c>
      <c r="P7" s="2">
        <v>18.929834429100001</v>
      </c>
      <c r="Q7" s="2">
        <v>217</v>
      </c>
      <c r="R7" s="1" t="s">
        <v>38</v>
      </c>
    </row>
    <row r="8" spans="1:18" x14ac:dyDescent="0.3">
      <c r="A8" s="1" t="s">
        <v>18</v>
      </c>
      <c r="B8" s="1" t="s">
        <v>19</v>
      </c>
      <c r="C8" s="1" t="s">
        <v>88</v>
      </c>
      <c r="D8" s="2">
        <v>139.85837776599999</v>
      </c>
      <c r="E8" s="2">
        <v>0</v>
      </c>
      <c r="F8" s="2">
        <v>0</v>
      </c>
      <c r="G8" s="2">
        <v>425.871722186</v>
      </c>
      <c r="H8" s="2">
        <v>32.486294929400003</v>
      </c>
      <c r="I8" s="2">
        <v>3.0450211777699998</v>
      </c>
      <c r="J8" s="2">
        <v>0.23227993523400001</v>
      </c>
      <c r="K8" s="2">
        <v>15</v>
      </c>
      <c r="L8" s="1" t="s">
        <v>24</v>
      </c>
      <c r="M8" s="2">
        <v>0.88518409445299995</v>
      </c>
      <c r="N8" s="2">
        <v>0.84781748906400001</v>
      </c>
      <c r="O8" s="2">
        <v>376.97487475600002</v>
      </c>
      <c r="P8" s="2">
        <v>27.542448996099999</v>
      </c>
      <c r="Q8" s="2">
        <v>217</v>
      </c>
      <c r="R8" s="1" t="s">
        <v>25</v>
      </c>
    </row>
    <row r="9" spans="1:18" x14ac:dyDescent="0.3">
      <c r="A9" s="1" t="s">
        <v>18</v>
      </c>
      <c r="B9" s="1" t="s">
        <v>19</v>
      </c>
      <c r="C9" s="1" t="s">
        <v>95</v>
      </c>
      <c r="D9" s="2">
        <v>59.615969802499997</v>
      </c>
      <c r="E9" s="2">
        <v>14.632290043699999</v>
      </c>
      <c r="F9" s="2">
        <v>3.95841917592</v>
      </c>
      <c r="G9" s="2">
        <v>255.03301026899999</v>
      </c>
      <c r="H9" s="2">
        <v>179.819151734</v>
      </c>
      <c r="I9" s="2">
        <v>4.0324886271600002</v>
      </c>
      <c r="J9" s="2">
        <v>2.9498930092200002</v>
      </c>
      <c r="K9" s="2">
        <v>15</v>
      </c>
      <c r="L9" s="1" t="s">
        <v>43</v>
      </c>
      <c r="M9" s="2">
        <v>0.89383364893600004</v>
      </c>
      <c r="N9" s="2">
        <v>0.88299159205900002</v>
      </c>
      <c r="O9" s="2">
        <v>227.95708616799999</v>
      </c>
      <c r="P9" s="2">
        <v>158.778799072</v>
      </c>
      <c r="Q9" s="2">
        <v>218</v>
      </c>
      <c r="R9" s="1" t="s">
        <v>44</v>
      </c>
    </row>
    <row r="10" spans="1:18" x14ac:dyDescent="0.3">
      <c r="A10" s="1" t="s">
        <v>18</v>
      </c>
      <c r="B10" s="1" t="s">
        <v>19</v>
      </c>
      <c r="C10" s="1" t="s">
        <v>96</v>
      </c>
      <c r="D10" s="2">
        <v>530.76486989</v>
      </c>
      <c r="E10" s="2">
        <v>0</v>
      </c>
      <c r="F10" s="2">
        <v>0</v>
      </c>
      <c r="G10" s="2">
        <v>1312.2535719699999</v>
      </c>
      <c r="H10" s="2">
        <v>138.66144015699999</v>
      </c>
      <c r="I10" s="2">
        <v>2.4723821157199999</v>
      </c>
      <c r="J10" s="2">
        <v>0.26124833805499997</v>
      </c>
      <c r="K10" s="2">
        <v>15</v>
      </c>
      <c r="L10" s="1" t="s">
        <v>45</v>
      </c>
      <c r="M10" s="2">
        <v>0.89383364893600004</v>
      </c>
      <c r="N10" s="2">
        <v>0.88299159205900002</v>
      </c>
      <c r="O10" s="2">
        <v>1172.93639856</v>
      </c>
      <c r="P10" s="2">
        <v>122.436885801</v>
      </c>
      <c r="Q10" s="2">
        <v>218</v>
      </c>
      <c r="R10" s="1" t="s">
        <v>46</v>
      </c>
    </row>
    <row r="11" spans="1:18" x14ac:dyDescent="0.3">
      <c r="A11" s="1" t="s">
        <v>18</v>
      </c>
      <c r="B11" s="1" t="s">
        <v>19</v>
      </c>
      <c r="C11" s="1" t="s">
        <v>97</v>
      </c>
      <c r="D11" s="2">
        <v>12.450573758199999</v>
      </c>
      <c r="E11" s="2">
        <v>0</v>
      </c>
      <c r="F11" s="2">
        <v>0</v>
      </c>
      <c r="G11" s="2">
        <v>105.469338724</v>
      </c>
      <c r="H11" s="2">
        <v>18.139545968</v>
      </c>
      <c r="I11" s="2">
        <v>8.4710424413199998</v>
      </c>
      <c r="J11" s="2">
        <v>1.4569245016600001</v>
      </c>
      <c r="K11" s="2">
        <v>15</v>
      </c>
      <c r="L11" s="1" t="s">
        <v>47</v>
      </c>
      <c r="M11" s="2">
        <v>0.89383364893600004</v>
      </c>
      <c r="N11" s="2">
        <v>0.88299159205900002</v>
      </c>
      <c r="O11" s="2">
        <v>94.272043882999995</v>
      </c>
      <c r="P11" s="2">
        <v>16.017066573600001</v>
      </c>
      <c r="Q11" s="2">
        <v>218</v>
      </c>
      <c r="R11" s="1" t="s">
        <v>48</v>
      </c>
    </row>
    <row r="12" spans="1:18" x14ac:dyDescent="0.3">
      <c r="A12" s="1" t="s">
        <v>18</v>
      </c>
      <c r="B12" s="1" t="s">
        <v>19</v>
      </c>
      <c r="C12" s="1" t="s">
        <v>98</v>
      </c>
      <c r="D12" s="2">
        <v>309.42191658799999</v>
      </c>
      <c r="E12" s="2">
        <v>0</v>
      </c>
      <c r="F12" s="2">
        <v>0</v>
      </c>
      <c r="G12" s="2">
        <v>1726.29388795</v>
      </c>
      <c r="H12" s="2">
        <v>251.49760143099999</v>
      </c>
      <c r="I12" s="2">
        <v>5.5790937726100003</v>
      </c>
      <c r="J12" s="2">
        <v>0.81279827946500005</v>
      </c>
      <c r="K12" s="2">
        <v>15</v>
      </c>
      <c r="L12" s="1" t="s">
        <v>20</v>
      </c>
      <c r="M12" s="2">
        <v>0.89383364893600004</v>
      </c>
      <c r="N12" s="2">
        <v>0.88299159205900002</v>
      </c>
      <c r="O12" s="2">
        <v>1543.0195650000001</v>
      </c>
      <c r="P12" s="2">
        <v>222.070267487</v>
      </c>
      <c r="Q12" s="2">
        <v>218</v>
      </c>
      <c r="R12" s="1" t="s">
        <v>21</v>
      </c>
    </row>
    <row r="13" spans="1:18" x14ac:dyDescent="0.3">
      <c r="A13" s="1" t="s">
        <v>18</v>
      </c>
      <c r="B13" s="1" t="s">
        <v>19</v>
      </c>
      <c r="C13" s="1" t="s">
        <v>100</v>
      </c>
      <c r="D13" s="2">
        <v>8.6110857999399997</v>
      </c>
      <c r="E13" s="2">
        <v>0</v>
      </c>
      <c r="F13" s="2">
        <v>0</v>
      </c>
      <c r="G13" s="2">
        <v>48.4708396503</v>
      </c>
      <c r="H13" s="2">
        <v>6.2990310243899996</v>
      </c>
      <c r="I13" s="2">
        <v>5.6288882466699999</v>
      </c>
      <c r="J13" s="2">
        <v>0.73150252717700004</v>
      </c>
      <c r="K13" s="2">
        <v>15</v>
      </c>
      <c r="L13" s="1" t="s">
        <v>37</v>
      </c>
      <c r="M13" s="2">
        <v>0.89383364893600004</v>
      </c>
      <c r="N13" s="2">
        <v>0.88299159205900002</v>
      </c>
      <c r="O13" s="2">
        <v>43.324867471700003</v>
      </c>
      <c r="P13" s="2">
        <v>5.5619914326600002</v>
      </c>
      <c r="Q13" s="2">
        <v>218</v>
      </c>
      <c r="R13" s="1" t="s">
        <v>38</v>
      </c>
    </row>
    <row r="14" spans="1:18" x14ac:dyDescent="0.3">
      <c r="A14" s="1" t="s">
        <v>18</v>
      </c>
      <c r="B14" s="1" t="s">
        <v>19</v>
      </c>
      <c r="C14" s="1" t="s">
        <v>101</v>
      </c>
      <c r="D14" s="2">
        <v>49.174225930699997</v>
      </c>
      <c r="E14" s="2">
        <v>0</v>
      </c>
      <c r="F14" s="2">
        <v>0</v>
      </c>
      <c r="G14" s="2">
        <v>149.71306845399999</v>
      </c>
      <c r="H14" s="2">
        <v>11.417321730399999</v>
      </c>
      <c r="I14" s="2">
        <v>3.0445434700899998</v>
      </c>
      <c r="J14" s="2">
        <v>0.23218101585299999</v>
      </c>
      <c r="K14" s="2">
        <v>15</v>
      </c>
      <c r="L14" s="1" t="s">
        <v>24</v>
      </c>
      <c r="M14" s="2">
        <v>0.89383364893600004</v>
      </c>
      <c r="N14" s="2">
        <v>0.88299159205900002</v>
      </c>
      <c r="O14" s="2">
        <v>133.81857826999999</v>
      </c>
      <c r="P14" s="2">
        <v>10.0813990918</v>
      </c>
      <c r="Q14" s="2">
        <v>218</v>
      </c>
      <c r="R14" s="1" t="s">
        <v>25</v>
      </c>
    </row>
    <row r="15" spans="1:18" x14ac:dyDescent="0.3">
      <c r="A15" s="1" t="s">
        <v>18</v>
      </c>
      <c r="B15" s="1" t="s">
        <v>19</v>
      </c>
      <c r="C15" s="1" t="s">
        <v>109</v>
      </c>
      <c r="D15" s="2">
        <v>257.43460906799999</v>
      </c>
      <c r="E15" s="2">
        <v>0</v>
      </c>
      <c r="F15" s="2">
        <v>0</v>
      </c>
      <c r="G15" s="2">
        <v>677.73563590399999</v>
      </c>
      <c r="H15" s="2">
        <v>69.170878866500004</v>
      </c>
      <c r="I15" s="2">
        <v>2.6326516017300001</v>
      </c>
      <c r="J15" s="2">
        <v>0.26869300564100002</v>
      </c>
      <c r="K15" s="2">
        <v>15</v>
      </c>
      <c r="L15" s="1" t="s">
        <v>45</v>
      </c>
      <c r="M15" s="2">
        <v>0.91905327079400001</v>
      </c>
      <c r="N15" s="2">
        <v>0.89147772775900003</v>
      </c>
      <c r="O15" s="2">
        <v>622.87515291099999</v>
      </c>
      <c r="P15" s="2">
        <v>61.664297918999999</v>
      </c>
      <c r="Q15" s="2">
        <v>219</v>
      </c>
      <c r="R15" s="1" t="s">
        <v>46</v>
      </c>
    </row>
    <row r="16" spans="1:18" x14ac:dyDescent="0.3">
      <c r="A16" s="1" t="s">
        <v>18</v>
      </c>
      <c r="B16" s="1" t="s">
        <v>19</v>
      </c>
      <c r="C16" s="1" t="s">
        <v>110</v>
      </c>
      <c r="D16" s="2">
        <v>22.354822705699998</v>
      </c>
      <c r="E16" s="2">
        <v>0</v>
      </c>
      <c r="F16" s="2">
        <v>0</v>
      </c>
      <c r="G16" s="2">
        <v>166.127879933</v>
      </c>
      <c r="H16" s="2">
        <v>32.465938392600002</v>
      </c>
      <c r="I16" s="2">
        <v>7.4314112046599998</v>
      </c>
      <c r="J16" s="2">
        <v>1.4523013141300001</v>
      </c>
      <c r="K16" s="2">
        <v>15</v>
      </c>
      <c r="L16" s="1" t="s">
        <v>47</v>
      </c>
      <c r="M16" s="2">
        <v>0.91905327079400001</v>
      </c>
      <c r="N16" s="2">
        <v>0.89147772775900003</v>
      </c>
      <c r="O16" s="2">
        <v>152.680371423</v>
      </c>
      <c r="P16" s="2">
        <v>28.9426609878</v>
      </c>
      <c r="Q16" s="2">
        <v>219</v>
      </c>
      <c r="R16" s="1" t="s">
        <v>48</v>
      </c>
    </row>
    <row r="17" spans="1:18" x14ac:dyDescent="0.3">
      <c r="A17" s="1" t="s">
        <v>18</v>
      </c>
      <c r="B17" s="1" t="s">
        <v>19</v>
      </c>
      <c r="C17" s="1" t="s">
        <v>111</v>
      </c>
      <c r="D17" s="2">
        <v>302.65296342900001</v>
      </c>
      <c r="E17" s="2">
        <v>0</v>
      </c>
      <c r="F17" s="2">
        <v>0</v>
      </c>
      <c r="G17" s="2">
        <v>1468.3642457000001</v>
      </c>
      <c r="H17" s="2">
        <v>252.01239835000001</v>
      </c>
      <c r="I17" s="2">
        <v>4.8516433775000003</v>
      </c>
      <c r="J17" s="2">
        <v>0.83267778215400001</v>
      </c>
      <c r="K17" s="2">
        <v>15</v>
      </c>
      <c r="L17" s="1" t="s">
        <v>20</v>
      </c>
      <c r="M17" s="2">
        <v>0.91905327079400001</v>
      </c>
      <c r="N17" s="2">
        <v>0.89147772775900003</v>
      </c>
      <c r="O17" s="2">
        <v>1349.50496273</v>
      </c>
      <c r="P17" s="2">
        <v>224.66344024899999</v>
      </c>
      <c r="Q17" s="2">
        <v>219</v>
      </c>
      <c r="R17" s="1" t="s">
        <v>21</v>
      </c>
    </row>
    <row r="18" spans="1:18" x14ac:dyDescent="0.3">
      <c r="A18" s="1" t="s">
        <v>18</v>
      </c>
      <c r="B18" s="1" t="s">
        <v>19</v>
      </c>
      <c r="C18" s="1" t="s">
        <v>114</v>
      </c>
      <c r="D18" s="2">
        <v>109.41687235000001</v>
      </c>
      <c r="E18" s="2">
        <v>0</v>
      </c>
      <c r="F18" s="2">
        <v>0</v>
      </c>
      <c r="G18" s="2">
        <v>332.43572187799998</v>
      </c>
      <c r="H18" s="2">
        <v>25.261910324199999</v>
      </c>
      <c r="I18" s="2">
        <v>3.03824917253</v>
      </c>
      <c r="J18" s="2">
        <v>0.230877649686</v>
      </c>
      <c r="K18" s="2">
        <v>15</v>
      </c>
      <c r="L18" s="1" t="s">
        <v>24</v>
      </c>
      <c r="M18" s="2">
        <v>0.91905327079400001</v>
      </c>
      <c r="N18" s="2">
        <v>0.89147772775900003</v>
      </c>
      <c r="O18" s="2">
        <v>305.52613752100001</v>
      </c>
      <c r="P18" s="2">
        <v>22.5204304146</v>
      </c>
      <c r="Q18" s="2">
        <v>219</v>
      </c>
      <c r="R18" s="1" t="s">
        <v>25</v>
      </c>
    </row>
    <row r="19" spans="1:18" x14ac:dyDescent="0.3">
      <c r="A19" s="1" t="s">
        <v>18</v>
      </c>
      <c r="B19" s="1" t="s">
        <v>19</v>
      </c>
      <c r="C19" s="1" t="s">
        <v>113</v>
      </c>
      <c r="D19" s="2">
        <v>90.058721247999998</v>
      </c>
      <c r="E19" s="2">
        <v>0</v>
      </c>
      <c r="F19" s="2">
        <v>0</v>
      </c>
      <c r="G19" s="2">
        <v>339.15640788899998</v>
      </c>
      <c r="H19" s="2">
        <v>64.732642694899994</v>
      </c>
      <c r="I19" s="2">
        <v>3.7659474084100002</v>
      </c>
      <c r="J19" s="2">
        <v>0.71878260981099995</v>
      </c>
      <c r="K19" s="2">
        <v>15</v>
      </c>
      <c r="L19" s="1" t="s">
        <v>37</v>
      </c>
      <c r="M19" s="2">
        <v>0.91905327079400001</v>
      </c>
      <c r="N19" s="2">
        <v>0.89147772775900003</v>
      </c>
      <c r="O19" s="2">
        <v>311.70280598099998</v>
      </c>
      <c r="P19" s="2">
        <v>57.707709221499996</v>
      </c>
      <c r="Q19" s="2">
        <v>219</v>
      </c>
      <c r="R19" s="1" t="s">
        <v>38</v>
      </c>
    </row>
    <row r="20" spans="1:18" x14ac:dyDescent="0.3">
      <c r="D20" s="2">
        <f>SUM(D2:D19)</f>
        <v>1940.9118398479698</v>
      </c>
      <c r="G20" s="2">
        <f>SUM(G2:G19)</f>
        <v>7173.2181512704974</v>
      </c>
      <c r="H20" s="2">
        <f>SUM(H2:H19)</f>
        <v>1110.579220319647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A5CF-1026-4104-9A57-9FFB9BE7F24F}">
  <dimension ref="A1:R7"/>
  <sheetViews>
    <sheetView workbookViewId="0">
      <selection activeCell="G2" sqref="G2:H7"/>
    </sheetView>
  </sheetViews>
  <sheetFormatPr defaultRowHeight="14.4" x14ac:dyDescent="0.3"/>
  <cols>
    <col min="1" max="1" width="9.6640625" style="1" bestFit="1" customWidth="1"/>
    <col min="2" max="2" width="9.88671875" style="1" bestFit="1" customWidth="1"/>
    <col min="3" max="3" width="16.33203125" style="1" bestFit="1" customWidth="1"/>
    <col min="4" max="4" width="15.6640625" style="2" bestFit="1" customWidth="1"/>
    <col min="5" max="6" width="13.6640625" style="2" bestFit="1" customWidth="1"/>
    <col min="7" max="7" width="15.6640625" style="2" bestFit="1" customWidth="1"/>
    <col min="8" max="8" width="14.6640625" style="2" bestFit="1" customWidth="1"/>
    <col min="9" max="10" width="13.6640625" style="2" bestFit="1" customWidth="1"/>
    <col min="11" max="11" width="14.6640625" style="2" bestFit="1" customWidth="1"/>
    <col min="12" max="12" width="16.88671875" style="1" bestFit="1" customWidth="1"/>
    <col min="13" max="14" width="13.6640625" style="2" bestFit="1" customWidth="1"/>
    <col min="15" max="15" width="15.6640625" style="2" bestFit="1" customWidth="1"/>
    <col min="16" max="16" width="14.6640625" style="2" bestFit="1" customWidth="1"/>
    <col min="17" max="17" width="15.6640625" style="2" bestFit="1" customWidth="1"/>
    <col min="18" max="18" width="8.44140625" style="1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3">
      <c r="A2" s="1" t="s">
        <v>18</v>
      </c>
      <c r="B2" s="1" t="s">
        <v>19</v>
      </c>
      <c r="C2" s="1" t="s">
        <v>55</v>
      </c>
      <c r="D2" s="2">
        <v>106.990786888</v>
      </c>
      <c r="E2" s="2">
        <v>0</v>
      </c>
      <c r="F2" s="2">
        <v>0</v>
      </c>
      <c r="G2" s="2">
        <v>334.80597449999999</v>
      </c>
      <c r="H2" s="2">
        <v>67.813980120400004</v>
      </c>
      <c r="I2" s="2">
        <v>3.1292972436099999</v>
      </c>
      <c r="J2" s="2">
        <v>0.63383009035500004</v>
      </c>
      <c r="K2" s="2">
        <v>15</v>
      </c>
      <c r="L2" s="1" t="s">
        <v>22</v>
      </c>
      <c r="M2" s="2">
        <v>0.83570358715799997</v>
      </c>
      <c r="N2" s="2">
        <v>0.72174797533400004</v>
      </c>
      <c r="O2" s="2">
        <v>279.79855389199997</v>
      </c>
      <c r="P2" s="2">
        <v>48.944602851200003</v>
      </c>
      <c r="Q2" s="2">
        <v>216</v>
      </c>
      <c r="R2" s="1" t="s">
        <v>23</v>
      </c>
    </row>
    <row r="3" spans="1:18" x14ac:dyDescent="0.3">
      <c r="A3" s="1" t="s">
        <v>18</v>
      </c>
      <c r="B3" s="1" t="s">
        <v>19</v>
      </c>
      <c r="C3" s="1" t="s">
        <v>72</v>
      </c>
      <c r="D3" s="2">
        <v>40.224753712000002</v>
      </c>
      <c r="E3" s="2">
        <v>0</v>
      </c>
      <c r="F3" s="2">
        <v>0</v>
      </c>
      <c r="G3" s="2">
        <v>120.730043616</v>
      </c>
      <c r="H3" s="2">
        <v>25.354443765300001</v>
      </c>
      <c r="I3" s="2">
        <v>3.0013867699599999</v>
      </c>
      <c r="J3" s="2">
        <v>0.63031942834999999</v>
      </c>
      <c r="K3" s="2">
        <v>15</v>
      </c>
      <c r="L3" s="1" t="s">
        <v>22</v>
      </c>
      <c r="M3" s="2">
        <v>0.92612663532799999</v>
      </c>
      <c r="N3" s="2">
        <v>0.86469727349600001</v>
      </c>
      <c r="O3" s="2">
        <v>111.811309077</v>
      </c>
      <c r="P3" s="2">
        <v>21.923918394800001</v>
      </c>
      <c r="Q3" s="2">
        <v>214</v>
      </c>
      <c r="R3" s="1" t="s">
        <v>23</v>
      </c>
    </row>
    <row r="4" spans="1:18" x14ac:dyDescent="0.3">
      <c r="A4" s="1" t="s">
        <v>18</v>
      </c>
      <c r="B4" s="1" t="s">
        <v>19</v>
      </c>
      <c r="C4" s="1" t="s">
        <v>86</v>
      </c>
      <c r="D4" s="2">
        <v>12.0333310625</v>
      </c>
      <c r="E4" s="2">
        <v>0</v>
      </c>
      <c r="F4" s="2">
        <v>0</v>
      </c>
      <c r="G4" s="2">
        <v>36.560965119499997</v>
      </c>
      <c r="H4" s="2">
        <v>7.5970362961999998</v>
      </c>
      <c r="I4" s="2">
        <v>3.0383079240200002</v>
      </c>
      <c r="J4" s="2">
        <v>0.63133277533400001</v>
      </c>
      <c r="K4" s="2">
        <v>15</v>
      </c>
      <c r="L4" s="1" t="s">
        <v>22</v>
      </c>
      <c r="M4" s="2">
        <v>0.88518409445299995</v>
      </c>
      <c r="N4" s="2">
        <v>0.84781748906400001</v>
      </c>
      <c r="O4" s="2">
        <v>32.363184801700001</v>
      </c>
      <c r="P4" s="2">
        <v>6.4409002369700001</v>
      </c>
      <c r="Q4" s="2">
        <v>217</v>
      </c>
      <c r="R4" s="1" t="s">
        <v>23</v>
      </c>
    </row>
    <row r="5" spans="1:18" x14ac:dyDescent="0.3">
      <c r="A5" s="1" t="s">
        <v>18</v>
      </c>
      <c r="B5" s="1" t="s">
        <v>19</v>
      </c>
      <c r="C5" s="1" t="s">
        <v>99</v>
      </c>
      <c r="D5" s="2">
        <v>33.214476486800002</v>
      </c>
      <c r="E5" s="2">
        <v>0</v>
      </c>
      <c r="F5" s="2">
        <v>0</v>
      </c>
      <c r="G5" s="2">
        <v>166.830462786</v>
      </c>
      <c r="H5" s="2">
        <v>22.778497311599999</v>
      </c>
      <c r="I5" s="2">
        <v>5.0228237934799997</v>
      </c>
      <c r="J5" s="2">
        <v>0.685800281111</v>
      </c>
      <c r="K5" s="2">
        <v>15</v>
      </c>
      <c r="L5" s="1" t="s">
        <v>22</v>
      </c>
      <c r="M5" s="2">
        <v>0.89383364893600004</v>
      </c>
      <c r="N5" s="2">
        <v>0.88299159205900002</v>
      </c>
      <c r="O5" s="2">
        <v>149.11868130600001</v>
      </c>
      <c r="P5" s="2">
        <v>20.113221605900002</v>
      </c>
      <c r="Q5" s="2">
        <v>218</v>
      </c>
      <c r="R5" s="1" t="s">
        <v>23</v>
      </c>
    </row>
    <row r="6" spans="1:18" x14ac:dyDescent="0.3">
      <c r="A6" s="1" t="s">
        <v>18</v>
      </c>
      <c r="B6" s="1" t="s">
        <v>19</v>
      </c>
      <c r="C6" s="1" t="s">
        <v>112</v>
      </c>
      <c r="D6" s="2">
        <v>53.357674048100002</v>
      </c>
      <c r="E6" s="2">
        <v>0</v>
      </c>
      <c r="F6" s="2">
        <v>0</v>
      </c>
      <c r="G6" s="2">
        <v>184.003075542</v>
      </c>
      <c r="H6" s="2">
        <v>34.287137796700002</v>
      </c>
      <c r="I6" s="2">
        <v>3.4484838184000002</v>
      </c>
      <c r="J6" s="2">
        <v>0.64259056280799998</v>
      </c>
      <c r="K6" s="2">
        <v>15</v>
      </c>
      <c r="L6" s="1" t="s">
        <v>22</v>
      </c>
      <c r="M6" s="2">
        <v>0.91905327079400001</v>
      </c>
      <c r="N6" s="2">
        <v>0.89147772775900003</v>
      </c>
      <c r="O6" s="2">
        <v>169.10862841299999</v>
      </c>
      <c r="P6" s="2">
        <v>30.566219694400001</v>
      </c>
      <c r="Q6" s="2">
        <v>219</v>
      </c>
      <c r="R6" s="1" t="s">
        <v>23</v>
      </c>
    </row>
    <row r="7" spans="1:18" x14ac:dyDescent="0.3">
      <c r="D7" s="2">
        <f>SUM(D2:D6)</f>
        <v>245.8210221974</v>
      </c>
      <c r="G7" s="2">
        <f>SUM(G2:G6)</f>
        <v>842.93052156349995</v>
      </c>
      <c r="H7" s="2">
        <f>SUM(H2:H6)</f>
        <v>157.83109529020001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0574-5C0B-4A04-88D5-CD43ED03CB1D}">
  <dimension ref="A1:R19"/>
  <sheetViews>
    <sheetView workbookViewId="0">
      <selection activeCell="G2" sqref="G2:H19"/>
    </sheetView>
  </sheetViews>
  <sheetFormatPr defaultColWidth="32.88671875" defaultRowHeight="14.4" x14ac:dyDescent="0.3"/>
  <cols>
    <col min="1" max="1" width="9.6640625" style="1" bestFit="1" customWidth="1"/>
    <col min="2" max="2" width="9.88671875" style="1" bestFit="1" customWidth="1"/>
    <col min="3" max="3" width="17.44140625" style="1" bestFit="1" customWidth="1"/>
    <col min="4" max="4" width="15.6640625" style="2" bestFit="1" customWidth="1"/>
    <col min="5" max="5" width="14.6640625" style="2" bestFit="1" customWidth="1"/>
    <col min="6" max="6" width="13.6640625" style="2" bestFit="1" customWidth="1"/>
    <col min="7" max="8" width="15.6640625" style="2" bestFit="1" customWidth="1"/>
    <col min="9" max="10" width="13.6640625" style="2" bestFit="1" customWidth="1"/>
    <col min="11" max="11" width="14.6640625" style="2" bestFit="1" customWidth="1"/>
    <col min="12" max="12" width="34.21875" style="1" bestFit="1" customWidth="1"/>
    <col min="13" max="14" width="13.6640625" style="2" bestFit="1" customWidth="1"/>
    <col min="15" max="17" width="15.6640625" style="2" bestFit="1" customWidth="1"/>
    <col min="18" max="18" width="8.44140625" style="1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3">
      <c r="A2" s="1" t="s">
        <v>18</v>
      </c>
      <c r="B2" s="1" t="s">
        <v>19</v>
      </c>
      <c r="C2" s="1" t="s">
        <v>51</v>
      </c>
      <c r="D2" s="2">
        <v>150.798955449</v>
      </c>
      <c r="E2" s="2">
        <v>14.2599645368</v>
      </c>
      <c r="F2" s="2">
        <v>3.85769541804</v>
      </c>
      <c r="G2" s="2">
        <v>633.02752440899997</v>
      </c>
      <c r="H2" s="2">
        <v>472.348572735</v>
      </c>
      <c r="I2" s="2">
        <v>4.1032615778399997</v>
      </c>
      <c r="J2" s="2">
        <v>3.1067249499299998</v>
      </c>
      <c r="K2" s="2">
        <v>15</v>
      </c>
      <c r="L2" s="1" t="s">
        <v>43</v>
      </c>
      <c r="M2" s="2">
        <v>0.83570358715799997</v>
      </c>
      <c r="N2" s="2">
        <v>0.72174797533400004</v>
      </c>
      <c r="O2" s="2">
        <v>529.02337291799995</v>
      </c>
      <c r="P2" s="2">
        <v>340.91662602299999</v>
      </c>
      <c r="Q2" s="2">
        <v>216</v>
      </c>
      <c r="R2" s="1" t="s">
        <v>44</v>
      </c>
    </row>
    <row r="3" spans="1:18" x14ac:dyDescent="0.3">
      <c r="A3" s="1" t="s">
        <v>18</v>
      </c>
      <c r="B3" s="1" t="s">
        <v>19</v>
      </c>
      <c r="C3" s="1" t="s">
        <v>52</v>
      </c>
      <c r="D3" s="2">
        <v>35.210524135999997</v>
      </c>
      <c r="E3" s="2">
        <v>0</v>
      </c>
      <c r="F3" s="2">
        <v>0</v>
      </c>
      <c r="G3" s="2">
        <v>69.761519020799994</v>
      </c>
      <c r="H3" s="2">
        <v>8.3954450220400005</v>
      </c>
      <c r="I3" s="2">
        <v>1.98126897377</v>
      </c>
      <c r="J3" s="2">
        <v>0.23843567308499999</v>
      </c>
      <c r="K3" s="2">
        <v>15</v>
      </c>
      <c r="L3" s="1" t="s">
        <v>45</v>
      </c>
      <c r="M3" s="2">
        <v>0.83570358715799997</v>
      </c>
      <c r="N3" s="2">
        <v>0.72174797533400004</v>
      </c>
      <c r="O3" s="2">
        <v>58.299951691300002</v>
      </c>
      <c r="P3" s="2">
        <v>6.05939544669</v>
      </c>
      <c r="Q3" s="2">
        <v>216</v>
      </c>
      <c r="R3" s="1" t="s">
        <v>46</v>
      </c>
    </row>
    <row r="4" spans="1:18" x14ac:dyDescent="0.3">
      <c r="A4" s="1" t="s">
        <v>18</v>
      </c>
      <c r="B4" s="1" t="s">
        <v>19</v>
      </c>
      <c r="C4" s="1" t="s">
        <v>53</v>
      </c>
      <c r="D4" s="2">
        <v>14.672762795500001</v>
      </c>
      <c r="E4" s="2">
        <v>0</v>
      </c>
      <c r="F4" s="2">
        <v>0</v>
      </c>
      <c r="G4" s="2">
        <v>116.32538364200001</v>
      </c>
      <c r="H4" s="2">
        <v>21.3416733848</v>
      </c>
      <c r="I4" s="2">
        <v>7.9279809306300004</v>
      </c>
      <c r="J4" s="2">
        <v>1.4545095345900001</v>
      </c>
      <c r="K4" s="2">
        <v>15</v>
      </c>
      <c r="L4" s="1" t="s">
        <v>47</v>
      </c>
      <c r="M4" s="2">
        <v>0.83570358715799997</v>
      </c>
      <c r="N4" s="2">
        <v>0.72174797533400004</v>
      </c>
      <c r="O4" s="2">
        <v>97.213540387500004</v>
      </c>
      <c r="P4" s="2">
        <v>15.4033095557</v>
      </c>
      <c r="Q4" s="2">
        <v>216</v>
      </c>
      <c r="R4" s="1" t="s">
        <v>48</v>
      </c>
    </row>
    <row r="5" spans="1:18" x14ac:dyDescent="0.3">
      <c r="A5" s="1" t="s">
        <v>18</v>
      </c>
      <c r="B5" s="1" t="s">
        <v>19</v>
      </c>
      <c r="C5" s="1" t="s">
        <v>54</v>
      </c>
      <c r="D5" s="2">
        <v>79.418627819999998</v>
      </c>
      <c r="E5" s="2">
        <v>0</v>
      </c>
      <c r="F5" s="2">
        <v>0</v>
      </c>
      <c r="G5" s="2">
        <v>351.14760428599999</v>
      </c>
      <c r="H5" s="2">
        <v>67.063728028499995</v>
      </c>
      <c r="I5" s="2">
        <v>4.4214765971799999</v>
      </c>
      <c r="J5" s="2">
        <v>0.84443322516899999</v>
      </c>
      <c r="K5" s="2">
        <v>15</v>
      </c>
      <c r="L5" s="1" t="s">
        <v>20</v>
      </c>
      <c r="M5" s="2">
        <v>0.83570358715799997</v>
      </c>
      <c r="N5" s="2">
        <v>0.72174797533400004</v>
      </c>
      <c r="O5" s="2">
        <v>293.45531252400002</v>
      </c>
      <c r="P5" s="2">
        <v>48.403109922900001</v>
      </c>
      <c r="Q5" s="2">
        <v>216</v>
      </c>
      <c r="R5" s="1" t="s">
        <v>21</v>
      </c>
    </row>
    <row r="6" spans="1:18" x14ac:dyDescent="0.3">
      <c r="A6" s="1" t="s">
        <v>18</v>
      </c>
      <c r="B6" s="1" t="s">
        <v>19</v>
      </c>
      <c r="C6" s="1" t="s">
        <v>56</v>
      </c>
      <c r="D6" s="2">
        <v>77.218958698999998</v>
      </c>
      <c r="E6" s="2">
        <v>0</v>
      </c>
      <c r="F6" s="2">
        <v>0</v>
      </c>
      <c r="G6" s="2">
        <v>317.984460039</v>
      </c>
      <c r="H6" s="2">
        <v>55.689239287500001</v>
      </c>
      <c r="I6" s="2">
        <v>4.1179584055099996</v>
      </c>
      <c r="J6" s="2">
        <v>0.721186095044</v>
      </c>
      <c r="K6" s="2">
        <v>15</v>
      </c>
      <c r="L6" s="1" t="s">
        <v>37</v>
      </c>
      <c r="M6" s="2">
        <v>0.83570358715799997</v>
      </c>
      <c r="N6" s="2">
        <v>0.72174797533400004</v>
      </c>
      <c r="O6" s="2">
        <v>265.74075391500003</v>
      </c>
      <c r="P6" s="2">
        <v>40.193595703600003</v>
      </c>
      <c r="Q6" s="2">
        <v>216</v>
      </c>
      <c r="R6" s="1" t="s">
        <v>38</v>
      </c>
    </row>
    <row r="7" spans="1:18" x14ac:dyDescent="0.3">
      <c r="A7" s="1" t="s">
        <v>18</v>
      </c>
      <c r="B7" s="1" t="s">
        <v>19</v>
      </c>
      <c r="C7" s="1" t="s">
        <v>57</v>
      </c>
      <c r="D7" s="2">
        <v>127.53277877399999</v>
      </c>
      <c r="E7" s="2">
        <v>0</v>
      </c>
      <c r="F7" s="2">
        <v>0</v>
      </c>
      <c r="G7" s="2">
        <v>388.363423893</v>
      </c>
      <c r="H7" s="2">
        <v>29.628153469800001</v>
      </c>
      <c r="I7" s="2">
        <v>3.04520475149</v>
      </c>
      <c r="J7" s="2">
        <v>0.23231794801799999</v>
      </c>
      <c r="K7" s="2">
        <v>15</v>
      </c>
      <c r="L7" s="1" t="s">
        <v>24</v>
      </c>
      <c r="M7" s="2">
        <v>0.83570358715799997</v>
      </c>
      <c r="N7" s="2">
        <v>0.72174797533400004</v>
      </c>
      <c r="O7" s="2">
        <v>324.55670646900001</v>
      </c>
      <c r="P7" s="2">
        <v>21.384059779699999</v>
      </c>
      <c r="Q7" s="2">
        <v>216</v>
      </c>
      <c r="R7" s="1" t="s">
        <v>25</v>
      </c>
    </row>
    <row r="8" spans="1:18" x14ac:dyDescent="0.3">
      <c r="A8" s="1" t="s">
        <v>18</v>
      </c>
      <c r="B8" s="1" t="s">
        <v>19</v>
      </c>
      <c r="C8" s="1" t="s">
        <v>66</v>
      </c>
      <c r="D8" s="2">
        <v>5.8469543316600001</v>
      </c>
      <c r="E8" s="2">
        <v>0</v>
      </c>
      <c r="F8" s="2">
        <v>0</v>
      </c>
      <c r="G8" s="2">
        <v>7.7409638579999998</v>
      </c>
      <c r="H8" s="2">
        <v>0.90286994271499998</v>
      </c>
      <c r="I8" s="2">
        <v>1.3239309594199999</v>
      </c>
      <c r="J8" s="2">
        <v>0.15441713608499999</v>
      </c>
      <c r="K8" s="2">
        <v>15</v>
      </c>
      <c r="L8" s="1" t="s">
        <v>28</v>
      </c>
      <c r="M8" s="2">
        <v>0.83570358715799997</v>
      </c>
      <c r="N8" s="2">
        <v>0.72174797533400004</v>
      </c>
      <c r="O8" s="2">
        <v>6.4691512641899998</v>
      </c>
      <c r="P8" s="2">
        <v>0.65164455314400005</v>
      </c>
      <c r="Q8" s="2">
        <v>216</v>
      </c>
      <c r="R8" s="1" t="s">
        <v>29</v>
      </c>
    </row>
    <row r="9" spans="1:18" x14ac:dyDescent="0.3">
      <c r="A9" s="1" t="s">
        <v>18</v>
      </c>
      <c r="B9" s="1" t="s">
        <v>19</v>
      </c>
      <c r="C9" s="1" t="s">
        <v>71</v>
      </c>
      <c r="D9" s="2">
        <v>24.518022900599998</v>
      </c>
      <c r="E9" s="2">
        <v>0</v>
      </c>
      <c r="F9" s="2">
        <v>0</v>
      </c>
      <c r="G9" s="2">
        <v>103.726717819</v>
      </c>
      <c r="H9" s="2">
        <v>20.831703188900001</v>
      </c>
      <c r="I9" s="2">
        <v>4.2306314110000001</v>
      </c>
      <c r="J9" s="2">
        <v>0.84964857375799996</v>
      </c>
      <c r="K9" s="2">
        <v>15</v>
      </c>
      <c r="L9" s="1" t="s">
        <v>20</v>
      </c>
      <c r="M9" s="2">
        <v>0.92612663532799999</v>
      </c>
      <c r="N9" s="2">
        <v>0.86469727349600001</v>
      </c>
      <c r="O9" s="2">
        <v>96.0640761672</v>
      </c>
      <c r="P9" s="2">
        <v>18.013116949699999</v>
      </c>
      <c r="Q9" s="2">
        <v>214</v>
      </c>
      <c r="R9" s="1" t="s">
        <v>21</v>
      </c>
    </row>
    <row r="10" spans="1:18" x14ac:dyDescent="0.3">
      <c r="A10" s="1" t="s">
        <v>18</v>
      </c>
      <c r="B10" s="1" t="s">
        <v>19</v>
      </c>
      <c r="C10" s="1" t="s">
        <v>73</v>
      </c>
      <c r="D10" s="2">
        <v>2.3435740006099999</v>
      </c>
      <c r="E10" s="2">
        <v>0</v>
      </c>
      <c r="F10" s="2">
        <v>0</v>
      </c>
      <c r="G10" s="2">
        <v>7.7619589509400004</v>
      </c>
      <c r="H10" s="2">
        <v>1.67725662925</v>
      </c>
      <c r="I10" s="2">
        <v>3.3120178619999998</v>
      </c>
      <c r="J10" s="2">
        <v>0.715683238</v>
      </c>
      <c r="K10" s="2">
        <v>15</v>
      </c>
      <c r="L10" s="1" t="s">
        <v>37</v>
      </c>
      <c r="M10" s="2">
        <v>0.92612663532799999</v>
      </c>
      <c r="N10" s="2">
        <v>0.86469727349600001</v>
      </c>
      <c r="O10" s="2">
        <v>7.1885569267899996</v>
      </c>
      <c r="P10" s="2">
        <v>1.45031923426</v>
      </c>
      <c r="Q10" s="2">
        <v>214</v>
      </c>
      <c r="R10" s="1" t="s">
        <v>38</v>
      </c>
    </row>
    <row r="11" spans="1:18" x14ac:dyDescent="0.3">
      <c r="A11" s="1" t="s">
        <v>18</v>
      </c>
      <c r="B11" s="1" t="s">
        <v>19</v>
      </c>
      <c r="C11" s="1" t="s">
        <v>74</v>
      </c>
      <c r="D11" s="2">
        <v>0.37611147618200003</v>
      </c>
      <c r="E11" s="2">
        <v>0</v>
      </c>
      <c r="F11" s="2">
        <v>0</v>
      </c>
      <c r="G11" s="2">
        <v>1.14677964995</v>
      </c>
      <c r="H11" s="2">
        <v>8.76762902526E-2</v>
      </c>
      <c r="I11" s="2">
        <v>3.0490419000000002</v>
      </c>
      <c r="J11" s="2">
        <v>0.23311251</v>
      </c>
      <c r="K11" s="2">
        <v>15</v>
      </c>
      <c r="L11" s="1" t="s">
        <v>24</v>
      </c>
      <c r="M11" s="2">
        <v>0.92612663532799999</v>
      </c>
      <c r="N11" s="2">
        <v>0.86469727349600001</v>
      </c>
      <c r="O11" s="2">
        <v>1.0620631786700001</v>
      </c>
      <c r="P11" s="2">
        <v>7.5813449131700003E-2</v>
      </c>
      <c r="Q11" s="2">
        <v>214</v>
      </c>
      <c r="R11" s="1" t="s">
        <v>25</v>
      </c>
    </row>
    <row r="12" spans="1:18" x14ac:dyDescent="0.3">
      <c r="A12" s="1" t="s">
        <v>18</v>
      </c>
      <c r="B12" s="1" t="s">
        <v>19</v>
      </c>
      <c r="C12" s="1" t="s">
        <v>75</v>
      </c>
      <c r="D12" s="2">
        <v>27.895926537800001</v>
      </c>
      <c r="E12" s="2">
        <v>0</v>
      </c>
      <c r="F12" s="2">
        <v>0</v>
      </c>
      <c r="G12" s="2">
        <v>123.385601413</v>
      </c>
      <c r="H12" s="2">
        <v>5.2443800728800003</v>
      </c>
      <c r="I12" s="2">
        <v>4.4230687676100002</v>
      </c>
      <c r="J12" s="2">
        <v>0.18799806006700001</v>
      </c>
      <c r="K12" s="2">
        <v>15</v>
      </c>
      <c r="L12" s="1" t="s">
        <v>26</v>
      </c>
      <c r="M12" s="2">
        <v>0.92612663532799999</v>
      </c>
      <c r="N12" s="2">
        <v>0.86469727349600001</v>
      </c>
      <c r="O12" s="2">
        <v>114.270691884</v>
      </c>
      <c r="P12" s="2">
        <v>4.5348011501899999</v>
      </c>
      <c r="Q12" s="2">
        <v>214</v>
      </c>
      <c r="R12" s="1" t="s">
        <v>27</v>
      </c>
    </row>
    <row r="13" spans="1:18" x14ac:dyDescent="0.3">
      <c r="A13" s="1" t="s">
        <v>18</v>
      </c>
      <c r="B13" s="1" t="s">
        <v>19</v>
      </c>
      <c r="C13" s="1" t="s">
        <v>88</v>
      </c>
      <c r="D13" s="2">
        <v>0.73871219332100002</v>
      </c>
      <c r="E13" s="2">
        <v>0</v>
      </c>
      <c r="F13" s="2">
        <v>0</v>
      </c>
      <c r="G13" s="2">
        <v>2.2493942729400001</v>
      </c>
      <c r="H13" s="2">
        <v>0.17158802042099999</v>
      </c>
      <c r="I13" s="2">
        <v>3.0450211777699998</v>
      </c>
      <c r="J13" s="2">
        <v>0.23227993523400001</v>
      </c>
      <c r="K13" s="2">
        <v>15</v>
      </c>
      <c r="L13" s="1" t="s">
        <v>24</v>
      </c>
      <c r="M13" s="2">
        <v>0.88518409445299995</v>
      </c>
      <c r="N13" s="2">
        <v>0.84781748906400001</v>
      </c>
      <c r="O13" s="2">
        <v>1.99112803256</v>
      </c>
      <c r="P13" s="2">
        <v>0.145475324627</v>
      </c>
      <c r="Q13" s="2">
        <v>217</v>
      </c>
      <c r="R13" s="1" t="s">
        <v>25</v>
      </c>
    </row>
    <row r="14" spans="1:18" x14ac:dyDescent="0.3">
      <c r="A14" s="1" t="s">
        <v>18</v>
      </c>
      <c r="B14" s="1" t="s">
        <v>19</v>
      </c>
      <c r="C14" s="1" t="s">
        <v>101</v>
      </c>
      <c r="D14" s="2">
        <v>44.0727818039</v>
      </c>
      <c r="E14" s="2">
        <v>0</v>
      </c>
      <c r="F14" s="2">
        <v>0</v>
      </c>
      <c r="G14" s="2">
        <v>134.18150005000001</v>
      </c>
      <c r="H14" s="2">
        <v>10.232863250699999</v>
      </c>
      <c r="I14" s="2">
        <v>3.0445434700899998</v>
      </c>
      <c r="J14" s="2">
        <v>0.23218101585299999</v>
      </c>
      <c r="K14" s="2">
        <v>15</v>
      </c>
      <c r="L14" s="1" t="s">
        <v>24</v>
      </c>
      <c r="M14" s="2">
        <v>0.89383364893600004</v>
      </c>
      <c r="N14" s="2">
        <v>0.88299159205900002</v>
      </c>
      <c r="O14" s="2">
        <v>119.935939809</v>
      </c>
      <c r="P14" s="2">
        <v>9.0355322130599998</v>
      </c>
      <c r="Q14" s="2">
        <v>218</v>
      </c>
      <c r="R14" s="1" t="s">
        <v>25</v>
      </c>
    </row>
    <row r="15" spans="1:18" x14ac:dyDescent="0.3">
      <c r="A15" s="1" t="s">
        <v>18</v>
      </c>
      <c r="B15" s="1" t="s">
        <v>19</v>
      </c>
      <c r="C15" s="1" t="s">
        <v>51</v>
      </c>
      <c r="D15" s="2">
        <v>0.29150009644399999</v>
      </c>
      <c r="E15" s="2">
        <v>14.2599645368</v>
      </c>
      <c r="F15" s="2">
        <v>3.85769541804</v>
      </c>
      <c r="G15" s="2">
        <v>15.4560656825</v>
      </c>
      <c r="H15" s="2">
        <v>4.7633060405699998</v>
      </c>
      <c r="I15" s="2">
        <v>4.1032615778399997</v>
      </c>
      <c r="J15" s="2">
        <v>3.1067249499299998</v>
      </c>
      <c r="K15" s="2">
        <v>15</v>
      </c>
      <c r="L15" s="1" t="s">
        <v>43</v>
      </c>
      <c r="M15" s="2">
        <v>0.83570358715799997</v>
      </c>
      <c r="N15" s="2">
        <v>0.72174797533400004</v>
      </c>
      <c r="O15" s="2">
        <v>12.9166895342</v>
      </c>
      <c r="P15" s="2">
        <v>3.4379064906800001</v>
      </c>
      <c r="Q15" s="2">
        <v>216</v>
      </c>
      <c r="R15" s="1" t="s">
        <v>44</v>
      </c>
    </row>
    <row r="16" spans="1:18" x14ac:dyDescent="0.3">
      <c r="A16" s="1" t="s">
        <v>18</v>
      </c>
      <c r="B16" s="1" t="s">
        <v>19</v>
      </c>
      <c r="C16" s="1" t="s">
        <v>52</v>
      </c>
      <c r="D16" s="2">
        <v>4.6305082763499997E-5</v>
      </c>
      <c r="E16" s="2">
        <v>0</v>
      </c>
      <c r="F16" s="2">
        <v>0</v>
      </c>
      <c r="G16" s="2">
        <v>9.1742823807200005E-5</v>
      </c>
      <c r="H16" s="2">
        <v>1.1040783576E-5</v>
      </c>
      <c r="I16" s="2">
        <v>1.98126897377</v>
      </c>
      <c r="J16" s="2">
        <v>0.23843567308499999</v>
      </c>
      <c r="K16" s="2">
        <v>15</v>
      </c>
      <c r="L16" s="1" t="s">
        <v>45</v>
      </c>
      <c r="M16" s="2">
        <v>0.83570358715799997</v>
      </c>
      <c r="N16" s="2">
        <v>0.72174797533400004</v>
      </c>
      <c r="O16" s="2">
        <v>7.6669806951699994E-5</v>
      </c>
      <c r="P16" s="2">
        <v>7.9686631920600004E-6</v>
      </c>
      <c r="Q16" s="2">
        <v>216</v>
      </c>
      <c r="R16" s="1" t="s">
        <v>46</v>
      </c>
    </row>
    <row r="17" spans="1:18" x14ac:dyDescent="0.3">
      <c r="A17" s="1" t="s">
        <v>18</v>
      </c>
      <c r="B17" s="1" t="s">
        <v>19</v>
      </c>
      <c r="C17" s="1" t="s">
        <v>54</v>
      </c>
      <c r="D17" s="2">
        <v>2.5401133161999998</v>
      </c>
      <c r="E17" s="2">
        <v>0</v>
      </c>
      <c r="F17" s="2">
        <v>0</v>
      </c>
      <c r="G17" s="2">
        <v>11.231051581799999</v>
      </c>
      <c r="H17" s="2">
        <v>2.14495607989</v>
      </c>
      <c r="I17" s="2">
        <v>4.4214765971799999</v>
      </c>
      <c r="J17" s="2">
        <v>0.84443322516899999</v>
      </c>
      <c r="K17" s="2">
        <v>15</v>
      </c>
      <c r="L17" s="1" t="s">
        <v>20</v>
      </c>
      <c r="M17" s="2">
        <v>0.83570358715799997</v>
      </c>
      <c r="N17" s="2">
        <v>0.72174797533400004</v>
      </c>
      <c r="O17" s="2">
        <v>9.3858300944399993</v>
      </c>
      <c r="P17" s="2">
        <v>1.5481177078399999</v>
      </c>
      <c r="Q17" s="2">
        <v>216</v>
      </c>
      <c r="R17" s="1" t="s">
        <v>21</v>
      </c>
    </row>
    <row r="18" spans="1:18" x14ac:dyDescent="0.3">
      <c r="A18" s="1" t="s">
        <v>18</v>
      </c>
      <c r="B18" s="1" t="s">
        <v>19</v>
      </c>
      <c r="C18" s="1" t="s">
        <v>57</v>
      </c>
      <c r="D18" s="2">
        <v>3.5874547419200001E-2</v>
      </c>
      <c r="E18" s="2">
        <v>0</v>
      </c>
      <c r="F18" s="2">
        <v>0</v>
      </c>
      <c r="G18" s="2">
        <v>0.109245342259</v>
      </c>
      <c r="H18" s="2">
        <v>8.3343012424999998E-3</v>
      </c>
      <c r="I18" s="2">
        <v>3.04520475149</v>
      </c>
      <c r="J18" s="2">
        <v>0.23231794801799999</v>
      </c>
      <c r="K18" s="2">
        <v>15</v>
      </c>
      <c r="L18" s="1" t="s">
        <v>24</v>
      </c>
      <c r="M18" s="2">
        <v>0.83570358715799997</v>
      </c>
      <c r="N18" s="2">
        <v>0.72174797533400004</v>
      </c>
      <c r="O18" s="2">
        <v>9.1296724405699997E-2</v>
      </c>
      <c r="P18" s="2">
        <v>6.0152650476E-3</v>
      </c>
      <c r="Q18" s="2">
        <v>216</v>
      </c>
      <c r="R18" s="1" t="s">
        <v>25</v>
      </c>
    </row>
    <row r="19" spans="1:18" x14ac:dyDescent="0.3">
      <c r="D19" s="2">
        <f>SUM(D2:D18)</f>
        <v>593.51222518271902</v>
      </c>
      <c r="G19" s="2">
        <f>SUM(G2:G18)</f>
        <v>2283.5992856530129</v>
      </c>
      <c r="H19" s="2">
        <f>SUM(H2:H18)</f>
        <v>700.53175678524462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A3C7-E607-4DD2-8462-D16D65D4873B}">
  <dimension ref="A1:S37"/>
  <sheetViews>
    <sheetView topLeftCell="A14" workbookViewId="0">
      <selection activeCell="G2" sqref="G2:H37"/>
    </sheetView>
  </sheetViews>
  <sheetFormatPr defaultRowHeight="14.4" x14ac:dyDescent="0.3"/>
  <cols>
    <col min="1" max="1" width="9.6640625" style="1" bestFit="1" customWidth="1"/>
    <col min="2" max="2" width="9.88671875" style="1" bestFit="1" customWidth="1"/>
    <col min="3" max="3" width="16.33203125" style="1" bestFit="1" customWidth="1"/>
    <col min="4" max="4" width="16.6640625" style="2" bestFit="1" customWidth="1"/>
    <col min="5" max="6" width="14.6640625" style="2" bestFit="1" customWidth="1"/>
    <col min="7" max="7" width="16.6640625" style="2" bestFit="1" customWidth="1"/>
    <col min="8" max="8" width="15.6640625" style="2" bestFit="1" customWidth="1"/>
    <col min="9" max="10" width="13.6640625" style="2" bestFit="1" customWidth="1"/>
    <col min="11" max="11" width="14.6640625" style="2" bestFit="1" customWidth="1"/>
    <col min="12" max="12" width="34.21875" style="1" bestFit="1" customWidth="1"/>
    <col min="13" max="14" width="13.6640625" style="2" bestFit="1" customWidth="1"/>
    <col min="15" max="15" width="16.6640625" style="2" bestFit="1" customWidth="1"/>
    <col min="16" max="17" width="15.6640625" style="2" bestFit="1" customWidth="1"/>
    <col min="18" max="18" width="8.44140625" style="1" bestFit="1" customWidth="1"/>
    <col min="19" max="19" width="34.6640625" style="1" bestFit="1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  <c r="S1" s="1" t="s">
        <v>140</v>
      </c>
    </row>
    <row r="2" spans="1:19" x14ac:dyDescent="0.3">
      <c r="A2" s="1" t="s">
        <v>18</v>
      </c>
      <c r="B2" s="1" t="s">
        <v>19</v>
      </c>
      <c r="C2" s="1" t="s">
        <v>36</v>
      </c>
      <c r="D2" s="2">
        <v>12.2577673748</v>
      </c>
      <c r="E2" s="2">
        <v>0</v>
      </c>
      <c r="F2" s="2">
        <v>0</v>
      </c>
      <c r="G2" s="2">
        <v>40.597944493599996</v>
      </c>
      <c r="H2" s="2">
        <v>8.7726786454500001</v>
      </c>
      <c r="I2" s="2">
        <v>3.3120178619999998</v>
      </c>
      <c r="J2" s="2">
        <v>0.715683238</v>
      </c>
      <c r="K2" s="2">
        <v>15</v>
      </c>
      <c r="L2" s="1" t="s">
        <v>37</v>
      </c>
      <c r="M2" s="2">
        <v>0.89437974679200005</v>
      </c>
      <c r="N2" s="2">
        <v>0.84097842501999998</v>
      </c>
      <c r="O2" s="2">
        <v>36.309979316400003</v>
      </c>
      <c r="P2" s="2">
        <v>7.3776334704600002</v>
      </c>
      <c r="Q2" s="2">
        <v>220</v>
      </c>
      <c r="R2" s="1" t="s">
        <v>38</v>
      </c>
      <c r="S2" s="1" t="s">
        <v>141</v>
      </c>
    </row>
    <row r="3" spans="1:19" x14ac:dyDescent="0.3">
      <c r="A3" s="1" t="s">
        <v>18</v>
      </c>
      <c r="B3" s="1" t="s">
        <v>19</v>
      </c>
      <c r="C3" s="1" t="s">
        <v>71</v>
      </c>
      <c r="D3" s="2">
        <v>5.7453708631499998</v>
      </c>
      <c r="E3" s="2">
        <v>0</v>
      </c>
      <c r="F3" s="2">
        <v>0</v>
      </c>
      <c r="G3" s="2">
        <v>24.3065464415</v>
      </c>
      <c r="H3" s="2">
        <v>4.88154615959</v>
      </c>
      <c r="I3" s="2">
        <v>4.2306314110000001</v>
      </c>
      <c r="J3" s="2">
        <v>0.84964857375799996</v>
      </c>
      <c r="K3" s="2">
        <v>15</v>
      </c>
      <c r="L3" s="1" t="s">
        <v>20</v>
      </c>
      <c r="M3" s="2">
        <v>0.92612663532799999</v>
      </c>
      <c r="N3" s="2">
        <v>0.86469727349600001</v>
      </c>
      <c r="O3" s="2">
        <v>22.510940072299999</v>
      </c>
      <c r="P3" s="2">
        <v>4.2210596546400003</v>
      </c>
      <c r="Q3" s="2">
        <v>214</v>
      </c>
      <c r="R3" s="1" t="s">
        <v>21</v>
      </c>
    </row>
    <row r="4" spans="1:19" x14ac:dyDescent="0.3">
      <c r="A4" s="1" t="s">
        <v>18</v>
      </c>
      <c r="B4" s="1" t="s">
        <v>19</v>
      </c>
      <c r="C4" s="1" t="s">
        <v>73</v>
      </c>
      <c r="D4" s="2">
        <v>2.7400707737899999</v>
      </c>
      <c r="E4" s="2">
        <v>0</v>
      </c>
      <c r="F4" s="2">
        <v>0</v>
      </c>
      <c r="G4" s="2">
        <v>9.0751633459400001</v>
      </c>
      <c r="H4" s="2">
        <v>1.96102272374</v>
      </c>
      <c r="I4" s="2">
        <v>3.3120178619999998</v>
      </c>
      <c r="J4" s="2">
        <v>0.715683238</v>
      </c>
      <c r="K4" s="2">
        <v>15</v>
      </c>
      <c r="L4" s="1" t="s">
        <v>37</v>
      </c>
      <c r="M4" s="2">
        <v>0.92612663532799999</v>
      </c>
      <c r="N4" s="2">
        <v>0.86469727349600001</v>
      </c>
      <c r="O4" s="2">
        <v>8.40475049462</v>
      </c>
      <c r="P4" s="2">
        <v>1.69569100248</v>
      </c>
      <c r="Q4" s="2">
        <v>214</v>
      </c>
      <c r="R4" s="1" t="s">
        <v>38</v>
      </c>
    </row>
    <row r="5" spans="1:19" x14ac:dyDescent="0.3">
      <c r="A5" s="1" t="s">
        <v>18</v>
      </c>
      <c r="B5" s="1" t="s">
        <v>19</v>
      </c>
      <c r="C5" s="1" t="s">
        <v>108</v>
      </c>
      <c r="D5" s="2">
        <v>175.78213613599999</v>
      </c>
      <c r="E5" s="2">
        <v>59.138838927099997</v>
      </c>
      <c r="F5" s="2">
        <v>15.9986111463</v>
      </c>
      <c r="G5" s="2">
        <v>767.38268957900004</v>
      </c>
      <c r="H5" s="2">
        <v>533.21723239699998</v>
      </c>
      <c r="I5" s="2">
        <v>4.02910026138</v>
      </c>
      <c r="J5" s="2">
        <v>2.9423844346200001</v>
      </c>
      <c r="K5" s="2">
        <v>15</v>
      </c>
      <c r="L5" s="1" t="s">
        <v>43</v>
      </c>
      <c r="M5" s="2">
        <v>0.91905327079400001</v>
      </c>
      <c r="N5" s="2">
        <v>0.89147772775900003</v>
      </c>
      <c r="O5" s="2">
        <v>705.26557080800001</v>
      </c>
      <c r="P5" s="2">
        <v>475.35128673899999</v>
      </c>
      <c r="Q5" s="2">
        <v>219</v>
      </c>
      <c r="R5" s="1" t="s">
        <v>44</v>
      </c>
    </row>
    <row r="6" spans="1:19" x14ac:dyDescent="0.3">
      <c r="A6" s="1" t="s">
        <v>18</v>
      </c>
      <c r="B6" s="1" t="s">
        <v>19</v>
      </c>
      <c r="C6" s="1" t="s">
        <v>109</v>
      </c>
      <c r="D6" s="2">
        <v>412.152453482</v>
      </c>
      <c r="E6" s="2">
        <v>0</v>
      </c>
      <c r="F6" s="2">
        <v>0</v>
      </c>
      <c r="G6" s="2">
        <v>1085.0538168200001</v>
      </c>
      <c r="H6" s="2">
        <v>110.742481508</v>
      </c>
      <c r="I6" s="2">
        <v>2.6326516017300001</v>
      </c>
      <c r="J6" s="2">
        <v>0.26869300564100002</v>
      </c>
      <c r="K6" s="2">
        <v>15</v>
      </c>
      <c r="L6" s="1" t="s">
        <v>45</v>
      </c>
      <c r="M6" s="2">
        <v>0.91905327079400001</v>
      </c>
      <c r="N6" s="2">
        <v>0.89147772775900003</v>
      </c>
      <c r="O6" s="2">
        <v>997.22225933300001</v>
      </c>
      <c r="P6" s="2">
        <v>98.724455781499998</v>
      </c>
      <c r="Q6" s="2">
        <v>219</v>
      </c>
      <c r="R6" s="1" t="s">
        <v>46</v>
      </c>
    </row>
    <row r="7" spans="1:19" x14ac:dyDescent="0.3">
      <c r="A7" s="1" t="s">
        <v>18</v>
      </c>
      <c r="B7" s="1" t="s">
        <v>19</v>
      </c>
      <c r="C7" s="1" t="s">
        <v>111</v>
      </c>
      <c r="D7" s="2">
        <v>64.799193065699995</v>
      </c>
      <c r="E7" s="2">
        <v>0</v>
      </c>
      <c r="F7" s="2">
        <v>0</v>
      </c>
      <c r="G7" s="2">
        <v>314.38257590500001</v>
      </c>
      <c r="H7" s="2">
        <v>53.956848367299997</v>
      </c>
      <c r="I7" s="2">
        <v>4.8516433775000003</v>
      </c>
      <c r="J7" s="2">
        <v>0.83267778215400001</v>
      </c>
      <c r="K7" s="2">
        <v>15</v>
      </c>
      <c r="L7" s="1" t="s">
        <v>20</v>
      </c>
      <c r="M7" s="2">
        <v>0.91905327079400001</v>
      </c>
      <c r="N7" s="2">
        <v>0.89147772775900003</v>
      </c>
      <c r="O7" s="2">
        <v>288.93433466599998</v>
      </c>
      <c r="P7" s="2">
        <v>48.101328579499999</v>
      </c>
      <c r="Q7" s="2">
        <v>219</v>
      </c>
      <c r="R7" s="1" t="s">
        <v>21</v>
      </c>
    </row>
    <row r="8" spans="1:19" x14ac:dyDescent="0.3">
      <c r="A8" s="1" t="s">
        <v>18</v>
      </c>
      <c r="B8" s="1" t="s">
        <v>19</v>
      </c>
      <c r="C8" s="1" t="s">
        <v>39</v>
      </c>
      <c r="D8" s="2">
        <v>32.816847814799999</v>
      </c>
      <c r="E8" s="2">
        <v>0.60967875180099995</v>
      </c>
      <c r="F8" s="2">
        <v>0.16493412364599999</v>
      </c>
      <c r="G8" s="2">
        <v>100.665837244</v>
      </c>
      <c r="H8" s="2">
        <v>7.81416801661</v>
      </c>
      <c r="I8" s="2">
        <v>3.0489265470200002</v>
      </c>
      <c r="J8" s="2">
        <v>0.23308862375</v>
      </c>
      <c r="K8" s="2">
        <v>15</v>
      </c>
      <c r="L8" s="1" t="s">
        <v>24</v>
      </c>
      <c r="M8" s="2">
        <v>0.89437974679200005</v>
      </c>
      <c r="N8" s="2">
        <v>0.84097842501999998</v>
      </c>
      <c r="O8" s="2">
        <v>90.033486024799998</v>
      </c>
      <c r="P8" s="2">
        <v>6.5715467114499999</v>
      </c>
      <c r="Q8" s="2">
        <v>220</v>
      </c>
      <c r="R8" s="1" t="s">
        <v>25</v>
      </c>
      <c r="S8" s="1" t="s">
        <v>142</v>
      </c>
    </row>
    <row r="9" spans="1:19" x14ac:dyDescent="0.3">
      <c r="A9" s="1" t="s">
        <v>18</v>
      </c>
      <c r="B9" s="1" t="s">
        <v>19</v>
      </c>
      <c r="C9" s="1" t="s">
        <v>39</v>
      </c>
      <c r="D9" s="2">
        <v>0.12275932756500001</v>
      </c>
      <c r="E9" s="2">
        <v>0.60967875180099995</v>
      </c>
      <c r="F9" s="2">
        <v>0.16493412364599999</v>
      </c>
      <c r="G9" s="2">
        <v>0.98396292450800005</v>
      </c>
      <c r="H9" s="2">
        <v>0.19354792636099999</v>
      </c>
      <c r="I9" s="2">
        <v>3.0489265470200002</v>
      </c>
      <c r="J9" s="2">
        <v>0.23308862375</v>
      </c>
      <c r="K9" s="2">
        <v>15</v>
      </c>
      <c r="L9" s="1" t="s">
        <v>24</v>
      </c>
      <c r="M9" s="2">
        <v>0.89437974679200005</v>
      </c>
      <c r="N9" s="2">
        <v>0.84097842501999998</v>
      </c>
      <c r="O9" s="2">
        <v>0.88003651127399996</v>
      </c>
      <c r="P9" s="2">
        <v>0.162769630277</v>
      </c>
      <c r="Q9" s="2">
        <v>220</v>
      </c>
      <c r="R9" s="1" t="s">
        <v>25</v>
      </c>
      <c r="S9" s="1" t="s">
        <v>142</v>
      </c>
    </row>
    <row r="10" spans="1:19" x14ac:dyDescent="0.3">
      <c r="A10" s="1" t="s">
        <v>18</v>
      </c>
      <c r="B10" s="1" t="s">
        <v>19</v>
      </c>
      <c r="C10" s="1" t="s">
        <v>39</v>
      </c>
      <c r="D10" s="2">
        <v>7.1731011846200001</v>
      </c>
      <c r="E10" s="2">
        <v>0.60967875180099995</v>
      </c>
      <c r="F10" s="2">
        <v>0.16493412364599999</v>
      </c>
      <c r="G10" s="2">
        <v>22.479937377999999</v>
      </c>
      <c r="H10" s="2">
        <v>1.8369024067899999</v>
      </c>
      <c r="I10" s="2">
        <v>3.0489265470200002</v>
      </c>
      <c r="J10" s="2">
        <v>0.23308862375</v>
      </c>
      <c r="K10" s="2">
        <v>15</v>
      </c>
      <c r="L10" s="1" t="s">
        <v>24</v>
      </c>
      <c r="M10" s="2">
        <v>0.89437974679200005</v>
      </c>
      <c r="N10" s="2">
        <v>0.84097842501999998</v>
      </c>
      <c r="O10" s="2">
        <v>20.105600700099998</v>
      </c>
      <c r="P10" s="2">
        <v>1.54479529298</v>
      </c>
      <c r="Q10" s="2">
        <v>220</v>
      </c>
      <c r="R10" s="1" t="s">
        <v>25</v>
      </c>
      <c r="S10" s="1" t="s">
        <v>141</v>
      </c>
    </row>
    <row r="11" spans="1:19" x14ac:dyDescent="0.3">
      <c r="A11" s="1" t="s">
        <v>18</v>
      </c>
      <c r="B11" s="1" t="s">
        <v>19</v>
      </c>
      <c r="C11" s="1" t="s">
        <v>39</v>
      </c>
      <c r="D11" s="2">
        <v>43.673956444799998</v>
      </c>
      <c r="E11" s="2">
        <v>0.60967875180099995</v>
      </c>
      <c r="F11" s="2">
        <v>0.16493412364599999</v>
      </c>
      <c r="G11" s="2">
        <v>133.76836397</v>
      </c>
      <c r="H11" s="2">
        <v>10.3448365251</v>
      </c>
      <c r="I11" s="2">
        <v>3.0489265470200002</v>
      </c>
      <c r="J11" s="2">
        <v>0.23308862375</v>
      </c>
      <c r="K11" s="2">
        <v>15</v>
      </c>
      <c r="L11" s="1" t="s">
        <v>24</v>
      </c>
      <c r="M11" s="2">
        <v>0.89437974679200005</v>
      </c>
      <c r="N11" s="2">
        <v>0.84097842501999998</v>
      </c>
      <c r="O11" s="2">
        <v>119.63971549599999</v>
      </c>
      <c r="P11" s="2">
        <v>8.6997843279500007</v>
      </c>
      <c r="Q11" s="2">
        <v>220</v>
      </c>
      <c r="R11" s="1" t="s">
        <v>25</v>
      </c>
      <c r="S11" s="1" t="s">
        <v>141</v>
      </c>
    </row>
    <row r="12" spans="1:19" x14ac:dyDescent="0.3">
      <c r="A12" s="1" t="s">
        <v>18</v>
      </c>
      <c r="B12" s="1" t="s">
        <v>19</v>
      </c>
      <c r="C12" s="1" t="s">
        <v>113</v>
      </c>
      <c r="D12" s="2">
        <v>0.35837983966300002</v>
      </c>
      <c r="E12" s="2">
        <v>0</v>
      </c>
      <c r="F12" s="2">
        <v>0</v>
      </c>
      <c r="G12" s="2">
        <v>1.3496396284100001</v>
      </c>
      <c r="H12" s="2">
        <v>0.25759719645700002</v>
      </c>
      <c r="I12" s="2">
        <v>3.7659474084100002</v>
      </c>
      <c r="J12" s="2">
        <v>0.71878260981099995</v>
      </c>
      <c r="K12" s="2">
        <v>15</v>
      </c>
      <c r="L12" s="1" t="s">
        <v>37</v>
      </c>
      <c r="M12" s="2">
        <v>0.91905327079400001</v>
      </c>
      <c r="N12" s="2">
        <v>0.89147772775900003</v>
      </c>
      <c r="O12" s="2">
        <v>1.24039071488</v>
      </c>
      <c r="P12" s="2">
        <v>0.22964216337400001</v>
      </c>
      <c r="Q12" s="2">
        <v>219</v>
      </c>
      <c r="R12" s="1" t="s">
        <v>38</v>
      </c>
    </row>
    <row r="13" spans="1:19" x14ac:dyDescent="0.3">
      <c r="A13" s="1" t="s">
        <v>18</v>
      </c>
      <c r="B13" s="1" t="s">
        <v>19</v>
      </c>
      <c r="C13" s="1" t="s">
        <v>113</v>
      </c>
      <c r="D13" s="2">
        <v>1134.1535458599999</v>
      </c>
      <c r="E13" s="2">
        <v>0</v>
      </c>
      <c r="F13" s="2">
        <v>0</v>
      </c>
      <c r="G13" s="2">
        <v>4271.1626067699999</v>
      </c>
      <c r="H13" s="2">
        <v>815.20984562000001</v>
      </c>
      <c r="I13" s="2">
        <v>3.7659474084100002</v>
      </c>
      <c r="J13" s="2">
        <v>0.71878260981099995</v>
      </c>
      <c r="K13" s="2">
        <v>15</v>
      </c>
      <c r="L13" s="1" t="s">
        <v>37</v>
      </c>
      <c r="M13" s="2">
        <v>0.91905327079400001</v>
      </c>
      <c r="N13" s="2">
        <v>0.89147772775900003</v>
      </c>
      <c r="O13" s="2">
        <v>3925.4259638499998</v>
      </c>
      <c r="P13" s="2">
        <v>726.74142082000003</v>
      </c>
      <c r="Q13" s="2">
        <v>219</v>
      </c>
      <c r="R13" s="1" t="s">
        <v>38</v>
      </c>
    </row>
    <row r="14" spans="1:19" x14ac:dyDescent="0.3">
      <c r="A14" s="1" t="s">
        <v>18</v>
      </c>
      <c r="B14" s="1" t="s">
        <v>19</v>
      </c>
      <c r="C14" s="1" t="s">
        <v>113</v>
      </c>
      <c r="D14" s="2">
        <v>51.388085027999999</v>
      </c>
      <c r="E14" s="2">
        <v>0</v>
      </c>
      <c r="F14" s="2">
        <v>0</v>
      </c>
      <c r="G14" s="2">
        <v>193.524825634</v>
      </c>
      <c r="H14" s="2">
        <v>36.936861869600001</v>
      </c>
      <c r="I14" s="2">
        <v>3.7659474084100002</v>
      </c>
      <c r="J14" s="2">
        <v>0.71878260981099995</v>
      </c>
      <c r="K14" s="2">
        <v>15</v>
      </c>
      <c r="L14" s="1" t="s">
        <v>37</v>
      </c>
      <c r="M14" s="2">
        <v>0.91905327079400001</v>
      </c>
      <c r="N14" s="2">
        <v>0.89147772775900003</v>
      </c>
      <c r="O14" s="2">
        <v>177.85962397899999</v>
      </c>
      <c r="P14" s="2">
        <v>32.928389690099998</v>
      </c>
      <c r="Q14" s="2">
        <v>219</v>
      </c>
      <c r="R14" s="1" t="s">
        <v>38</v>
      </c>
    </row>
    <row r="15" spans="1:19" x14ac:dyDescent="0.3">
      <c r="A15" s="1" t="s">
        <v>18</v>
      </c>
      <c r="B15" s="1" t="s">
        <v>19</v>
      </c>
      <c r="C15" s="1" t="s">
        <v>113</v>
      </c>
      <c r="D15" s="2">
        <v>4.5974378991500003E-2</v>
      </c>
      <c r="E15" s="2">
        <v>0</v>
      </c>
      <c r="F15" s="2">
        <v>0</v>
      </c>
      <c r="G15" s="2">
        <v>0.173137093416</v>
      </c>
      <c r="H15" s="2">
        <v>3.3045584115999997E-2</v>
      </c>
      <c r="I15" s="2">
        <v>3.7659474084100002</v>
      </c>
      <c r="J15" s="2">
        <v>0.71878260981099995</v>
      </c>
      <c r="K15" s="2">
        <v>15</v>
      </c>
      <c r="L15" s="1" t="s">
        <v>37</v>
      </c>
      <c r="M15" s="2">
        <v>0.91905327079400001</v>
      </c>
      <c r="N15" s="2">
        <v>0.89147772775900003</v>
      </c>
      <c r="O15" s="2">
        <v>0.15912221200000001</v>
      </c>
      <c r="P15" s="2">
        <v>2.9459402240200001E-2</v>
      </c>
      <c r="Q15" s="2">
        <v>219</v>
      </c>
      <c r="R15" s="1" t="s">
        <v>38</v>
      </c>
    </row>
    <row r="16" spans="1:19" x14ac:dyDescent="0.3">
      <c r="A16" s="1" t="s">
        <v>18</v>
      </c>
      <c r="B16" s="1" t="s">
        <v>19</v>
      </c>
      <c r="C16" s="1" t="s">
        <v>113</v>
      </c>
      <c r="D16" s="2">
        <v>7.7828520634999995E-2</v>
      </c>
      <c r="E16" s="2">
        <v>0</v>
      </c>
      <c r="F16" s="2">
        <v>0</v>
      </c>
      <c r="G16" s="2">
        <v>0.29309811558600002</v>
      </c>
      <c r="H16" s="2">
        <v>5.5941787179800001E-2</v>
      </c>
      <c r="I16" s="2">
        <v>3.7659474084100002</v>
      </c>
      <c r="J16" s="2">
        <v>0.71878260981099995</v>
      </c>
      <c r="K16" s="2">
        <v>15</v>
      </c>
      <c r="L16" s="1" t="s">
        <v>37</v>
      </c>
      <c r="M16" s="2">
        <v>0.91905327079400001</v>
      </c>
      <c r="N16" s="2">
        <v>0.89147772775900003</v>
      </c>
      <c r="O16" s="2">
        <v>0.269372781793</v>
      </c>
      <c r="P16" s="2">
        <v>4.9870857321800001E-2</v>
      </c>
      <c r="Q16" s="2">
        <v>219</v>
      </c>
      <c r="R16" s="1" t="s">
        <v>38</v>
      </c>
    </row>
    <row r="17" spans="1:19" x14ac:dyDescent="0.3">
      <c r="A17" s="1" t="s">
        <v>18</v>
      </c>
      <c r="B17" s="1" t="s">
        <v>19</v>
      </c>
      <c r="C17" s="1" t="s">
        <v>113</v>
      </c>
      <c r="D17" s="2">
        <v>1.0727204387800001E-3</v>
      </c>
      <c r="E17" s="2">
        <v>0</v>
      </c>
      <c r="F17" s="2">
        <v>0</v>
      </c>
      <c r="G17" s="2">
        <v>4.0398087563700003E-3</v>
      </c>
      <c r="H17" s="2">
        <v>7.7105279658399998E-4</v>
      </c>
      <c r="I17" s="2">
        <v>3.7659474084100002</v>
      </c>
      <c r="J17" s="2">
        <v>0.71878260981099995</v>
      </c>
      <c r="K17" s="2">
        <v>15</v>
      </c>
      <c r="L17" s="1" t="s">
        <v>37</v>
      </c>
      <c r="M17" s="2">
        <v>0.91905327079400001</v>
      </c>
      <c r="N17" s="2">
        <v>0.89147772775900003</v>
      </c>
      <c r="O17" s="2">
        <v>3.7127994509300001E-3</v>
      </c>
      <c r="P17" s="2">
        <v>6.8737639508099999E-4</v>
      </c>
      <c r="Q17" s="2">
        <v>219</v>
      </c>
      <c r="R17" s="1" t="s">
        <v>38</v>
      </c>
    </row>
    <row r="18" spans="1:19" x14ac:dyDescent="0.3">
      <c r="A18" s="1" t="s">
        <v>18</v>
      </c>
      <c r="B18" s="1" t="s">
        <v>19</v>
      </c>
      <c r="C18" s="1" t="s">
        <v>113</v>
      </c>
      <c r="D18" s="2">
        <v>6.8343850272199996E-2</v>
      </c>
      <c r="E18" s="2">
        <v>0</v>
      </c>
      <c r="F18" s="2">
        <v>0</v>
      </c>
      <c r="G18" s="2">
        <v>0.25737934581299998</v>
      </c>
      <c r="H18" s="2">
        <v>4.9124371063200001E-2</v>
      </c>
      <c r="I18" s="2">
        <v>3.7659474084100002</v>
      </c>
      <c r="J18" s="2">
        <v>0.71878260981099995</v>
      </c>
      <c r="K18" s="2">
        <v>15</v>
      </c>
      <c r="L18" s="1" t="s">
        <v>37</v>
      </c>
      <c r="M18" s="2">
        <v>0.91905327079400001</v>
      </c>
      <c r="N18" s="2">
        <v>0.89147772775900003</v>
      </c>
      <c r="O18" s="2">
        <v>0.23654532960499999</v>
      </c>
      <c r="P18" s="2">
        <v>4.3793282693E-2</v>
      </c>
      <c r="Q18" s="2">
        <v>219</v>
      </c>
      <c r="R18" s="1" t="s">
        <v>38</v>
      </c>
    </row>
    <row r="19" spans="1:19" x14ac:dyDescent="0.3">
      <c r="A19" s="1" t="s">
        <v>18</v>
      </c>
      <c r="B19" s="1" t="s">
        <v>19</v>
      </c>
      <c r="C19" s="1" t="s">
        <v>113</v>
      </c>
      <c r="D19" s="2">
        <v>4.0720568667699998E-2</v>
      </c>
      <c r="E19" s="2">
        <v>0</v>
      </c>
      <c r="F19" s="2">
        <v>0</v>
      </c>
      <c r="G19" s="2">
        <v>0.15335152004300001</v>
      </c>
      <c r="H19" s="2">
        <v>2.926923662E-2</v>
      </c>
      <c r="I19" s="2">
        <v>3.7659474084100002</v>
      </c>
      <c r="J19" s="2">
        <v>0.71878260981099995</v>
      </c>
      <c r="K19" s="2">
        <v>15</v>
      </c>
      <c r="L19" s="1" t="s">
        <v>37</v>
      </c>
      <c r="M19" s="2">
        <v>0.91905327079400001</v>
      </c>
      <c r="N19" s="2">
        <v>0.89147772775900003</v>
      </c>
      <c r="O19" s="2">
        <v>0.14093821607699999</v>
      </c>
      <c r="P19" s="2">
        <v>2.60928725552E-2</v>
      </c>
      <c r="Q19" s="2">
        <v>219</v>
      </c>
      <c r="R19" s="1" t="s">
        <v>38</v>
      </c>
    </row>
    <row r="20" spans="1:19" x14ac:dyDescent="0.3">
      <c r="A20" s="1" t="s">
        <v>18</v>
      </c>
      <c r="B20" s="1" t="s">
        <v>19</v>
      </c>
      <c r="C20" s="1" t="s">
        <v>113</v>
      </c>
      <c r="D20" s="2">
        <v>18.353546831100001</v>
      </c>
      <c r="E20" s="2">
        <v>0</v>
      </c>
      <c r="F20" s="2">
        <v>0</v>
      </c>
      <c r="G20" s="2">
        <v>69.118492123699994</v>
      </c>
      <c r="H20" s="2">
        <v>13.1922102905</v>
      </c>
      <c r="I20" s="2">
        <v>3.7659474084100002</v>
      </c>
      <c r="J20" s="2">
        <v>0.71878260981099995</v>
      </c>
      <c r="K20" s="2">
        <v>15</v>
      </c>
      <c r="L20" s="1" t="s">
        <v>37</v>
      </c>
      <c r="M20" s="2">
        <v>0.91905327079400001</v>
      </c>
      <c r="N20" s="2">
        <v>0.89147772775900003</v>
      </c>
      <c r="O20" s="2">
        <v>63.523576258600002</v>
      </c>
      <c r="P20" s="2">
        <v>11.7605616539</v>
      </c>
      <c r="Q20" s="2">
        <v>219</v>
      </c>
      <c r="R20" s="1" t="s">
        <v>38</v>
      </c>
      <c r="S20" s="1" t="s">
        <v>143</v>
      </c>
    </row>
    <row r="21" spans="1:19" x14ac:dyDescent="0.3">
      <c r="A21" s="1" t="s">
        <v>18</v>
      </c>
      <c r="B21" s="1" t="s">
        <v>19</v>
      </c>
      <c r="C21" s="1" t="s">
        <v>114</v>
      </c>
      <c r="D21" s="2">
        <v>2.3332934332499999E-2</v>
      </c>
      <c r="E21" s="2">
        <v>0</v>
      </c>
      <c r="F21" s="2">
        <v>0</v>
      </c>
      <c r="G21" s="2">
        <v>7.0891268428400003E-2</v>
      </c>
      <c r="H21" s="2">
        <v>5.3870530389700001E-3</v>
      </c>
      <c r="I21" s="2">
        <v>3.03824917253</v>
      </c>
      <c r="J21" s="2">
        <v>0.230877649686</v>
      </c>
      <c r="K21" s="2">
        <v>15</v>
      </c>
      <c r="L21" s="1" t="s">
        <v>24</v>
      </c>
      <c r="M21" s="2">
        <v>0.91905327079400001</v>
      </c>
      <c r="N21" s="2">
        <v>0.89147772775900003</v>
      </c>
      <c r="O21" s="2">
        <v>6.5152852119900004E-2</v>
      </c>
      <c r="P21" s="2">
        <v>4.8024378024900003E-3</v>
      </c>
      <c r="Q21" s="2">
        <v>219</v>
      </c>
      <c r="R21" s="1" t="s">
        <v>25</v>
      </c>
      <c r="S21" s="1" t="s">
        <v>126</v>
      </c>
    </row>
    <row r="22" spans="1:19" x14ac:dyDescent="0.3">
      <c r="A22" s="1" t="s">
        <v>18</v>
      </c>
      <c r="B22" s="1" t="s">
        <v>19</v>
      </c>
      <c r="C22" s="1" t="s">
        <v>114</v>
      </c>
      <c r="D22" s="2">
        <v>8.0528530117899996E-2</v>
      </c>
      <c r="E22" s="2">
        <v>0</v>
      </c>
      <c r="F22" s="2">
        <v>0</v>
      </c>
      <c r="G22" s="2">
        <v>0.244665739996</v>
      </c>
      <c r="H22" s="2">
        <v>1.85922377663E-2</v>
      </c>
      <c r="I22" s="2">
        <v>3.03824917253</v>
      </c>
      <c r="J22" s="2">
        <v>0.230877649686</v>
      </c>
      <c r="K22" s="2">
        <v>15</v>
      </c>
      <c r="L22" s="1" t="s">
        <v>24</v>
      </c>
      <c r="M22" s="2">
        <v>0.91905327079400001</v>
      </c>
      <c r="N22" s="2">
        <v>0.89147772775900003</v>
      </c>
      <c r="O22" s="2">
        <v>0.22486084859399999</v>
      </c>
      <c r="P22" s="2">
        <v>1.6574565877799999E-2</v>
      </c>
      <c r="Q22" s="2">
        <v>219</v>
      </c>
      <c r="R22" s="1" t="s">
        <v>25</v>
      </c>
    </row>
    <row r="23" spans="1:19" x14ac:dyDescent="0.3">
      <c r="A23" s="1" t="s">
        <v>18</v>
      </c>
      <c r="B23" s="1" t="s">
        <v>19</v>
      </c>
      <c r="C23" s="1" t="s">
        <v>114</v>
      </c>
      <c r="D23" s="2">
        <v>0.23730822633400001</v>
      </c>
      <c r="E23" s="2">
        <v>0</v>
      </c>
      <c r="F23" s="2">
        <v>0</v>
      </c>
      <c r="G23" s="2">
        <v>0.72100152229400005</v>
      </c>
      <c r="H23" s="2">
        <v>5.4789165547099998E-2</v>
      </c>
      <c r="I23" s="2">
        <v>3.03824917253</v>
      </c>
      <c r="J23" s="2">
        <v>0.230877649686</v>
      </c>
      <c r="K23" s="2">
        <v>15</v>
      </c>
      <c r="L23" s="1" t="s">
        <v>24</v>
      </c>
      <c r="M23" s="2">
        <v>0.91905327079400001</v>
      </c>
      <c r="N23" s="2">
        <v>0.89147772775900003</v>
      </c>
      <c r="O23" s="2">
        <v>0.66263880731199998</v>
      </c>
      <c r="P23" s="2">
        <v>4.8843320807800003E-2</v>
      </c>
      <c r="Q23" s="2">
        <v>219</v>
      </c>
      <c r="R23" s="1" t="s">
        <v>25</v>
      </c>
    </row>
    <row r="24" spans="1:19" x14ac:dyDescent="0.3">
      <c r="A24" s="1" t="s">
        <v>18</v>
      </c>
      <c r="B24" s="1" t="s">
        <v>19</v>
      </c>
      <c r="C24" s="1" t="s">
        <v>114</v>
      </c>
      <c r="D24" s="2">
        <v>21.168843025299999</v>
      </c>
      <c r="E24" s="2">
        <v>0</v>
      </c>
      <c r="F24" s="2">
        <v>0</v>
      </c>
      <c r="G24" s="2">
        <v>64.316219805000003</v>
      </c>
      <c r="H24" s="2">
        <v>4.8874127242499998</v>
      </c>
      <c r="I24" s="2">
        <v>3.03824917253</v>
      </c>
      <c r="J24" s="2">
        <v>0.230877649686</v>
      </c>
      <c r="K24" s="2">
        <v>15</v>
      </c>
      <c r="L24" s="1" t="s">
        <v>24</v>
      </c>
      <c r="M24" s="2">
        <v>0.91905327079400001</v>
      </c>
      <c r="N24" s="2">
        <v>0.89147772775900003</v>
      </c>
      <c r="O24" s="2">
        <v>59.110032176899999</v>
      </c>
      <c r="P24" s="2">
        <v>4.3570195900400002</v>
      </c>
      <c r="Q24" s="2">
        <v>219</v>
      </c>
      <c r="R24" s="1" t="s">
        <v>25</v>
      </c>
    </row>
    <row r="25" spans="1:19" x14ac:dyDescent="0.3">
      <c r="A25" s="1" t="s">
        <v>18</v>
      </c>
      <c r="B25" s="1" t="s">
        <v>19</v>
      </c>
      <c r="C25" s="1" t="s">
        <v>101</v>
      </c>
      <c r="D25" s="2">
        <v>2.2454258249799999</v>
      </c>
      <c r="E25" s="2">
        <v>0</v>
      </c>
      <c r="F25" s="2">
        <v>0</v>
      </c>
      <c r="G25" s="2">
        <v>6.8362965330099996</v>
      </c>
      <c r="H25" s="2">
        <v>0.52134524906599999</v>
      </c>
      <c r="I25" s="2">
        <v>3.0445434700899998</v>
      </c>
      <c r="J25" s="2">
        <v>0.23218101585299999</v>
      </c>
      <c r="K25" s="2">
        <v>15</v>
      </c>
      <c r="L25" s="1" t="s">
        <v>24</v>
      </c>
      <c r="M25" s="2">
        <v>0.89383364893600004</v>
      </c>
      <c r="N25" s="2">
        <v>0.88299159205900002</v>
      </c>
      <c r="O25" s="2">
        <v>6.1105118753100003</v>
      </c>
      <c r="P25" s="2">
        <v>0.46034347148600002</v>
      </c>
      <c r="Q25" s="2">
        <v>218</v>
      </c>
      <c r="R25" s="1" t="s">
        <v>25</v>
      </c>
      <c r="S25" s="1" t="s">
        <v>144</v>
      </c>
    </row>
    <row r="26" spans="1:19" x14ac:dyDescent="0.3">
      <c r="A26" s="1" t="s">
        <v>18</v>
      </c>
      <c r="B26" s="1" t="s">
        <v>19</v>
      </c>
      <c r="C26" s="1" t="s">
        <v>101</v>
      </c>
      <c r="D26" s="2">
        <v>6.6671285605500001</v>
      </c>
      <c r="E26" s="2">
        <v>0</v>
      </c>
      <c r="F26" s="2">
        <v>0</v>
      </c>
      <c r="G26" s="2">
        <v>20.298362723299999</v>
      </c>
      <c r="H26" s="2">
        <v>1.5479806820099999</v>
      </c>
      <c r="I26" s="2">
        <v>3.0445434700899998</v>
      </c>
      <c r="J26" s="2">
        <v>0.23218101585299999</v>
      </c>
      <c r="K26" s="2">
        <v>15</v>
      </c>
      <c r="L26" s="1" t="s">
        <v>24</v>
      </c>
      <c r="M26" s="2">
        <v>0.89383364893600004</v>
      </c>
      <c r="N26" s="2">
        <v>0.88299159205900002</v>
      </c>
      <c r="O26" s="2">
        <v>18.143359620399998</v>
      </c>
      <c r="P26" s="2">
        <v>1.36685392689</v>
      </c>
      <c r="Q26" s="2">
        <v>218</v>
      </c>
      <c r="R26" s="1" t="s">
        <v>25</v>
      </c>
      <c r="S26" s="1" t="s">
        <v>144</v>
      </c>
    </row>
    <row r="27" spans="1:19" x14ac:dyDescent="0.3">
      <c r="A27" s="1" t="s">
        <v>18</v>
      </c>
      <c r="B27" s="1" t="s">
        <v>19</v>
      </c>
      <c r="C27" s="1" t="s">
        <v>108</v>
      </c>
      <c r="D27" s="2">
        <v>1.5083621178</v>
      </c>
      <c r="E27" s="2">
        <v>59.138838927099997</v>
      </c>
      <c r="F27" s="2">
        <v>15.9986111463</v>
      </c>
      <c r="G27" s="2">
        <v>65.216181130199999</v>
      </c>
      <c r="H27" s="2">
        <v>20.4367923635</v>
      </c>
      <c r="I27" s="2">
        <v>4.02910026138</v>
      </c>
      <c r="J27" s="2">
        <v>2.9423844346200001</v>
      </c>
      <c r="K27" s="2">
        <v>15</v>
      </c>
      <c r="L27" s="1" t="s">
        <v>43</v>
      </c>
      <c r="M27" s="2">
        <v>0.91905327079400001</v>
      </c>
      <c r="N27" s="2">
        <v>0.89147772775900003</v>
      </c>
      <c r="O27" s="2">
        <v>59.937144576400001</v>
      </c>
      <c r="P27" s="2">
        <v>18.2189452189</v>
      </c>
      <c r="Q27" s="2">
        <v>219</v>
      </c>
      <c r="R27" s="1" t="s">
        <v>44</v>
      </c>
      <c r="S27" s="1" t="s">
        <v>145</v>
      </c>
    </row>
    <row r="28" spans="1:19" x14ac:dyDescent="0.3">
      <c r="A28" s="1" t="s">
        <v>18</v>
      </c>
      <c r="B28" s="1" t="s">
        <v>19</v>
      </c>
      <c r="C28" s="1" t="s">
        <v>70</v>
      </c>
      <c r="D28" s="2">
        <v>25.223024135799999</v>
      </c>
      <c r="E28" s="2">
        <v>3.0483937593800001</v>
      </c>
      <c r="F28" s="2">
        <v>0.82467080111699997</v>
      </c>
      <c r="G28" s="2">
        <v>106.785939856</v>
      </c>
      <c r="H28" s="2">
        <v>79.7194567799</v>
      </c>
      <c r="I28" s="2">
        <v>4.1128115938100001</v>
      </c>
      <c r="J28" s="2">
        <v>3.12788766145</v>
      </c>
      <c r="K28" s="2">
        <v>15</v>
      </c>
      <c r="L28" s="1" t="s">
        <v>43</v>
      </c>
      <c r="M28" s="2">
        <v>0.92612663532799999</v>
      </c>
      <c r="N28" s="2">
        <v>0.86469727349600001</v>
      </c>
      <c r="O28" s="2">
        <v>98.897303179199994</v>
      </c>
      <c r="P28" s="2">
        <v>68.933196922199997</v>
      </c>
      <c r="Q28" s="2">
        <v>214</v>
      </c>
      <c r="R28" s="1" t="s">
        <v>44</v>
      </c>
    </row>
    <row r="29" spans="1:19" x14ac:dyDescent="0.3">
      <c r="A29" s="1" t="s">
        <v>18</v>
      </c>
      <c r="B29" s="1" t="s">
        <v>19</v>
      </c>
      <c r="C29" s="1" t="s">
        <v>70</v>
      </c>
      <c r="D29" s="2">
        <v>4.91141194278</v>
      </c>
      <c r="E29" s="2">
        <v>3.0483937593800001</v>
      </c>
      <c r="F29" s="2">
        <v>0.82467080111699997</v>
      </c>
      <c r="G29" s="2">
        <v>23.2481057396</v>
      </c>
      <c r="H29" s="2">
        <v>16.1870156172</v>
      </c>
      <c r="I29" s="2">
        <v>4.1128115938100001</v>
      </c>
      <c r="J29" s="2">
        <v>3.12788766145</v>
      </c>
      <c r="K29" s="2">
        <v>15</v>
      </c>
      <c r="L29" s="1" t="s">
        <v>43</v>
      </c>
      <c r="M29" s="2">
        <v>0.92612663532799999</v>
      </c>
      <c r="N29" s="2">
        <v>0.86469727349600001</v>
      </c>
      <c r="O29" s="2">
        <v>21.530689946399999</v>
      </c>
      <c r="P29" s="2">
        <v>13.9968682703</v>
      </c>
      <c r="Q29" s="2">
        <v>214</v>
      </c>
      <c r="R29" s="1" t="s">
        <v>44</v>
      </c>
    </row>
    <row r="30" spans="1:19" x14ac:dyDescent="0.3">
      <c r="A30" s="1" t="s">
        <v>18</v>
      </c>
      <c r="B30" s="1" t="s">
        <v>19</v>
      </c>
      <c r="C30" s="1" t="s">
        <v>70</v>
      </c>
      <c r="D30" s="2">
        <v>26.8219564059</v>
      </c>
      <c r="E30" s="2">
        <v>3.0483937593800001</v>
      </c>
      <c r="F30" s="2">
        <v>0.82467080111699997</v>
      </c>
      <c r="G30" s="2">
        <v>113.362047034</v>
      </c>
      <c r="H30" s="2">
        <v>84.720737299099994</v>
      </c>
      <c r="I30" s="2">
        <v>4.1128115938100001</v>
      </c>
      <c r="J30" s="2">
        <v>3.12788766145</v>
      </c>
      <c r="K30" s="2">
        <v>15</v>
      </c>
      <c r="L30" s="1" t="s">
        <v>43</v>
      </c>
      <c r="M30" s="2">
        <v>0.92612663532799999</v>
      </c>
      <c r="N30" s="2">
        <v>0.86469727349600001</v>
      </c>
      <c r="O30" s="2">
        <v>104.987611194</v>
      </c>
      <c r="P30" s="2">
        <v>73.257790551100001</v>
      </c>
      <c r="Q30" s="2">
        <v>214</v>
      </c>
      <c r="R30" s="1" t="s">
        <v>44</v>
      </c>
    </row>
    <row r="31" spans="1:19" x14ac:dyDescent="0.3">
      <c r="A31" s="1" t="s">
        <v>18</v>
      </c>
      <c r="B31" s="1" t="s">
        <v>19</v>
      </c>
      <c r="C31" s="1" t="s">
        <v>70</v>
      </c>
      <c r="D31" s="2">
        <v>41.149853998200001</v>
      </c>
      <c r="E31" s="2">
        <v>3.0483937593800001</v>
      </c>
      <c r="F31" s="2">
        <v>0.82467080111699997</v>
      </c>
      <c r="G31" s="2">
        <v>172.289990367</v>
      </c>
      <c r="H31" s="2">
        <v>129.53679139299999</v>
      </c>
      <c r="I31" s="2">
        <v>4.1128115938100001</v>
      </c>
      <c r="J31" s="2">
        <v>3.12788766145</v>
      </c>
      <c r="K31" s="2">
        <v>15</v>
      </c>
      <c r="L31" s="1" t="s">
        <v>43</v>
      </c>
      <c r="M31" s="2">
        <v>0.92612663532799999</v>
      </c>
      <c r="N31" s="2">
        <v>0.86469727349600001</v>
      </c>
      <c r="O31" s="2">
        <v>159.562349079</v>
      </c>
      <c r="P31" s="2">
        <v>112.01011033499999</v>
      </c>
      <c r="Q31" s="2">
        <v>214</v>
      </c>
      <c r="R31" s="1" t="s">
        <v>44</v>
      </c>
    </row>
    <row r="32" spans="1:19" x14ac:dyDescent="0.3">
      <c r="A32" s="1" t="s">
        <v>18</v>
      </c>
      <c r="B32" s="1" t="s">
        <v>19</v>
      </c>
      <c r="C32" s="1" t="s">
        <v>70</v>
      </c>
      <c r="D32" s="2">
        <v>0.13899323113100001</v>
      </c>
      <c r="E32" s="2">
        <v>3.0483937593800001</v>
      </c>
      <c r="F32" s="2">
        <v>0.82467080111699997</v>
      </c>
      <c r="G32" s="2">
        <v>3.62004673184</v>
      </c>
      <c r="H32" s="2">
        <v>1.2594260138</v>
      </c>
      <c r="I32" s="2">
        <v>4.1128115938100001</v>
      </c>
      <c r="J32" s="2">
        <v>3.12788766145</v>
      </c>
      <c r="K32" s="2">
        <v>15</v>
      </c>
      <c r="L32" s="1" t="s">
        <v>43</v>
      </c>
      <c r="M32" s="2">
        <v>0.92612663532799999</v>
      </c>
      <c r="N32" s="2">
        <v>0.86469727349600001</v>
      </c>
      <c r="O32" s="2">
        <v>3.3526216994900002</v>
      </c>
      <c r="P32" s="2">
        <v>1.0890222403000001</v>
      </c>
      <c r="Q32" s="2">
        <v>214</v>
      </c>
      <c r="R32" s="1" t="s">
        <v>44</v>
      </c>
    </row>
    <row r="33" spans="1:19" x14ac:dyDescent="0.3">
      <c r="A33" s="1" t="s">
        <v>18</v>
      </c>
      <c r="B33" s="1" t="s">
        <v>19</v>
      </c>
      <c r="C33" s="1" t="s">
        <v>70</v>
      </c>
      <c r="D33" s="2">
        <v>45.851215330800002</v>
      </c>
      <c r="E33" s="2">
        <v>3.0483937593800001</v>
      </c>
      <c r="F33" s="2">
        <v>0.82467080111699997</v>
      </c>
      <c r="G33" s="2">
        <v>191.625803762</v>
      </c>
      <c r="H33" s="2">
        <v>144.242121497</v>
      </c>
      <c r="I33" s="2">
        <v>4.1128115938100001</v>
      </c>
      <c r="J33" s="2">
        <v>3.12788766145</v>
      </c>
      <c r="K33" s="2">
        <v>15</v>
      </c>
      <c r="L33" s="1" t="s">
        <v>43</v>
      </c>
      <c r="M33" s="2">
        <v>0.92612663532799999</v>
      </c>
      <c r="N33" s="2">
        <v>0.86469727349600001</v>
      </c>
      <c r="O33" s="2">
        <v>177.46976088</v>
      </c>
      <c r="P33" s="2">
        <v>124.72576918199999</v>
      </c>
      <c r="Q33" s="2">
        <v>214</v>
      </c>
      <c r="R33" s="1" t="s">
        <v>44</v>
      </c>
      <c r="S33" s="1" t="s">
        <v>146</v>
      </c>
    </row>
    <row r="34" spans="1:19" x14ac:dyDescent="0.3">
      <c r="A34" s="1" t="s">
        <v>18</v>
      </c>
      <c r="B34" s="1" t="s">
        <v>19</v>
      </c>
      <c r="C34" s="1" t="s">
        <v>113</v>
      </c>
      <c r="D34" s="2">
        <v>3.2970503670100002</v>
      </c>
      <c r="E34" s="2">
        <v>0</v>
      </c>
      <c r="F34" s="2">
        <v>0</v>
      </c>
      <c r="G34" s="2">
        <v>12.416518285</v>
      </c>
      <c r="H34" s="2">
        <v>2.36986246748</v>
      </c>
      <c r="I34" s="2">
        <v>3.7659474084100002</v>
      </c>
      <c r="J34" s="2">
        <v>0.71878260981099995</v>
      </c>
      <c r="K34" s="2">
        <v>15</v>
      </c>
      <c r="L34" s="1" t="s">
        <v>37</v>
      </c>
      <c r="M34" s="2">
        <v>0.91905327079400001</v>
      </c>
      <c r="N34" s="2">
        <v>0.89147772775900003</v>
      </c>
      <c r="O34" s="2">
        <v>11.411441741699999</v>
      </c>
      <c r="P34" s="2">
        <v>2.1126796076100001</v>
      </c>
      <c r="Q34" s="2">
        <v>219</v>
      </c>
      <c r="R34" s="1" t="s">
        <v>38</v>
      </c>
    </row>
    <row r="35" spans="1:19" x14ac:dyDescent="0.3">
      <c r="A35" s="1" t="s">
        <v>18</v>
      </c>
      <c r="B35" s="1" t="s">
        <v>19</v>
      </c>
      <c r="C35" s="1" t="s">
        <v>114</v>
      </c>
      <c r="D35" s="2">
        <v>1.41243630265</v>
      </c>
      <c r="E35" s="2">
        <v>0</v>
      </c>
      <c r="F35" s="2">
        <v>0</v>
      </c>
      <c r="G35" s="2">
        <v>4.2913334277799997</v>
      </c>
      <c r="H35" s="2">
        <v>0.32609997388700002</v>
      </c>
      <c r="I35" s="2">
        <v>3.03824917253</v>
      </c>
      <c r="J35" s="2">
        <v>0.230877649686</v>
      </c>
      <c r="K35" s="2">
        <v>15</v>
      </c>
      <c r="L35" s="1" t="s">
        <v>24</v>
      </c>
      <c r="M35" s="2">
        <v>0.91905327079400001</v>
      </c>
      <c r="N35" s="2">
        <v>0.89147772775900003</v>
      </c>
      <c r="O35" s="2">
        <v>3.9439640228699999</v>
      </c>
      <c r="P35" s="2">
        <v>0.29071086374299998</v>
      </c>
      <c r="Q35" s="2">
        <v>219</v>
      </c>
      <c r="R35" s="1" t="s">
        <v>25</v>
      </c>
    </row>
    <row r="36" spans="1:19" x14ac:dyDescent="0.3">
      <c r="D36" s="2">
        <v>3.0312306339399999</v>
      </c>
      <c r="E36" s="2">
        <v>3.0483937593800001</v>
      </c>
      <c r="F36" s="2">
        <v>0.82467080111699997</v>
      </c>
      <c r="G36" s="2">
        <v>15.5152742542</v>
      </c>
      <c r="H36" s="2">
        <v>10.3060197</v>
      </c>
      <c r="I36" s="2">
        <v>4.1128115938100001</v>
      </c>
      <c r="J36" s="2">
        <v>3.12788766145</v>
      </c>
      <c r="K36" s="2">
        <v>0</v>
      </c>
      <c r="L36" s="1" t="s">
        <v>43</v>
      </c>
      <c r="M36" s="2">
        <v>0.92612663532799999</v>
      </c>
      <c r="N36" s="2">
        <v>0.86469727349600001</v>
      </c>
      <c r="O36" s="2">
        <v>14.3691087412</v>
      </c>
      <c r="P36" s="2">
        <v>8.9115871352100005</v>
      </c>
      <c r="Q36" s="2">
        <v>214</v>
      </c>
      <c r="R36" s="1" t="s">
        <v>44</v>
      </c>
    </row>
    <row r="37" spans="1:19" x14ac:dyDescent="0.3">
      <c r="D37" s="2">
        <f>SUM(D2:D36)</f>
        <v>2145.5192556326183</v>
      </c>
      <c r="G37" s="2">
        <f>SUM(G2:G36)</f>
        <v>7835.592086320923</v>
      </c>
      <c r="H37" s="2">
        <f>SUM(H2:H36)</f>
        <v>2095.6257619008184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3F9C3-35C0-461C-953A-D354D5D0C929}">
  <dimension ref="A1:R21"/>
  <sheetViews>
    <sheetView workbookViewId="0">
      <selection activeCell="G2" sqref="G2:H21"/>
    </sheetView>
  </sheetViews>
  <sheetFormatPr defaultRowHeight="14.4" x14ac:dyDescent="0.3"/>
  <cols>
    <col min="1" max="1" width="9.6640625" style="1" bestFit="1" customWidth="1"/>
    <col min="2" max="2" width="9.88671875" style="1" bestFit="1" customWidth="1"/>
    <col min="3" max="3" width="17.44140625" style="1" bestFit="1" customWidth="1"/>
    <col min="4" max="4" width="15.6640625" style="2" bestFit="1" customWidth="1"/>
    <col min="5" max="6" width="13.6640625" style="2" bestFit="1" customWidth="1"/>
    <col min="7" max="7" width="15.6640625" style="2" bestFit="1" customWidth="1"/>
    <col min="8" max="8" width="14.6640625" style="2" bestFit="1" customWidth="1"/>
    <col min="9" max="10" width="13.6640625" style="2" bestFit="1" customWidth="1"/>
    <col min="11" max="11" width="14.6640625" style="2" bestFit="1" customWidth="1"/>
    <col min="12" max="12" width="28.6640625" style="1" bestFit="1" customWidth="1"/>
    <col min="13" max="14" width="13.6640625" style="2" bestFit="1" customWidth="1"/>
    <col min="15" max="15" width="15.6640625" style="2" bestFit="1" customWidth="1"/>
    <col min="16" max="16" width="14.6640625" style="2" bestFit="1" customWidth="1"/>
    <col min="17" max="17" width="15.6640625" style="2" bestFit="1" customWidth="1"/>
    <col min="18" max="18" width="8.44140625" style="1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</row>
    <row r="2" spans="1:18" x14ac:dyDescent="0.3">
      <c r="A2" s="1" t="s">
        <v>18</v>
      </c>
      <c r="B2" s="1" t="s">
        <v>19</v>
      </c>
      <c r="C2" s="1" t="s">
        <v>41</v>
      </c>
      <c r="D2" s="2">
        <v>63.4797213111</v>
      </c>
      <c r="E2" s="2">
        <v>0</v>
      </c>
      <c r="F2" s="2">
        <v>0</v>
      </c>
      <c r="G2" s="2">
        <v>27.956817870599998</v>
      </c>
      <c r="H2" s="2">
        <v>2.0489416815500001</v>
      </c>
      <c r="I2" s="2">
        <v>0.440405491599</v>
      </c>
      <c r="J2" s="2">
        <v>3.2277105809999998E-2</v>
      </c>
      <c r="K2" s="2">
        <v>15</v>
      </c>
      <c r="L2" s="1" t="s">
        <v>32</v>
      </c>
      <c r="M2" s="2">
        <v>0.89437974679200005</v>
      </c>
      <c r="N2" s="2">
        <v>0.84097842501999998</v>
      </c>
      <c r="O2" s="2">
        <v>25.004011688199999</v>
      </c>
      <c r="P2" s="2">
        <v>1.7231157483099999</v>
      </c>
      <c r="Q2" s="2">
        <v>220</v>
      </c>
      <c r="R2" s="1" t="s">
        <v>33</v>
      </c>
    </row>
    <row r="3" spans="1:18" x14ac:dyDescent="0.3">
      <c r="A3" s="1" t="s">
        <v>18</v>
      </c>
      <c r="B3" s="1" t="s">
        <v>19</v>
      </c>
      <c r="C3" s="1" t="s">
        <v>42</v>
      </c>
      <c r="D3" s="2">
        <v>57.424189135100001</v>
      </c>
      <c r="E3" s="2">
        <v>0</v>
      </c>
      <c r="F3" s="2">
        <v>0</v>
      </c>
      <c r="G3" s="2">
        <v>21.9285241157</v>
      </c>
      <c r="H3" s="2">
        <v>1.5203721025600001</v>
      </c>
      <c r="I3" s="2">
        <v>0.38186911205899998</v>
      </c>
      <c r="J3" s="2">
        <v>2.6476161448E-2</v>
      </c>
      <c r="K3" s="2">
        <v>15</v>
      </c>
      <c r="L3" s="1" t="s">
        <v>34</v>
      </c>
      <c r="M3" s="2">
        <v>0.89437974679200005</v>
      </c>
      <c r="N3" s="2">
        <v>0.84097842501999998</v>
      </c>
      <c r="O3" s="2">
        <v>19.612427846100001</v>
      </c>
      <c r="P3" s="2">
        <v>1.2786001362599999</v>
      </c>
      <c r="Q3" s="2">
        <v>220</v>
      </c>
      <c r="R3" s="1" t="s">
        <v>35</v>
      </c>
    </row>
    <row r="4" spans="1:18" x14ac:dyDescent="0.3">
      <c r="A4" s="1" t="s">
        <v>18</v>
      </c>
      <c r="B4" s="1" t="s">
        <v>19</v>
      </c>
      <c r="C4" s="1" t="s">
        <v>67</v>
      </c>
      <c r="D4" s="2">
        <v>18.279007916600001</v>
      </c>
      <c r="E4" s="2">
        <v>0</v>
      </c>
      <c r="F4" s="2">
        <v>0</v>
      </c>
      <c r="G4" s="2">
        <v>15.061093959400001</v>
      </c>
      <c r="H4" s="2">
        <v>1.06683386809</v>
      </c>
      <c r="I4" s="2">
        <v>0.823955765442</v>
      </c>
      <c r="J4" s="2">
        <v>5.8363882381299997E-2</v>
      </c>
      <c r="K4" s="2">
        <v>15</v>
      </c>
      <c r="L4" s="1" t="s">
        <v>30</v>
      </c>
      <c r="M4" s="2">
        <v>0.83570358715799997</v>
      </c>
      <c r="N4" s="2">
        <v>0.72174797533400004</v>
      </c>
      <c r="O4" s="2">
        <v>12.5866102484</v>
      </c>
      <c r="P4" s="2">
        <v>0.769985184313</v>
      </c>
      <c r="Q4" s="2">
        <v>216</v>
      </c>
      <c r="R4" s="1" t="s">
        <v>31</v>
      </c>
    </row>
    <row r="5" spans="1:18" x14ac:dyDescent="0.3">
      <c r="A5" s="1" t="s">
        <v>18</v>
      </c>
      <c r="B5" s="1" t="s">
        <v>19</v>
      </c>
      <c r="C5" s="1" t="s">
        <v>68</v>
      </c>
      <c r="D5" s="2">
        <v>343.89707261199999</v>
      </c>
      <c r="E5" s="2">
        <v>0</v>
      </c>
      <c r="F5" s="2">
        <v>0</v>
      </c>
      <c r="G5" s="2">
        <v>151.25650508499999</v>
      </c>
      <c r="H5" s="2">
        <v>11.092853205400001</v>
      </c>
      <c r="I5" s="2">
        <v>0.43983074335700001</v>
      </c>
      <c r="J5" s="2">
        <v>3.2256317627599999E-2</v>
      </c>
      <c r="K5" s="2">
        <v>15</v>
      </c>
      <c r="L5" s="1" t="s">
        <v>32</v>
      </c>
      <c r="M5" s="2">
        <v>0.83570358715799997</v>
      </c>
      <c r="N5" s="2">
        <v>0.72174797533400004</v>
      </c>
      <c r="O5" s="2">
        <v>126.405603881</v>
      </c>
      <c r="P5" s="2">
        <v>8.0062443416600004</v>
      </c>
      <c r="Q5" s="2">
        <v>216</v>
      </c>
      <c r="R5" s="1" t="s">
        <v>33</v>
      </c>
    </row>
    <row r="6" spans="1:18" x14ac:dyDescent="0.3">
      <c r="A6" s="1" t="s">
        <v>18</v>
      </c>
      <c r="B6" s="1" t="s">
        <v>19</v>
      </c>
      <c r="C6" s="1" t="s">
        <v>69</v>
      </c>
      <c r="D6" s="2">
        <v>44.617579473900001</v>
      </c>
      <c r="E6" s="2">
        <v>0</v>
      </c>
      <c r="F6" s="2">
        <v>0</v>
      </c>
      <c r="G6" s="2">
        <v>17.009855576100001</v>
      </c>
      <c r="H6" s="2">
        <v>1.1802174891499999</v>
      </c>
      <c r="I6" s="2">
        <v>0.38123662862699997</v>
      </c>
      <c r="J6" s="2">
        <v>2.6451849317400002E-2</v>
      </c>
      <c r="K6" s="2">
        <v>15</v>
      </c>
      <c r="L6" s="1" t="s">
        <v>34</v>
      </c>
      <c r="M6" s="2">
        <v>0.83570358715799997</v>
      </c>
      <c r="N6" s="2">
        <v>0.72174797533400004</v>
      </c>
      <c r="O6" s="2">
        <v>14.215197322</v>
      </c>
      <c r="P6" s="2">
        <v>0.851819583248</v>
      </c>
      <c r="Q6" s="2">
        <v>216</v>
      </c>
      <c r="R6" s="1" t="s">
        <v>35</v>
      </c>
    </row>
    <row r="7" spans="1:18" x14ac:dyDescent="0.3">
      <c r="A7" s="1" t="s">
        <v>18</v>
      </c>
      <c r="B7" s="1" t="s">
        <v>19</v>
      </c>
      <c r="C7" s="1" t="s">
        <v>80</v>
      </c>
      <c r="D7" s="2">
        <v>18.694344863600001</v>
      </c>
      <c r="E7" s="2">
        <v>0</v>
      </c>
      <c r="F7" s="2">
        <v>0</v>
      </c>
      <c r="G7" s="2">
        <v>15.402805795200001</v>
      </c>
      <c r="H7" s="2">
        <v>1.0910614404300001</v>
      </c>
      <c r="I7" s="2">
        <v>0.82392862160000002</v>
      </c>
      <c r="J7" s="2">
        <v>5.8363181399999998E-2</v>
      </c>
      <c r="K7" s="2">
        <v>15</v>
      </c>
      <c r="L7" s="1" t="s">
        <v>30</v>
      </c>
      <c r="M7" s="2">
        <v>0.92612663532799999</v>
      </c>
      <c r="N7" s="2">
        <v>0.86469727349600001</v>
      </c>
      <c r="O7" s="2">
        <v>14.2649487057</v>
      </c>
      <c r="P7" s="2">
        <v>0.94343785275500003</v>
      </c>
      <c r="Q7" s="2">
        <v>214</v>
      </c>
      <c r="R7" s="1" t="s">
        <v>31</v>
      </c>
    </row>
    <row r="8" spans="1:18" x14ac:dyDescent="0.3">
      <c r="A8" s="1" t="s">
        <v>18</v>
      </c>
      <c r="B8" s="1" t="s">
        <v>19</v>
      </c>
      <c r="C8" s="1" t="s">
        <v>81</v>
      </c>
      <c r="D8" s="2">
        <v>26.492181164600002</v>
      </c>
      <c r="E8" s="2">
        <v>0</v>
      </c>
      <c r="F8" s="2">
        <v>0</v>
      </c>
      <c r="G8" s="2">
        <v>11.6105508598</v>
      </c>
      <c r="H8" s="2">
        <v>0.85303828891</v>
      </c>
      <c r="I8" s="2">
        <v>0.43826330447</v>
      </c>
      <c r="J8" s="2">
        <v>3.21996246217E-2</v>
      </c>
      <c r="K8" s="2">
        <v>15</v>
      </c>
      <c r="L8" s="1" t="s">
        <v>32</v>
      </c>
      <c r="M8" s="2">
        <v>0.92612663532799999</v>
      </c>
      <c r="N8" s="2">
        <v>0.86469727349600001</v>
      </c>
      <c r="O8" s="2">
        <v>10.7528404021</v>
      </c>
      <c r="P8" s="2">
        <v>0.73761988260800004</v>
      </c>
      <c r="Q8" s="2">
        <v>214</v>
      </c>
      <c r="R8" s="1" t="s">
        <v>33</v>
      </c>
    </row>
    <row r="9" spans="1:18" x14ac:dyDescent="0.3">
      <c r="A9" s="1" t="s">
        <v>18</v>
      </c>
      <c r="B9" s="1" t="s">
        <v>19</v>
      </c>
      <c r="C9" s="1" t="s">
        <v>82</v>
      </c>
      <c r="D9" s="2">
        <v>41.1323870294</v>
      </c>
      <c r="E9" s="2">
        <v>0</v>
      </c>
      <c r="F9" s="2">
        <v>0</v>
      </c>
      <c r="G9" s="2">
        <v>15.680864831999999</v>
      </c>
      <c r="H9" s="2">
        <v>1.08801587502</v>
      </c>
      <c r="I9" s="2">
        <v>0.38122914726000001</v>
      </c>
      <c r="J9" s="2">
        <v>2.6451561740000001E-2</v>
      </c>
      <c r="K9" s="2">
        <v>15</v>
      </c>
      <c r="L9" s="1" t="s">
        <v>34</v>
      </c>
      <c r="M9" s="2">
        <v>0.92612663532799999</v>
      </c>
      <c r="N9" s="2">
        <v>0.86469727349600001</v>
      </c>
      <c r="O9" s="2">
        <v>14.5224665859</v>
      </c>
      <c r="P9" s="2">
        <v>0.94080436065200002</v>
      </c>
      <c r="Q9" s="2">
        <v>214</v>
      </c>
      <c r="R9" s="1" t="s">
        <v>35</v>
      </c>
    </row>
    <row r="10" spans="1:18" x14ac:dyDescent="0.3">
      <c r="A10" s="1" t="s">
        <v>18</v>
      </c>
      <c r="B10" s="1" t="s">
        <v>19</v>
      </c>
      <c r="C10" s="1" t="s">
        <v>92</v>
      </c>
      <c r="D10" s="2">
        <v>9.2870594188899993</v>
      </c>
      <c r="E10" s="2">
        <v>0</v>
      </c>
      <c r="F10" s="2">
        <v>0</v>
      </c>
      <c r="G10" s="2">
        <v>7.9154694502099998</v>
      </c>
      <c r="H10" s="2">
        <v>0.54882960222699995</v>
      </c>
      <c r="I10" s="2">
        <v>0.852311705265</v>
      </c>
      <c r="J10" s="2">
        <v>5.9096165693800003E-2</v>
      </c>
      <c r="K10" s="2">
        <v>15</v>
      </c>
      <c r="L10" s="1" t="s">
        <v>30</v>
      </c>
      <c r="M10" s="2">
        <v>0.88518409445299995</v>
      </c>
      <c r="N10" s="2">
        <v>0.84781748906400001</v>
      </c>
      <c r="O10" s="2">
        <v>7.0066476574600003</v>
      </c>
      <c r="P10" s="2">
        <v>0.46530733528399998</v>
      </c>
      <c r="Q10" s="2">
        <v>217</v>
      </c>
      <c r="R10" s="1" t="s">
        <v>31</v>
      </c>
    </row>
    <row r="11" spans="1:18" x14ac:dyDescent="0.3">
      <c r="A11" s="1" t="s">
        <v>18</v>
      </c>
      <c r="B11" s="1" t="s">
        <v>19</v>
      </c>
      <c r="C11" s="1" t="s">
        <v>93</v>
      </c>
      <c r="D11" s="2">
        <v>0.874836024268</v>
      </c>
      <c r="E11" s="2">
        <v>0</v>
      </c>
      <c r="F11" s="2">
        <v>0</v>
      </c>
      <c r="G11" s="2">
        <v>0.38338549517100001</v>
      </c>
      <c r="H11" s="2">
        <v>2.8168558549100001E-2</v>
      </c>
      <c r="I11" s="2">
        <v>0.43823697760000002</v>
      </c>
      <c r="J11" s="2">
        <v>3.2198672400000003E-2</v>
      </c>
      <c r="K11" s="2">
        <v>15</v>
      </c>
      <c r="L11" s="1" t="s">
        <v>32</v>
      </c>
      <c r="M11" s="2">
        <v>0.88518409445299995</v>
      </c>
      <c r="N11" s="2">
        <v>0.84781748906400001</v>
      </c>
      <c r="O11" s="2">
        <v>0.339366742369</v>
      </c>
      <c r="P11" s="2">
        <v>2.38817965797E-2</v>
      </c>
      <c r="Q11" s="2">
        <v>217</v>
      </c>
      <c r="R11" s="1" t="s">
        <v>33</v>
      </c>
    </row>
    <row r="12" spans="1:18" x14ac:dyDescent="0.3">
      <c r="A12" s="1" t="s">
        <v>18</v>
      </c>
      <c r="B12" s="1" t="s">
        <v>19</v>
      </c>
      <c r="C12" s="1" t="s">
        <v>94</v>
      </c>
      <c r="D12" s="2">
        <v>8.2092069738500008E-3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15</v>
      </c>
      <c r="L12" s="1" t="s">
        <v>34</v>
      </c>
      <c r="M12" s="2">
        <v>0.88518409445299995</v>
      </c>
      <c r="N12" s="2">
        <v>0.84781748906400001</v>
      </c>
      <c r="O12" s="2">
        <v>0</v>
      </c>
      <c r="P12" s="2">
        <v>0</v>
      </c>
      <c r="Q12" s="2">
        <v>217</v>
      </c>
      <c r="R12" s="1" t="s">
        <v>35</v>
      </c>
    </row>
    <row r="13" spans="1:18" x14ac:dyDescent="0.3">
      <c r="A13" s="1" t="s">
        <v>18</v>
      </c>
      <c r="B13" s="1" t="s">
        <v>19</v>
      </c>
      <c r="C13" s="1" t="s">
        <v>106</v>
      </c>
      <c r="D13" s="2">
        <v>79.022683266300007</v>
      </c>
      <c r="E13" s="2">
        <v>0</v>
      </c>
      <c r="F13" s="2">
        <v>0</v>
      </c>
      <c r="G13" s="2">
        <v>39.4249880387</v>
      </c>
      <c r="H13" s="2">
        <v>2.71783241792</v>
      </c>
      <c r="I13" s="2">
        <v>0.49890723029299999</v>
      </c>
      <c r="J13" s="2">
        <v>3.4393066719399998E-2</v>
      </c>
      <c r="K13" s="2">
        <v>15</v>
      </c>
      <c r="L13" s="1" t="s">
        <v>32</v>
      </c>
      <c r="M13" s="2">
        <v>0.89383364893600004</v>
      </c>
      <c r="N13" s="2">
        <v>0.88299159205900002</v>
      </c>
      <c r="O13" s="2">
        <v>35.2393809179</v>
      </c>
      <c r="P13" s="2">
        <v>2.3998231736500002</v>
      </c>
      <c r="Q13" s="2">
        <v>218</v>
      </c>
      <c r="R13" s="1" t="s">
        <v>33</v>
      </c>
    </row>
    <row r="14" spans="1:18" x14ac:dyDescent="0.3">
      <c r="A14" s="1" t="s">
        <v>18</v>
      </c>
      <c r="B14" s="1" t="s">
        <v>19</v>
      </c>
      <c r="C14" s="1" t="s">
        <v>107</v>
      </c>
      <c r="D14" s="2">
        <v>896.12018281999997</v>
      </c>
      <c r="E14" s="2">
        <v>0</v>
      </c>
      <c r="F14" s="2">
        <v>0</v>
      </c>
      <c r="G14" s="2">
        <v>341.64648218500002</v>
      </c>
      <c r="H14" s="2">
        <v>23.7045221033</v>
      </c>
      <c r="I14" s="2">
        <v>0.38125073928100001</v>
      </c>
      <c r="J14" s="2">
        <v>2.64523917191E-2</v>
      </c>
      <c r="K14" s="2">
        <v>15</v>
      </c>
      <c r="L14" s="1" t="s">
        <v>34</v>
      </c>
      <c r="M14" s="2">
        <v>0.89383364893600004</v>
      </c>
      <c r="N14" s="2">
        <v>0.88299159205900002</v>
      </c>
      <c r="O14" s="2">
        <v>305.37512181699998</v>
      </c>
      <c r="P14" s="2">
        <v>20.930893711</v>
      </c>
      <c r="Q14" s="2">
        <v>218</v>
      </c>
      <c r="R14" s="1" t="s">
        <v>35</v>
      </c>
    </row>
    <row r="15" spans="1:18" x14ac:dyDescent="0.3">
      <c r="A15" s="1" t="s">
        <v>18</v>
      </c>
      <c r="B15" s="1" t="s">
        <v>19</v>
      </c>
      <c r="C15" s="1" t="s">
        <v>119</v>
      </c>
      <c r="D15" s="2">
        <v>27.993604172000001</v>
      </c>
      <c r="E15" s="2">
        <v>0</v>
      </c>
      <c r="F15" s="2">
        <v>0</v>
      </c>
      <c r="G15" s="2">
        <v>23.230424477500002</v>
      </c>
      <c r="H15" s="2">
        <v>1.6380747627200001</v>
      </c>
      <c r="I15" s="2">
        <v>0.82984757284999999</v>
      </c>
      <c r="J15" s="2">
        <v>5.8516036472200002E-2</v>
      </c>
      <c r="K15" s="2">
        <v>15</v>
      </c>
      <c r="L15" s="1" t="s">
        <v>30</v>
      </c>
      <c r="M15" s="2">
        <v>0.91905327079400001</v>
      </c>
      <c r="N15" s="2">
        <v>0.89147772775900003</v>
      </c>
      <c r="O15" s="2">
        <v>21.3499975979</v>
      </c>
      <c r="P15" s="2">
        <v>1.4603071673700001</v>
      </c>
      <c r="Q15" s="2">
        <v>219</v>
      </c>
      <c r="R15" s="1" t="s">
        <v>31</v>
      </c>
    </row>
    <row r="16" spans="1:18" x14ac:dyDescent="0.3">
      <c r="A16" s="1" t="s">
        <v>18</v>
      </c>
      <c r="B16" s="1" t="s">
        <v>19</v>
      </c>
      <c r="C16" s="1" t="s">
        <v>120</v>
      </c>
      <c r="D16" s="2">
        <v>285.58377538100001</v>
      </c>
      <c r="E16" s="2">
        <v>0</v>
      </c>
      <c r="F16" s="2">
        <v>0</v>
      </c>
      <c r="G16" s="2">
        <v>132.675808074</v>
      </c>
      <c r="H16" s="2">
        <v>9.4674989497999995</v>
      </c>
      <c r="I16" s="2">
        <v>0.46457754085300002</v>
      </c>
      <c r="J16" s="2">
        <v>3.3151389420400003E-2</v>
      </c>
      <c r="K16" s="2">
        <v>15</v>
      </c>
      <c r="L16" s="1" t="s">
        <v>32</v>
      </c>
      <c r="M16" s="2">
        <v>0.91905327079400001</v>
      </c>
      <c r="N16" s="2">
        <v>0.89147772775900003</v>
      </c>
      <c r="O16" s="2">
        <v>121.936135366</v>
      </c>
      <c r="P16" s="2">
        <v>8.4400644513300005</v>
      </c>
      <c r="Q16" s="2">
        <v>219</v>
      </c>
      <c r="R16" s="1" t="s">
        <v>33</v>
      </c>
    </row>
    <row r="17" spans="1:18" x14ac:dyDescent="0.3">
      <c r="A17" s="1" t="s">
        <v>18</v>
      </c>
      <c r="B17" s="1" t="s">
        <v>19</v>
      </c>
      <c r="C17" s="1" t="s">
        <v>121</v>
      </c>
      <c r="D17" s="2">
        <v>205.237293303</v>
      </c>
      <c r="E17" s="2">
        <v>0</v>
      </c>
      <c r="F17" s="2">
        <v>0</v>
      </c>
      <c r="G17" s="2">
        <v>80.4278120508</v>
      </c>
      <c r="H17" s="2">
        <v>5.5128508616199996</v>
      </c>
      <c r="I17" s="2">
        <v>0.39187718156099999</v>
      </c>
      <c r="J17" s="2">
        <v>2.6860863212999998E-2</v>
      </c>
      <c r="K17" s="2">
        <v>15</v>
      </c>
      <c r="L17" s="1" t="s">
        <v>34</v>
      </c>
      <c r="M17" s="2">
        <v>0.91905327079400001</v>
      </c>
      <c r="N17" s="2">
        <v>0.89147772775900003</v>
      </c>
      <c r="O17" s="2">
        <v>73.917443728099997</v>
      </c>
      <c r="P17" s="2">
        <v>4.9145837595900002</v>
      </c>
      <c r="Q17" s="2">
        <v>219</v>
      </c>
      <c r="R17" s="1" t="s">
        <v>35</v>
      </c>
    </row>
    <row r="18" spans="1:18" x14ac:dyDescent="0.3">
      <c r="A18" s="1" t="s">
        <v>18</v>
      </c>
      <c r="B18" s="1" t="s">
        <v>19</v>
      </c>
      <c r="C18" s="1" t="s">
        <v>114</v>
      </c>
      <c r="D18" s="2">
        <v>3.2446803718399999</v>
      </c>
      <c r="E18" s="2">
        <v>0</v>
      </c>
      <c r="F18" s="2">
        <v>0</v>
      </c>
      <c r="G18" s="2">
        <v>9.8581474548700001</v>
      </c>
      <c r="H18" s="2">
        <v>0.74912417823300004</v>
      </c>
      <c r="I18" s="2">
        <v>3.03824917253</v>
      </c>
      <c r="J18" s="2">
        <v>0.230877649686</v>
      </c>
      <c r="K18" s="2">
        <v>15</v>
      </c>
      <c r="L18" s="1" t="s">
        <v>24</v>
      </c>
      <c r="M18" s="2">
        <v>0.91905327079400001</v>
      </c>
      <c r="N18" s="2">
        <v>0.89147772775900003</v>
      </c>
      <c r="O18" s="2">
        <v>9.0601626623700007</v>
      </c>
      <c r="P18" s="2">
        <v>0.66782752022000003</v>
      </c>
      <c r="Q18" s="2">
        <v>219</v>
      </c>
      <c r="R18" s="1" t="s">
        <v>25</v>
      </c>
    </row>
    <row r="19" spans="1:18" x14ac:dyDescent="0.3">
      <c r="A19" s="1" t="s">
        <v>18</v>
      </c>
      <c r="B19" s="1" t="s">
        <v>19</v>
      </c>
      <c r="C19" s="1" t="s">
        <v>74</v>
      </c>
      <c r="D19" s="2">
        <v>0.46924721267399999</v>
      </c>
      <c r="E19" s="2">
        <v>0</v>
      </c>
      <c r="F19" s="2">
        <v>0</v>
      </c>
      <c r="G19" s="2">
        <v>1.4307544129</v>
      </c>
      <c r="H19" s="2">
        <v>0.109387395557</v>
      </c>
      <c r="I19" s="2">
        <v>3.0490419000000002</v>
      </c>
      <c r="J19" s="2">
        <v>0.23311251</v>
      </c>
      <c r="K19" s="2">
        <v>15</v>
      </c>
      <c r="L19" s="1" t="s">
        <v>24</v>
      </c>
      <c r="M19" s="2">
        <v>0.92612663532799999</v>
      </c>
      <c r="N19" s="2">
        <v>0.86469727349600001</v>
      </c>
      <c r="O19" s="2">
        <v>1.3250597704</v>
      </c>
      <c r="P19" s="2">
        <v>9.4586982692900001E-2</v>
      </c>
      <c r="Q19" s="2">
        <v>214</v>
      </c>
      <c r="R19" s="1" t="s">
        <v>25</v>
      </c>
    </row>
    <row r="20" spans="1:18" x14ac:dyDescent="0.3">
      <c r="A20" s="1" t="s">
        <v>18</v>
      </c>
      <c r="B20" s="1" t="s">
        <v>19</v>
      </c>
      <c r="C20" s="1" t="s">
        <v>88</v>
      </c>
      <c r="D20" s="2">
        <v>0.16108523717600001</v>
      </c>
      <c r="E20" s="2">
        <v>0</v>
      </c>
      <c r="F20" s="2">
        <v>0</v>
      </c>
      <c r="G20" s="2">
        <v>0.49050795862699997</v>
      </c>
      <c r="H20" s="2">
        <v>3.7416868458399997E-2</v>
      </c>
      <c r="I20" s="2">
        <v>3.0450211777699998</v>
      </c>
      <c r="J20" s="2">
        <v>0.23227993523400001</v>
      </c>
      <c r="K20" s="2">
        <v>15</v>
      </c>
      <c r="L20" s="1" t="s">
        <v>24</v>
      </c>
      <c r="M20" s="2">
        <v>0.88518409445299995</v>
      </c>
      <c r="N20" s="2">
        <v>0.84781748906400001</v>
      </c>
      <c r="O20" s="2">
        <v>0.434189843179</v>
      </c>
      <c r="P20" s="2">
        <v>3.1722675465000003E-2</v>
      </c>
      <c r="Q20" s="2">
        <v>217</v>
      </c>
      <c r="R20" s="1" t="s">
        <v>25</v>
      </c>
    </row>
    <row r="21" spans="1:18" x14ac:dyDescent="0.3">
      <c r="D21" s="2">
        <f>SUM(D2:D20)</f>
        <v>2122.0191399204218</v>
      </c>
      <c r="G21" s="2">
        <f>SUM(G2:G20)</f>
        <v>913.39079769157797</v>
      </c>
      <c r="H21" s="2">
        <f>SUM(H2:H20)</f>
        <v>64.455039649494495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4948-3CDF-4E24-97B2-E93DCB6AD350}">
  <dimension ref="A1:S75"/>
  <sheetViews>
    <sheetView topLeftCell="A74" workbookViewId="0">
      <selection activeCell="G2" sqref="G2:H75"/>
    </sheetView>
  </sheetViews>
  <sheetFormatPr defaultRowHeight="14.4" x14ac:dyDescent="0.3"/>
  <cols>
    <col min="1" max="1" width="9.6640625" style="1" bestFit="1" customWidth="1"/>
    <col min="2" max="2" width="9.88671875" style="1" bestFit="1" customWidth="1"/>
    <col min="3" max="3" width="16.33203125" style="1" bestFit="1" customWidth="1"/>
    <col min="4" max="5" width="14.6640625" style="2" bestFit="1" customWidth="1"/>
    <col min="6" max="6" width="13.6640625" style="2" bestFit="1" customWidth="1"/>
    <col min="7" max="7" width="14.6640625" style="2" bestFit="1" customWidth="1"/>
    <col min="8" max="10" width="13.6640625" style="2" bestFit="1" customWidth="1"/>
    <col min="11" max="11" width="14.6640625" style="2" bestFit="1" customWidth="1"/>
    <col min="12" max="12" width="34.21875" style="1" bestFit="1" customWidth="1"/>
    <col min="13" max="14" width="13.6640625" style="2" bestFit="1" customWidth="1"/>
    <col min="15" max="15" width="14.6640625" style="2" bestFit="1" customWidth="1"/>
    <col min="16" max="16" width="13.6640625" style="2" bestFit="1" customWidth="1"/>
    <col min="17" max="17" width="15.6640625" style="2" bestFit="1" customWidth="1"/>
    <col min="18" max="18" width="8.44140625" style="1" bestFit="1" customWidth="1"/>
    <col min="19" max="19" width="5.5546875" style="1" bestFit="1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  <c r="S1" s="1" t="s">
        <v>139</v>
      </c>
    </row>
    <row r="2" spans="1:19" x14ac:dyDescent="0.3">
      <c r="A2" s="1" t="s">
        <v>18</v>
      </c>
      <c r="B2" s="1" t="s">
        <v>19</v>
      </c>
      <c r="C2" s="1" t="s">
        <v>83</v>
      </c>
      <c r="D2" s="2">
        <v>9.7140419277499997E-3</v>
      </c>
      <c r="E2" s="2">
        <v>1.2193575035999999</v>
      </c>
      <c r="F2" s="2">
        <v>0.32986824729300002</v>
      </c>
      <c r="G2" s="2">
        <v>1.2193575035999999</v>
      </c>
      <c r="H2" s="2">
        <v>0.32986824729300002</v>
      </c>
      <c r="I2" s="2">
        <v>0</v>
      </c>
      <c r="J2" s="2">
        <v>0</v>
      </c>
      <c r="K2" s="2">
        <v>15</v>
      </c>
      <c r="L2" s="1" t="s">
        <v>43</v>
      </c>
      <c r="M2" s="2">
        <v>0.88518409445299995</v>
      </c>
      <c r="N2" s="2">
        <v>0.84781748906400001</v>
      </c>
      <c r="O2" s="2">
        <v>1.0793558676399999</v>
      </c>
      <c r="P2" s="2">
        <v>0.27966806914199999</v>
      </c>
      <c r="Q2" s="2">
        <v>217</v>
      </c>
      <c r="R2" s="1" t="s">
        <v>44</v>
      </c>
      <c r="S2" s="1">
        <v>0</v>
      </c>
    </row>
    <row r="3" spans="1:19" x14ac:dyDescent="0.3">
      <c r="A3" s="1" t="s">
        <v>18</v>
      </c>
      <c r="B3" s="1" t="s">
        <v>19</v>
      </c>
      <c r="C3" s="1" t="s">
        <v>84</v>
      </c>
      <c r="D3" s="2">
        <v>1.37552272107E-3</v>
      </c>
      <c r="E3" s="2">
        <v>0</v>
      </c>
      <c r="F3" s="2">
        <v>0</v>
      </c>
      <c r="G3" s="2">
        <v>3.55797318444E-3</v>
      </c>
      <c r="H3" s="2">
        <v>3.6665304063599998E-4</v>
      </c>
      <c r="I3" s="2">
        <v>2.5866335247999999</v>
      </c>
      <c r="J3" s="2">
        <v>0.26655542290899997</v>
      </c>
      <c r="K3" s="2">
        <v>15</v>
      </c>
      <c r="L3" s="1" t="s">
        <v>45</v>
      </c>
      <c r="M3" s="2">
        <v>0.88518409445299995</v>
      </c>
      <c r="N3" s="2">
        <v>0.84781748906400001</v>
      </c>
      <c r="O3" s="2">
        <v>3.1494612713600001E-3</v>
      </c>
      <c r="P3" s="2">
        <v>3.1085486026900003E-4</v>
      </c>
      <c r="Q3" s="2">
        <v>217</v>
      </c>
      <c r="R3" s="1" t="s">
        <v>46</v>
      </c>
      <c r="S3" s="1">
        <v>0</v>
      </c>
    </row>
    <row r="4" spans="1:19" x14ac:dyDescent="0.3">
      <c r="A4" s="1" t="s">
        <v>18</v>
      </c>
      <c r="B4" s="1" t="s">
        <v>19</v>
      </c>
      <c r="C4" s="1" t="s">
        <v>87</v>
      </c>
      <c r="D4" s="2">
        <v>1.32060449737</v>
      </c>
      <c r="E4" s="2">
        <v>0</v>
      </c>
      <c r="F4" s="2">
        <v>0</v>
      </c>
      <c r="G4" s="2">
        <v>4.7598594360000002</v>
      </c>
      <c r="H4" s="2">
        <v>0.94777001785199999</v>
      </c>
      <c r="I4" s="2">
        <v>3.6043035181800001</v>
      </c>
      <c r="J4" s="2">
        <v>0.71767892638499997</v>
      </c>
      <c r="K4" s="2">
        <v>15</v>
      </c>
      <c r="L4" s="1" t="s">
        <v>37</v>
      </c>
      <c r="M4" s="2">
        <v>0.88518409445299995</v>
      </c>
      <c r="N4" s="2">
        <v>0.84781748906400001</v>
      </c>
      <c r="O4" s="2">
        <v>4.2133518645699999</v>
      </c>
      <c r="P4" s="2">
        <v>0.80353599674499998</v>
      </c>
      <c r="Q4" s="2">
        <v>217</v>
      </c>
      <c r="R4" s="1" t="s">
        <v>38</v>
      </c>
      <c r="S4" s="1">
        <v>0</v>
      </c>
    </row>
    <row r="5" spans="1:19" x14ac:dyDescent="0.3">
      <c r="A5" s="1" t="s">
        <v>18</v>
      </c>
      <c r="B5" s="1" t="s">
        <v>19</v>
      </c>
      <c r="C5" s="1" t="s">
        <v>88</v>
      </c>
      <c r="D5" s="2">
        <v>6.2555437109599996</v>
      </c>
      <c r="E5" s="2">
        <v>0</v>
      </c>
      <c r="F5" s="2">
        <v>0</v>
      </c>
      <c r="G5" s="2">
        <v>19.0482630783</v>
      </c>
      <c r="H5" s="2">
        <v>1.45303728804</v>
      </c>
      <c r="I5" s="2">
        <v>3.0450211777699998</v>
      </c>
      <c r="J5" s="2">
        <v>0.23227993523400001</v>
      </c>
      <c r="K5" s="2">
        <v>15</v>
      </c>
      <c r="L5" s="1" t="s">
        <v>24</v>
      </c>
      <c r="M5" s="2">
        <v>0.88518409445299995</v>
      </c>
      <c r="N5" s="2">
        <v>0.84781748906400001</v>
      </c>
      <c r="O5" s="2">
        <v>16.861219503899999</v>
      </c>
      <c r="P5" s="2">
        <v>1.2319104250599999</v>
      </c>
      <c r="Q5" s="2">
        <v>217</v>
      </c>
      <c r="R5" s="1" t="s">
        <v>25</v>
      </c>
      <c r="S5" s="1">
        <v>0</v>
      </c>
    </row>
    <row r="6" spans="1:19" x14ac:dyDescent="0.3">
      <c r="A6" s="1" t="s">
        <v>18</v>
      </c>
      <c r="B6" s="1" t="s">
        <v>19</v>
      </c>
      <c r="C6" s="1" t="s">
        <v>88</v>
      </c>
      <c r="D6" s="2">
        <v>0.39844558752699999</v>
      </c>
      <c r="E6" s="2">
        <v>0</v>
      </c>
      <c r="F6" s="2">
        <v>0</v>
      </c>
      <c r="G6" s="2">
        <v>1.2132752522100001</v>
      </c>
      <c r="H6" s="2">
        <v>9.2550915265000006E-2</v>
      </c>
      <c r="I6" s="2">
        <v>3.0450211777699998</v>
      </c>
      <c r="J6" s="2">
        <v>0.23227993523400001</v>
      </c>
      <c r="K6" s="2">
        <v>15</v>
      </c>
      <c r="L6" s="1" t="s">
        <v>24</v>
      </c>
      <c r="M6" s="2">
        <v>0.88518409445299995</v>
      </c>
      <c r="N6" s="2">
        <v>0.84781748906400001</v>
      </c>
      <c r="O6" s="2">
        <v>1.07397195545</v>
      </c>
      <c r="P6" s="2">
        <v>7.8466284590599997E-2</v>
      </c>
      <c r="Q6" s="2">
        <v>217</v>
      </c>
      <c r="R6" s="1" t="s">
        <v>25</v>
      </c>
      <c r="S6" s="1">
        <v>0</v>
      </c>
    </row>
    <row r="7" spans="1:19" x14ac:dyDescent="0.3">
      <c r="A7" s="1" t="s">
        <v>18</v>
      </c>
      <c r="B7" s="1" t="s">
        <v>19</v>
      </c>
      <c r="C7" s="1" t="s">
        <v>95</v>
      </c>
      <c r="D7" s="2">
        <v>1.3703850285500001</v>
      </c>
      <c r="E7" s="2">
        <v>14.632290043699999</v>
      </c>
      <c r="F7" s="2">
        <v>3.95841917592</v>
      </c>
      <c r="G7" s="2">
        <v>20.158352086200001</v>
      </c>
      <c r="H7" s="2">
        <v>8.0009083915799994</v>
      </c>
      <c r="I7" s="2">
        <v>4.0324886271600002</v>
      </c>
      <c r="J7" s="2">
        <v>2.9498930092200002</v>
      </c>
      <c r="K7" s="2">
        <v>15</v>
      </c>
      <c r="L7" s="1" t="s">
        <v>43</v>
      </c>
      <c r="M7" s="2">
        <v>0.89383364893600004</v>
      </c>
      <c r="N7" s="2">
        <v>0.88299159205900002</v>
      </c>
      <c r="O7" s="2">
        <v>18.018213401699999</v>
      </c>
      <c r="P7" s="2">
        <v>7.0647348385999997</v>
      </c>
      <c r="Q7" s="2">
        <v>218</v>
      </c>
      <c r="R7" s="1" t="s">
        <v>44</v>
      </c>
      <c r="S7" s="1">
        <v>0</v>
      </c>
    </row>
    <row r="8" spans="1:19" x14ac:dyDescent="0.3">
      <c r="A8" s="1" t="s">
        <v>18</v>
      </c>
      <c r="B8" s="1" t="s">
        <v>19</v>
      </c>
      <c r="C8" s="1" t="s">
        <v>95</v>
      </c>
      <c r="D8" s="2">
        <v>1.0834349853</v>
      </c>
      <c r="E8" s="2">
        <v>14.632290043699999</v>
      </c>
      <c r="F8" s="2">
        <v>3.95841917592</v>
      </c>
      <c r="G8" s="2">
        <v>19.001229300199999</v>
      </c>
      <c r="H8" s="2">
        <v>7.1544364649999999</v>
      </c>
      <c r="I8" s="2">
        <v>4.0324886271600002</v>
      </c>
      <c r="J8" s="2">
        <v>2.9498930092200002</v>
      </c>
      <c r="K8" s="2">
        <v>15</v>
      </c>
      <c r="L8" s="1" t="s">
        <v>43</v>
      </c>
      <c r="M8" s="2">
        <v>0.89383364893600004</v>
      </c>
      <c r="N8" s="2">
        <v>0.88299159205900002</v>
      </c>
      <c r="O8" s="2">
        <v>16.983938119699999</v>
      </c>
      <c r="P8" s="2">
        <v>6.3173072445200003</v>
      </c>
      <c r="Q8" s="2">
        <v>218</v>
      </c>
      <c r="R8" s="1" t="s">
        <v>44</v>
      </c>
      <c r="S8" s="1">
        <v>0</v>
      </c>
    </row>
    <row r="9" spans="1:19" x14ac:dyDescent="0.3">
      <c r="A9" s="1" t="s">
        <v>18</v>
      </c>
      <c r="B9" s="1" t="s">
        <v>19</v>
      </c>
      <c r="C9" s="1" t="s">
        <v>96</v>
      </c>
      <c r="D9" s="2">
        <v>4.3359049451600001E-4</v>
      </c>
      <c r="E9" s="2">
        <v>0</v>
      </c>
      <c r="F9" s="2">
        <v>0</v>
      </c>
      <c r="G9" s="2">
        <v>1.0720013841900001E-3</v>
      </c>
      <c r="H9" s="2">
        <v>1.1327479608900001E-4</v>
      </c>
      <c r="I9" s="2">
        <v>2.4723821157199999</v>
      </c>
      <c r="J9" s="2">
        <v>0.26124833805499997</v>
      </c>
      <c r="K9" s="2">
        <v>15</v>
      </c>
      <c r="L9" s="1" t="s">
        <v>45</v>
      </c>
      <c r="M9" s="2">
        <v>0.89383364893600004</v>
      </c>
      <c r="N9" s="2">
        <v>0.88299159205900002</v>
      </c>
      <c r="O9" s="2">
        <v>9.5819090889299996E-4</v>
      </c>
      <c r="P9" s="2">
        <v>1.00020692539E-4</v>
      </c>
      <c r="Q9" s="2">
        <v>218</v>
      </c>
      <c r="R9" s="1" t="s">
        <v>46</v>
      </c>
      <c r="S9" s="1">
        <v>0</v>
      </c>
    </row>
    <row r="10" spans="1:19" x14ac:dyDescent="0.3">
      <c r="A10" s="1" t="s">
        <v>18</v>
      </c>
      <c r="B10" s="1" t="s">
        <v>19</v>
      </c>
      <c r="C10" s="1" t="s">
        <v>96</v>
      </c>
      <c r="D10" s="2">
        <v>3.2118358568700001</v>
      </c>
      <c r="E10" s="2">
        <v>0</v>
      </c>
      <c r="F10" s="2">
        <v>0</v>
      </c>
      <c r="G10" s="2">
        <v>7.9408855311500002</v>
      </c>
      <c r="H10" s="2">
        <v>0.83908677971300005</v>
      </c>
      <c r="I10" s="2">
        <v>2.4723821157199999</v>
      </c>
      <c r="J10" s="2">
        <v>0.26124833805499997</v>
      </c>
      <c r="K10" s="2">
        <v>15</v>
      </c>
      <c r="L10" s="1" t="s">
        <v>45</v>
      </c>
      <c r="M10" s="2">
        <v>0.89383364893600004</v>
      </c>
      <c r="N10" s="2">
        <v>0.88299159205900002</v>
      </c>
      <c r="O10" s="2">
        <v>7.0978306900900003</v>
      </c>
      <c r="P10" s="2">
        <v>0.74090657149399997</v>
      </c>
      <c r="Q10" s="2">
        <v>218</v>
      </c>
      <c r="R10" s="1" t="s">
        <v>46</v>
      </c>
      <c r="S10" s="1">
        <v>0</v>
      </c>
    </row>
    <row r="11" spans="1:19" x14ac:dyDescent="0.3">
      <c r="A11" s="1" t="s">
        <v>18</v>
      </c>
      <c r="B11" s="1" t="s">
        <v>19</v>
      </c>
      <c r="C11" s="1" t="s">
        <v>96</v>
      </c>
      <c r="D11" s="2">
        <v>5.32004134617</v>
      </c>
      <c r="E11" s="2">
        <v>0</v>
      </c>
      <c r="F11" s="2">
        <v>0</v>
      </c>
      <c r="G11" s="2">
        <v>13.1531750792</v>
      </c>
      <c r="H11" s="2">
        <v>1.3898519600699999</v>
      </c>
      <c r="I11" s="2">
        <v>2.4723821157199999</v>
      </c>
      <c r="J11" s="2">
        <v>0.26124833805499997</v>
      </c>
      <c r="K11" s="2">
        <v>15</v>
      </c>
      <c r="L11" s="1" t="s">
        <v>45</v>
      </c>
      <c r="M11" s="2">
        <v>0.89383364893600004</v>
      </c>
      <c r="N11" s="2">
        <v>0.88299159205900002</v>
      </c>
      <c r="O11" s="2">
        <v>11.756750476100001</v>
      </c>
      <c r="P11" s="2">
        <v>1.22722759495</v>
      </c>
      <c r="Q11" s="2">
        <v>218</v>
      </c>
      <c r="R11" s="1" t="s">
        <v>46</v>
      </c>
      <c r="S11" s="1">
        <v>0</v>
      </c>
    </row>
    <row r="12" spans="1:19" x14ac:dyDescent="0.3">
      <c r="A12" s="1" t="s">
        <v>18</v>
      </c>
      <c r="B12" s="1" t="s">
        <v>19</v>
      </c>
      <c r="C12" s="1" t="s">
        <v>96</v>
      </c>
      <c r="D12" s="2">
        <v>1.26896921777</v>
      </c>
      <c r="E12" s="2">
        <v>0</v>
      </c>
      <c r="F12" s="2">
        <v>0</v>
      </c>
      <c r="G12" s="2">
        <v>3.1373767994100001</v>
      </c>
      <c r="H12" s="2">
        <v>0.33151609918500002</v>
      </c>
      <c r="I12" s="2">
        <v>2.4723821157199999</v>
      </c>
      <c r="J12" s="2">
        <v>0.26124833805499997</v>
      </c>
      <c r="K12" s="2">
        <v>15</v>
      </c>
      <c r="L12" s="1" t="s">
        <v>45</v>
      </c>
      <c r="M12" s="2">
        <v>0.89383364893600004</v>
      </c>
      <c r="N12" s="2">
        <v>0.88299159205900002</v>
      </c>
      <c r="O12" s="2">
        <v>2.80429295271</v>
      </c>
      <c r="P12" s="2">
        <v>0.29272592821299998</v>
      </c>
      <c r="Q12" s="2">
        <v>218</v>
      </c>
      <c r="R12" s="1" t="s">
        <v>46</v>
      </c>
      <c r="S12" s="1">
        <v>0</v>
      </c>
    </row>
    <row r="13" spans="1:19" x14ac:dyDescent="0.3">
      <c r="A13" s="1" t="s">
        <v>18</v>
      </c>
      <c r="B13" s="1" t="s">
        <v>19</v>
      </c>
      <c r="C13" s="1" t="s">
        <v>96</v>
      </c>
      <c r="D13" s="2">
        <v>0.63129110199399996</v>
      </c>
      <c r="E13" s="2">
        <v>0</v>
      </c>
      <c r="F13" s="2">
        <v>0</v>
      </c>
      <c r="G13" s="2">
        <v>1.5607928303800001</v>
      </c>
      <c r="H13" s="2">
        <v>0.164923751225</v>
      </c>
      <c r="I13" s="2">
        <v>2.4723821157199999</v>
      </c>
      <c r="J13" s="2">
        <v>0.26124833805499997</v>
      </c>
      <c r="K13" s="2">
        <v>15</v>
      </c>
      <c r="L13" s="1" t="s">
        <v>45</v>
      </c>
      <c r="M13" s="2">
        <v>0.89383364893600004</v>
      </c>
      <c r="N13" s="2">
        <v>0.88299159205900002</v>
      </c>
      <c r="O13" s="2">
        <v>1.3950891508100001</v>
      </c>
      <c r="P13" s="2">
        <v>0.145626285662</v>
      </c>
      <c r="Q13" s="2">
        <v>218</v>
      </c>
      <c r="R13" s="1" t="s">
        <v>46</v>
      </c>
      <c r="S13" s="1">
        <v>0</v>
      </c>
    </row>
    <row r="14" spans="1:19" x14ac:dyDescent="0.3">
      <c r="A14" s="1" t="s">
        <v>18</v>
      </c>
      <c r="B14" s="1" t="s">
        <v>19</v>
      </c>
      <c r="C14" s="1" t="s">
        <v>96</v>
      </c>
      <c r="D14" s="2">
        <v>1.0557438442</v>
      </c>
      <c r="E14" s="2">
        <v>0</v>
      </c>
      <c r="F14" s="2">
        <v>0</v>
      </c>
      <c r="G14" s="2">
        <v>2.6102021991800002</v>
      </c>
      <c r="H14" s="2">
        <v>0.27581132470899999</v>
      </c>
      <c r="I14" s="2">
        <v>2.4723821157199999</v>
      </c>
      <c r="J14" s="2">
        <v>0.26124833805499997</v>
      </c>
      <c r="K14" s="2">
        <v>15</v>
      </c>
      <c r="L14" s="1" t="s">
        <v>45</v>
      </c>
      <c r="M14" s="2">
        <v>0.89383364893600004</v>
      </c>
      <c r="N14" s="2">
        <v>0.88299159205900002</v>
      </c>
      <c r="O14" s="2">
        <v>2.33308655616</v>
      </c>
      <c r="P14" s="2">
        <v>0.24353908071300001</v>
      </c>
      <c r="Q14" s="2">
        <v>218</v>
      </c>
      <c r="R14" s="1" t="s">
        <v>46</v>
      </c>
      <c r="S14" s="1">
        <v>0</v>
      </c>
    </row>
    <row r="15" spans="1:19" x14ac:dyDescent="0.3">
      <c r="A15" s="1" t="s">
        <v>18</v>
      </c>
      <c r="B15" s="1" t="s">
        <v>19</v>
      </c>
      <c r="C15" s="1" t="s">
        <v>96</v>
      </c>
      <c r="D15" s="2">
        <v>22.239425051000001</v>
      </c>
      <c r="E15" s="2">
        <v>0</v>
      </c>
      <c r="F15" s="2">
        <v>0</v>
      </c>
      <c r="G15" s="2">
        <v>54.984356759999997</v>
      </c>
      <c r="H15" s="2">
        <v>5.8100128338700001</v>
      </c>
      <c r="I15" s="2">
        <v>2.4723821157199999</v>
      </c>
      <c r="J15" s="2">
        <v>0.26124833805499997</v>
      </c>
      <c r="K15" s="2">
        <v>15</v>
      </c>
      <c r="L15" s="1" t="s">
        <v>45</v>
      </c>
      <c r="M15" s="2">
        <v>0.89383364893600004</v>
      </c>
      <c r="N15" s="2">
        <v>0.88299159205900002</v>
      </c>
      <c r="O15" s="2">
        <v>49.146868237200003</v>
      </c>
      <c r="P15" s="2">
        <v>5.13019248206</v>
      </c>
      <c r="Q15" s="2">
        <v>218</v>
      </c>
      <c r="R15" s="1" t="s">
        <v>46</v>
      </c>
      <c r="S15" s="1">
        <v>0</v>
      </c>
    </row>
    <row r="16" spans="1:19" x14ac:dyDescent="0.3">
      <c r="A16" s="1" t="s">
        <v>18</v>
      </c>
      <c r="B16" s="1" t="s">
        <v>19</v>
      </c>
      <c r="C16" s="1" t="s">
        <v>96</v>
      </c>
      <c r="D16" s="2">
        <v>0.96340879347800001</v>
      </c>
      <c r="E16" s="2">
        <v>0</v>
      </c>
      <c r="F16" s="2">
        <v>0</v>
      </c>
      <c r="G16" s="2">
        <v>2.3819146711200001</v>
      </c>
      <c r="H16" s="2">
        <v>0.251688946164</v>
      </c>
      <c r="I16" s="2">
        <v>2.4723821157199999</v>
      </c>
      <c r="J16" s="2">
        <v>0.26124833805499997</v>
      </c>
      <c r="K16" s="2">
        <v>15</v>
      </c>
      <c r="L16" s="1" t="s">
        <v>45</v>
      </c>
      <c r="M16" s="2">
        <v>0.89383364893600004</v>
      </c>
      <c r="N16" s="2">
        <v>0.88299159205900002</v>
      </c>
      <c r="O16" s="2">
        <v>2.1290354819399999</v>
      </c>
      <c r="P16" s="2">
        <v>0.22223922327699999</v>
      </c>
      <c r="Q16" s="2">
        <v>218</v>
      </c>
      <c r="R16" s="1" t="s">
        <v>46</v>
      </c>
      <c r="S16" s="1">
        <v>0</v>
      </c>
    </row>
    <row r="17" spans="1:19" x14ac:dyDescent="0.3">
      <c r="A17" s="1" t="s">
        <v>18</v>
      </c>
      <c r="B17" s="1" t="s">
        <v>19</v>
      </c>
      <c r="C17" s="1" t="s">
        <v>96</v>
      </c>
      <c r="D17" s="2">
        <v>2.4427054619000002</v>
      </c>
      <c r="E17" s="2">
        <v>0</v>
      </c>
      <c r="F17" s="2">
        <v>0</v>
      </c>
      <c r="G17" s="2">
        <v>6.0393012979699998</v>
      </c>
      <c r="H17" s="2">
        <v>0.63815274227899998</v>
      </c>
      <c r="I17" s="2">
        <v>2.4723821157199999</v>
      </c>
      <c r="J17" s="2">
        <v>0.26124833805499997</v>
      </c>
      <c r="K17" s="2">
        <v>15</v>
      </c>
      <c r="L17" s="1" t="s">
        <v>45</v>
      </c>
      <c r="M17" s="2">
        <v>0.89383364893600004</v>
      </c>
      <c r="N17" s="2">
        <v>0.88299159205900002</v>
      </c>
      <c r="O17" s="2">
        <v>5.3981307161899998</v>
      </c>
      <c r="P17" s="2">
        <v>0.56348350588200002</v>
      </c>
      <c r="Q17" s="2">
        <v>218</v>
      </c>
      <c r="R17" s="1" t="s">
        <v>46</v>
      </c>
      <c r="S17" s="1">
        <v>0</v>
      </c>
    </row>
    <row r="18" spans="1:19" x14ac:dyDescent="0.3">
      <c r="A18" s="1" t="s">
        <v>18</v>
      </c>
      <c r="B18" s="1" t="s">
        <v>19</v>
      </c>
      <c r="C18" s="1" t="s">
        <v>97</v>
      </c>
      <c r="D18" s="2">
        <v>0.59013572606999998</v>
      </c>
      <c r="E18" s="2">
        <v>0</v>
      </c>
      <c r="F18" s="2">
        <v>0</v>
      </c>
      <c r="G18" s="2">
        <v>4.9990647816799996</v>
      </c>
      <c r="H18" s="2">
        <v>0.85978319861600006</v>
      </c>
      <c r="I18" s="2">
        <v>8.4710424413199998</v>
      </c>
      <c r="J18" s="2">
        <v>1.4569245016600001</v>
      </c>
      <c r="K18" s="2">
        <v>15</v>
      </c>
      <c r="L18" s="1" t="s">
        <v>47</v>
      </c>
      <c r="M18" s="2">
        <v>0.89383364893600004</v>
      </c>
      <c r="N18" s="2">
        <v>0.88299159205900002</v>
      </c>
      <c r="O18" s="2">
        <v>4.4683323150699996</v>
      </c>
      <c r="P18" s="2">
        <v>0.75918133537200005</v>
      </c>
      <c r="Q18" s="2">
        <v>218</v>
      </c>
      <c r="R18" s="1" t="s">
        <v>48</v>
      </c>
      <c r="S18" s="1">
        <v>0</v>
      </c>
    </row>
    <row r="19" spans="1:19" x14ac:dyDescent="0.3">
      <c r="A19" s="1" t="s">
        <v>18</v>
      </c>
      <c r="B19" s="1" t="s">
        <v>19</v>
      </c>
      <c r="C19" s="1" t="s">
        <v>97</v>
      </c>
      <c r="D19" s="2">
        <v>0.94285028523000003</v>
      </c>
      <c r="E19" s="2">
        <v>0</v>
      </c>
      <c r="F19" s="2">
        <v>0</v>
      </c>
      <c r="G19" s="2">
        <v>7.98692478199</v>
      </c>
      <c r="H19" s="2">
        <v>1.37366168195</v>
      </c>
      <c r="I19" s="2">
        <v>8.4710424413199998</v>
      </c>
      <c r="J19" s="2">
        <v>1.4569245016600001</v>
      </c>
      <c r="K19" s="2">
        <v>15</v>
      </c>
      <c r="L19" s="1" t="s">
        <v>47</v>
      </c>
      <c r="M19" s="2">
        <v>0.89383364893600004</v>
      </c>
      <c r="N19" s="2">
        <v>0.88299159205900002</v>
      </c>
      <c r="O19" s="2">
        <v>7.1389821216699998</v>
      </c>
      <c r="P19" s="2">
        <v>1.2129317154899999</v>
      </c>
      <c r="Q19" s="2">
        <v>218</v>
      </c>
      <c r="R19" s="1" t="s">
        <v>48</v>
      </c>
      <c r="S19" s="1">
        <v>0</v>
      </c>
    </row>
    <row r="20" spans="1:19" x14ac:dyDescent="0.3">
      <c r="A20" s="1" t="s">
        <v>18</v>
      </c>
      <c r="B20" s="1" t="s">
        <v>19</v>
      </c>
      <c r="C20" s="1" t="s">
        <v>98</v>
      </c>
      <c r="D20" s="2">
        <v>0.48827748359399997</v>
      </c>
      <c r="E20" s="2">
        <v>0</v>
      </c>
      <c r="F20" s="2">
        <v>0</v>
      </c>
      <c r="G20" s="2">
        <v>2.7241458680199999</v>
      </c>
      <c r="H20" s="2">
        <v>0.39687109856699998</v>
      </c>
      <c r="I20" s="2">
        <v>5.5790937726100003</v>
      </c>
      <c r="J20" s="2">
        <v>0.81279827946500005</v>
      </c>
      <c r="K20" s="2">
        <v>15</v>
      </c>
      <c r="L20" s="1" t="s">
        <v>20</v>
      </c>
      <c r="M20" s="2">
        <v>0.89383364893600004</v>
      </c>
      <c r="N20" s="2">
        <v>0.88299159205900002</v>
      </c>
      <c r="O20" s="2">
        <v>2.43493324145</v>
      </c>
      <c r="P20" s="2">
        <v>0.35043384316600001</v>
      </c>
      <c r="Q20" s="2">
        <v>218</v>
      </c>
      <c r="R20" s="1" t="s">
        <v>21</v>
      </c>
      <c r="S20" s="1">
        <v>0</v>
      </c>
    </row>
    <row r="21" spans="1:19" x14ac:dyDescent="0.3">
      <c r="A21" s="1" t="s">
        <v>18</v>
      </c>
      <c r="B21" s="1" t="s">
        <v>19</v>
      </c>
      <c r="C21" s="1" t="s">
        <v>98</v>
      </c>
      <c r="D21" s="2">
        <v>5.2462045209000001</v>
      </c>
      <c r="E21" s="2">
        <v>0</v>
      </c>
      <c r="F21" s="2">
        <v>0</v>
      </c>
      <c r="G21" s="2">
        <v>29.269066972400001</v>
      </c>
      <c r="H21" s="2">
        <v>4.2641060083099998</v>
      </c>
      <c r="I21" s="2">
        <v>5.5790937726100003</v>
      </c>
      <c r="J21" s="2">
        <v>0.81279827946500005</v>
      </c>
      <c r="K21" s="2">
        <v>15</v>
      </c>
      <c r="L21" s="1" t="s">
        <v>20</v>
      </c>
      <c r="M21" s="2">
        <v>0.89383364893600004</v>
      </c>
      <c r="N21" s="2">
        <v>0.88299159205900002</v>
      </c>
      <c r="O21" s="2">
        <v>26.161676932900001</v>
      </c>
      <c r="P21" s="2">
        <v>3.7651697529899999</v>
      </c>
      <c r="Q21" s="2">
        <v>218</v>
      </c>
      <c r="R21" s="1" t="s">
        <v>21</v>
      </c>
      <c r="S21" s="1">
        <v>0</v>
      </c>
    </row>
    <row r="22" spans="1:19" x14ac:dyDescent="0.3">
      <c r="A22" s="1" t="s">
        <v>18</v>
      </c>
      <c r="B22" s="1" t="s">
        <v>19</v>
      </c>
      <c r="C22" s="1" t="s">
        <v>98</v>
      </c>
      <c r="D22" s="2">
        <v>0.35915824649400002</v>
      </c>
      <c r="E22" s="2">
        <v>0</v>
      </c>
      <c r="F22" s="2">
        <v>0</v>
      </c>
      <c r="G22" s="2">
        <v>2.0037775363999999</v>
      </c>
      <c r="H22" s="2">
        <v>0.29192320480599998</v>
      </c>
      <c r="I22" s="2">
        <v>5.5790937726100003</v>
      </c>
      <c r="J22" s="2">
        <v>0.81279827946500005</v>
      </c>
      <c r="K22" s="2">
        <v>15</v>
      </c>
      <c r="L22" s="1" t="s">
        <v>20</v>
      </c>
      <c r="M22" s="2">
        <v>0.89383364893600004</v>
      </c>
      <c r="N22" s="2">
        <v>0.88299159205900002</v>
      </c>
      <c r="O22" s="2">
        <v>1.79104378701</v>
      </c>
      <c r="P22" s="2">
        <v>0.257765735371</v>
      </c>
      <c r="Q22" s="2">
        <v>218</v>
      </c>
      <c r="R22" s="1" t="s">
        <v>21</v>
      </c>
      <c r="S22" s="1">
        <v>0</v>
      </c>
    </row>
    <row r="23" spans="1:19" x14ac:dyDescent="0.3">
      <c r="A23" s="1" t="s">
        <v>18</v>
      </c>
      <c r="B23" s="1" t="s">
        <v>19</v>
      </c>
      <c r="C23" s="1" t="s">
        <v>98</v>
      </c>
      <c r="D23" s="2">
        <v>0.62077899411100002</v>
      </c>
      <c r="E23" s="2">
        <v>0</v>
      </c>
      <c r="F23" s="2">
        <v>0</v>
      </c>
      <c r="G23" s="2">
        <v>3.46338422021</v>
      </c>
      <c r="H23" s="2">
        <v>0.50456809834100003</v>
      </c>
      <c r="I23" s="2">
        <v>5.5790937726100003</v>
      </c>
      <c r="J23" s="2">
        <v>0.81279827946500005</v>
      </c>
      <c r="K23" s="2">
        <v>15</v>
      </c>
      <c r="L23" s="1" t="s">
        <v>20</v>
      </c>
      <c r="M23" s="2">
        <v>0.89383364893600004</v>
      </c>
      <c r="N23" s="2">
        <v>0.88299159205900002</v>
      </c>
      <c r="O23" s="2">
        <v>3.0956893552200002</v>
      </c>
      <c r="P23" s="2">
        <v>0.44552938845700002</v>
      </c>
      <c r="Q23" s="2">
        <v>218</v>
      </c>
      <c r="R23" s="1" t="s">
        <v>21</v>
      </c>
      <c r="S23" s="1">
        <v>0</v>
      </c>
    </row>
    <row r="24" spans="1:19" x14ac:dyDescent="0.3">
      <c r="A24" s="1" t="s">
        <v>18</v>
      </c>
      <c r="B24" s="1" t="s">
        <v>19</v>
      </c>
      <c r="C24" s="1" t="s">
        <v>98</v>
      </c>
      <c r="D24" s="2">
        <v>8.5575225117200002</v>
      </c>
      <c r="E24" s="2">
        <v>0</v>
      </c>
      <c r="F24" s="2">
        <v>0</v>
      </c>
      <c r="G24" s="2">
        <v>47.743220554099999</v>
      </c>
      <c r="H24" s="2">
        <v>6.9555395740100003</v>
      </c>
      <c r="I24" s="2">
        <v>5.5790937726100003</v>
      </c>
      <c r="J24" s="2">
        <v>0.81279827946500005</v>
      </c>
      <c r="K24" s="2">
        <v>15</v>
      </c>
      <c r="L24" s="1" t="s">
        <v>20</v>
      </c>
      <c r="M24" s="2">
        <v>0.89383364893600004</v>
      </c>
      <c r="N24" s="2">
        <v>0.88299159205900002</v>
      </c>
      <c r="O24" s="2">
        <v>42.674497039800002</v>
      </c>
      <c r="P24" s="2">
        <v>6.14168296208</v>
      </c>
      <c r="Q24" s="2">
        <v>218</v>
      </c>
      <c r="R24" s="1" t="s">
        <v>21</v>
      </c>
      <c r="S24" s="1">
        <v>0</v>
      </c>
    </row>
    <row r="25" spans="1:19" x14ac:dyDescent="0.3">
      <c r="A25" s="1" t="s">
        <v>18</v>
      </c>
      <c r="B25" s="1" t="s">
        <v>19</v>
      </c>
      <c r="C25" s="1" t="s">
        <v>100</v>
      </c>
      <c r="D25" s="2">
        <v>2.1726561214900002</v>
      </c>
      <c r="E25" s="2">
        <v>0</v>
      </c>
      <c r="F25" s="2">
        <v>0</v>
      </c>
      <c r="G25" s="2">
        <v>12.229638506300001</v>
      </c>
      <c r="H25" s="2">
        <v>1.58930344356</v>
      </c>
      <c r="I25" s="2">
        <v>5.6288882466699999</v>
      </c>
      <c r="J25" s="2">
        <v>0.73150252717700004</v>
      </c>
      <c r="K25" s="2">
        <v>15</v>
      </c>
      <c r="L25" s="1" t="s">
        <v>37</v>
      </c>
      <c r="M25" s="2">
        <v>0.89383364893600004</v>
      </c>
      <c r="N25" s="2">
        <v>0.88299159205900002</v>
      </c>
      <c r="O25" s="2">
        <v>10.931262411300001</v>
      </c>
      <c r="P25" s="2">
        <v>1.40334157789</v>
      </c>
      <c r="Q25" s="2">
        <v>218</v>
      </c>
      <c r="R25" s="1" t="s">
        <v>38</v>
      </c>
      <c r="S25" s="1">
        <v>0</v>
      </c>
    </row>
    <row r="26" spans="1:19" x14ac:dyDescent="0.3">
      <c r="A26" s="1" t="s">
        <v>18</v>
      </c>
      <c r="B26" s="1" t="s">
        <v>19</v>
      </c>
      <c r="C26" s="1" t="s">
        <v>100</v>
      </c>
      <c r="D26" s="2">
        <v>0.60154075315099997</v>
      </c>
      <c r="E26" s="2">
        <v>0</v>
      </c>
      <c r="F26" s="2">
        <v>0</v>
      </c>
      <c r="G26" s="2">
        <v>3.3860056752999999</v>
      </c>
      <c r="H26" s="2">
        <v>0.44002858112999998</v>
      </c>
      <c r="I26" s="2">
        <v>5.6288882466699999</v>
      </c>
      <c r="J26" s="2">
        <v>0.73150252717700004</v>
      </c>
      <c r="K26" s="2">
        <v>15</v>
      </c>
      <c r="L26" s="1" t="s">
        <v>37</v>
      </c>
      <c r="M26" s="2">
        <v>0.89383364893600004</v>
      </c>
      <c r="N26" s="2">
        <v>0.88299159205900002</v>
      </c>
      <c r="O26" s="2">
        <v>3.0265258080800002</v>
      </c>
      <c r="P26" s="2">
        <v>0.38854153740300001</v>
      </c>
      <c r="Q26" s="2">
        <v>218</v>
      </c>
      <c r="R26" s="1" t="s">
        <v>38</v>
      </c>
      <c r="S26" s="1">
        <v>0</v>
      </c>
    </row>
    <row r="27" spans="1:19" x14ac:dyDescent="0.3">
      <c r="A27" s="1" t="s">
        <v>18</v>
      </c>
      <c r="B27" s="1" t="s">
        <v>19</v>
      </c>
      <c r="C27" s="1" t="s">
        <v>100</v>
      </c>
      <c r="D27" s="2">
        <v>7.5115841897800001E-4</v>
      </c>
      <c r="E27" s="2">
        <v>0</v>
      </c>
      <c r="F27" s="2">
        <v>0</v>
      </c>
      <c r="G27" s="2">
        <v>4.2281867959700001E-3</v>
      </c>
      <c r="H27" s="2">
        <v>5.4947428179299995E-4</v>
      </c>
      <c r="I27" s="2">
        <v>5.6288882466699999</v>
      </c>
      <c r="J27" s="2">
        <v>0.73150252717700004</v>
      </c>
      <c r="K27" s="2">
        <v>15</v>
      </c>
      <c r="L27" s="1" t="s">
        <v>37</v>
      </c>
      <c r="M27" s="2">
        <v>0.89383364893600004</v>
      </c>
      <c r="N27" s="2">
        <v>0.88299159205900002</v>
      </c>
      <c r="O27" s="2">
        <v>3.7792956322299999E-3</v>
      </c>
      <c r="P27" s="2">
        <v>4.8518117087599998E-4</v>
      </c>
      <c r="Q27" s="2">
        <v>218</v>
      </c>
      <c r="R27" s="1" t="s">
        <v>38</v>
      </c>
      <c r="S27" s="1">
        <v>0</v>
      </c>
    </row>
    <row r="28" spans="1:19" x14ac:dyDescent="0.3">
      <c r="A28" s="1" t="s">
        <v>18</v>
      </c>
      <c r="B28" s="1" t="s">
        <v>19</v>
      </c>
      <c r="C28" s="1" t="s">
        <v>100</v>
      </c>
      <c r="D28" s="2">
        <v>0.15592315769699999</v>
      </c>
      <c r="E28" s="2">
        <v>0</v>
      </c>
      <c r="F28" s="2">
        <v>0</v>
      </c>
      <c r="G28" s="2">
        <v>0.87767402974399999</v>
      </c>
      <c r="H28" s="2">
        <v>0.114058183901</v>
      </c>
      <c r="I28" s="2">
        <v>5.6288882466699999</v>
      </c>
      <c r="J28" s="2">
        <v>0.73150252717700004</v>
      </c>
      <c r="K28" s="2">
        <v>15</v>
      </c>
      <c r="L28" s="1" t="s">
        <v>37</v>
      </c>
      <c r="M28" s="2">
        <v>0.89383364893600004</v>
      </c>
      <c r="N28" s="2">
        <v>0.88299159205900002</v>
      </c>
      <c r="O28" s="2">
        <v>0.78449458058300003</v>
      </c>
      <c r="P28" s="2">
        <v>0.10071241739</v>
      </c>
      <c r="Q28" s="2">
        <v>218</v>
      </c>
      <c r="R28" s="1" t="s">
        <v>38</v>
      </c>
      <c r="S28" s="1">
        <v>0</v>
      </c>
    </row>
    <row r="29" spans="1:19" x14ac:dyDescent="0.3">
      <c r="A29" s="1" t="s">
        <v>18</v>
      </c>
      <c r="B29" s="1" t="s">
        <v>19</v>
      </c>
      <c r="C29" s="1" t="s">
        <v>101</v>
      </c>
      <c r="D29" s="2">
        <v>0.71993449647300001</v>
      </c>
      <c r="E29" s="2">
        <v>0</v>
      </c>
      <c r="F29" s="2">
        <v>0</v>
      </c>
      <c r="G29" s="2">
        <v>2.19187187013</v>
      </c>
      <c r="H29" s="2">
        <v>0.16715512273899999</v>
      </c>
      <c r="I29" s="2">
        <v>3.0445434700899998</v>
      </c>
      <c r="J29" s="2">
        <v>0.23218101585299999</v>
      </c>
      <c r="K29" s="2">
        <v>15</v>
      </c>
      <c r="L29" s="1" t="s">
        <v>24</v>
      </c>
      <c r="M29" s="2">
        <v>0.89383364893600004</v>
      </c>
      <c r="N29" s="2">
        <v>0.88299159205900002</v>
      </c>
      <c r="O29" s="2">
        <v>1.95916883168</v>
      </c>
      <c r="P29" s="2">
        <v>0.147596567948</v>
      </c>
      <c r="Q29" s="2">
        <v>218</v>
      </c>
      <c r="R29" s="1" t="s">
        <v>25</v>
      </c>
      <c r="S29" s="1">
        <v>0</v>
      </c>
    </row>
    <row r="30" spans="1:19" x14ac:dyDescent="0.3">
      <c r="A30" s="1" t="s">
        <v>18</v>
      </c>
      <c r="B30" s="1" t="s">
        <v>19</v>
      </c>
      <c r="C30" s="1" t="s">
        <v>101</v>
      </c>
      <c r="D30" s="2">
        <v>2.9094801963599998E-2</v>
      </c>
      <c r="E30" s="2">
        <v>0</v>
      </c>
      <c r="F30" s="2">
        <v>0</v>
      </c>
      <c r="G30" s="2">
        <v>8.85803893318E-2</v>
      </c>
      <c r="H30" s="2">
        <v>6.7552606759499999E-3</v>
      </c>
      <c r="I30" s="2">
        <v>3.0445434700899998</v>
      </c>
      <c r="J30" s="2">
        <v>0.23218101585299999</v>
      </c>
      <c r="K30" s="2">
        <v>15</v>
      </c>
      <c r="L30" s="1" t="s">
        <v>24</v>
      </c>
      <c r="M30" s="2">
        <v>0.89383364893600004</v>
      </c>
      <c r="N30" s="2">
        <v>0.88299159205900002</v>
      </c>
      <c r="O30" s="2">
        <v>7.9176132620700002E-2</v>
      </c>
      <c r="P30" s="2">
        <v>5.9648383790300002E-3</v>
      </c>
      <c r="Q30" s="2">
        <v>218</v>
      </c>
      <c r="R30" s="1" t="s">
        <v>25</v>
      </c>
      <c r="S30" s="1">
        <v>0</v>
      </c>
    </row>
    <row r="31" spans="1:19" x14ac:dyDescent="0.3">
      <c r="A31" s="1" t="s">
        <v>18</v>
      </c>
      <c r="B31" s="1" t="s">
        <v>19</v>
      </c>
      <c r="C31" s="1" t="s">
        <v>101</v>
      </c>
      <c r="D31" s="2">
        <v>3.1888024870599998</v>
      </c>
      <c r="E31" s="2">
        <v>0</v>
      </c>
      <c r="F31" s="2">
        <v>0</v>
      </c>
      <c r="G31" s="2">
        <v>9.7084477893900001</v>
      </c>
      <c r="H31" s="2">
        <v>0.74037940079999998</v>
      </c>
      <c r="I31" s="2">
        <v>3.0445434700899998</v>
      </c>
      <c r="J31" s="2">
        <v>0.23218101585299999</v>
      </c>
      <c r="K31" s="2">
        <v>15</v>
      </c>
      <c r="L31" s="1" t="s">
        <v>24</v>
      </c>
      <c r="M31" s="2">
        <v>0.89383364893600004</v>
      </c>
      <c r="N31" s="2">
        <v>0.88299159205900002</v>
      </c>
      <c r="O31" s="2">
        <v>8.6777373130900006</v>
      </c>
      <c r="P31" s="2">
        <v>0.65374878583999996</v>
      </c>
      <c r="Q31" s="2">
        <v>218</v>
      </c>
      <c r="R31" s="1" t="s">
        <v>25</v>
      </c>
      <c r="S31" s="1">
        <v>0</v>
      </c>
    </row>
    <row r="32" spans="1:19" x14ac:dyDescent="0.3">
      <c r="A32" s="1" t="s">
        <v>18</v>
      </c>
      <c r="B32" s="1" t="s">
        <v>19</v>
      </c>
      <c r="C32" s="1" t="s">
        <v>109</v>
      </c>
      <c r="D32" s="2">
        <v>2.2765740235699998</v>
      </c>
      <c r="E32" s="2">
        <v>0</v>
      </c>
      <c r="F32" s="2">
        <v>0</v>
      </c>
      <c r="G32" s="2">
        <v>5.9934262496099997</v>
      </c>
      <c r="H32" s="2">
        <v>0.61169951695699998</v>
      </c>
      <c r="I32" s="2">
        <v>2.6326516017300001</v>
      </c>
      <c r="J32" s="2">
        <v>0.26869300564100002</v>
      </c>
      <c r="K32" s="2">
        <v>15</v>
      </c>
      <c r="L32" s="1" t="s">
        <v>45</v>
      </c>
      <c r="M32" s="2">
        <v>0.91905327079400001</v>
      </c>
      <c r="N32" s="2">
        <v>0.89147772775900003</v>
      </c>
      <c r="O32" s="2">
        <v>5.5082779979699996</v>
      </c>
      <c r="P32" s="2">
        <v>0.54531649544799998</v>
      </c>
      <c r="Q32" s="2">
        <v>219</v>
      </c>
      <c r="R32" s="1" t="s">
        <v>46</v>
      </c>
      <c r="S32" s="1">
        <v>0</v>
      </c>
    </row>
    <row r="33" spans="1:19" x14ac:dyDescent="0.3">
      <c r="A33" s="1" t="s">
        <v>18</v>
      </c>
      <c r="B33" s="1" t="s">
        <v>19</v>
      </c>
      <c r="C33" s="1" t="s">
        <v>109</v>
      </c>
      <c r="D33" s="2">
        <v>7.3687768353100003</v>
      </c>
      <c r="E33" s="2">
        <v>0</v>
      </c>
      <c r="F33" s="2">
        <v>0</v>
      </c>
      <c r="G33" s="2">
        <v>19.3994221383</v>
      </c>
      <c r="H33" s="2">
        <v>1.9799387957800001</v>
      </c>
      <c r="I33" s="2">
        <v>2.6326516017300001</v>
      </c>
      <c r="J33" s="2">
        <v>0.26869300564100002</v>
      </c>
      <c r="K33" s="2">
        <v>15</v>
      </c>
      <c r="L33" s="1" t="s">
        <v>45</v>
      </c>
      <c r="M33" s="2">
        <v>0.91905327079400001</v>
      </c>
      <c r="N33" s="2">
        <v>0.89147772775900003</v>
      </c>
      <c r="O33" s="2">
        <v>17.829102367699999</v>
      </c>
      <c r="P33" s="2">
        <v>1.7650713387600001</v>
      </c>
      <c r="Q33" s="2">
        <v>219</v>
      </c>
      <c r="R33" s="1" t="s">
        <v>46</v>
      </c>
      <c r="S33" s="1">
        <v>0</v>
      </c>
    </row>
    <row r="34" spans="1:19" x14ac:dyDescent="0.3">
      <c r="A34" s="1" t="s">
        <v>18</v>
      </c>
      <c r="B34" s="1" t="s">
        <v>19</v>
      </c>
      <c r="C34" s="1" t="s">
        <v>109</v>
      </c>
      <c r="D34" s="2">
        <v>0.99900357455</v>
      </c>
      <c r="E34" s="2">
        <v>0</v>
      </c>
      <c r="F34" s="2">
        <v>0</v>
      </c>
      <c r="G34" s="2">
        <v>2.6300283606699999</v>
      </c>
      <c r="H34" s="2">
        <v>0.26842527309199998</v>
      </c>
      <c r="I34" s="2">
        <v>2.6326516017300001</v>
      </c>
      <c r="J34" s="2">
        <v>0.26869300564100002</v>
      </c>
      <c r="K34" s="2">
        <v>15</v>
      </c>
      <c r="L34" s="1" t="s">
        <v>45</v>
      </c>
      <c r="M34" s="2">
        <v>0.91905327079400001</v>
      </c>
      <c r="N34" s="2">
        <v>0.89147772775900003</v>
      </c>
      <c r="O34" s="2">
        <v>2.4171361671599998</v>
      </c>
      <c r="P34" s="2">
        <v>0.23929515252899999</v>
      </c>
      <c r="Q34" s="2">
        <v>219</v>
      </c>
      <c r="R34" s="1" t="s">
        <v>46</v>
      </c>
      <c r="S34" s="1">
        <v>0</v>
      </c>
    </row>
    <row r="35" spans="1:19" x14ac:dyDescent="0.3">
      <c r="A35" s="1" t="s">
        <v>18</v>
      </c>
      <c r="B35" s="1" t="s">
        <v>19</v>
      </c>
      <c r="C35" s="1" t="s">
        <v>109</v>
      </c>
      <c r="D35" s="2">
        <v>1.20089368964</v>
      </c>
      <c r="E35" s="2">
        <v>0</v>
      </c>
      <c r="F35" s="2">
        <v>0</v>
      </c>
      <c r="G35" s="2">
        <v>3.1615346955399999</v>
      </c>
      <c r="H35" s="2">
        <v>0.32267173492500001</v>
      </c>
      <c r="I35" s="2">
        <v>2.6326516017300001</v>
      </c>
      <c r="J35" s="2">
        <v>0.26869300564100002</v>
      </c>
      <c r="K35" s="2">
        <v>15</v>
      </c>
      <c r="L35" s="1" t="s">
        <v>45</v>
      </c>
      <c r="M35" s="2">
        <v>0.91905327079400001</v>
      </c>
      <c r="N35" s="2">
        <v>0.89147772775900003</v>
      </c>
      <c r="O35" s="2">
        <v>2.9056188026599998</v>
      </c>
      <c r="P35" s="2">
        <v>0.28765466506300003</v>
      </c>
      <c r="Q35" s="2">
        <v>219</v>
      </c>
      <c r="R35" s="1" t="s">
        <v>46</v>
      </c>
      <c r="S35" s="1">
        <v>0</v>
      </c>
    </row>
    <row r="36" spans="1:19" x14ac:dyDescent="0.3">
      <c r="A36" s="1" t="s">
        <v>18</v>
      </c>
      <c r="B36" s="1" t="s">
        <v>19</v>
      </c>
      <c r="C36" s="1" t="s">
        <v>110</v>
      </c>
      <c r="D36" s="2">
        <v>0.43515793500099997</v>
      </c>
      <c r="E36" s="2">
        <v>0</v>
      </c>
      <c r="F36" s="2">
        <v>0</v>
      </c>
      <c r="G36" s="2">
        <v>3.2338375539599999</v>
      </c>
      <c r="H36" s="2">
        <v>0.63198044085600003</v>
      </c>
      <c r="I36" s="2">
        <v>7.4314112046599998</v>
      </c>
      <c r="J36" s="2">
        <v>1.4523013141300001</v>
      </c>
      <c r="K36" s="2">
        <v>15</v>
      </c>
      <c r="L36" s="1" t="s">
        <v>47</v>
      </c>
      <c r="M36" s="2">
        <v>0.91905327079400001</v>
      </c>
      <c r="N36" s="2">
        <v>0.89147772775900003</v>
      </c>
      <c r="O36" s="2">
        <v>2.9720689811900001</v>
      </c>
      <c r="P36" s="2">
        <v>0.56339648740199999</v>
      </c>
      <c r="Q36" s="2">
        <v>219</v>
      </c>
      <c r="R36" s="1" t="s">
        <v>48</v>
      </c>
      <c r="S36" s="1">
        <v>0</v>
      </c>
    </row>
    <row r="37" spans="1:19" x14ac:dyDescent="0.3">
      <c r="A37" s="1" t="s">
        <v>18</v>
      </c>
      <c r="B37" s="1" t="s">
        <v>19</v>
      </c>
      <c r="C37" s="1" t="s">
        <v>111</v>
      </c>
      <c r="D37" s="2">
        <v>10.5649503008</v>
      </c>
      <c r="E37" s="2">
        <v>0</v>
      </c>
      <c r="F37" s="2">
        <v>0</v>
      </c>
      <c r="G37" s="2">
        <v>51.2573711605</v>
      </c>
      <c r="H37" s="2">
        <v>8.7971993850400008</v>
      </c>
      <c r="I37" s="2">
        <v>4.8516433775000003</v>
      </c>
      <c r="J37" s="2">
        <v>0.83267778215400001</v>
      </c>
      <c r="K37" s="2">
        <v>15</v>
      </c>
      <c r="L37" s="1" t="s">
        <v>20</v>
      </c>
      <c r="M37" s="2">
        <v>0.91905327079400001</v>
      </c>
      <c r="N37" s="2">
        <v>0.89147772775900003</v>
      </c>
      <c r="O37" s="2">
        <v>47.1082546174</v>
      </c>
      <c r="P37" s="2">
        <v>7.84250731842</v>
      </c>
      <c r="Q37" s="2">
        <v>219</v>
      </c>
      <c r="R37" s="1" t="s">
        <v>21</v>
      </c>
      <c r="S37" s="1">
        <v>0</v>
      </c>
    </row>
    <row r="38" spans="1:19" x14ac:dyDescent="0.3">
      <c r="A38" s="1" t="s">
        <v>18</v>
      </c>
      <c r="B38" s="1" t="s">
        <v>19</v>
      </c>
      <c r="C38" s="1" t="s">
        <v>111</v>
      </c>
      <c r="D38" s="2">
        <v>6.5862453823700004E-3</v>
      </c>
      <c r="E38" s="2">
        <v>0</v>
      </c>
      <c r="F38" s="2">
        <v>0</v>
      </c>
      <c r="G38" s="2">
        <v>3.1954113792E-2</v>
      </c>
      <c r="H38" s="2">
        <v>5.48422019771E-3</v>
      </c>
      <c r="I38" s="2">
        <v>4.8516433775000003</v>
      </c>
      <c r="J38" s="2">
        <v>0.83267778215400001</v>
      </c>
      <c r="K38" s="2">
        <v>15</v>
      </c>
      <c r="L38" s="1" t="s">
        <v>20</v>
      </c>
      <c r="M38" s="2">
        <v>0.91905327079400001</v>
      </c>
      <c r="N38" s="2">
        <v>0.89147772775900003</v>
      </c>
      <c r="O38" s="2">
        <v>2.9367532795800001E-2</v>
      </c>
      <c r="P38" s="2">
        <v>4.8890601603899997E-3</v>
      </c>
      <c r="Q38" s="2">
        <v>219</v>
      </c>
      <c r="R38" s="1" t="s">
        <v>21</v>
      </c>
      <c r="S38" s="1">
        <v>0</v>
      </c>
    </row>
    <row r="39" spans="1:19" x14ac:dyDescent="0.3">
      <c r="A39" s="1" t="s">
        <v>18</v>
      </c>
      <c r="B39" s="1" t="s">
        <v>19</v>
      </c>
      <c r="C39" s="1" t="s">
        <v>113</v>
      </c>
      <c r="D39" s="2">
        <v>3.3124270828100002</v>
      </c>
      <c r="E39" s="2">
        <v>0</v>
      </c>
      <c r="F39" s="2">
        <v>0</v>
      </c>
      <c r="G39" s="2">
        <v>12.474426188100001</v>
      </c>
      <c r="H39" s="2">
        <v>2.3809149833899999</v>
      </c>
      <c r="I39" s="2">
        <v>3.7659474084100002</v>
      </c>
      <c r="J39" s="2">
        <v>0.71878260981099995</v>
      </c>
      <c r="K39" s="2">
        <v>15</v>
      </c>
      <c r="L39" s="1" t="s">
        <v>37</v>
      </c>
      <c r="M39" s="2">
        <v>0.91905327079400001</v>
      </c>
      <c r="N39" s="2">
        <v>0.89147772775900003</v>
      </c>
      <c r="O39" s="2">
        <v>11.4646621894</v>
      </c>
      <c r="P39" s="2">
        <v>2.1225326793799999</v>
      </c>
      <c r="Q39" s="2">
        <v>219</v>
      </c>
      <c r="R39" s="1" t="s">
        <v>38</v>
      </c>
      <c r="S39" s="1">
        <v>0</v>
      </c>
    </row>
    <row r="40" spans="1:19" x14ac:dyDescent="0.3">
      <c r="A40" s="1" t="s">
        <v>18</v>
      </c>
      <c r="B40" s="1" t="s">
        <v>19</v>
      </c>
      <c r="C40" s="1" t="s">
        <v>113</v>
      </c>
      <c r="D40" s="2">
        <v>0.58824345586500004</v>
      </c>
      <c r="E40" s="2">
        <v>0</v>
      </c>
      <c r="F40" s="2">
        <v>0</v>
      </c>
      <c r="G40" s="2">
        <v>2.21529391813</v>
      </c>
      <c r="H40" s="2">
        <v>0.42281916641099998</v>
      </c>
      <c r="I40" s="2">
        <v>3.7659474084100002</v>
      </c>
      <c r="J40" s="2">
        <v>0.71878260981099995</v>
      </c>
      <c r="K40" s="2">
        <v>15</v>
      </c>
      <c r="L40" s="1" t="s">
        <v>37</v>
      </c>
      <c r="M40" s="2">
        <v>0.91905327079400001</v>
      </c>
      <c r="N40" s="2">
        <v>0.89147772775900003</v>
      </c>
      <c r="O40" s="2">
        <v>2.0359731212300001</v>
      </c>
      <c r="P40" s="2">
        <v>0.37693386972499998</v>
      </c>
      <c r="Q40" s="2">
        <v>219</v>
      </c>
      <c r="R40" s="1" t="s">
        <v>38</v>
      </c>
      <c r="S40" s="1">
        <v>0</v>
      </c>
    </row>
    <row r="41" spans="1:19" x14ac:dyDescent="0.3">
      <c r="A41" s="1" t="s">
        <v>18</v>
      </c>
      <c r="B41" s="1" t="s">
        <v>19</v>
      </c>
      <c r="C41" s="1" t="s">
        <v>113</v>
      </c>
      <c r="D41" s="2">
        <v>3.2995078113899998E-2</v>
      </c>
      <c r="E41" s="2">
        <v>0</v>
      </c>
      <c r="F41" s="2">
        <v>0</v>
      </c>
      <c r="G41" s="2">
        <v>0.12425772891300001</v>
      </c>
      <c r="H41" s="2">
        <v>2.37162883576E-2</v>
      </c>
      <c r="I41" s="2">
        <v>3.7659474084100002</v>
      </c>
      <c r="J41" s="2">
        <v>0.71878260981099995</v>
      </c>
      <c r="K41" s="2">
        <v>15</v>
      </c>
      <c r="L41" s="1" t="s">
        <v>37</v>
      </c>
      <c r="M41" s="2">
        <v>0.91905327079400001</v>
      </c>
      <c r="N41" s="2">
        <v>0.89147772775900003</v>
      </c>
      <c r="O41" s="2">
        <v>0.11419947217900001</v>
      </c>
      <c r="P41" s="2">
        <v>2.11425428559E-2</v>
      </c>
      <c r="Q41" s="2">
        <v>219</v>
      </c>
      <c r="R41" s="1" t="s">
        <v>38</v>
      </c>
      <c r="S41" s="1">
        <v>0</v>
      </c>
    </row>
    <row r="42" spans="1:19" x14ac:dyDescent="0.3">
      <c r="A42" s="1" t="s">
        <v>18</v>
      </c>
      <c r="B42" s="1" t="s">
        <v>19</v>
      </c>
      <c r="C42" s="1" t="s">
        <v>114</v>
      </c>
      <c r="D42" s="2">
        <v>2.6838131185099998</v>
      </c>
      <c r="E42" s="2">
        <v>0</v>
      </c>
      <c r="F42" s="2">
        <v>0</v>
      </c>
      <c r="G42" s="2">
        <v>8.1540929865400003</v>
      </c>
      <c r="H42" s="2">
        <v>0.61963246499799995</v>
      </c>
      <c r="I42" s="2">
        <v>3.03824917253</v>
      </c>
      <c r="J42" s="2">
        <v>0.230877649686</v>
      </c>
      <c r="K42" s="2">
        <v>15</v>
      </c>
      <c r="L42" s="1" t="s">
        <v>24</v>
      </c>
      <c r="M42" s="2">
        <v>0.91905327079400001</v>
      </c>
      <c r="N42" s="2">
        <v>0.89147772775900003</v>
      </c>
      <c r="O42" s="2">
        <v>7.4940458296400001</v>
      </c>
      <c r="P42" s="2">
        <v>0.55238854194200004</v>
      </c>
      <c r="Q42" s="2">
        <v>219</v>
      </c>
      <c r="R42" s="1" t="s">
        <v>25</v>
      </c>
      <c r="S42" s="1">
        <v>0</v>
      </c>
    </row>
    <row r="43" spans="1:19" x14ac:dyDescent="0.3">
      <c r="A43" s="1" t="s">
        <v>18</v>
      </c>
      <c r="B43" s="1" t="s">
        <v>19</v>
      </c>
      <c r="C43" s="1" t="s">
        <v>114</v>
      </c>
      <c r="D43" s="2">
        <v>0.20724543843900001</v>
      </c>
      <c r="E43" s="2">
        <v>0</v>
      </c>
      <c r="F43" s="2">
        <v>0</v>
      </c>
      <c r="G43" s="2">
        <v>0.62966328184800002</v>
      </c>
      <c r="H43" s="2">
        <v>4.7848339734899999E-2</v>
      </c>
      <c r="I43" s="2">
        <v>3.03824917253</v>
      </c>
      <c r="J43" s="2">
        <v>0.230877649686</v>
      </c>
      <c r="K43" s="2">
        <v>15</v>
      </c>
      <c r="L43" s="1" t="s">
        <v>24</v>
      </c>
      <c r="M43" s="2">
        <v>0.91905327079400001</v>
      </c>
      <c r="N43" s="2">
        <v>0.89147772775900003</v>
      </c>
      <c r="O43" s="2">
        <v>0.57869409868099997</v>
      </c>
      <c r="P43" s="2">
        <v>4.2655729183900003E-2</v>
      </c>
      <c r="Q43" s="2">
        <v>219</v>
      </c>
      <c r="R43" s="1" t="s">
        <v>25</v>
      </c>
      <c r="S43" s="1">
        <v>0</v>
      </c>
    </row>
    <row r="44" spans="1:19" x14ac:dyDescent="0.3">
      <c r="A44" s="1" t="s">
        <v>18</v>
      </c>
      <c r="B44" s="1" t="s">
        <v>19</v>
      </c>
      <c r="C44" s="1" t="s">
        <v>114</v>
      </c>
      <c r="D44" s="2">
        <v>8.6776476916000003E-2</v>
      </c>
      <c r="E44" s="2">
        <v>0</v>
      </c>
      <c r="F44" s="2">
        <v>0</v>
      </c>
      <c r="G44" s="2">
        <v>0.26364855918500002</v>
      </c>
      <c r="H44" s="2">
        <v>2.0034749038399999E-2</v>
      </c>
      <c r="I44" s="2">
        <v>3.03824917253</v>
      </c>
      <c r="J44" s="2">
        <v>0.230877649686</v>
      </c>
      <c r="K44" s="2">
        <v>15</v>
      </c>
      <c r="L44" s="1" t="s">
        <v>24</v>
      </c>
      <c r="M44" s="2">
        <v>0.91905327079400001</v>
      </c>
      <c r="N44" s="2">
        <v>0.89147772775900003</v>
      </c>
      <c r="O44" s="2">
        <v>0.24230707065900001</v>
      </c>
      <c r="P44" s="2">
        <v>1.7860532549E-2</v>
      </c>
      <c r="Q44" s="2">
        <v>219</v>
      </c>
      <c r="R44" s="1" t="s">
        <v>25</v>
      </c>
      <c r="S44" s="1">
        <v>0</v>
      </c>
    </row>
    <row r="45" spans="1:19" x14ac:dyDescent="0.3">
      <c r="A45" s="1" t="s">
        <v>18</v>
      </c>
      <c r="B45" s="1" t="s">
        <v>19</v>
      </c>
      <c r="C45" s="1" t="s">
        <v>114</v>
      </c>
      <c r="D45" s="2">
        <v>3.6355434452700001E-2</v>
      </c>
      <c r="E45" s="2">
        <v>0</v>
      </c>
      <c r="F45" s="2">
        <v>0</v>
      </c>
      <c r="G45" s="2">
        <v>0.110456868643</v>
      </c>
      <c r="H45" s="2">
        <v>8.3936572597499998E-3</v>
      </c>
      <c r="I45" s="2">
        <v>3.03824917253</v>
      </c>
      <c r="J45" s="2">
        <v>0.230877649686</v>
      </c>
      <c r="K45" s="2">
        <v>15</v>
      </c>
      <c r="L45" s="1" t="s">
        <v>24</v>
      </c>
      <c r="M45" s="2">
        <v>0.91905327079400001</v>
      </c>
      <c r="N45" s="2">
        <v>0.89147772775900003</v>
      </c>
      <c r="O45" s="2">
        <v>0.101515746408</v>
      </c>
      <c r="P45" s="2">
        <v>7.4827585015100001E-3</v>
      </c>
      <c r="Q45" s="2">
        <v>219</v>
      </c>
      <c r="R45" s="1" t="s">
        <v>25</v>
      </c>
      <c r="S45" s="1">
        <v>0</v>
      </c>
    </row>
    <row r="46" spans="1:19" x14ac:dyDescent="0.3">
      <c r="A46" s="1" t="s">
        <v>18</v>
      </c>
      <c r="B46" s="1" t="s">
        <v>19</v>
      </c>
      <c r="C46" s="1" t="s">
        <v>114</v>
      </c>
      <c r="D46" s="2">
        <v>3.8420776531</v>
      </c>
      <c r="E46" s="2">
        <v>0</v>
      </c>
      <c r="F46" s="2">
        <v>0</v>
      </c>
      <c r="G46" s="2">
        <v>11.6731892503</v>
      </c>
      <c r="H46" s="2">
        <v>0.88704985845899997</v>
      </c>
      <c r="I46" s="2">
        <v>3.03824917253</v>
      </c>
      <c r="J46" s="2">
        <v>0.230877649686</v>
      </c>
      <c r="K46" s="2">
        <v>15</v>
      </c>
      <c r="L46" s="1" t="s">
        <v>24</v>
      </c>
      <c r="M46" s="2">
        <v>0.91905327079400001</v>
      </c>
      <c r="N46" s="2">
        <v>0.89147772775900003</v>
      </c>
      <c r="O46" s="2">
        <v>10.728282761099999</v>
      </c>
      <c r="P46" s="2">
        <v>0.79078519222800003</v>
      </c>
      <c r="Q46" s="2">
        <v>219</v>
      </c>
      <c r="R46" s="1" t="s">
        <v>25</v>
      </c>
      <c r="S46" s="1">
        <v>0</v>
      </c>
    </row>
    <row r="47" spans="1:19" x14ac:dyDescent="0.3">
      <c r="A47" s="1" t="s">
        <v>18</v>
      </c>
      <c r="B47" s="1" t="s">
        <v>19</v>
      </c>
      <c r="C47" s="1" t="s">
        <v>101</v>
      </c>
      <c r="D47" s="2">
        <v>2.28015369341E-3</v>
      </c>
      <c r="E47" s="2">
        <v>0</v>
      </c>
      <c r="F47" s="2">
        <v>0</v>
      </c>
      <c r="G47" s="2">
        <v>6.9420270380700002E-3</v>
      </c>
      <c r="H47" s="2">
        <v>5.2940840083699997E-4</v>
      </c>
      <c r="I47" s="2">
        <v>3.0445434700899998</v>
      </c>
      <c r="J47" s="2">
        <v>0.23218101585299999</v>
      </c>
      <c r="K47" s="2">
        <v>15</v>
      </c>
      <c r="L47" s="1" t="s">
        <v>24</v>
      </c>
      <c r="M47" s="2">
        <v>0.89383364893600004</v>
      </c>
      <c r="N47" s="2">
        <v>0.88299159205900002</v>
      </c>
      <c r="O47" s="2">
        <v>6.2050173584499999E-3</v>
      </c>
      <c r="P47" s="2">
        <v>4.6746316670399999E-4</v>
      </c>
      <c r="Q47" s="2">
        <v>218</v>
      </c>
      <c r="R47" s="1" t="s">
        <v>25</v>
      </c>
      <c r="S47" s="1">
        <v>0</v>
      </c>
    </row>
    <row r="48" spans="1:19" x14ac:dyDescent="0.3">
      <c r="A48" s="1" t="s">
        <v>18</v>
      </c>
      <c r="B48" s="1" t="s">
        <v>19</v>
      </c>
      <c r="C48" s="1" t="s">
        <v>97</v>
      </c>
      <c r="D48" s="2">
        <v>4.9996582632500002E-2</v>
      </c>
      <c r="E48" s="2">
        <v>0</v>
      </c>
      <c r="F48" s="2">
        <v>0</v>
      </c>
      <c r="G48" s="2">
        <v>0.42352317340099999</v>
      </c>
      <c r="H48" s="2">
        <v>7.2841246236600002E-2</v>
      </c>
      <c r="I48" s="2">
        <v>8.4710424413199998</v>
      </c>
      <c r="J48" s="2">
        <v>1.4569245016600001</v>
      </c>
      <c r="K48" s="2">
        <v>15</v>
      </c>
      <c r="L48" s="1" t="s">
        <v>47</v>
      </c>
      <c r="M48" s="2">
        <v>0.89383364893600004</v>
      </c>
      <c r="N48" s="2">
        <v>0.88299159205900002</v>
      </c>
      <c r="O48" s="2">
        <v>0.37855926349000002</v>
      </c>
      <c r="P48" s="2">
        <v>6.4318207981999997E-2</v>
      </c>
      <c r="Q48" s="2">
        <v>218</v>
      </c>
      <c r="R48" s="1" t="s">
        <v>48</v>
      </c>
      <c r="S48" s="1">
        <v>1</v>
      </c>
    </row>
    <row r="49" spans="1:19" x14ac:dyDescent="0.3">
      <c r="A49" s="1" t="s">
        <v>18</v>
      </c>
      <c r="B49" s="1" t="s">
        <v>19</v>
      </c>
      <c r="C49" s="1" t="s">
        <v>97</v>
      </c>
      <c r="D49" s="2">
        <v>0.158094428738</v>
      </c>
      <c r="E49" s="2">
        <v>0</v>
      </c>
      <c r="F49" s="2">
        <v>0</v>
      </c>
      <c r="G49" s="2">
        <v>1.3392246155800001</v>
      </c>
      <c r="H49" s="2">
        <v>0.23033164680400001</v>
      </c>
      <c r="I49" s="2">
        <v>8.4710424413199998</v>
      </c>
      <c r="J49" s="2">
        <v>1.4569245016600001</v>
      </c>
      <c r="K49" s="2">
        <v>15</v>
      </c>
      <c r="L49" s="1" t="s">
        <v>47</v>
      </c>
      <c r="M49" s="2">
        <v>0.89383364893600004</v>
      </c>
      <c r="N49" s="2">
        <v>0.88299159205900002</v>
      </c>
      <c r="O49" s="2">
        <v>1.1970440248900001</v>
      </c>
      <c r="P49" s="2">
        <v>0.203380907513</v>
      </c>
      <c r="Q49" s="2">
        <v>218</v>
      </c>
      <c r="R49" s="1" t="s">
        <v>48</v>
      </c>
      <c r="S49" s="1">
        <v>1</v>
      </c>
    </row>
    <row r="50" spans="1:19" x14ac:dyDescent="0.3">
      <c r="A50" s="1" t="s">
        <v>18</v>
      </c>
      <c r="B50" s="1" t="s">
        <v>19</v>
      </c>
      <c r="C50" s="1" t="s">
        <v>98</v>
      </c>
      <c r="D50" s="2">
        <v>9.8214845181999993E-2</v>
      </c>
      <c r="E50" s="2">
        <v>0</v>
      </c>
      <c r="F50" s="2">
        <v>0</v>
      </c>
      <c r="G50" s="2">
        <v>0.547949831133</v>
      </c>
      <c r="H50" s="2">
        <v>7.9828857181899998E-2</v>
      </c>
      <c r="I50" s="2">
        <v>5.5790937726100003</v>
      </c>
      <c r="J50" s="2">
        <v>0.81279827946500005</v>
      </c>
      <c r="K50" s="2">
        <v>15</v>
      </c>
      <c r="L50" s="1" t="s">
        <v>20</v>
      </c>
      <c r="M50" s="2">
        <v>0.89383364893600004</v>
      </c>
      <c r="N50" s="2">
        <v>0.88299159205900002</v>
      </c>
      <c r="O50" s="2">
        <v>0.48977599699500002</v>
      </c>
      <c r="P50" s="2">
        <v>7.0488209695299994E-2</v>
      </c>
      <c r="Q50" s="2">
        <v>218</v>
      </c>
      <c r="R50" s="1" t="s">
        <v>21</v>
      </c>
      <c r="S50" s="1">
        <v>1</v>
      </c>
    </row>
    <row r="51" spans="1:19" x14ac:dyDescent="0.3">
      <c r="A51" s="1" t="s">
        <v>18</v>
      </c>
      <c r="B51" s="1" t="s">
        <v>19</v>
      </c>
      <c r="C51" s="1" t="s">
        <v>101</v>
      </c>
      <c r="D51" s="2">
        <v>7.3088581909600006E-2</v>
      </c>
      <c r="E51" s="2">
        <v>0</v>
      </c>
      <c r="F51" s="2">
        <v>0</v>
      </c>
      <c r="G51" s="2">
        <v>0.22252136479099999</v>
      </c>
      <c r="H51" s="2">
        <v>1.6969781194999999E-2</v>
      </c>
      <c r="I51" s="2">
        <v>3.0445434700899998</v>
      </c>
      <c r="J51" s="2">
        <v>0.23218101585299999</v>
      </c>
      <c r="K51" s="2">
        <v>15</v>
      </c>
      <c r="L51" s="1" t="s">
        <v>24</v>
      </c>
      <c r="M51" s="2">
        <v>0.89383364893600004</v>
      </c>
      <c r="N51" s="2">
        <v>0.88299159205900002</v>
      </c>
      <c r="O51" s="2">
        <v>0.198897083457</v>
      </c>
      <c r="P51" s="2">
        <v>1.4984174114299999E-2</v>
      </c>
      <c r="Q51" s="2">
        <v>218</v>
      </c>
      <c r="R51" s="1" t="s">
        <v>25</v>
      </c>
      <c r="S51" s="1">
        <v>1</v>
      </c>
    </row>
    <row r="52" spans="1:19" x14ac:dyDescent="0.3">
      <c r="A52" s="1" t="s">
        <v>18</v>
      </c>
      <c r="B52" s="1" t="s">
        <v>19</v>
      </c>
      <c r="C52" s="1" t="s">
        <v>101</v>
      </c>
      <c r="D52" s="2">
        <v>0.33118704630599999</v>
      </c>
      <c r="E52" s="2">
        <v>0</v>
      </c>
      <c r="F52" s="2">
        <v>0</v>
      </c>
      <c r="G52" s="2">
        <v>1.00831335921</v>
      </c>
      <c r="H52" s="2">
        <v>7.6895344848700004E-2</v>
      </c>
      <c r="I52" s="2">
        <v>3.0445434700899998</v>
      </c>
      <c r="J52" s="2">
        <v>0.23218101585299999</v>
      </c>
      <c r="K52" s="2">
        <v>15</v>
      </c>
      <c r="L52" s="1" t="s">
        <v>24</v>
      </c>
      <c r="M52" s="2">
        <v>0.89383364893600004</v>
      </c>
      <c r="N52" s="2">
        <v>0.88299159205900002</v>
      </c>
      <c r="O52" s="2">
        <v>0.90126440913299999</v>
      </c>
      <c r="P52" s="2">
        <v>6.7897942969899996E-2</v>
      </c>
      <c r="Q52" s="2">
        <v>218</v>
      </c>
      <c r="R52" s="1" t="s">
        <v>25</v>
      </c>
      <c r="S52" s="1">
        <v>1</v>
      </c>
    </row>
    <row r="53" spans="1:19" x14ac:dyDescent="0.3">
      <c r="A53" s="1" t="s">
        <v>18</v>
      </c>
      <c r="B53" s="1" t="s">
        <v>19</v>
      </c>
      <c r="C53" s="1" t="s">
        <v>101</v>
      </c>
      <c r="D53" s="2">
        <v>4.1036379539599998E-3</v>
      </c>
      <c r="E53" s="2">
        <v>0</v>
      </c>
      <c r="F53" s="2">
        <v>0</v>
      </c>
      <c r="G53" s="2">
        <v>1.24937041363E-2</v>
      </c>
      <c r="H53" s="2">
        <v>9.5278682884300005E-4</v>
      </c>
      <c r="I53" s="2">
        <v>3.0445434700899998</v>
      </c>
      <c r="J53" s="2">
        <v>0.23218101585299999</v>
      </c>
      <c r="K53" s="2">
        <v>15</v>
      </c>
      <c r="L53" s="1" t="s">
        <v>24</v>
      </c>
      <c r="M53" s="2">
        <v>0.89383364893600004</v>
      </c>
      <c r="N53" s="2">
        <v>0.88299159205900002</v>
      </c>
      <c r="O53" s="2">
        <v>1.11672931569E-2</v>
      </c>
      <c r="P53" s="2">
        <v>8.4130275889300003E-4</v>
      </c>
      <c r="Q53" s="2">
        <v>218</v>
      </c>
      <c r="R53" s="1" t="s">
        <v>25</v>
      </c>
      <c r="S53" s="1">
        <v>1</v>
      </c>
    </row>
    <row r="54" spans="1:19" x14ac:dyDescent="0.3">
      <c r="A54" s="1" t="s">
        <v>18</v>
      </c>
      <c r="B54" s="1" t="s">
        <v>19</v>
      </c>
      <c r="C54" s="1" t="s">
        <v>101</v>
      </c>
      <c r="D54" s="2">
        <v>0.80545171152799999</v>
      </c>
      <c r="E54" s="2">
        <v>0</v>
      </c>
      <c r="F54" s="2">
        <v>0</v>
      </c>
      <c r="G54" s="2">
        <v>2.4522327488100002</v>
      </c>
      <c r="H54" s="2">
        <v>0.18701059660300001</v>
      </c>
      <c r="I54" s="2">
        <v>3.0445434700899998</v>
      </c>
      <c r="J54" s="2">
        <v>0.23218101585299999</v>
      </c>
      <c r="K54" s="2">
        <v>15</v>
      </c>
      <c r="L54" s="1" t="s">
        <v>24</v>
      </c>
      <c r="M54" s="2">
        <v>0.89383364893600004</v>
      </c>
      <c r="N54" s="2">
        <v>0.88299159205900002</v>
      </c>
      <c r="O54" s="2">
        <v>2.1918881459100001</v>
      </c>
      <c r="P54" s="2">
        <v>0.16512878442600001</v>
      </c>
      <c r="Q54" s="2">
        <v>218</v>
      </c>
      <c r="R54" s="1" t="s">
        <v>25</v>
      </c>
      <c r="S54" s="1">
        <v>1</v>
      </c>
    </row>
    <row r="55" spans="1:19" x14ac:dyDescent="0.3">
      <c r="A55" s="1" t="s">
        <v>18</v>
      </c>
      <c r="B55" s="1" t="s">
        <v>19</v>
      </c>
      <c r="C55" s="1" t="s">
        <v>101</v>
      </c>
      <c r="D55" s="2">
        <v>1.1440092257800001E-2</v>
      </c>
      <c r="E55" s="2">
        <v>0</v>
      </c>
      <c r="F55" s="2">
        <v>0</v>
      </c>
      <c r="G55" s="2">
        <v>3.4829858180700002E-2</v>
      </c>
      <c r="H55" s="2">
        <v>2.6561722418700002E-3</v>
      </c>
      <c r="I55" s="2">
        <v>3.0445434700899998</v>
      </c>
      <c r="J55" s="2">
        <v>0.23218101585299999</v>
      </c>
      <c r="K55" s="2">
        <v>15</v>
      </c>
      <c r="L55" s="1" t="s">
        <v>24</v>
      </c>
      <c r="M55" s="2">
        <v>0.89383364893600004</v>
      </c>
      <c r="N55" s="2">
        <v>0.88299159205900002</v>
      </c>
      <c r="O55" s="2">
        <v>3.1132099229599999E-2</v>
      </c>
      <c r="P55" s="2">
        <v>2.34537775663E-3</v>
      </c>
      <c r="Q55" s="2">
        <v>218</v>
      </c>
      <c r="R55" s="1" t="s">
        <v>25</v>
      </c>
      <c r="S55" s="1">
        <v>1</v>
      </c>
    </row>
    <row r="56" spans="1:19" x14ac:dyDescent="0.3">
      <c r="A56" s="1" t="s">
        <v>18</v>
      </c>
      <c r="B56" s="1" t="s">
        <v>19</v>
      </c>
      <c r="C56" s="1" t="s">
        <v>101</v>
      </c>
      <c r="D56" s="2">
        <v>9.9558074140900001E-5</v>
      </c>
      <c r="E56" s="2">
        <v>0</v>
      </c>
      <c r="F56" s="2">
        <v>0</v>
      </c>
      <c r="G56" s="2">
        <v>3.0310888452000001E-4</v>
      </c>
      <c r="H56" s="2">
        <v>2.3115494790399999E-5</v>
      </c>
      <c r="I56" s="2">
        <v>3.0445434700899998</v>
      </c>
      <c r="J56" s="2">
        <v>0.23218101585299999</v>
      </c>
      <c r="K56" s="2">
        <v>15</v>
      </c>
      <c r="L56" s="1" t="s">
        <v>24</v>
      </c>
      <c r="M56" s="2">
        <v>0.89383364893600004</v>
      </c>
      <c r="N56" s="2">
        <v>0.88299159205900002</v>
      </c>
      <c r="O56" s="2">
        <v>2.7092892027600002E-4</v>
      </c>
      <c r="P56" s="2">
        <v>2.04107875462E-5</v>
      </c>
      <c r="Q56" s="2">
        <v>218</v>
      </c>
      <c r="R56" s="1" t="s">
        <v>25</v>
      </c>
      <c r="S56" s="1">
        <v>1</v>
      </c>
    </row>
    <row r="57" spans="1:19" x14ac:dyDescent="0.3">
      <c r="A57" s="1" t="s">
        <v>18</v>
      </c>
      <c r="B57" s="1" t="s">
        <v>19</v>
      </c>
      <c r="C57" s="1" t="s">
        <v>101</v>
      </c>
      <c r="D57" s="2">
        <v>0.51256081710000001</v>
      </c>
      <c r="E57" s="2">
        <v>0</v>
      </c>
      <c r="F57" s="2">
        <v>0</v>
      </c>
      <c r="G57" s="2">
        <v>1.56051368873</v>
      </c>
      <c r="H57" s="2">
        <v>0.119006891201</v>
      </c>
      <c r="I57" s="2">
        <v>3.0445434700899998</v>
      </c>
      <c r="J57" s="2">
        <v>0.23218101585299999</v>
      </c>
      <c r="K57" s="2">
        <v>15</v>
      </c>
      <c r="L57" s="1" t="s">
        <v>24</v>
      </c>
      <c r="M57" s="2">
        <v>0.89383364893600004</v>
      </c>
      <c r="N57" s="2">
        <v>0.88299159205900002</v>
      </c>
      <c r="O57" s="2">
        <v>1.39483964461</v>
      </c>
      <c r="P57" s="2">
        <v>0.105082084327</v>
      </c>
      <c r="Q57" s="2">
        <v>218</v>
      </c>
      <c r="R57" s="1" t="s">
        <v>25</v>
      </c>
      <c r="S57" s="1">
        <v>1</v>
      </c>
    </row>
    <row r="58" spans="1:19" x14ac:dyDescent="0.3">
      <c r="A58" s="1" t="s">
        <v>18</v>
      </c>
      <c r="B58" s="1" t="s">
        <v>19</v>
      </c>
      <c r="C58" s="1" t="s">
        <v>101</v>
      </c>
      <c r="D58" s="2">
        <v>1.27034946364E-2</v>
      </c>
      <c r="E58" s="2">
        <v>0</v>
      </c>
      <c r="F58" s="2">
        <v>0</v>
      </c>
      <c r="G58" s="2">
        <v>3.8676341642599997E-2</v>
      </c>
      <c r="H58" s="2">
        <v>2.9495102895599999E-3</v>
      </c>
      <c r="I58" s="2">
        <v>3.0445434700899998</v>
      </c>
      <c r="J58" s="2">
        <v>0.23218101585299999</v>
      </c>
      <c r="K58" s="2">
        <v>15</v>
      </c>
      <c r="L58" s="1" t="s">
        <v>24</v>
      </c>
      <c r="M58" s="2">
        <v>0.89383364893600004</v>
      </c>
      <c r="N58" s="2">
        <v>0.88299159205900002</v>
      </c>
      <c r="O58" s="2">
        <v>3.45702155779E-2</v>
      </c>
      <c r="P58" s="2">
        <v>2.6043927863799998E-3</v>
      </c>
      <c r="Q58" s="2">
        <v>218</v>
      </c>
      <c r="R58" s="1" t="s">
        <v>25</v>
      </c>
      <c r="S58" s="1">
        <v>1</v>
      </c>
    </row>
    <row r="59" spans="1:19" x14ac:dyDescent="0.3">
      <c r="A59" s="1" t="s">
        <v>18</v>
      </c>
      <c r="B59" s="1" t="s">
        <v>19</v>
      </c>
      <c r="C59" s="1" t="s">
        <v>101</v>
      </c>
      <c r="D59" s="2">
        <v>1.00035314402E-3</v>
      </c>
      <c r="E59" s="2">
        <v>0</v>
      </c>
      <c r="F59" s="2">
        <v>0</v>
      </c>
      <c r="G59" s="2">
        <v>3.0456186324100002E-3</v>
      </c>
      <c r="H59" s="2">
        <v>2.3226300918999999E-4</v>
      </c>
      <c r="I59" s="2">
        <v>3.0445434700899998</v>
      </c>
      <c r="J59" s="2">
        <v>0.23218101585299999</v>
      </c>
      <c r="K59" s="2">
        <v>15</v>
      </c>
      <c r="L59" s="1" t="s">
        <v>24</v>
      </c>
      <c r="M59" s="2">
        <v>0.89383364893600004</v>
      </c>
      <c r="N59" s="2">
        <v>0.88299159205900002</v>
      </c>
      <c r="O59" s="2">
        <v>2.72227641547E-3</v>
      </c>
      <c r="P59" s="2">
        <v>2.0508628426099999E-4</v>
      </c>
      <c r="Q59" s="2">
        <v>218</v>
      </c>
      <c r="R59" s="1" t="s">
        <v>25</v>
      </c>
      <c r="S59" s="1">
        <v>1</v>
      </c>
    </row>
    <row r="60" spans="1:19" x14ac:dyDescent="0.3">
      <c r="A60" s="1" t="s">
        <v>18</v>
      </c>
      <c r="B60" s="1" t="s">
        <v>19</v>
      </c>
      <c r="C60" s="1" t="s">
        <v>101</v>
      </c>
      <c r="D60" s="2">
        <v>4.5058900534699999E-2</v>
      </c>
      <c r="E60" s="2">
        <v>0</v>
      </c>
      <c r="F60" s="2">
        <v>0</v>
      </c>
      <c r="G60" s="2">
        <v>0.13718378139199999</v>
      </c>
      <c r="H60" s="2">
        <v>1.0461821299399999E-2</v>
      </c>
      <c r="I60" s="2">
        <v>3.0445434700899998</v>
      </c>
      <c r="J60" s="2">
        <v>0.23218101585299999</v>
      </c>
      <c r="K60" s="2">
        <v>15</v>
      </c>
      <c r="L60" s="1" t="s">
        <v>24</v>
      </c>
      <c r="M60" s="2">
        <v>0.89383364893600004</v>
      </c>
      <c r="N60" s="2">
        <v>0.88299159205900002</v>
      </c>
      <c r="O60" s="2">
        <v>0.12261947989700001</v>
      </c>
      <c r="P60" s="2">
        <v>9.2377002449599999E-3</v>
      </c>
      <c r="Q60" s="2">
        <v>218</v>
      </c>
      <c r="R60" s="1" t="s">
        <v>25</v>
      </c>
      <c r="S60" s="1">
        <v>1</v>
      </c>
    </row>
    <row r="61" spans="1:19" x14ac:dyDescent="0.3">
      <c r="A61" s="1" t="s">
        <v>18</v>
      </c>
      <c r="B61" s="1" t="s">
        <v>19</v>
      </c>
      <c r="C61" s="1" t="s">
        <v>101</v>
      </c>
      <c r="D61" s="2">
        <v>1.79091866943E-2</v>
      </c>
      <c r="E61" s="2">
        <v>0</v>
      </c>
      <c r="F61" s="2">
        <v>0</v>
      </c>
      <c r="G61" s="2">
        <v>5.4525297404799999E-2</v>
      </c>
      <c r="H61" s="2">
        <v>4.1581731597800002E-3</v>
      </c>
      <c r="I61" s="2">
        <v>3.0445434700899998</v>
      </c>
      <c r="J61" s="2">
        <v>0.23218101585299999</v>
      </c>
      <c r="K61" s="2">
        <v>15</v>
      </c>
      <c r="L61" s="1" t="s">
        <v>24</v>
      </c>
      <c r="M61" s="2">
        <v>0.89383364893600004</v>
      </c>
      <c r="N61" s="2">
        <v>0.88299159205900002</v>
      </c>
      <c r="O61" s="2">
        <v>4.8736545538599997E-2</v>
      </c>
      <c r="P61" s="2">
        <v>3.6716319384100002E-3</v>
      </c>
      <c r="Q61" s="2">
        <v>218</v>
      </c>
      <c r="R61" s="1" t="s">
        <v>25</v>
      </c>
      <c r="S61" s="1">
        <v>1</v>
      </c>
    </row>
    <row r="62" spans="1:19" x14ac:dyDescent="0.3">
      <c r="A62" s="1" t="s">
        <v>18</v>
      </c>
      <c r="B62" s="1" t="s">
        <v>19</v>
      </c>
      <c r="C62" s="1" t="s">
        <v>110</v>
      </c>
      <c r="D62" s="2">
        <v>0.57996755450399995</v>
      </c>
      <c r="E62" s="2">
        <v>0</v>
      </c>
      <c r="F62" s="2">
        <v>0</v>
      </c>
      <c r="G62" s="2">
        <v>4.3099773828799997</v>
      </c>
      <c r="H62" s="2">
        <v>0.84228764155900004</v>
      </c>
      <c r="I62" s="2">
        <v>7.4314112046599998</v>
      </c>
      <c r="J62" s="2">
        <v>1.4523013141300001</v>
      </c>
      <c r="K62" s="2">
        <v>15</v>
      </c>
      <c r="L62" s="1" t="s">
        <v>47</v>
      </c>
      <c r="M62" s="2">
        <v>0.91905327079400001</v>
      </c>
      <c r="N62" s="2">
        <v>0.89147772775900003</v>
      </c>
      <c r="O62" s="2">
        <v>3.9610988107799998</v>
      </c>
      <c r="P62" s="2">
        <v>0.75088067281600002</v>
      </c>
      <c r="Q62" s="2">
        <v>219</v>
      </c>
      <c r="R62" s="1" t="s">
        <v>48</v>
      </c>
      <c r="S62" s="1">
        <v>1</v>
      </c>
    </row>
    <row r="63" spans="1:19" x14ac:dyDescent="0.3">
      <c r="A63" s="1" t="s">
        <v>18</v>
      </c>
      <c r="B63" s="1" t="s">
        <v>19</v>
      </c>
      <c r="C63" s="1" t="s">
        <v>110</v>
      </c>
      <c r="D63" s="2">
        <v>8.1678647228500004E-2</v>
      </c>
      <c r="E63" s="2">
        <v>0</v>
      </c>
      <c r="F63" s="2">
        <v>0</v>
      </c>
      <c r="G63" s="2">
        <v>0.60698761419500002</v>
      </c>
      <c r="H63" s="2">
        <v>0.118622006706</v>
      </c>
      <c r="I63" s="2">
        <v>7.4314112046599998</v>
      </c>
      <c r="J63" s="2">
        <v>1.4523013141300001</v>
      </c>
      <c r="K63" s="2">
        <v>15</v>
      </c>
      <c r="L63" s="1" t="s">
        <v>47</v>
      </c>
      <c r="M63" s="2">
        <v>0.91905327079400001</v>
      </c>
      <c r="N63" s="2">
        <v>0.89147772775900003</v>
      </c>
      <c r="O63" s="2">
        <v>0.55785395215800004</v>
      </c>
      <c r="P63" s="2">
        <v>0.105748877001</v>
      </c>
      <c r="Q63" s="2">
        <v>219</v>
      </c>
      <c r="R63" s="1" t="s">
        <v>48</v>
      </c>
      <c r="S63" s="1">
        <v>1</v>
      </c>
    </row>
    <row r="64" spans="1:19" x14ac:dyDescent="0.3">
      <c r="A64" s="1" t="s">
        <v>18</v>
      </c>
      <c r="B64" s="1" t="s">
        <v>19</v>
      </c>
      <c r="C64" s="1" t="s">
        <v>110</v>
      </c>
      <c r="D64" s="2">
        <v>1.07331909725E-3</v>
      </c>
      <c r="E64" s="2">
        <v>0</v>
      </c>
      <c r="F64" s="2">
        <v>0</v>
      </c>
      <c r="G64" s="2">
        <v>7.9762755654799993E-3</v>
      </c>
      <c r="H64" s="2">
        <v>1.5587827354199999E-3</v>
      </c>
      <c r="I64" s="2">
        <v>7.4314112046599998</v>
      </c>
      <c r="J64" s="2">
        <v>1.4523013141300001</v>
      </c>
      <c r="K64" s="2">
        <v>15</v>
      </c>
      <c r="L64" s="1" t="s">
        <v>47</v>
      </c>
      <c r="M64" s="2">
        <v>0.91905327079400001</v>
      </c>
      <c r="N64" s="2">
        <v>0.89147772775900003</v>
      </c>
      <c r="O64" s="2">
        <v>7.3306221472099996E-3</v>
      </c>
      <c r="P64" s="2">
        <v>1.38962009104E-3</v>
      </c>
      <c r="Q64" s="2">
        <v>219</v>
      </c>
      <c r="R64" s="1" t="s">
        <v>48</v>
      </c>
      <c r="S64" s="1">
        <v>1</v>
      </c>
    </row>
    <row r="65" spans="1:19" x14ac:dyDescent="0.3">
      <c r="A65" s="1" t="s">
        <v>18</v>
      </c>
      <c r="B65" s="1" t="s">
        <v>19</v>
      </c>
      <c r="C65" s="1" t="s">
        <v>111</v>
      </c>
      <c r="D65" s="2">
        <v>0.15594179567999999</v>
      </c>
      <c r="E65" s="2">
        <v>0</v>
      </c>
      <c r="F65" s="2">
        <v>0</v>
      </c>
      <c r="G65" s="2">
        <v>0.75657398028599998</v>
      </c>
      <c r="H65" s="2">
        <v>0.12984926857199999</v>
      </c>
      <c r="I65" s="2">
        <v>4.8516433775000003</v>
      </c>
      <c r="J65" s="2">
        <v>0.83267778215400001</v>
      </c>
      <c r="K65" s="2">
        <v>15</v>
      </c>
      <c r="L65" s="1" t="s">
        <v>20</v>
      </c>
      <c r="M65" s="2">
        <v>0.91905327079400001</v>
      </c>
      <c r="N65" s="2">
        <v>0.89147772775900003</v>
      </c>
      <c r="O65" s="2">
        <v>0.69533179117999999</v>
      </c>
      <c r="P65" s="2">
        <v>0.115757730898</v>
      </c>
      <c r="Q65" s="2">
        <v>219</v>
      </c>
      <c r="R65" s="1" t="s">
        <v>21</v>
      </c>
      <c r="S65" s="1">
        <v>1</v>
      </c>
    </row>
    <row r="66" spans="1:19" x14ac:dyDescent="0.3">
      <c r="A66" s="1" t="s">
        <v>18</v>
      </c>
      <c r="B66" s="1" t="s">
        <v>19</v>
      </c>
      <c r="C66" s="1" t="s">
        <v>111</v>
      </c>
      <c r="D66" s="2">
        <v>9.0409391946299992E-3</v>
      </c>
      <c r="E66" s="2">
        <v>0</v>
      </c>
      <c r="F66" s="2">
        <v>0</v>
      </c>
      <c r="G66" s="2">
        <v>4.3863412769999999E-2</v>
      </c>
      <c r="H66" s="2">
        <v>7.5281891971700002E-3</v>
      </c>
      <c r="I66" s="2">
        <v>4.8516433775000003</v>
      </c>
      <c r="J66" s="2">
        <v>0.83267778215400001</v>
      </c>
      <c r="K66" s="2">
        <v>15</v>
      </c>
      <c r="L66" s="1" t="s">
        <v>20</v>
      </c>
      <c r="M66" s="2">
        <v>0.91905327079400001</v>
      </c>
      <c r="N66" s="2">
        <v>0.89147772775900003</v>
      </c>
      <c r="O66" s="2">
        <v>4.0312812974499998E-2</v>
      </c>
      <c r="P66" s="2">
        <v>6.7112129996400004E-3</v>
      </c>
      <c r="Q66" s="2">
        <v>219</v>
      </c>
      <c r="R66" s="1" t="s">
        <v>21</v>
      </c>
      <c r="S66" s="1">
        <v>1</v>
      </c>
    </row>
    <row r="67" spans="1:19" x14ac:dyDescent="0.3">
      <c r="A67" s="1" t="s">
        <v>18</v>
      </c>
      <c r="B67" s="1" t="s">
        <v>19</v>
      </c>
      <c r="C67" s="1" t="s">
        <v>113</v>
      </c>
      <c r="D67" s="2">
        <v>0.27792859411199999</v>
      </c>
      <c r="E67" s="2">
        <v>0</v>
      </c>
      <c r="F67" s="2">
        <v>0</v>
      </c>
      <c r="G67" s="2">
        <v>1.04666446872</v>
      </c>
      <c r="H67" s="2">
        <v>0.19977024021699999</v>
      </c>
      <c r="I67" s="2">
        <v>3.7659474084100002</v>
      </c>
      <c r="J67" s="2">
        <v>0.71878260981099995</v>
      </c>
      <c r="K67" s="2">
        <v>15</v>
      </c>
      <c r="L67" s="1" t="s">
        <v>37</v>
      </c>
      <c r="M67" s="2">
        <v>0.91905327079400001</v>
      </c>
      <c r="N67" s="2">
        <v>0.89147772775900003</v>
      </c>
      <c r="O67" s="2">
        <v>0.96194040339999998</v>
      </c>
      <c r="P67" s="2">
        <v>0.178090719822</v>
      </c>
      <c r="Q67" s="2">
        <v>219</v>
      </c>
      <c r="R67" s="1" t="s">
        <v>38</v>
      </c>
      <c r="S67" s="1">
        <v>1</v>
      </c>
    </row>
    <row r="68" spans="1:19" x14ac:dyDescent="0.3">
      <c r="A68" s="1" t="s">
        <v>18</v>
      </c>
      <c r="B68" s="1" t="s">
        <v>19</v>
      </c>
      <c r="C68" s="1" t="s">
        <v>113</v>
      </c>
      <c r="D68" s="2">
        <v>9.7124898464800005E-2</v>
      </c>
      <c r="E68" s="2">
        <v>0</v>
      </c>
      <c r="F68" s="2">
        <v>0</v>
      </c>
      <c r="G68" s="2">
        <v>0.36576725966599999</v>
      </c>
      <c r="H68" s="2">
        <v>6.9811687996199995E-2</v>
      </c>
      <c r="I68" s="2">
        <v>3.7659474084100002</v>
      </c>
      <c r="J68" s="2">
        <v>0.71878260981099995</v>
      </c>
      <c r="K68" s="2">
        <v>15</v>
      </c>
      <c r="L68" s="1" t="s">
        <v>37</v>
      </c>
      <c r="M68" s="2">
        <v>0.91905327079400001</v>
      </c>
      <c r="N68" s="2">
        <v>0.89147772775900003</v>
      </c>
      <c r="O68" s="2">
        <v>0.33615959634499998</v>
      </c>
      <c r="P68" s="2">
        <v>6.2235564985799997E-2</v>
      </c>
      <c r="Q68" s="2">
        <v>219</v>
      </c>
      <c r="R68" s="1" t="s">
        <v>38</v>
      </c>
      <c r="S68" s="1">
        <v>1</v>
      </c>
    </row>
    <row r="69" spans="1:19" x14ac:dyDescent="0.3">
      <c r="A69" s="1" t="s">
        <v>18</v>
      </c>
      <c r="B69" s="1" t="s">
        <v>19</v>
      </c>
      <c r="C69" s="1" t="s">
        <v>113</v>
      </c>
      <c r="D69" s="2">
        <v>0.178159043681</v>
      </c>
      <c r="E69" s="2">
        <v>0</v>
      </c>
      <c r="F69" s="2">
        <v>0</v>
      </c>
      <c r="G69" s="2">
        <v>0.67093758883499999</v>
      </c>
      <c r="H69" s="2">
        <v>0.128057622378</v>
      </c>
      <c r="I69" s="2">
        <v>3.7659474084100002</v>
      </c>
      <c r="J69" s="2">
        <v>0.71878260981099995</v>
      </c>
      <c r="K69" s="2">
        <v>15</v>
      </c>
      <c r="L69" s="1" t="s">
        <v>37</v>
      </c>
      <c r="M69" s="2">
        <v>0.91905327079400001</v>
      </c>
      <c r="N69" s="2">
        <v>0.89147772775900003</v>
      </c>
      <c r="O69" s="2">
        <v>0.616627385518</v>
      </c>
      <c r="P69" s="2">
        <v>0.11416051822000001</v>
      </c>
      <c r="Q69" s="2">
        <v>219</v>
      </c>
      <c r="R69" s="1" t="s">
        <v>38</v>
      </c>
      <c r="S69" s="1">
        <v>1</v>
      </c>
    </row>
    <row r="70" spans="1:19" x14ac:dyDescent="0.3">
      <c r="A70" s="1" t="s">
        <v>18</v>
      </c>
      <c r="B70" s="1" t="s">
        <v>19</v>
      </c>
      <c r="C70" s="1" t="s">
        <v>114</v>
      </c>
      <c r="D70" s="2">
        <v>0.11421878527400001</v>
      </c>
      <c r="E70" s="2">
        <v>0</v>
      </c>
      <c r="F70" s="2">
        <v>0</v>
      </c>
      <c r="G70" s="2">
        <v>0.34702512984599998</v>
      </c>
      <c r="H70" s="2">
        <v>2.6370564694099999E-2</v>
      </c>
      <c r="I70" s="2">
        <v>3.03824917253</v>
      </c>
      <c r="J70" s="2">
        <v>0.230877649686</v>
      </c>
      <c r="K70" s="2">
        <v>15</v>
      </c>
      <c r="L70" s="1" t="s">
        <v>24</v>
      </c>
      <c r="M70" s="2">
        <v>0.91905327079400001</v>
      </c>
      <c r="N70" s="2">
        <v>0.89147772775900003</v>
      </c>
      <c r="O70" s="2">
        <v>0.31893458063300001</v>
      </c>
      <c r="P70" s="2">
        <v>2.3508771093200001E-2</v>
      </c>
      <c r="Q70" s="2">
        <v>219</v>
      </c>
      <c r="R70" s="1" t="s">
        <v>25</v>
      </c>
      <c r="S70" s="1">
        <v>1</v>
      </c>
    </row>
    <row r="71" spans="1:19" x14ac:dyDescent="0.3">
      <c r="A71" s="1" t="s">
        <v>18</v>
      </c>
      <c r="B71" s="1" t="s">
        <v>19</v>
      </c>
      <c r="C71" s="1" t="s">
        <v>114</v>
      </c>
      <c r="D71" s="2">
        <v>1.6608102126399999</v>
      </c>
      <c r="E71" s="2">
        <v>0</v>
      </c>
      <c r="F71" s="2">
        <v>0</v>
      </c>
      <c r="G71" s="2">
        <v>5.0459552542799999</v>
      </c>
      <c r="H71" s="2">
        <v>0.38344395846899998</v>
      </c>
      <c r="I71" s="2">
        <v>3.03824917253</v>
      </c>
      <c r="J71" s="2">
        <v>0.230877649686</v>
      </c>
      <c r="K71" s="2">
        <v>15</v>
      </c>
      <c r="L71" s="1" t="s">
        <v>24</v>
      </c>
      <c r="M71" s="2">
        <v>0.91905327079400001</v>
      </c>
      <c r="N71" s="2">
        <v>0.89147772775900003</v>
      </c>
      <c r="O71" s="2">
        <v>4.6375016807299998</v>
      </c>
      <c r="P71" s="2">
        <v>0.34183174881900003</v>
      </c>
      <c r="Q71" s="2">
        <v>219</v>
      </c>
      <c r="R71" s="1" t="s">
        <v>25</v>
      </c>
      <c r="S71" s="1">
        <v>1</v>
      </c>
    </row>
    <row r="72" spans="1:19" x14ac:dyDescent="0.3">
      <c r="A72" s="1" t="s">
        <v>18</v>
      </c>
      <c r="B72" s="1" t="s">
        <v>19</v>
      </c>
      <c r="C72" s="1" t="s">
        <v>70</v>
      </c>
      <c r="D72" s="2">
        <v>8.8381100128300005</v>
      </c>
      <c r="E72" s="2">
        <v>3.0483937593800001</v>
      </c>
      <c r="F72" s="2">
        <v>0.82467080111699997</v>
      </c>
      <c r="G72" s="2">
        <v>39.397875087499997</v>
      </c>
      <c r="H72" s="2">
        <v>28.469286060799998</v>
      </c>
      <c r="I72" s="2">
        <v>4.1128115938100001</v>
      </c>
      <c r="J72" s="2">
        <v>3.12788766145</v>
      </c>
      <c r="K72" s="2">
        <v>15</v>
      </c>
      <c r="L72" s="1" t="s">
        <v>43</v>
      </c>
      <c r="M72" s="2">
        <v>0.92612663532799999</v>
      </c>
      <c r="N72" s="2">
        <v>0.86469727349600001</v>
      </c>
      <c r="O72" s="2">
        <v>36.487421493900001</v>
      </c>
      <c r="P72" s="2">
        <v>24.617314035100001</v>
      </c>
      <c r="Q72" s="2">
        <v>214</v>
      </c>
      <c r="R72" s="1" t="s">
        <v>44</v>
      </c>
      <c r="S72"/>
    </row>
    <row r="73" spans="1:19" x14ac:dyDescent="0.3">
      <c r="A73" s="1" t="s">
        <v>18</v>
      </c>
      <c r="B73" s="1" t="s">
        <v>19</v>
      </c>
      <c r="C73" s="1" t="s">
        <v>71</v>
      </c>
      <c r="D73" s="2">
        <v>1.330738958</v>
      </c>
      <c r="E73" s="2">
        <v>0</v>
      </c>
      <c r="F73" s="2">
        <v>0</v>
      </c>
      <c r="G73" s="2">
        <v>5.6298660355600001</v>
      </c>
      <c r="H73" s="2">
        <v>1.1306604577099999</v>
      </c>
      <c r="I73" s="2">
        <v>4.2306314110000001</v>
      </c>
      <c r="J73" s="2">
        <v>0.84964857375799996</v>
      </c>
      <c r="K73" s="2">
        <v>15</v>
      </c>
      <c r="L73" s="1" t="s">
        <v>20</v>
      </c>
      <c r="M73" s="2">
        <v>0.92612663532799999</v>
      </c>
      <c r="N73" s="2">
        <v>0.86469727349600001</v>
      </c>
      <c r="O73" s="2">
        <v>5.2139688888600002</v>
      </c>
      <c r="P73" s="2">
        <v>0.97767901503099996</v>
      </c>
      <c r="Q73" s="2">
        <v>214</v>
      </c>
      <c r="R73" s="1" t="s">
        <v>21</v>
      </c>
      <c r="S73"/>
    </row>
    <row r="74" spans="1:19" x14ac:dyDescent="0.3">
      <c r="A74" s="1" t="s">
        <v>18</v>
      </c>
      <c r="B74" s="1" t="s">
        <v>19</v>
      </c>
      <c r="C74" s="1" t="s">
        <v>75</v>
      </c>
      <c r="D74" s="2">
        <v>4.4695206249800004</v>
      </c>
      <c r="E74" s="2">
        <v>0</v>
      </c>
      <c r="F74" s="2">
        <v>0</v>
      </c>
      <c r="G74" s="2">
        <v>19.7689970825</v>
      </c>
      <c r="H74" s="2">
        <v>0.84026120692600004</v>
      </c>
      <c r="I74" s="2">
        <v>4.4230687676100002</v>
      </c>
      <c r="J74" s="2">
        <v>0.18799806006700001</v>
      </c>
      <c r="K74" s="2">
        <v>15</v>
      </c>
      <c r="L74" s="1" t="s">
        <v>26</v>
      </c>
      <c r="M74" s="2">
        <v>0.92612663532799999</v>
      </c>
      <c r="N74" s="2">
        <v>0.86469727349600001</v>
      </c>
      <c r="O74" s="2">
        <v>18.308594751899999</v>
      </c>
      <c r="P74" s="2">
        <v>0.72657157465300004</v>
      </c>
      <c r="Q74" s="2">
        <v>214</v>
      </c>
      <c r="R74" s="1" t="s">
        <v>27</v>
      </c>
      <c r="S74"/>
    </row>
    <row r="75" spans="1:19" x14ac:dyDescent="0.3">
      <c r="D75" s="2">
        <f>SUM(D2:D74)</f>
        <v>124.8063675011359</v>
      </c>
      <c r="G75" s="2">
        <f>SUM(G2:G74)</f>
        <v>491.08235110688116</v>
      </c>
      <c r="H75" s="2">
        <f>SUM(H2:H74)</f>
        <v>95.564942199020194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F6AB1-1089-4801-B0D0-BAB5AD7F8714}">
  <dimension ref="A1:R6"/>
  <sheetViews>
    <sheetView workbookViewId="0">
      <selection activeCell="I16" sqref="I16"/>
    </sheetView>
  </sheetViews>
  <sheetFormatPr defaultRowHeight="14.4" x14ac:dyDescent="0.3"/>
  <cols>
    <col min="1" max="1" width="9.6640625" style="1" bestFit="1" customWidth="1"/>
    <col min="2" max="2" width="9.88671875" style="1" bestFit="1" customWidth="1"/>
    <col min="3" max="3" width="16.33203125" style="1" bestFit="1" customWidth="1"/>
    <col min="4" max="4" width="14.6640625" style="2" bestFit="1" customWidth="1"/>
    <col min="5" max="8" width="13.6640625" style="2" bestFit="1" customWidth="1"/>
    <col min="9" max="9" width="14.6640625" style="2" bestFit="1" customWidth="1"/>
    <col min="10" max="10" width="28.6640625" style="1" bestFit="1" customWidth="1"/>
    <col min="11" max="12" width="13.6640625" style="2" bestFit="1" customWidth="1"/>
    <col min="13" max="13" width="15.6640625" style="2" bestFit="1" customWidth="1"/>
    <col min="14" max="14" width="13.6640625" style="2" bestFit="1" customWidth="1"/>
    <col min="15" max="15" width="15.6640625" style="2" bestFit="1" customWidth="1"/>
    <col min="16" max="16" width="8.44140625" style="1" bestFit="1" customWidth="1"/>
    <col min="17" max="17" width="13.6640625" style="2" bestFit="1" customWidth="1"/>
    <col min="18" max="18" width="15.6640625" style="2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8</v>
      </c>
      <c r="H1" s="2" t="s">
        <v>9</v>
      </c>
      <c r="I1" s="2" t="s">
        <v>10</v>
      </c>
      <c r="J1" s="1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1" t="s">
        <v>17</v>
      </c>
      <c r="Q1" s="2" t="s">
        <v>7</v>
      </c>
      <c r="R1" s="2" t="s">
        <v>6</v>
      </c>
    </row>
    <row r="2" spans="1:18" x14ac:dyDescent="0.3">
      <c r="A2" s="1" t="s">
        <v>18</v>
      </c>
      <c r="B2" s="1" t="s">
        <v>19</v>
      </c>
      <c r="C2" s="1" t="s">
        <v>114</v>
      </c>
      <c r="D2" s="2">
        <v>38.136191771299998</v>
      </c>
      <c r="E2" s="2">
        <v>0</v>
      </c>
      <c r="F2" s="2">
        <v>0</v>
      </c>
      <c r="G2" s="2">
        <v>3.03824917253</v>
      </c>
      <c r="H2" s="2">
        <v>0.230877649686</v>
      </c>
      <c r="I2" s="2">
        <v>15</v>
      </c>
      <c r="J2" s="1" t="s">
        <v>24</v>
      </c>
      <c r="K2" s="2">
        <v>0.91905327079400001</v>
      </c>
      <c r="L2" s="2">
        <v>0.89147772775900003</v>
      </c>
      <c r="M2" s="2">
        <v>106.488177933</v>
      </c>
      <c r="N2" s="2">
        <v>7.8492780374600004</v>
      </c>
      <c r="O2" s="2">
        <v>219</v>
      </c>
      <c r="P2" s="1" t="s">
        <v>25</v>
      </c>
      <c r="Q2" s="2">
        <v>8.8047943241300004</v>
      </c>
      <c r="R2" s="2">
        <v>115.867253093</v>
      </c>
    </row>
    <row r="3" spans="1:18" x14ac:dyDescent="0.3">
      <c r="A3" s="1" t="s">
        <v>18</v>
      </c>
      <c r="B3" s="1" t="s">
        <v>19</v>
      </c>
      <c r="C3" s="1" t="s">
        <v>114</v>
      </c>
      <c r="D3" s="2">
        <v>0.90663048406500002</v>
      </c>
      <c r="E3" s="2">
        <v>0</v>
      </c>
      <c r="F3" s="2">
        <v>0</v>
      </c>
      <c r="G3" s="2">
        <v>3.03824917253</v>
      </c>
      <c r="H3" s="2">
        <v>0.230877649686</v>
      </c>
      <c r="I3" s="2">
        <v>15</v>
      </c>
      <c r="J3" s="1" t="s">
        <v>24</v>
      </c>
      <c r="K3" s="2">
        <v>0.91905327079400001</v>
      </c>
      <c r="L3" s="2">
        <v>0.89147772775900003</v>
      </c>
      <c r="M3" s="2">
        <v>2.53159594134</v>
      </c>
      <c r="N3" s="2">
        <v>0.186604755644</v>
      </c>
      <c r="O3" s="2">
        <v>219</v>
      </c>
      <c r="P3" s="1" t="s">
        <v>25</v>
      </c>
      <c r="Q3" s="2">
        <v>0.20932071529499999</v>
      </c>
      <c r="R3" s="2">
        <v>2.7545693180000002</v>
      </c>
    </row>
    <row r="4" spans="1:18" x14ac:dyDescent="0.3">
      <c r="A4" s="1" t="s">
        <v>18</v>
      </c>
      <c r="B4" s="1" t="s">
        <v>19</v>
      </c>
      <c r="C4" s="1" t="s">
        <v>101</v>
      </c>
      <c r="D4" s="2">
        <v>0.15762126556700001</v>
      </c>
      <c r="E4" s="2">
        <v>0</v>
      </c>
      <c r="F4" s="2">
        <v>0</v>
      </c>
      <c r="G4" s="2">
        <v>3.0445434700899998</v>
      </c>
      <c r="H4" s="2">
        <v>0.23218101585299999</v>
      </c>
      <c r="I4" s="2">
        <v>15</v>
      </c>
      <c r="J4" s="1" t="s">
        <v>24</v>
      </c>
      <c r="K4" s="2">
        <v>0.89383364893600004</v>
      </c>
      <c r="L4" s="2">
        <v>0.88299159205900002</v>
      </c>
      <c r="M4" s="2">
        <v>0.428937177231</v>
      </c>
      <c r="N4" s="2">
        <v>3.2314547986299999E-2</v>
      </c>
      <c r="O4" s="2">
        <v>218</v>
      </c>
      <c r="P4" s="1" t="s">
        <v>25</v>
      </c>
      <c r="Q4" s="2">
        <v>3.6596665559399999E-2</v>
      </c>
      <c r="R4" s="2">
        <v>0.47988479482899998</v>
      </c>
    </row>
    <row r="5" spans="1:18" x14ac:dyDescent="0.3">
      <c r="A5" s="1" t="s">
        <v>18</v>
      </c>
      <c r="B5" s="1" t="s">
        <v>19</v>
      </c>
      <c r="C5" s="1" t="s">
        <v>101</v>
      </c>
      <c r="D5" s="2">
        <v>27.127419168199999</v>
      </c>
      <c r="E5" s="2">
        <v>0</v>
      </c>
      <c r="F5" s="2">
        <v>0</v>
      </c>
      <c r="G5" s="2">
        <v>3.0445434700899998</v>
      </c>
      <c r="H5" s="2">
        <v>0.23218101585299999</v>
      </c>
      <c r="I5" s="2">
        <v>15</v>
      </c>
      <c r="J5" s="1" t="s">
        <v>24</v>
      </c>
      <c r="K5" s="2">
        <v>0.89383364893600004</v>
      </c>
      <c r="L5" s="2">
        <v>0.88299159205900002</v>
      </c>
      <c r="M5" s="2">
        <v>73.822263523399997</v>
      </c>
      <c r="N5" s="2">
        <v>5.56149758919</v>
      </c>
      <c r="O5" s="2">
        <v>218</v>
      </c>
      <c r="P5" s="1" t="s">
        <v>25</v>
      </c>
      <c r="Q5" s="2">
        <v>6.2984717399400001</v>
      </c>
      <c r="R5" s="2">
        <v>82.590606888899998</v>
      </c>
    </row>
    <row r="6" spans="1:18" x14ac:dyDescent="0.3">
      <c r="D6" s="2">
        <f>SUM(D2:D5)</f>
        <v>66.32786268913199</v>
      </c>
      <c r="G6" s="2">
        <f>SUM(G2:G5)</f>
        <v>12.165585285240001</v>
      </c>
      <c r="H6" s="2">
        <f>SUM(H2:H5)</f>
        <v>0.92611733107799998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A7DA5-4007-490A-9B83-145A6F3F9BEF}">
  <dimension ref="A1:D12"/>
  <sheetViews>
    <sheetView workbookViewId="0">
      <selection activeCell="D14" sqref="D14"/>
    </sheetView>
  </sheetViews>
  <sheetFormatPr defaultRowHeight="14.4" x14ac:dyDescent="0.3"/>
  <cols>
    <col min="1" max="1" width="22.21875" bestFit="1" customWidth="1"/>
    <col min="3" max="3" width="11.5546875" customWidth="1"/>
    <col min="4" max="4" width="11" customWidth="1"/>
  </cols>
  <sheetData>
    <row r="1" spans="1:4" ht="42" x14ac:dyDescent="0.3">
      <c r="A1" s="3" t="s">
        <v>122</v>
      </c>
      <c r="B1" s="4" t="s">
        <v>123</v>
      </c>
      <c r="C1" s="4" t="s">
        <v>124</v>
      </c>
      <c r="D1" s="4" t="s">
        <v>125</v>
      </c>
    </row>
    <row r="2" spans="1:4" x14ac:dyDescent="0.3">
      <c r="A2" s="5" t="s">
        <v>126</v>
      </c>
      <c r="B2" s="6">
        <f>Agriculture!D29</f>
        <v>30046.487666630139</v>
      </c>
      <c r="C2" s="6">
        <f>Agriculture!G29</f>
        <v>133796.43545205364</v>
      </c>
      <c r="D2" s="6">
        <f>Agriculture!H29</f>
        <v>6265.8233931462037</v>
      </c>
    </row>
    <row r="3" spans="1:4" x14ac:dyDescent="0.3">
      <c r="A3" s="5" t="s">
        <v>132</v>
      </c>
      <c r="B3" s="6">
        <f>'City of Clewiston'!D20</f>
        <v>1940.9118398479698</v>
      </c>
      <c r="C3" s="6">
        <f>'City of Clewiston'!G20</f>
        <v>7173.2181512704974</v>
      </c>
      <c r="D3" s="6">
        <f>'City of Clewiston'!H20</f>
        <v>1110.579220319647</v>
      </c>
    </row>
    <row r="4" spans="1:4" x14ac:dyDescent="0.3">
      <c r="A4" s="5" t="s">
        <v>127</v>
      </c>
      <c r="B4" s="6">
        <f>FDOT!D7</f>
        <v>245.8210221974</v>
      </c>
      <c r="C4" s="6">
        <f>FDOT!G7</f>
        <v>842.93052156349995</v>
      </c>
      <c r="D4" s="6">
        <f>FDOT!H7</f>
        <v>157.83109529020001</v>
      </c>
    </row>
    <row r="5" spans="1:4" x14ac:dyDescent="0.3">
      <c r="A5" s="5" t="s">
        <v>128</v>
      </c>
      <c r="B5" s="6">
        <f>'Glades County'!D19</f>
        <v>593.51222518271902</v>
      </c>
      <c r="C5" s="6">
        <f>'Glades County'!G19</f>
        <v>2283.5992856530129</v>
      </c>
      <c r="D5" s="6">
        <f>'Glades County'!H19</f>
        <v>700.53175678524462</v>
      </c>
    </row>
    <row r="6" spans="1:4" x14ac:dyDescent="0.3">
      <c r="A6" s="5" t="s">
        <v>133</v>
      </c>
      <c r="B6" s="6">
        <f>'Hendry County'!D37</f>
        <v>2145.5192556326183</v>
      </c>
      <c r="C6" s="6">
        <f>'Hendry County'!G37</f>
        <v>7835.592086320923</v>
      </c>
      <c r="D6" s="6">
        <f>'Hendry County'!H37</f>
        <v>2095.6257619008184</v>
      </c>
    </row>
    <row r="7" spans="1:4" x14ac:dyDescent="0.3">
      <c r="A7" s="5" t="s">
        <v>129</v>
      </c>
      <c r="B7" s="6">
        <f>Natural!D21</f>
        <v>2122.0191399204218</v>
      </c>
      <c r="C7" s="6">
        <f>Natural!G21</f>
        <v>913.39079769157797</v>
      </c>
      <c r="D7" s="6">
        <f>Natural!H21</f>
        <v>64.455039649494495</v>
      </c>
    </row>
    <row r="8" spans="1:4" x14ac:dyDescent="0.3">
      <c r="A8" s="5" t="s">
        <v>131</v>
      </c>
      <c r="B8" s="6">
        <f>WCDs!D75</f>
        <v>124.8063675011359</v>
      </c>
      <c r="C8" s="6">
        <f>WCDs!G75</f>
        <v>491.08235110688116</v>
      </c>
      <c r="D8" s="6">
        <f>WCDs!H75</f>
        <v>95.564942199020194</v>
      </c>
    </row>
    <row r="9" spans="1:4" x14ac:dyDescent="0.3">
      <c r="A9" s="5" t="s">
        <v>147</v>
      </c>
      <c r="B9" s="6">
        <f>WMAs!D6</f>
        <v>66.32786268913199</v>
      </c>
      <c r="C9" s="6">
        <f>WMAs!G6</f>
        <v>12.165585285240001</v>
      </c>
      <c r="D9" s="6">
        <f>WMAs!H6</f>
        <v>0.92611733107799998</v>
      </c>
    </row>
    <row r="10" spans="1:4" x14ac:dyDescent="0.3">
      <c r="A10" s="7" t="s">
        <v>130</v>
      </c>
      <c r="B10" s="8">
        <f>SUM(B2:B9)</f>
        <v>37285.405379601529</v>
      </c>
      <c r="C10" s="8">
        <f t="shared" ref="C10:D10" si="0">SUM(C2:C9)</f>
        <v>153348.41423094526</v>
      </c>
      <c r="D10" s="8">
        <f t="shared" si="0"/>
        <v>10491.337326621706</v>
      </c>
    </row>
    <row r="12" spans="1:4" s="18" customFormat="1" x14ac:dyDescent="0.3">
      <c r="C12" s="18">
        <f>SUM(C2:C8)</f>
        <v>153336.24864566003</v>
      </c>
      <c r="D12" s="18">
        <f>SUM(D2:D8)</f>
        <v>10490.411209290627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Agriculture</vt:lpstr>
      <vt:lpstr>City of Clewiston</vt:lpstr>
      <vt:lpstr>FDOT</vt:lpstr>
      <vt:lpstr>Glades County</vt:lpstr>
      <vt:lpstr>Hendry County</vt:lpstr>
      <vt:lpstr>Natural</vt:lpstr>
      <vt:lpstr>WCDs</vt:lpstr>
      <vt:lpstr>WMAs</vt:lpstr>
      <vt:lpstr>Existing Loads</vt:lpstr>
      <vt:lpstr>Relative Contribution</vt:lpstr>
      <vt:lpstr>Required Reductions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Frick, Marcy</cp:lastModifiedBy>
  <dcterms:created xsi:type="dcterms:W3CDTF">2019-08-21T15:59:11Z</dcterms:created>
  <dcterms:modified xsi:type="dcterms:W3CDTF">2019-12-19T18:37:33Z</dcterms:modified>
</cp:coreProperties>
</file>