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6105" windowWidth="9930" windowHeight="1170"/>
  </bookViews>
  <sheets>
    <sheet name="All Tidal Loads with BMP Tables" sheetId="1" r:id="rId1"/>
  </sheets>
  <calcPr calcId="125725"/>
</workbook>
</file>

<file path=xl/calcChain.xml><?xml version="1.0" encoding="utf-8"?>
<calcChain xmlns="http://schemas.openxmlformats.org/spreadsheetml/2006/main">
  <c r="AP39" i="1"/>
  <c r="I42"/>
  <c r="I41"/>
  <c r="AO39"/>
  <c r="AN39"/>
  <c r="AM39"/>
  <c r="AL39"/>
  <c r="AK39"/>
  <c r="AJ39"/>
  <c r="AI39"/>
  <c r="AH39"/>
  <c r="AS38"/>
  <c r="F38"/>
  <c r="E38"/>
  <c r="D38"/>
  <c r="AQ37"/>
  <c r="AP37"/>
  <c r="AO37"/>
  <c r="AN37"/>
  <c r="AM37"/>
  <c r="AL37"/>
  <c r="AK37"/>
  <c r="AJ37"/>
  <c r="AI37"/>
  <c r="AH37"/>
  <c r="I37"/>
  <c r="AQ36"/>
  <c r="AP36"/>
  <c r="AO36"/>
  <c r="AN36"/>
  <c r="AM36"/>
  <c r="AL36"/>
  <c r="AK36"/>
  <c r="AJ36"/>
  <c r="AI36"/>
  <c r="AH36"/>
  <c r="I36"/>
  <c r="AQ35"/>
  <c r="AP35"/>
  <c r="AO35"/>
  <c r="AN35"/>
  <c r="AM35"/>
  <c r="AL35"/>
  <c r="AK35"/>
  <c r="AJ35"/>
  <c r="AI35"/>
  <c r="AH35"/>
  <c r="I35"/>
  <c r="AQ34"/>
  <c r="AP34"/>
  <c r="AO34"/>
  <c r="AN34"/>
  <c r="AM34"/>
  <c r="AL34"/>
  <c r="AK34"/>
  <c r="AJ34"/>
  <c r="AI34"/>
  <c r="AH34"/>
  <c r="I34"/>
  <c r="AQ33"/>
  <c r="AP33"/>
  <c r="AO33"/>
  <c r="AN33"/>
  <c r="AM33"/>
  <c r="AL33"/>
  <c r="AK33"/>
  <c r="AJ33"/>
  <c r="AI33"/>
  <c r="AH33"/>
  <c r="I33"/>
  <c r="AQ32"/>
  <c r="AP32"/>
  <c r="AO32"/>
  <c r="AN32"/>
  <c r="AM32"/>
  <c r="AL32"/>
  <c r="AK32"/>
  <c r="AJ32"/>
  <c r="AI32"/>
  <c r="AH32"/>
  <c r="I32"/>
  <c r="AQ31"/>
  <c r="AP31"/>
  <c r="AO31"/>
  <c r="AN31"/>
  <c r="AM31"/>
  <c r="AL31"/>
  <c r="AK31"/>
  <c r="AJ31"/>
  <c r="AI31"/>
  <c r="AH31"/>
  <c r="I31"/>
  <c r="AQ30"/>
  <c r="AP30"/>
  <c r="AO30"/>
  <c r="AN30"/>
  <c r="AM30"/>
  <c r="AL30"/>
  <c r="AK30"/>
  <c r="AJ30"/>
  <c r="AI30"/>
  <c r="AH30"/>
  <c r="I30"/>
  <c r="AQ29"/>
  <c r="AP29"/>
  <c r="AO29"/>
  <c r="AN29"/>
  <c r="AM29"/>
  <c r="AL29"/>
  <c r="AK29"/>
  <c r="AJ29"/>
  <c r="AI29"/>
  <c r="AH29"/>
  <c r="I29"/>
  <c r="AQ28"/>
  <c r="AP28"/>
  <c r="AO28"/>
  <c r="AN28"/>
  <c r="AM28"/>
  <c r="AL28"/>
  <c r="AK28"/>
  <c r="AJ28"/>
  <c r="AI28"/>
  <c r="AH28"/>
  <c r="I28"/>
  <c r="AQ27"/>
  <c r="AP27"/>
  <c r="AO27"/>
  <c r="AN27"/>
  <c r="AM27"/>
  <c r="AL27"/>
  <c r="AK27"/>
  <c r="AJ27"/>
  <c r="AI27"/>
  <c r="AH27"/>
  <c r="I27"/>
  <c r="AQ26"/>
  <c r="AP26"/>
  <c r="AO26"/>
  <c r="AN26"/>
  <c r="AM26"/>
  <c r="AL26"/>
  <c r="AK26"/>
  <c r="AJ26"/>
  <c r="AI26"/>
  <c r="AH26"/>
  <c r="I26"/>
  <c r="AQ25"/>
  <c r="AP25"/>
  <c r="AO25"/>
  <c r="AN25"/>
  <c r="AM25"/>
  <c r="AL25"/>
  <c r="AK25"/>
  <c r="AJ25"/>
  <c r="AI25"/>
  <c r="AH25"/>
  <c r="I25"/>
  <c r="AQ24"/>
  <c r="AP24"/>
  <c r="AO24"/>
  <c r="AN24"/>
  <c r="AM24"/>
  <c r="AL24"/>
  <c r="AK24"/>
  <c r="AJ24"/>
  <c r="AI24"/>
  <c r="AH24"/>
  <c r="I24"/>
  <c r="AQ23"/>
  <c r="AP23"/>
  <c r="AO23"/>
  <c r="AN23"/>
  <c r="AM23"/>
  <c r="AL23"/>
  <c r="AK23"/>
  <c r="AJ23"/>
  <c r="AI23"/>
  <c r="AH23"/>
  <c r="I23"/>
  <c r="AQ22"/>
  <c r="AP22"/>
  <c r="AO22"/>
  <c r="AN22"/>
  <c r="AM22"/>
  <c r="AL22"/>
  <c r="AK22"/>
  <c r="AJ22"/>
  <c r="AI22"/>
  <c r="AH22"/>
  <c r="I22"/>
  <c r="AQ21"/>
  <c r="AP21"/>
  <c r="AO21"/>
  <c r="AN21"/>
  <c r="AM21"/>
  <c r="AL21"/>
  <c r="AK21"/>
  <c r="AJ21"/>
  <c r="AI21"/>
  <c r="AH21"/>
  <c r="I21"/>
  <c r="AQ20"/>
  <c r="AP20"/>
  <c r="AO20"/>
  <c r="AN20"/>
  <c r="AM20"/>
  <c r="AL20"/>
  <c r="AK20"/>
  <c r="AJ20"/>
  <c r="AI20"/>
  <c r="AH20"/>
  <c r="I20"/>
  <c r="AQ19"/>
  <c r="AP19"/>
  <c r="AO19"/>
  <c r="AN19"/>
  <c r="AM19"/>
  <c r="AL19"/>
  <c r="AK19"/>
  <c r="AJ19"/>
  <c r="AI19"/>
  <c r="AH19"/>
  <c r="I19"/>
  <c r="AQ18"/>
  <c r="AP18"/>
  <c r="AO18"/>
  <c r="AN18"/>
  <c r="AM18"/>
  <c r="AL18"/>
  <c r="AK18"/>
  <c r="AJ18"/>
  <c r="AI18"/>
  <c r="AH18"/>
  <c r="I18"/>
  <c r="AQ17"/>
  <c r="AP17"/>
  <c r="AO17"/>
  <c r="AN17"/>
  <c r="AM17"/>
  <c r="AL17"/>
  <c r="AK17"/>
  <c r="AJ17"/>
  <c r="AI17"/>
  <c r="AH17"/>
  <c r="I17"/>
  <c r="AQ16"/>
  <c r="AP16"/>
  <c r="AO16"/>
  <c r="AN16"/>
  <c r="AM16"/>
  <c r="AL16"/>
  <c r="AK16"/>
  <c r="AJ16"/>
  <c r="AI16"/>
  <c r="AH16"/>
  <c r="I16"/>
  <c r="AQ15"/>
  <c r="AP15"/>
  <c r="AO15"/>
  <c r="AN15"/>
  <c r="AM15"/>
  <c r="AL15"/>
  <c r="AK15"/>
  <c r="AK8" s="1"/>
  <c r="AJ15"/>
  <c r="AI15"/>
  <c r="AH15"/>
  <c r="I15"/>
  <c r="AQ14"/>
  <c r="AP14"/>
  <c r="AO14"/>
  <c r="AN14"/>
  <c r="AM14"/>
  <c r="AL14"/>
  <c r="AK14"/>
  <c r="AJ14"/>
  <c r="AI14"/>
  <c r="AH14"/>
  <c r="I14"/>
  <c r="AQ13"/>
  <c r="AQ8" s="1"/>
  <c r="AP13"/>
  <c r="AO13"/>
  <c r="AN13"/>
  <c r="AM13"/>
  <c r="AL13"/>
  <c r="AK13"/>
  <c r="AJ13"/>
  <c r="AI13"/>
  <c r="AH13"/>
  <c r="I13"/>
  <c r="AQ12"/>
  <c r="AP12"/>
  <c r="AO12"/>
  <c r="AN12"/>
  <c r="AM12"/>
  <c r="AL12"/>
  <c r="AK12"/>
  <c r="AJ12"/>
  <c r="AI12"/>
  <c r="AH12"/>
  <c r="I12"/>
  <c r="AQ11"/>
  <c r="AP11"/>
  <c r="AO11"/>
  <c r="AO8" s="1"/>
  <c r="AN11"/>
  <c r="AM11"/>
  <c r="AL11"/>
  <c r="AK11"/>
  <c r="AJ11"/>
  <c r="AI11"/>
  <c r="AH11"/>
  <c r="I11"/>
  <c r="AQ10"/>
  <c r="AP10"/>
  <c r="AP8" s="1"/>
  <c r="AO10"/>
  <c r="AN10"/>
  <c r="AN8" s="1"/>
  <c r="AM10"/>
  <c r="AL10"/>
  <c r="AL8" s="1"/>
  <c r="AK10"/>
  <c r="AJ10"/>
  <c r="AJ8" s="1"/>
  <c r="AI10"/>
  <c r="AH10"/>
  <c r="I10"/>
  <c r="AM8"/>
  <c r="AI8"/>
  <c r="AH8"/>
  <c r="AE8"/>
  <c r="AD8"/>
  <c r="AC8"/>
  <c r="AB8"/>
  <c r="AA8"/>
  <c r="Z8"/>
  <c r="Y8"/>
  <c r="X8"/>
  <c r="W8"/>
  <c r="V8"/>
  <c r="S8"/>
  <c r="R8"/>
  <c r="Q8"/>
  <c r="P8"/>
  <c r="O8"/>
  <c r="N8"/>
  <c r="M8"/>
  <c r="L8"/>
  <c r="K8"/>
  <c r="J8"/>
  <c r="V7"/>
  <c r="J7"/>
  <c r="GH4"/>
  <c r="GG4"/>
  <c r="GF4"/>
  <c r="FY4"/>
  <c r="AE39" s="1"/>
  <c r="FR4"/>
  <c r="FK4"/>
  <c r="AC39" s="1"/>
  <c r="FD4"/>
  <c r="EW4"/>
  <c r="AA39" s="1"/>
  <c r="EP4"/>
  <c r="Z39" s="1"/>
  <c r="EI4"/>
  <c r="Y39" s="1"/>
  <c r="EB4"/>
  <c r="X39" s="1"/>
  <c r="DU4"/>
  <c r="W39" s="1"/>
  <c r="DN4"/>
  <c r="DE4"/>
  <c r="S39" s="1"/>
  <c r="CX4"/>
  <c r="AD39" s="1"/>
  <c r="CQ4"/>
  <c r="Q39" s="1"/>
  <c r="CJ4"/>
  <c r="AB39" s="1"/>
  <c r="CC4"/>
  <c r="O39" s="1"/>
  <c r="BV4"/>
  <c r="N39" s="1"/>
  <c r="BO4"/>
  <c r="M39" s="1"/>
  <c r="BH4"/>
  <c r="L39" s="1"/>
  <c r="BA4"/>
  <c r="K39" s="1"/>
  <c r="AT4"/>
  <c r="J39" s="1"/>
  <c r="JI37"/>
  <c r="JH37"/>
  <c r="JI36"/>
  <c r="JH36"/>
  <c r="JI35"/>
  <c r="JH35"/>
  <c r="JI34"/>
  <c r="JH34"/>
  <c r="JI33"/>
  <c r="JH33"/>
  <c r="JI32"/>
  <c r="JH32"/>
  <c r="JI31"/>
  <c r="JH31"/>
  <c r="JI30"/>
  <c r="JH30"/>
  <c r="JI29"/>
  <c r="JH29"/>
  <c r="JI28"/>
  <c r="JH28"/>
  <c r="JI27"/>
  <c r="JH27"/>
  <c r="JI26"/>
  <c r="JH26"/>
  <c r="JI25"/>
  <c r="JH25"/>
  <c r="JI24"/>
  <c r="JH24"/>
  <c r="JI23"/>
  <c r="JH23"/>
  <c r="JI22"/>
  <c r="JH22"/>
  <c r="JI21"/>
  <c r="JH21"/>
  <c r="JI20"/>
  <c r="JH20"/>
  <c r="JI19"/>
  <c r="JH19"/>
  <c r="JI18"/>
  <c r="JH18"/>
  <c r="JI17"/>
  <c r="JH17"/>
  <c r="JI16"/>
  <c r="JH16"/>
  <c r="JI15"/>
  <c r="JH15"/>
  <c r="JI14"/>
  <c r="JH14"/>
  <c r="JI13"/>
  <c r="JH13"/>
  <c r="JI12"/>
  <c r="JH12"/>
  <c r="JI11"/>
  <c r="JH11"/>
  <c r="JI10"/>
  <c r="JH10"/>
  <c r="DN5" l="1"/>
  <c r="AH7"/>
  <c r="I39"/>
  <c r="I40" s="1"/>
  <c r="AT5"/>
  <c r="DN6"/>
  <c r="P39"/>
  <c r="R39"/>
  <c r="V39"/>
  <c r="JB37"/>
  <c r="JA37"/>
  <c r="IZ37"/>
  <c r="IY37"/>
  <c r="IX37"/>
  <c r="IW37"/>
  <c r="JB36"/>
  <c r="JA36"/>
  <c r="IZ36"/>
  <c r="IY36"/>
  <c r="IX36"/>
  <c r="IW36"/>
  <c r="JB35"/>
  <c r="JA35"/>
  <c r="IZ35"/>
  <c r="IY35"/>
  <c r="IX35"/>
  <c r="IW35"/>
  <c r="JB34"/>
  <c r="JA34"/>
  <c r="IZ34"/>
  <c r="IY34"/>
  <c r="IX34"/>
  <c r="IW34"/>
  <c r="JB33"/>
  <c r="JA33"/>
  <c r="IZ33"/>
  <c r="IY33"/>
  <c r="IX33"/>
  <c r="IW33"/>
  <c r="JB32"/>
  <c r="JA32"/>
  <c r="IZ32"/>
  <c r="IY32"/>
  <c r="IX32"/>
  <c r="IW32"/>
  <c r="JB31"/>
  <c r="JA31"/>
  <c r="IZ31"/>
  <c r="IY31"/>
  <c r="IX31"/>
  <c r="IW31"/>
  <c r="JB30"/>
  <c r="JA30"/>
  <c r="IZ30"/>
  <c r="IY30"/>
  <c r="IX30"/>
  <c r="IW30"/>
  <c r="JB29"/>
  <c r="JA29"/>
  <c r="IZ29"/>
  <c r="IY29"/>
  <c r="IX29"/>
  <c r="IW29"/>
  <c r="JB28"/>
  <c r="JA28"/>
  <c r="IZ28"/>
  <c r="IY28"/>
  <c r="IX28"/>
  <c r="IW28"/>
  <c r="JB27"/>
  <c r="JA27"/>
  <c r="IZ27"/>
  <c r="IY27"/>
  <c r="IX27"/>
  <c r="IW27"/>
  <c r="JB26"/>
  <c r="JA26"/>
  <c r="IZ26"/>
  <c r="IY26"/>
  <c r="IX26"/>
  <c r="IW26"/>
  <c r="JB25"/>
  <c r="JA25"/>
  <c r="IZ25"/>
  <c r="IY25"/>
  <c r="IX25"/>
  <c r="IW25"/>
  <c r="JB24"/>
  <c r="JA24"/>
  <c r="IZ24"/>
  <c r="IY24"/>
  <c r="IX24"/>
  <c r="IW24"/>
  <c r="JB23"/>
  <c r="JA23"/>
  <c r="IZ23"/>
  <c r="IY23"/>
  <c r="IX23"/>
  <c r="IW23"/>
  <c r="JB22"/>
  <c r="JA22"/>
  <c r="IZ22"/>
  <c r="IY22"/>
  <c r="IX22"/>
  <c r="IW22"/>
  <c r="JB21"/>
  <c r="JA21"/>
  <c r="IZ21"/>
  <c r="IY21"/>
  <c r="IX21"/>
  <c r="IW21"/>
  <c r="JB20"/>
  <c r="JA20"/>
  <c r="IZ20"/>
  <c r="IY20"/>
  <c r="IX20"/>
  <c r="IW20"/>
  <c r="JB19"/>
  <c r="JA19"/>
  <c r="IZ19"/>
  <c r="IY19"/>
  <c r="IX19"/>
  <c r="IW19"/>
  <c r="JB18"/>
  <c r="JA18"/>
  <c r="IZ18"/>
  <c r="IY18"/>
  <c r="IX18"/>
  <c r="IW18"/>
  <c r="JB17"/>
  <c r="JA17"/>
  <c r="IZ17"/>
  <c r="IY17"/>
  <c r="IX17"/>
  <c r="IW17"/>
  <c r="JB16"/>
  <c r="JA16"/>
  <c r="IZ16"/>
  <c r="IY16"/>
  <c r="IX16"/>
  <c r="IW16"/>
  <c r="JB15"/>
  <c r="JA15"/>
  <c r="IZ15"/>
  <c r="IY15"/>
  <c r="IX15"/>
  <c r="IW15"/>
  <c r="JB14"/>
  <c r="JA14"/>
  <c r="IZ14"/>
  <c r="IY14"/>
  <c r="IX14"/>
  <c r="IW14"/>
  <c r="JB13"/>
  <c r="JA13"/>
  <c r="IZ13"/>
  <c r="IY13"/>
  <c r="IX13"/>
  <c r="IW13"/>
  <c r="JB12"/>
  <c r="JA12"/>
  <c r="IZ12"/>
  <c r="IY12"/>
  <c r="IX12"/>
  <c r="IW12"/>
  <c r="JB11"/>
  <c r="JA11"/>
  <c r="IZ11"/>
  <c r="IY11"/>
  <c r="IX11"/>
  <c r="IW11"/>
  <c r="JB10"/>
  <c r="JA10"/>
  <c r="IZ10"/>
  <c r="IY10"/>
  <c r="IX10"/>
  <c r="IW10"/>
  <c r="IU37"/>
  <c r="IT37"/>
  <c r="IS37"/>
  <c r="IR37"/>
  <c r="IQ37"/>
  <c r="IP37"/>
  <c r="IU36"/>
  <c r="IT36"/>
  <c r="IS36"/>
  <c r="IR36"/>
  <c r="IQ36"/>
  <c r="IP36"/>
  <c r="IU35"/>
  <c r="IT35"/>
  <c r="IS35"/>
  <c r="IR35"/>
  <c r="IQ35"/>
  <c r="IP35"/>
  <c r="IU34"/>
  <c r="IT34"/>
  <c r="IS34"/>
  <c r="IR34"/>
  <c r="IQ34"/>
  <c r="IP34"/>
  <c r="IU33"/>
  <c r="IT33"/>
  <c r="IS33"/>
  <c r="IR33"/>
  <c r="IQ33"/>
  <c r="IP33"/>
  <c r="IU32"/>
  <c r="IT32"/>
  <c r="IS32"/>
  <c r="IR32"/>
  <c r="IQ32"/>
  <c r="IP32"/>
  <c r="IU31"/>
  <c r="IT31"/>
  <c r="IS31"/>
  <c r="IR31"/>
  <c r="IQ31"/>
  <c r="IP31"/>
  <c r="IU30"/>
  <c r="IT30"/>
  <c r="IS30"/>
  <c r="IR30"/>
  <c r="IQ30"/>
  <c r="IP30"/>
  <c r="IU29"/>
  <c r="IT29"/>
  <c r="IS29"/>
  <c r="IR29"/>
  <c r="IQ29"/>
  <c r="IP29"/>
  <c r="IU28"/>
  <c r="IT28"/>
  <c r="IS28"/>
  <c r="IR28"/>
  <c r="IQ28"/>
  <c r="IP28"/>
  <c r="IU27"/>
  <c r="IT27"/>
  <c r="IS27"/>
  <c r="IR27"/>
  <c r="IQ27"/>
  <c r="IP27"/>
  <c r="IU26"/>
  <c r="IT26"/>
  <c r="IS26"/>
  <c r="IR26"/>
  <c r="IQ26"/>
  <c r="IP26"/>
  <c r="IU25"/>
  <c r="IT25"/>
  <c r="IS25"/>
  <c r="IR25"/>
  <c r="IQ25"/>
  <c r="IP25"/>
  <c r="IU24"/>
  <c r="IT24"/>
  <c r="IS24"/>
  <c r="IR24"/>
  <c r="IQ24"/>
  <c r="IP24"/>
  <c r="IU23"/>
  <c r="IT23"/>
  <c r="IS23"/>
  <c r="IR23"/>
  <c r="IQ23"/>
  <c r="IP23"/>
  <c r="IU22"/>
  <c r="IT22"/>
  <c r="IS22"/>
  <c r="IR22"/>
  <c r="IQ22"/>
  <c r="IP22"/>
  <c r="IU21"/>
  <c r="IT21"/>
  <c r="IS21"/>
  <c r="IR21"/>
  <c r="IQ21"/>
  <c r="IP21"/>
  <c r="IU20"/>
  <c r="IT20"/>
  <c r="IS20"/>
  <c r="IR20"/>
  <c r="IQ20"/>
  <c r="IP20"/>
  <c r="IU19"/>
  <c r="IT19"/>
  <c r="IS19"/>
  <c r="IR19"/>
  <c r="IQ19"/>
  <c r="IP19"/>
  <c r="IU18"/>
  <c r="IT18"/>
  <c r="IS18"/>
  <c r="IR18"/>
  <c r="IQ18"/>
  <c r="IP18"/>
  <c r="IU17"/>
  <c r="IT17"/>
  <c r="IS17"/>
  <c r="IR17"/>
  <c r="IQ17"/>
  <c r="IP17"/>
  <c r="IU16"/>
  <c r="IT16"/>
  <c r="IS16"/>
  <c r="IR16"/>
  <c r="IQ16"/>
  <c r="IP16"/>
  <c r="IU15"/>
  <c r="IT15"/>
  <c r="IS15"/>
  <c r="IR15"/>
  <c r="IQ15"/>
  <c r="IP15"/>
  <c r="IU14"/>
  <c r="IT14"/>
  <c r="IS14"/>
  <c r="IR14"/>
  <c r="IQ14"/>
  <c r="IP14"/>
  <c r="IU13"/>
  <c r="IT13"/>
  <c r="IS13"/>
  <c r="IR13"/>
  <c r="IQ13"/>
  <c r="IP13"/>
  <c r="IU12"/>
  <c r="IT12"/>
  <c r="IS12"/>
  <c r="IR12"/>
  <c r="IQ12"/>
  <c r="IP12"/>
  <c r="IU11"/>
  <c r="IT11"/>
  <c r="IS11"/>
  <c r="IR11"/>
  <c r="IQ11"/>
  <c r="IP11"/>
  <c r="IU10"/>
  <c r="IT10"/>
  <c r="IS10"/>
  <c r="IR10"/>
  <c r="IQ10"/>
  <c r="IP10"/>
  <c r="IN37"/>
  <c r="IM37"/>
  <c r="IL37"/>
  <c r="IK37"/>
  <c r="IJ37"/>
  <c r="II37"/>
  <c r="IN36"/>
  <c r="IM36"/>
  <c r="IL36"/>
  <c r="IK36"/>
  <c r="IJ36"/>
  <c r="II36"/>
  <c r="IN35"/>
  <c r="IM35"/>
  <c r="IL35"/>
  <c r="IK35"/>
  <c r="IJ35"/>
  <c r="II35"/>
  <c r="IN34"/>
  <c r="IM34"/>
  <c r="IL34"/>
  <c r="IK34"/>
  <c r="IJ34"/>
  <c r="II34"/>
  <c r="IN33"/>
  <c r="IM33"/>
  <c r="IL33"/>
  <c r="IK33"/>
  <c r="IJ33"/>
  <c r="II33"/>
  <c r="IN32"/>
  <c r="IM32"/>
  <c r="IL32"/>
  <c r="IK32"/>
  <c r="IJ32"/>
  <c r="II32"/>
  <c r="IN31"/>
  <c r="IM31"/>
  <c r="IL31"/>
  <c r="IK31"/>
  <c r="IJ31"/>
  <c r="II31"/>
  <c r="IN30"/>
  <c r="IM30"/>
  <c r="IL30"/>
  <c r="IK30"/>
  <c r="IJ30"/>
  <c r="II30"/>
  <c r="IN29"/>
  <c r="IM29"/>
  <c r="IL29"/>
  <c r="IK29"/>
  <c r="IJ29"/>
  <c r="II29"/>
  <c r="IN28"/>
  <c r="IM28"/>
  <c r="IL28"/>
  <c r="IK28"/>
  <c r="IJ28"/>
  <c r="II28"/>
  <c r="IN27"/>
  <c r="IM27"/>
  <c r="IL27"/>
  <c r="IK27"/>
  <c r="IJ27"/>
  <c r="II27"/>
  <c r="IN26"/>
  <c r="IM26"/>
  <c r="IL26"/>
  <c r="IK26"/>
  <c r="IJ26"/>
  <c r="II26"/>
  <c r="IN25"/>
  <c r="IM25"/>
  <c r="IL25"/>
  <c r="IK25"/>
  <c r="IJ25"/>
  <c r="II25"/>
  <c r="IN24"/>
  <c r="IM24"/>
  <c r="IL24"/>
  <c r="IK24"/>
  <c r="IJ24"/>
  <c r="II24"/>
  <c r="IN23"/>
  <c r="IM23"/>
  <c r="IL23"/>
  <c r="IK23"/>
  <c r="IJ23"/>
  <c r="II23"/>
  <c r="IN22"/>
  <c r="IM22"/>
  <c r="IL22"/>
  <c r="IK22"/>
  <c r="IJ22"/>
  <c r="II22"/>
  <c r="IN21"/>
  <c r="IM21"/>
  <c r="IL21"/>
  <c r="IK21"/>
  <c r="IJ21"/>
  <c r="II21"/>
  <c r="IN20"/>
  <c r="IM20"/>
  <c r="IL20"/>
  <c r="IK20"/>
  <c r="IJ20"/>
  <c r="II20"/>
  <c r="IN19"/>
  <c r="IM19"/>
  <c r="IL19"/>
  <c r="IK19"/>
  <c r="IJ19"/>
  <c r="II19"/>
  <c r="IN18"/>
  <c r="IM18"/>
  <c r="IL18"/>
  <c r="IK18"/>
  <c r="IJ18"/>
  <c r="II18"/>
  <c r="IN17"/>
  <c r="IM17"/>
  <c r="IL17"/>
  <c r="IK17"/>
  <c r="IJ17"/>
  <c r="II17"/>
  <c r="IN16"/>
  <c r="IM16"/>
  <c r="IL16"/>
  <c r="IK16"/>
  <c r="IJ16"/>
  <c r="II16"/>
  <c r="IN15"/>
  <c r="IM15"/>
  <c r="IL15"/>
  <c r="IK15"/>
  <c r="IJ15"/>
  <c r="II15"/>
  <c r="IN14"/>
  <c r="IM14"/>
  <c r="IL14"/>
  <c r="IK14"/>
  <c r="IJ14"/>
  <c r="II14"/>
  <c r="IN13"/>
  <c r="IM13"/>
  <c r="IL13"/>
  <c r="IK13"/>
  <c r="IJ13"/>
  <c r="II13"/>
  <c r="IN12"/>
  <c r="IM12"/>
  <c r="IL12"/>
  <c r="IK12"/>
  <c r="IJ12"/>
  <c r="II12"/>
  <c r="IN11"/>
  <c r="IM11"/>
  <c r="IL11"/>
  <c r="IK11"/>
  <c r="IJ11"/>
  <c r="II11"/>
  <c r="IN10"/>
  <c r="IM10"/>
  <c r="IL10"/>
  <c r="IK10"/>
  <c r="IJ10"/>
  <c r="II10"/>
  <c r="IG37"/>
  <c r="IF37"/>
  <c r="IE37"/>
  <c r="ID37"/>
  <c r="IC37"/>
  <c r="IB37"/>
  <c r="IG36"/>
  <c r="IF36"/>
  <c r="IE36"/>
  <c r="ID36"/>
  <c r="IC36"/>
  <c r="IB36"/>
  <c r="IG35"/>
  <c r="IF35"/>
  <c r="IE35"/>
  <c r="ID35"/>
  <c r="IC35"/>
  <c r="IB35"/>
  <c r="IG34"/>
  <c r="IF34"/>
  <c r="IE34"/>
  <c r="ID34"/>
  <c r="IC34"/>
  <c r="IB34"/>
  <c r="IG33"/>
  <c r="IF33"/>
  <c r="IE33"/>
  <c r="ID33"/>
  <c r="IC33"/>
  <c r="IB33"/>
  <c r="IG32"/>
  <c r="IF32"/>
  <c r="IE32"/>
  <c r="ID32"/>
  <c r="IC32"/>
  <c r="IB32"/>
  <c r="IG31"/>
  <c r="IF31"/>
  <c r="IE31"/>
  <c r="ID31"/>
  <c r="IC31"/>
  <c r="IB31"/>
  <c r="IG30"/>
  <c r="IF30"/>
  <c r="IE30"/>
  <c r="ID30"/>
  <c r="IC30"/>
  <c r="IB30"/>
  <c r="IG29"/>
  <c r="IF29"/>
  <c r="IE29"/>
  <c r="ID29"/>
  <c r="IC29"/>
  <c r="IB29"/>
  <c r="IG28"/>
  <c r="IF28"/>
  <c r="IE28"/>
  <c r="ID28"/>
  <c r="IC28"/>
  <c r="IB28"/>
  <c r="IG27"/>
  <c r="IF27"/>
  <c r="IE27"/>
  <c r="ID27"/>
  <c r="IC27"/>
  <c r="IB27"/>
  <c r="IG26"/>
  <c r="IF26"/>
  <c r="IE26"/>
  <c r="ID26"/>
  <c r="IC26"/>
  <c r="IB26"/>
  <c r="IG25"/>
  <c r="IF25"/>
  <c r="IE25"/>
  <c r="ID25"/>
  <c r="IC25"/>
  <c r="IB25"/>
  <c r="IG24"/>
  <c r="IF24"/>
  <c r="IE24"/>
  <c r="ID24"/>
  <c r="IC24"/>
  <c r="IB24"/>
  <c r="IG23"/>
  <c r="IF23"/>
  <c r="IE23"/>
  <c r="ID23"/>
  <c r="IC23"/>
  <c r="IB23"/>
  <c r="IG22"/>
  <c r="IF22"/>
  <c r="IE22"/>
  <c r="ID22"/>
  <c r="IC22"/>
  <c r="IB22"/>
  <c r="IG21"/>
  <c r="IF21"/>
  <c r="IE21"/>
  <c r="ID21"/>
  <c r="IC21"/>
  <c r="IB21"/>
  <c r="IG20"/>
  <c r="IF20"/>
  <c r="IE20"/>
  <c r="ID20"/>
  <c r="IC20"/>
  <c r="IB20"/>
  <c r="IG19"/>
  <c r="IF19"/>
  <c r="IE19"/>
  <c r="ID19"/>
  <c r="IC19"/>
  <c r="IB19"/>
  <c r="IG18"/>
  <c r="IF18"/>
  <c r="IE18"/>
  <c r="ID18"/>
  <c r="IC18"/>
  <c r="IB18"/>
  <c r="IG17"/>
  <c r="IF17"/>
  <c r="IE17"/>
  <c r="ID17"/>
  <c r="IC17"/>
  <c r="IB17"/>
  <c r="IG16"/>
  <c r="IF16"/>
  <c r="IE16"/>
  <c r="ID16"/>
  <c r="IC16"/>
  <c r="IB16"/>
  <c r="IG15"/>
  <c r="IF15"/>
  <c r="IE15"/>
  <c r="ID15"/>
  <c r="IC15"/>
  <c r="IB15"/>
  <c r="IG14"/>
  <c r="IF14"/>
  <c r="IE14"/>
  <c r="ID14"/>
  <c r="IC14"/>
  <c r="IB14"/>
  <c r="IG13"/>
  <c r="IF13"/>
  <c r="IE13"/>
  <c r="ID13"/>
  <c r="IC13"/>
  <c r="IB13"/>
  <c r="IG12"/>
  <c r="IF12"/>
  <c r="IE12"/>
  <c r="ID12"/>
  <c r="IC12"/>
  <c r="IB12"/>
  <c r="IG11"/>
  <c r="IF11"/>
  <c r="IE11"/>
  <c r="ID11"/>
  <c r="IC11"/>
  <c r="IB11"/>
  <c r="IG10"/>
  <c r="IF10"/>
  <c r="IE10"/>
  <c r="ID10"/>
  <c r="IC10"/>
  <c r="IB10"/>
  <c r="HZ37"/>
  <c r="HY37"/>
  <c r="HX37"/>
  <c r="HW37"/>
  <c r="HV37"/>
  <c r="HU37"/>
  <c r="HZ36"/>
  <c r="HY36"/>
  <c r="HX36"/>
  <c r="HW36"/>
  <c r="HV36"/>
  <c r="HU36"/>
  <c r="HZ35"/>
  <c r="HY35"/>
  <c r="HX35"/>
  <c r="HW35"/>
  <c r="HV35"/>
  <c r="HU35"/>
  <c r="HZ34"/>
  <c r="HY34"/>
  <c r="HX34"/>
  <c r="HW34"/>
  <c r="HV34"/>
  <c r="HU34"/>
  <c r="HZ33"/>
  <c r="HY33"/>
  <c r="HX33"/>
  <c r="HW33"/>
  <c r="HV33"/>
  <c r="HU33"/>
  <c r="HZ32"/>
  <c r="HY32"/>
  <c r="HX32"/>
  <c r="HW32"/>
  <c r="HV32"/>
  <c r="HU32"/>
  <c r="HZ31"/>
  <c r="HY31"/>
  <c r="HX31"/>
  <c r="HW31"/>
  <c r="HV31"/>
  <c r="HU31"/>
  <c r="HZ30"/>
  <c r="HY30"/>
  <c r="HX30"/>
  <c r="HW30"/>
  <c r="HV30"/>
  <c r="HU30"/>
  <c r="HZ29"/>
  <c r="HY29"/>
  <c r="HX29"/>
  <c r="HW29"/>
  <c r="HV29"/>
  <c r="HU29"/>
  <c r="HZ28"/>
  <c r="HY28"/>
  <c r="HX28"/>
  <c r="HW28"/>
  <c r="HV28"/>
  <c r="HU28"/>
  <c r="HZ27"/>
  <c r="HY27"/>
  <c r="HX27"/>
  <c r="HW27"/>
  <c r="HV27"/>
  <c r="HU27"/>
  <c r="HZ26"/>
  <c r="HY26"/>
  <c r="HX26"/>
  <c r="HW26"/>
  <c r="HV26"/>
  <c r="HU26"/>
  <c r="HZ25"/>
  <c r="HY25"/>
  <c r="HX25"/>
  <c r="HW25"/>
  <c r="HV25"/>
  <c r="HU25"/>
  <c r="HZ24"/>
  <c r="HY24"/>
  <c r="HX24"/>
  <c r="HW24"/>
  <c r="HV24"/>
  <c r="HU24"/>
  <c r="HZ23"/>
  <c r="HY23"/>
  <c r="HX23"/>
  <c r="HW23"/>
  <c r="HV23"/>
  <c r="HU23"/>
  <c r="HZ22"/>
  <c r="HY22"/>
  <c r="HX22"/>
  <c r="HW22"/>
  <c r="HV22"/>
  <c r="HU22"/>
  <c r="HZ21"/>
  <c r="HY21"/>
  <c r="HX21"/>
  <c r="HW21"/>
  <c r="HV21"/>
  <c r="HU21"/>
  <c r="HZ20"/>
  <c r="HY20"/>
  <c r="HX20"/>
  <c r="HW20"/>
  <c r="HV20"/>
  <c r="HU20"/>
  <c r="HZ19"/>
  <c r="HY19"/>
  <c r="HX19"/>
  <c r="HW19"/>
  <c r="HV19"/>
  <c r="HU19"/>
  <c r="HZ18"/>
  <c r="HY18"/>
  <c r="HX18"/>
  <c r="HW18"/>
  <c r="HV18"/>
  <c r="HU18"/>
  <c r="HZ17"/>
  <c r="HY17"/>
  <c r="HX17"/>
  <c r="HW17"/>
  <c r="HV17"/>
  <c r="HU17"/>
  <c r="HZ16"/>
  <c r="HY16"/>
  <c r="HX16"/>
  <c r="HW16"/>
  <c r="HV16"/>
  <c r="HU16"/>
  <c r="HZ15"/>
  <c r="HY15"/>
  <c r="HX15"/>
  <c r="HW15"/>
  <c r="HV15"/>
  <c r="HU15"/>
  <c r="HZ14"/>
  <c r="HY14"/>
  <c r="HX14"/>
  <c r="HW14"/>
  <c r="HV14"/>
  <c r="HU14"/>
  <c r="HZ13"/>
  <c r="HY13"/>
  <c r="HX13"/>
  <c r="HW13"/>
  <c r="HV13"/>
  <c r="HU13"/>
  <c r="HZ12"/>
  <c r="HY12"/>
  <c r="HX12"/>
  <c r="HW12"/>
  <c r="HV12"/>
  <c r="HU12"/>
  <c r="HZ11"/>
  <c r="HY11"/>
  <c r="HX11"/>
  <c r="HW11"/>
  <c r="HV11"/>
  <c r="HU11"/>
  <c r="HZ10"/>
  <c r="HY10"/>
  <c r="HX10"/>
  <c r="HW10"/>
  <c r="HV10"/>
  <c r="HU10"/>
  <c r="HS37"/>
  <c r="HR37"/>
  <c r="HQ37"/>
  <c r="HP37"/>
  <c r="HO37"/>
  <c r="HN37"/>
  <c r="HS36"/>
  <c r="HR36"/>
  <c r="HQ36"/>
  <c r="HP36"/>
  <c r="HO36"/>
  <c r="HN36"/>
  <c r="HS35"/>
  <c r="HR35"/>
  <c r="HQ35"/>
  <c r="HP35"/>
  <c r="HO35"/>
  <c r="HN35"/>
  <c r="HS34"/>
  <c r="HR34"/>
  <c r="HQ34"/>
  <c r="HP34"/>
  <c r="HO34"/>
  <c r="HN34"/>
  <c r="HS33"/>
  <c r="HR33"/>
  <c r="HQ33"/>
  <c r="HP33"/>
  <c r="HO33"/>
  <c r="HN33"/>
  <c r="HS32"/>
  <c r="HR32"/>
  <c r="HQ32"/>
  <c r="HP32"/>
  <c r="HO32"/>
  <c r="HN32"/>
  <c r="HS31"/>
  <c r="HR31"/>
  <c r="HQ31"/>
  <c r="HP31"/>
  <c r="HO31"/>
  <c r="HN31"/>
  <c r="HS30"/>
  <c r="HR30"/>
  <c r="HQ30"/>
  <c r="HP30"/>
  <c r="HO30"/>
  <c r="HN30"/>
  <c r="HS29"/>
  <c r="HR29"/>
  <c r="HQ29"/>
  <c r="HP29"/>
  <c r="HO29"/>
  <c r="HN29"/>
  <c r="HS28"/>
  <c r="HR28"/>
  <c r="HQ28"/>
  <c r="HP28"/>
  <c r="HO28"/>
  <c r="HN28"/>
  <c r="HS27"/>
  <c r="HR27"/>
  <c r="HQ27"/>
  <c r="HP27"/>
  <c r="HO27"/>
  <c r="HN27"/>
  <c r="HS26"/>
  <c r="HR26"/>
  <c r="HQ26"/>
  <c r="HP26"/>
  <c r="HO26"/>
  <c r="HN26"/>
  <c r="HS25"/>
  <c r="HR25"/>
  <c r="HQ25"/>
  <c r="HP25"/>
  <c r="HO25"/>
  <c r="HN25"/>
  <c r="HS24"/>
  <c r="HR24"/>
  <c r="HQ24"/>
  <c r="HP24"/>
  <c r="HO24"/>
  <c r="HN24"/>
  <c r="HS23"/>
  <c r="HR23"/>
  <c r="HQ23"/>
  <c r="HP23"/>
  <c r="HO23"/>
  <c r="HN23"/>
  <c r="HS22"/>
  <c r="HR22"/>
  <c r="HQ22"/>
  <c r="HP22"/>
  <c r="HO22"/>
  <c r="HN22"/>
  <c r="HS21"/>
  <c r="HR21"/>
  <c r="HQ21"/>
  <c r="HP21"/>
  <c r="HO21"/>
  <c r="HN21"/>
  <c r="HS20"/>
  <c r="HR20"/>
  <c r="HQ20"/>
  <c r="HP20"/>
  <c r="HO20"/>
  <c r="HN20"/>
  <c r="HS19"/>
  <c r="HR19"/>
  <c r="HQ19"/>
  <c r="HP19"/>
  <c r="HO19"/>
  <c r="HN19"/>
  <c r="HS18"/>
  <c r="HR18"/>
  <c r="HQ18"/>
  <c r="HP18"/>
  <c r="HO18"/>
  <c r="HN18"/>
  <c r="HS17"/>
  <c r="HR17"/>
  <c r="HQ17"/>
  <c r="HP17"/>
  <c r="HO17"/>
  <c r="HN17"/>
  <c r="HS16"/>
  <c r="HR16"/>
  <c r="HQ16"/>
  <c r="HP16"/>
  <c r="HO16"/>
  <c r="HN16"/>
  <c r="HS15"/>
  <c r="HR15"/>
  <c r="HQ15"/>
  <c r="HP15"/>
  <c r="HO15"/>
  <c r="HN15"/>
  <c r="HS14"/>
  <c r="HR14"/>
  <c r="HQ14"/>
  <c r="HP14"/>
  <c r="HO14"/>
  <c r="HN14"/>
  <c r="HS13"/>
  <c r="HR13"/>
  <c r="HQ13"/>
  <c r="HP13"/>
  <c r="HO13"/>
  <c r="HN13"/>
  <c r="HS12"/>
  <c r="HR12"/>
  <c r="HQ12"/>
  <c r="HP12"/>
  <c r="HO12"/>
  <c r="HN12"/>
  <c r="HS11"/>
  <c r="HR11"/>
  <c r="HQ11"/>
  <c r="HP11"/>
  <c r="HO11"/>
  <c r="HN11"/>
  <c r="HS10"/>
  <c r="HR10"/>
  <c r="HQ10"/>
  <c r="HP10"/>
  <c r="HO10"/>
  <c r="HN10"/>
  <c r="HL37"/>
  <c r="HK37"/>
  <c r="HJ37"/>
  <c r="HI37"/>
  <c r="HH37"/>
  <c r="HG37"/>
  <c r="HL36"/>
  <c r="HK36"/>
  <c r="HJ36"/>
  <c r="HI36"/>
  <c r="HH36"/>
  <c r="HG36"/>
  <c r="HL35"/>
  <c r="HK35"/>
  <c r="HJ35"/>
  <c r="HI35"/>
  <c r="HH35"/>
  <c r="HG35"/>
  <c r="HL34"/>
  <c r="HK34"/>
  <c r="HJ34"/>
  <c r="HI34"/>
  <c r="HH34"/>
  <c r="HG34"/>
  <c r="HL33"/>
  <c r="HK33"/>
  <c r="HJ33"/>
  <c r="HI33"/>
  <c r="HH33"/>
  <c r="HG33"/>
  <c r="HL32"/>
  <c r="HK32"/>
  <c r="HJ32"/>
  <c r="HI32"/>
  <c r="HH32"/>
  <c r="HG32"/>
  <c r="HL31"/>
  <c r="HK31"/>
  <c r="HJ31"/>
  <c r="HI31"/>
  <c r="HH31"/>
  <c r="HG31"/>
  <c r="HL30"/>
  <c r="HK30"/>
  <c r="HJ30"/>
  <c r="HI30"/>
  <c r="HH30"/>
  <c r="HG30"/>
  <c r="HL29"/>
  <c r="HK29"/>
  <c r="HJ29"/>
  <c r="HI29"/>
  <c r="HH29"/>
  <c r="HG29"/>
  <c r="HL28"/>
  <c r="HK28"/>
  <c r="HJ28"/>
  <c r="HI28"/>
  <c r="HH28"/>
  <c r="HG28"/>
  <c r="HL27"/>
  <c r="HK27"/>
  <c r="HJ27"/>
  <c r="HI27"/>
  <c r="HH27"/>
  <c r="HG27"/>
  <c r="HL26"/>
  <c r="HK26"/>
  <c r="HJ26"/>
  <c r="HI26"/>
  <c r="HH26"/>
  <c r="HG26"/>
  <c r="HL25"/>
  <c r="HK25"/>
  <c r="HJ25"/>
  <c r="HI25"/>
  <c r="HH25"/>
  <c r="HG25"/>
  <c r="HL24"/>
  <c r="HK24"/>
  <c r="HJ24"/>
  <c r="HI24"/>
  <c r="HH24"/>
  <c r="HG24"/>
  <c r="HL23"/>
  <c r="HK23"/>
  <c r="HJ23"/>
  <c r="HI23"/>
  <c r="HH23"/>
  <c r="HG23"/>
  <c r="HL22"/>
  <c r="HK22"/>
  <c r="HJ22"/>
  <c r="HI22"/>
  <c r="HH22"/>
  <c r="HG22"/>
  <c r="HL21"/>
  <c r="HK21"/>
  <c r="HJ21"/>
  <c r="HI21"/>
  <c r="HH21"/>
  <c r="HG21"/>
  <c r="HL20"/>
  <c r="HK20"/>
  <c r="HJ20"/>
  <c r="HI20"/>
  <c r="HH20"/>
  <c r="HG20"/>
  <c r="HL19"/>
  <c r="HK19"/>
  <c r="HJ19"/>
  <c r="HI19"/>
  <c r="HH19"/>
  <c r="HG19"/>
  <c r="HL18"/>
  <c r="HK18"/>
  <c r="HJ18"/>
  <c r="HI18"/>
  <c r="HH18"/>
  <c r="HG18"/>
  <c r="HL17"/>
  <c r="HK17"/>
  <c r="HJ17"/>
  <c r="HI17"/>
  <c r="HH17"/>
  <c r="HG17"/>
  <c r="HL16"/>
  <c r="HK16"/>
  <c r="HJ16"/>
  <c r="HI16"/>
  <c r="HH16"/>
  <c r="HG16"/>
  <c r="HL15"/>
  <c r="HK15"/>
  <c r="HJ15"/>
  <c r="HI15"/>
  <c r="HH15"/>
  <c r="HG15"/>
  <c r="HL14"/>
  <c r="HK14"/>
  <c r="HJ14"/>
  <c r="HI14"/>
  <c r="HH14"/>
  <c r="HG14"/>
  <c r="HL13"/>
  <c r="HK13"/>
  <c r="HJ13"/>
  <c r="HI13"/>
  <c r="HH13"/>
  <c r="HG13"/>
  <c r="HL12"/>
  <c r="HK12"/>
  <c r="HJ12"/>
  <c r="HI12"/>
  <c r="HH12"/>
  <c r="HG12"/>
  <c r="HL11"/>
  <c r="HK11"/>
  <c r="HJ11"/>
  <c r="HI11"/>
  <c r="HH11"/>
  <c r="HG11"/>
  <c r="HL10"/>
  <c r="HK10"/>
  <c r="HJ10"/>
  <c r="HI10"/>
  <c r="HH10"/>
  <c r="HG10"/>
  <c r="HE37"/>
  <c r="HD37"/>
  <c r="HC37"/>
  <c r="HB37"/>
  <c r="HA37"/>
  <c r="GZ37"/>
  <c r="HE36"/>
  <c r="HD36"/>
  <c r="HC36"/>
  <c r="HB36"/>
  <c r="HA36"/>
  <c r="GZ36"/>
  <c r="HE35"/>
  <c r="HD35"/>
  <c r="HC35"/>
  <c r="HB35"/>
  <c r="HA35"/>
  <c r="GZ35"/>
  <c r="HE34"/>
  <c r="HD34"/>
  <c r="HC34"/>
  <c r="HB34"/>
  <c r="HA34"/>
  <c r="GZ34"/>
  <c r="HE33"/>
  <c r="HD33"/>
  <c r="HC33"/>
  <c r="HB33"/>
  <c r="HA33"/>
  <c r="GZ33"/>
  <c r="HE32"/>
  <c r="HD32"/>
  <c r="HC32"/>
  <c r="HB32"/>
  <c r="HA32"/>
  <c r="GZ32"/>
  <c r="HE31"/>
  <c r="HD31"/>
  <c r="HC31"/>
  <c r="HB31"/>
  <c r="HA31"/>
  <c r="GZ31"/>
  <c r="HE30"/>
  <c r="HD30"/>
  <c r="HC30"/>
  <c r="HB30"/>
  <c r="HA30"/>
  <c r="GZ30"/>
  <c r="HE29"/>
  <c r="HD29"/>
  <c r="HC29"/>
  <c r="HB29"/>
  <c r="HA29"/>
  <c r="GZ29"/>
  <c r="HE28"/>
  <c r="HD28"/>
  <c r="HC28"/>
  <c r="HB28"/>
  <c r="HA28"/>
  <c r="GZ28"/>
  <c r="HE27"/>
  <c r="HD27"/>
  <c r="HC27"/>
  <c r="HB27"/>
  <c r="HA27"/>
  <c r="GZ27"/>
  <c r="HE26"/>
  <c r="HD26"/>
  <c r="HC26"/>
  <c r="HB26"/>
  <c r="HA26"/>
  <c r="GZ26"/>
  <c r="HE25"/>
  <c r="HD25"/>
  <c r="HC25"/>
  <c r="HB25"/>
  <c r="HA25"/>
  <c r="GZ25"/>
  <c r="HE24"/>
  <c r="HD24"/>
  <c r="HC24"/>
  <c r="HB24"/>
  <c r="HA24"/>
  <c r="GZ24"/>
  <c r="HE23"/>
  <c r="HD23"/>
  <c r="HC23"/>
  <c r="HB23"/>
  <c r="HA23"/>
  <c r="GZ23"/>
  <c r="HE22"/>
  <c r="HD22"/>
  <c r="HC22"/>
  <c r="HB22"/>
  <c r="HA22"/>
  <c r="GZ22"/>
  <c r="HE21"/>
  <c r="HD21"/>
  <c r="HC21"/>
  <c r="HB21"/>
  <c r="HA21"/>
  <c r="GZ21"/>
  <c r="HE20"/>
  <c r="HD20"/>
  <c r="HC20"/>
  <c r="HB20"/>
  <c r="HA20"/>
  <c r="GZ20"/>
  <c r="HE19"/>
  <c r="HD19"/>
  <c r="HC19"/>
  <c r="HB19"/>
  <c r="HA19"/>
  <c r="GZ19"/>
  <c r="HE18"/>
  <c r="HD18"/>
  <c r="HC18"/>
  <c r="HB18"/>
  <c r="HA18"/>
  <c r="GZ18"/>
  <c r="HE17"/>
  <c r="HD17"/>
  <c r="HC17"/>
  <c r="HB17"/>
  <c r="HA17"/>
  <c r="GZ17"/>
  <c r="HE16"/>
  <c r="HD16"/>
  <c r="HC16"/>
  <c r="HB16"/>
  <c r="HA16"/>
  <c r="GZ16"/>
  <c r="HE15"/>
  <c r="HD15"/>
  <c r="HC15"/>
  <c r="HB15"/>
  <c r="HA15"/>
  <c r="GZ15"/>
  <c r="HE14"/>
  <c r="HD14"/>
  <c r="HC14"/>
  <c r="HB14"/>
  <c r="HA14"/>
  <c r="GZ14"/>
  <c r="HE13"/>
  <c r="HD13"/>
  <c r="HC13"/>
  <c r="HB13"/>
  <c r="HA13"/>
  <c r="GZ13"/>
  <c r="HE12"/>
  <c r="HD12"/>
  <c r="HC12"/>
  <c r="HB12"/>
  <c r="HA12"/>
  <c r="GZ12"/>
  <c r="HE11"/>
  <c r="HD11"/>
  <c r="HC11"/>
  <c r="HB11"/>
  <c r="HA11"/>
  <c r="GZ11"/>
  <c r="HE10"/>
  <c r="HD10"/>
  <c r="HC10"/>
  <c r="HB10"/>
  <c r="HA10"/>
  <c r="GZ10"/>
  <c r="GX37"/>
  <c r="GW37"/>
  <c r="GV37"/>
  <c r="GU37"/>
  <c r="GT37"/>
  <c r="GS37"/>
  <c r="GX36"/>
  <c r="GW36"/>
  <c r="GV36"/>
  <c r="GU36"/>
  <c r="GT36"/>
  <c r="GS36"/>
  <c r="GX35"/>
  <c r="GW35"/>
  <c r="GV35"/>
  <c r="GU35"/>
  <c r="GT35"/>
  <c r="GS35"/>
  <c r="GX34"/>
  <c r="GW34"/>
  <c r="GV34"/>
  <c r="GU34"/>
  <c r="GT34"/>
  <c r="GS34"/>
  <c r="GX33"/>
  <c r="GW33"/>
  <c r="GV33"/>
  <c r="GU33"/>
  <c r="GT33"/>
  <c r="GS33"/>
  <c r="GX32"/>
  <c r="GW32"/>
  <c r="GV32"/>
  <c r="GU32"/>
  <c r="GT32"/>
  <c r="GS32"/>
  <c r="GX31"/>
  <c r="GW31"/>
  <c r="GV31"/>
  <c r="GU31"/>
  <c r="GT31"/>
  <c r="GS31"/>
  <c r="GX30"/>
  <c r="GW30"/>
  <c r="GV30"/>
  <c r="GU30"/>
  <c r="GT30"/>
  <c r="GS30"/>
  <c r="GX29"/>
  <c r="GW29"/>
  <c r="GV29"/>
  <c r="GU29"/>
  <c r="GT29"/>
  <c r="GS29"/>
  <c r="GX28"/>
  <c r="GW28"/>
  <c r="GV28"/>
  <c r="GU28"/>
  <c r="GT28"/>
  <c r="GS28"/>
  <c r="GX27"/>
  <c r="GW27"/>
  <c r="GV27"/>
  <c r="GU27"/>
  <c r="GT27"/>
  <c r="GS27"/>
  <c r="GX26"/>
  <c r="GW26"/>
  <c r="GV26"/>
  <c r="GU26"/>
  <c r="GT26"/>
  <c r="GS26"/>
  <c r="GX25"/>
  <c r="GW25"/>
  <c r="GV25"/>
  <c r="GU25"/>
  <c r="GT25"/>
  <c r="GS25"/>
  <c r="GX24"/>
  <c r="GW24"/>
  <c r="GV24"/>
  <c r="GU24"/>
  <c r="GT24"/>
  <c r="GS24"/>
  <c r="GX23"/>
  <c r="GW23"/>
  <c r="GV23"/>
  <c r="GU23"/>
  <c r="GT23"/>
  <c r="GS23"/>
  <c r="GX22"/>
  <c r="GW22"/>
  <c r="GV22"/>
  <c r="GU22"/>
  <c r="GT22"/>
  <c r="GS22"/>
  <c r="GX21"/>
  <c r="GW21"/>
  <c r="GV21"/>
  <c r="GU21"/>
  <c r="GT21"/>
  <c r="GS21"/>
  <c r="GX20"/>
  <c r="GW20"/>
  <c r="GV20"/>
  <c r="GU20"/>
  <c r="GT20"/>
  <c r="GS20"/>
  <c r="GX19"/>
  <c r="GW19"/>
  <c r="GV19"/>
  <c r="GU19"/>
  <c r="GT19"/>
  <c r="GS19"/>
  <c r="GX18"/>
  <c r="GW18"/>
  <c r="GV18"/>
  <c r="GU18"/>
  <c r="GT18"/>
  <c r="GS18"/>
  <c r="GX17"/>
  <c r="GW17"/>
  <c r="GV17"/>
  <c r="GU17"/>
  <c r="GT17"/>
  <c r="GS17"/>
  <c r="GX16"/>
  <c r="GW16"/>
  <c r="GV16"/>
  <c r="GU16"/>
  <c r="GT16"/>
  <c r="GS16"/>
  <c r="GX15"/>
  <c r="GW15"/>
  <c r="GV15"/>
  <c r="GU15"/>
  <c r="GT15"/>
  <c r="GS15"/>
  <c r="GX14"/>
  <c r="GW14"/>
  <c r="GV14"/>
  <c r="GU14"/>
  <c r="GT14"/>
  <c r="GS14"/>
  <c r="GX13"/>
  <c r="GW13"/>
  <c r="GV13"/>
  <c r="GU13"/>
  <c r="GT13"/>
  <c r="GS13"/>
  <c r="GX12"/>
  <c r="GW12"/>
  <c r="GV12"/>
  <c r="GU12"/>
  <c r="GT12"/>
  <c r="GS12"/>
  <c r="GX11"/>
  <c r="GW11"/>
  <c r="GV11"/>
  <c r="GU11"/>
  <c r="GT11"/>
  <c r="GS11"/>
  <c r="GX10"/>
  <c r="GW10"/>
  <c r="GV10"/>
  <c r="GU10"/>
  <c r="GT10"/>
  <c r="GS10"/>
  <c r="GL11"/>
  <c r="GM11"/>
  <c r="GN11"/>
  <c r="GO11"/>
  <c r="GP11"/>
  <c r="GQ11"/>
  <c r="GL12"/>
  <c r="GM12"/>
  <c r="GN12"/>
  <c r="GO12"/>
  <c r="GP12"/>
  <c r="GQ12"/>
  <c r="GL13"/>
  <c r="GM13"/>
  <c r="GN13"/>
  <c r="GO13"/>
  <c r="GP13"/>
  <c r="GQ13"/>
  <c r="GL14"/>
  <c r="GM14"/>
  <c r="GN14"/>
  <c r="GO14"/>
  <c r="GP14"/>
  <c r="GQ14"/>
  <c r="GL15"/>
  <c r="GM15"/>
  <c r="GN15"/>
  <c r="GO15"/>
  <c r="GP15"/>
  <c r="GQ15"/>
  <c r="GL16"/>
  <c r="GM16"/>
  <c r="GN16"/>
  <c r="GO16"/>
  <c r="GP16"/>
  <c r="GQ16"/>
  <c r="GL17"/>
  <c r="GM17"/>
  <c r="GN17"/>
  <c r="GO17"/>
  <c r="GP17"/>
  <c r="GQ17"/>
  <c r="GL18"/>
  <c r="GM18"/>
  <c r="GN18"/>
  <c r="GO18"/>
  <c r="GP18"/>
  <c r="GQ18"/>
  <c r="GL19"/>
  <c r="GM19"/>
  <c r="GN19"/>
  <c r="GO19"/>
  <c r="GP19"/>
  <c r="GQ19"/>
  <c r="GL20"/>
  <c r="GM20"/>
  <c r="GN20"/>
  <c r="GO20"/>
  <c r="GP20"/>
  <c r="GQ20"/>
  <c r="GL21"/>
  <c r="GM21"/>
  <c r="GN21"/>
  <c r="GO21"/>
  <c r="GP21"/>
  <c r="GQ21"/>
  <c r="GL22"/>
  <c r="GM22"/>
  <c r="GN22"/>
  <c r="GO22"/>
  <c r="GP22"/>
  <c r="GQ22"/>
  <c r="GL23"/>
  <c r="GM23"/>
  <c r="GN23"/>
  <c r="GO23"/>
  <c r="GP23"/>
  <c r="GQ23"/>
  <c r="GL24"/>
  <c r="GM24"/>
  <c r="GN24"/>
  <c r="GO24"/>
  <c r="GP24"/>
  <c r="GQ24"/>
  <c r="GL25"/>
  <c r="GM25"/>
  <c r="GN25"/>
  <c r="GO25"/>
  <c r="GP25"/>
  <c r="GQ25"/>
  <c r="GL26"/>
  <c r="GM26"/>
  <c r="GN26"/>
  <c r="GO26"/>
  <c r="GP26"/>
  <c r="GQ26"/>
  <c r="GL27"/>
  <c r="GM27"/>
  <c r="GN27"/>
  <c r="GO27"/>
  <c r="GP27"/>
  <c r="GQ27"/>
  <c r="GL28"/>
  <c r="GM28"/>
  <c r="GN28"/>
  <c r="GO28"/>
  <c r="GP28"/>
  <c r="GQ28"/>
  <c r="GL29"/>
  <c r="GM29"/>
  <c r="GN29"/>
  <c r="GO29"/>
  <c r="GP29"/>
  <c r="GQ29"/>
  <c r="GL30"/>
  <c r="GM30"/>
  <c r="GN30"/>
  <c r="GO30"/>
  <c r="GP30"/>
  <c r="GQ30"/>
  <c r="GL31"/>
  <c r="GM31"/>
  <c r="GN31"/>
  <c r="GO31"/>
  <c r="GP31"/>
  <c r="GQ31"/>
  <c r="GL32"/>
  <c r="GM32"/>
  <c r="GN32"/>
  <c r="GO32"/>
  <c r="GP32"/>
  <c r="GQ32"/>
  <c r="GL33"/>
  <c r="GM33"/>
  <c r="GN33"/>
  <c r="GO33"/>
  <c r="GP33"/>
  <c r="GQ33"/>
  <c r="GL34"/>
  <c r="GM34"/>
  <c r="GN34"/>
  <c r="GO34"/>
  <c r="GP34"/>
  <c r="GQ34"/>
  <c r="GL35"/>
  <c r="GM35"/>
  <c r="GN35"/>
  <c r="GO35"/>
  <c r="GP35"/>
  <c r="GQ35"/>
  <c r="GL36"/>
  <c r="GM36"/>
  <c r="GN36"/>
  <c r="GO36"/>
  <c r="GP36"/>
  <c r="GQ36"/>
  <c r="GL37"/>
  <c r="GM37"/>
  <c r="GN37"/>
  <c r="GO37"/>
  <c r="GP37"/>
  <c r="GQ37"/>
  <c r="GM10"/>
  <c r="GN10"/>
  <c r="GO10"/>
  <c r="GP10"/>
  <c r="GQ10"/>
  <c r="GL10"/>
  <c r="JF4"/>
  <c r="JE4"/>
  <c r="JD4"/>
  <c r="RV17"/>
  <c r="AAK17" s="1"/>
  <c r="RV18"/>
  <c r="AAK18" s="1"/>
  <c r="RV19"/>
  <c r="AAK19" s="1"/>
  <c r="RV20"/>
  <c r="AAK20" s="1"/>
  <c r="RV21"/>
  <c r="AAK21" s="1"/>
  <c r="RV22"/>
  <c r="AAK22" s="1"/>
  <c r="OW17"/>
  <c r="XL17" s="1"/>
  <c r="OX17"/>
  <c r="XM17" s="1"/>
  <c r="OW18"/>
  <c r="XL18" s="1"/>
  <c r="OX18"/>
  <c r="XM18" s="1"/>
  <c r="OW19"/>
  <c r="XL19" s="1"/>
  <c r="OX19"/>
  <c r="XM19" s="1"/>
  <c r="OW20"/>
  <c r="XL20" s="1"/>
  <c r="OX20"/>
  <c r="XM20" s="1"/>
  <c r="OW21"/>
  <c r="XL21" s="1"/>
  <c r="OX21"/>
  <c r="XM21" s="1"/>
  <c r="OW22"/>
  <c r="XL22" s="1"/>
  <c r="OX22"/>
  <c r="XM22" s="1"/>
  <c r="OV22"/>
  <c r="XK22" s="1"/>
  <c r="OV21"/>
  <c r="XK21" s="1"/>
  <c r="OV20"/>
  <c r="XK20" s="1"/>
  <c r="OV19"/>
  <c r="XK19" s="1"/>
  <c r="OV18"/>
  <c r="XK18" s="1"/>
  <c r="OV17"/>
  <c r="XK17" s="1"/>
  <c r="OW27"/>
  <c r="XL27" s="1"/>
  <c r="OW28"/>
  <c r="XL28" s="1"/>
  <c r="OW29"/>
  <c r="XL29" s="1"/>
  <c r="OW30"/>
  <c r="XL30" s="1"/>
  <c r="OW31"/>
  <c r="XL31" s="1"/>
  <c r="OW32"/>
  <c r="XL32" s="1"/>
  <c r="OW33"/>
  <c r="XL33" s="1"/>
  <c r="OW34"/>
  <c r="XL34" s="1"/>
  <c r="OW35"/>
  <c r="XL35" s="1"/>
  <c r="OW36"/>
  <c r="XL36" s="1"/>
  <c r="OW37"/>
  <c r="XL37" s="1"/>
  <c r="OW24"/>
  <c r="XL24" s="1"/>
  <c r="OW25"/>
  <c r="XL25" s="1"/>
  <c r="OW26"/>
  <c r="XL26" s="1"/>
  <c r="OW23"/>
  <c r="XL23" s="1"/>
  <c r="OW16"/>
  <c r="XL16" s="1"/>
  <c r="OW15"/>
  <c r="XL15" s="1"/>
  <c r="OW14"/>
  <c r="XL14" s="1"/>
  <c r="OW13"/>
  <c r="XL13" s="1"/>
  <c r="OW12"/>
  <c r="XL12" s="1"/>
  <c r="OW11"/>
  <c r="XL11" s="1"/>
  <c r="OW10"/>
  <c r="GL4" l="1"/>
  <c r="GS4"/>
  <c r="GZ4"/>
  <c r="HG4"/>
  <c r="HN4"/>
  <c r="HU4"/>
  <c r="IB4"/>
  <c r="II4"/>
  <c r="IP4"/>
  <c r="IW4"/>
  <c r="OW7"/>
  <c r="XL10"/>
  <c r="RT10"/>
  <c r="RU10"/>
  <c r="RV10"/>
  <c r="RT11"/>
  <c r="AAI11" s="1"/>
  <c r="RU11"/>
  <c r="AAJ11" s="1"/>
  <c r="RV11"/>
  <c r="AAK11" s="1"/>
  <c r="RT12"/>
  <c r="AAI12" s="1"/>
  <c r="RU12"/>
  <c r="AAJ12" s="1"/>
  <c r="RV12"/>
  <c r="AAK12" s="1"/>
  <c r="RT13"/>
  <c r="AAI13" s="1"/>
  <c r="RU13"/>
  <c r="AAJ13" s="1"/>
  <c r="RV13"/>
  <c r="AAK13" s="1"/>
  <c r="RT14"/>
  <c r="AAI14" s="1"/>
  <c r="RU14"/>
  <c r="AAJ14" s="1"/>
  <c r="RV14"/>
  <c r="AAK14" s="1"/>
  <c r="RT15"/>
  <c r="AAI15" s="1"/>
  <c r="RU15"/>
  <c r="AAJ15" s="1"/>
  <c r="RV15"/>
  <c r="AAK15" s="1"/>
  <c r="RT16"/>
  <c r="AAI16" s="1"/>
  <c r="RU16"/>
  <c r="AAJ16" s="1"/>
  <c r="RV16"/>
  <c r="AAK16" s="1"/>
  <c r="RT17"/>
  <c r="AAI17" s="1"/>
  <c r="RU17"/>
  <c r="AAJ17" s="1"/>
  <c r="RT18"/>
  <c r="AAI18" s="1"/>
  <c r="RU18"/>
  <c r="AAJ18" s="1"/>
  <c r="RT19"/>
  <c r="AAI19" s="1"/>
  <c r="RU19"/>
  <c r="AAJ19" s="1"/>
  <c r="RT20"/>
  <c r="AAI20" s="1"/>
  <c r="RU20"/>
  <c r="AAJ20" s="1"/>
  <c r="RT21"/>
  <c r="AAI21" s="1"/>
  <c r="RU21"/>
  <c r="AAJ21" s="1"/>
  <c r="RT22"/>
  <c r="AAI22" s="1"/>
  <c r="RU22"/>
  <c r="AAJ22" s="1"/>
  <c r="RT23"/>
  <c r="AAI23" s="1"/>
  <c r="RU23"/>
  <c r="AAJ23" s="1"/>
  <c r="RV23"/>
  <c r="AAK23" s="1"/>
  <c r="RT24"/>
  <c r="AAI24" s="1"/>
  <c r="RU24"/>
  <c r="AAJ24" s="1"/>
  <c r="RV24"/>
  <c r="AAK24" s="1"/>
  <c r="RT25"/>
  <c r="AAI25" s="1"/>
  <c r="RU25"/>
  <c r="AAJ25" s="1"/>
  <c r="RV25"/>
  <c r="AAK25" s="1"/>
  <c r="RT26"/>
  <c r="AAI26" s="1"/>
  <c r="RU26"/>
  <c r="AAJ26" s="1"/>
  <c r="RV26"/>
  <c r="AAK26" s="1"/>
  <c r="RT27"/>
  <c r="AAI27" s="1"/>
  <c r="RU27"/>
  <c r="AAJ27" s="1"/>
  <c r="RV27"/>
  <c r="AAK27" s="1"/>
  <c r="RT28"/>
  <c r="AAI28" s="1"/>
  <c r="RU28"/>
  <c r="AAJ28" s="1"/>
  <c r="RV28"/>
  <c r="AAK28" s="1"/>
  <c r="RT29"/>
  <c r="AAI29" s="1"/>
  <c r="RU29"/>
  <c r="AAJ29" s="1"/>
  <c r="RV29"/>
  <c r="AAK29" s="1"/>
  <c r="RT30"/>
  <c r="AAI30" s="1"/>
  <c r="RU30"/>
  <c r="AAJ30" s="1"/>
  <c r="RV30"/>
  <c r="AAK30" s="1"/>
  <c r="RT31"/>
  <c r="AAI31" s="1"/>
  <c r="RU31"/>
  <c r="AAJ31" s="1"/>
  <c r="RV31"/>
  <c r="AAK31" s="1"/>
  <c r="RT32"/>
  <c r="AAI32" s="1"/>
  <c r="RU32"/>
  <c r="AAJ32" s="1"/>
  <c r="RV32"/>
  <c r="AAK32" s="1"/>
  <c r="RT33"/>
  <c r="AAI33" s="1"/>
  <c r="RU33"/>
  <c r="AAJ33" s="1"/>
  <c r="RV33"/>
  <c r="AAK33" s="1"/>
  <c r="RT34"/>
  <c r="AAI34" s="1"/>
  <c r="RU34"/>
  <c r="AAJ34" s="1"/>
  <c r="RV34"/>
  <c r="AAK34" s="1"/>
  <c r="RT35"/>
  <c r="AAI35" s="1"/>
  <c r="RU35"/>
  <c r="AAJ35" s="1"/>
  <c r="RV35"/>
  <c r="AAK35" s="1"/>
  <c r="RT36"/>
  <c r="AAI36" s="1"/>
  <c r="RU36"/>
  <c r="AAJ36" s="1"/>
  <c r="RV36"/>
  <c r="AAK36" s="1"/>
  <c r="RT37"/>
  <c r="AAI37" s="1"/>
  <c r="RU37"/>
  <c r="AAJ37" s="1"/>
  <c r="RV37"/>
  <c r="AAK37" s="1"/>
  <c r="OV10"/>
  <c r="XK10" s="1"/>
  <c r="OV11"/>
  <c r="XK11" s="1"/>
  <c r="OV12"/>
  <c r="XK12" s="1"/>
  <c r="OV13"/>
  <c r="XK13" s="1"/>
  <c r="OV14"/>
  <c r="XK14" s="1"/>
  <c r="OV15"/>
  <c r="XK15" s="1"/>
  <c r="OV16"/>
  <c r="XK16" s="1"/>
  <c r="OV23"/>
  <c r="XK23" s="1"/>
  <c r="OV24"/>
  <c r="XK24" s="1"/>
  <c r="OV25"/>
  <c r="XK25" s="1"/>
  <c r="OV26"/>
  <c r="XK26" s="1"/>
  <c r="OV27"/>
  <c r="XK27" s="1"/>
  <c r="OV28"/>
  <c r="XK28" s="1"/>
  <c r="OV29"/>
  <c r="XK29" s="1"/>
  <c r="OV30"/>
  <c r="XK30" s="1"/>
  <c r="OV31"/>
  <c r="XK31" s="1"/>
  <c r="OV32"/>
  <c r="XK32" s="1"/>
  <c r="OV33"/>
  <c r="XK33" s="1"/>
  <c r="OV34"/>
  <c r="XK34" s="1"/>
  <c r="OV35"/>
  <c r="XK35" s="1"/>
  <c r="OV36"/>
  <c r="XK36" s="1"/>
  <c r="OV37"/>
  <c r="XK37" s="1"/>
  <c r="OX37"/>
  <c r="XM37" s="1"/>
  <c r="OX36"/>
  <c r="XM36" s="1"/>
  <c r="OX35"/>
  <c r="XM35" s="1"/>
  <c r="OX34"/>
  <c r="XM34" s="1"/>
  <c r="OX33"/>
  <c r="XM33" s="1"/>
  <c r="OX32"/>
  <c r="XM32" s="1"/>
  <c r="OX31"/>
  <c r="XM31" s="1"/>
  <c r="OX30"/>
  <c r="XM30" s="1"/>
  <c r="OX29"/>
  <c r="XM29" s="1"/>
  <c r="OX28"/>
  <c r="XM28" s="1"/>
  <c r="OX27"/>
  <c r="XM27" s="1"/>
  <c r="OX26"/>
  <c r="XM26" s="1"/>
  <c r="OX25"/>
  <c r="XM25" s="1"/>
  <c r="OX24"/>
  <c r="XM24" s="1"/>
  <c r="OX23"/>
  <c r="XM23" s="1"/>
  <c r="OX16"/>
  <c r="XM16" s="1"/>
  <c r="OX15"/>
  <c r="XM15" s="1"/>
  <c r="OX14"/>
  <c r="XM14" s="1"/>
  <c r="OX13"/>
  <c r="XM13" s="1"/>
  <c r="OX12"/>
  <c r="XM12" s="1"/>
  <c r="OX11"/>
  <c r="XM11" s="1"/>
  <c r="OX10"/>
  <c r="GL5" l="1"/>
  <c r="OX7"/>
  <c r="XM10"/>
  <c r="XK7"/>
  <c r="XK38"/>
  <c r="RV38"/>
  <c r="AAK10"/>
  <c r="RV7"/>
  <c r="RU38"/>
  <c r="AAJ10"/>
  <c r="RU7"/>
  <c r="RT38"/>
  <c r="AAI10"/>
  <c r="RT7"/>
  <c r="XL7"/>
  <c r="XL38"/>
  <c r="OV7"/>
  <c r="RT2" l="1"/>
  <c r="OV2"/>
  <c r="AAI7"/>
  <c r="AAI38"/>
  <c r="AAJ7"/>
  <c r="AAJ38"/>
  <c r="AAK7"/>
  <c r="AAK38"/>
  <c r="XM7"/>
  <c r="XM38"/>
  <c r="XK2"/>
  <c r="OT15"/>
  <c r="XI15" s="1"/>
  <c r="OS15"/>
  <c r="XH15" s="1"/>
  <c r="OR15"/>
  <c r="XG15" s="1"/>
  <c r="OQ15"/>
  <c r="XF15" s="1"/>
  <c r="OP15"/>
  <c r="XE15" s="1"/>
  <c r="OO15"/>
  <c r="XD15" s="1"/>
  <c r="OM15"/>
  <c r="XB15" s="1"/>
  <c r="OL15"/>
  <c r="XA15" s="1"/>
  <c r="OK15"/>
  <c r="WZ15" s="1"/>
  <c r="OJ15"/>
  <c r="WY15" s="1"/>
  <c r="OI15"/>
  <c r="WX15" s="1"/>
  <c r="OH15"/>
  <c r="WW15" s="1"/>
  <c r="OF15"/>
  <c r="WU15" s="1"/>
  <c r="OE15"/>
  <c r="WT15" s="1"/>
  <c r="OD15"/>
  <c r="WS15" s="1"/>
  <c r="OC15"/>
  <c r="WR15" s="1"/>
  <c r="OB15"/>
  <c r="WQ15" s="1"/>
  <c r="OA15"/>
  <c r="WP15" s="1"/>
  <c r="NY15"/>
  <c r="WN15" s="1"/>
  <c r="NX15"/>
  <c r="WM15" s="1"/>
  <c r="NW15"/>
  <c r="WL15" s="1"/>
  <c r="NV15"/>
  <c r="WK15" s="1"/>
  <c r="NU15"/>
  <c r="WJ15" s="1"/>
  <c r="NT15"/>
  <c r="WI15" s="1"/>
  <c r="NR15"/>
  <c r="WG15" s="1"/>
  <c r="NQ15"/>
  <c r="WF15" s="1"/>
  <c r="NP15"/>
  <c r="WE15" s="1"/>
  <c r="NO15"/>
  <c r="WD15" s="1"/>
  <c r="NN15"/>
  <c r="WC15" s="1"/>
  <c r="NM15"/>
  <c r="WB15" s="1"/>
  <c r="NK15"/>
  <c r="VZ15" s="1"/>
  <c r="NJ15"/>
  <c r="VY15" s="1"/>
  <c r="NI15"/>
  <c r="VX15" s="1"/>
  <c r="NH15"/>
  <c r="VW15" s="1"/>
  <c r="NG15"/>
  <c r="VV15" s="1"/>
  <c r="NF15"/>
  <c r="VU15" s="1"/>
  <c r="ND15"/>
  <c r="VS15" s="1"/>
  <c r="NC15"/>
  <c r="VR15" s="1"/>
  <c r="NB15"/>
  <c r="VQ15" s="1"/>
  <c r="NA15"/>
  <c r="VP15" s="1"/>
  <c r="MZ15"/>
  <c r="VO15" s="1"/>
  <c r="MY15"/>
  <c r="VN15" s="1"/>
  <c r="MW15"/>
  <c r="VL15" s="1"/>
  <c r="MV15"/>
  <c r="VK15" s="1"/>
  <c r="MU15"/>
  <c r="VJ15" s="1"/>
  <c r="MT15"/>
  <c r="VI15" s="1"/>
  <c r="MS15"/>
  <c r="VH15" s="1"/>
  <c r="MR15"/>
  <c r="VG15" s="1"/>
  <c r="MP15"/>
  <c r="VE15" s="1"/>
  <c r="MO15"/>
  <c r="VD15" s="1"/>
  <c r="MN15"/>
  <c r="VC15" s="1"/>
  <c r="MM15"/>
  <c r="VB15" s="1"/>
  <c r="ML15"/>
  <c r="VA15" s="1"/>
  <c r="MK15"/>
  <c r="UZ15" s="1"/>
  <c r="MI15"/>
  <c r="UX15" s="1"/>
  <c r="MH15"/>
  <c r="UW15" s="1"/>
  <c r="MG15"/>
  <c r="UV15" s="1"/>
  <c r="MF15"/>
  <c r="UU15" s="1"/>
  <c r="ME15"/>
  <c r="UT15" s="1"/>
  <c r="MD15"/>
  <c r="US15" s="1"/>
  <c r="LZ15"/>
  <c r="LY15"/>
  <c r="LX15"/>
  <c r="LW15"/>
  <c r="LV15"/>
  <c r="LU15"/>
  <c r="LS15"/>
  <c r="LR15"/>
  <c r="LQ15"/>
  <c r="LP15"/>
  <c r="LO15"/>
  <c r="LN15"/>
  <c r="LL15"/>
  <c r="LK15"/>
  <c r="LJ15"/>
  <c r="LI15"/>
  <c r="LH15"/>
  <c r="LG15"/>
  <c r="LE15"/>
  <c r="LD15"/>
  <c r="LC15"/>
  <c r="LB15"/>
  <c r="LA15"/>
  <c r="KZ15"/>
  <c r="KX15"/>
  <c r="KW15"/>
  <c r="KV15"/>
  <c r="KU15"/>
  <c r="KT15"/>
  <c r="KS15"/>
  <c r="KQ15"/>
  <c r="KP15"/>
  <c r="KO15"/>
  <c r="KN15"/>
  <c r="KM15"/>
  <c r="KL15"/>
  <c r="KJ15"/>
  <c r="KI15"/>
  <c r="KH15"/>
  <c r="KG15"/>
  <c r="KF15"/>
  <c r="KE15"/>
  <c r="KC15"/>
  <c r="KB15"/>
  <c r="KA15"/>
  <c r="JZ15"/>
  <c r="JY15"/>
  <c r="JX15"/>
  <c r="JV15"/>
  <c r="JU15"/>
  <c r="JT15"/>
  <c r="JS15"/>
  <c r="JR15"/>
  <c r="JQ15"/>
  <c r="JO15"/>
  <c r="JN15"/>
  <c r="JM15"/>
  <c r="JL15"/>
  <c r="JK15"/>
  <c r="JJ15"/>
  <c r="RY15" l="1"/>
  <c r="PB15"/>
  <c r="XQ15" s="1"/>
  <c r="RZ15"/>
  <c r="PC15"/>
  <c r="XR15" s="1"/>
  <c r="SA15"/>
  <c r="PD15"/>
  <c r="XS15" s="1"/>
  <c r="SB15"/>
  <c r="PE15"/>
  <c r="XT15" s="1"/>
  <c r="SC15"/>
  <c r="PF15"/>
  <c r="XU15" s="1"/>
  <c r="SD15"/>
  <c r="PG15"/>
  <c r="XV15" s="1"/>
  <c r="SF15"/>
  <c r="PI15"/>
  <c r="XX15" s="1"/>
  <c r="SG15"/>
  <c r="PJ15"/>
  <c r="XY15" s="1"/>
  <c r="SH15"/>
  <c r="PK15"/>
  <c r="XZ15" s="1"/>
  <c r="SI15"/>
  <c r="PL15"/>
  <c r="YA15" s="1"/>
  <c r="SJ15"/>
  <c r="PM15"/>
  <c r="YB15" s="1"/>
  <c r="SK15"/>
  <c r="PN15"/>
  <c r="YC15" s="1"/>
  <c r="SM15"/>
  <c r="PP15"/>
  <c r="YE15" s="1"/>
  <c r="SN15"/>
  <c r="PQ15"/>
  <c r="YF15" s="1"/>
  <c r="SO15"/>
  <c r="PR15"/>
  <c r="YG15" s="1"/>
  <c r="SP15"/>
  <c r="PS15"/>
  <c r="YH15" s="1"/>
  <c r="SQ15"/>
  <c r="PT15"/>
  <c r="YI15" s="1"/>
  <c r="SR15"/>
  <c r="PU15"/>
  <c r="YJ15" s="1"/>
  <c r="ST15"/>
  <c r="PW15"/>
  <c r="YL15" s="1"/>
  <c r="SU15"/>
  <c r="PX15"/>
  <c r="YM15" s="1"/>
  <c r="SV15"/>
  <c r="PY15"/>
  <c r="YN15" s="1"/>
  <c r="SW15"/>
  <c r="PZ15"/>
  <c r="YO15" s="1"/>
  <c r="SX15"/>
  <c r="QA15"/>
  <c r="YP15" s="1"/>
  <c r="SY15"/>
  <c r="QB15"/>
  <c r="YQ15" s="1"/>
  <c r="TA15"/>
  <c r="YS15" s="1"/>
  <c r="QD15"/>
  <c r="TB15"/>
  <c r="YT15" s="1"/>
  <c r="QE15"/>
  <c r="TC15"/>
  <c r="YU15" s="1"/>
  <c r="QF15"/>
  <c r="TD15"/>
  <c r="YV15" s="1"/>
  <c r="QG15"/>
  <c r="TE15"/>
  <c r="YW15" s="1"/>
  <c r="QH15"/>
  <c r="TF15"/>
  <c r="YX15" s="1"/>
  <c r="QI15"/>
  <c r="TH15"/>
  <c r="QK15"/>
  <c r="YZ15" s="1"/>
  <c r="TI15"/>
  <c r="QL15"/>
  <c r="ZA15" s="1"/>
  <c r="TJ15"/>
  <c r="QM15"/>
  <c r="ZB15" s="1"/>
  <c r="TK15"/>
  <c r="QN15"/>
  <c r="ZC15" s="1"/>
  <c r="TL15"/>
  <c r="QO15"/>
  <c r="ZD15" s="1"/>
  <c r="TM15"/>
  <c r="QP15"/>
  <c r="ZE15" s="1"/>
  <c r="TO15"/>
  <c r="QR15"/>
  <c r="ZG15" s="1"/>
  <c r="TP15"/>
  <c r="QS15"/>
  <c r="ZH15" s="1"/>
  <c r="TQ15"/>
  <c r="QT15"/>
  <c r="ZI15" s="1"/>
  <c r="TR15"/>
  <c r="QU15"/>
  <c r="ZJ15" s="1"/>
  <c r="TS15"/>
  <c r="QV15"/>
  <c r="ZK15" s="1"/>
  <c r="TT15"/>
  <c r="QW15"/>
  <c r="ZL15" s="1"/>
  <c r="TV15"/>
  <c r="QY15"/>
  <c r="ZN15" s="1"/>
  <c r="TW15"/>
  <c r="QZ15"/>
  <c r="ZO15" s="1"/>
  <c r="TX15"/>
  <c r="RA15"/>
  <c r="ZP15" s="1"/>
  <c r="TY15"/>
  <c r="RB15"/>
  <c r="ZQ15" s="1"/>
  <c r="TZ15"/>
  <c r="RC15"/>
  <c r="ZR15" s="1"/>
  <c r="UA15"/>
  <c r="RD15"/>
  <c r="ZS15" s="1"/>
  <c r="UC15"/>
  <c r="RF15"/>
  <c r="ZU15" s="1"/>
  <c r="UD15"/>
  <c r="RG15"/>
  <c r="ZV15" s="1"/>
  <c r="UE15"/>
  <c r="RH15"/>
  <c r="ZW15" s="1"/>
  <c r="UF15"/>
  <c r="RI15"/>
  <c r="ZX15" s="1"/>
  <c r="UG15"/>
  <c r="RJ15"/>
  <c r="ZY15" s="1"/>
  <c r="UH15"/>
  <c r="RK15"/>
  <c r="ZZ15" s="1"/>
  <c r="UJ15"/>
  <c r="RM15"/>
  <c r="AAB15" s="1"/>
  <c r="UK15"/>
  <c r="RN15"/>
  <c r="AAC15" s="1"/>
  <c r="UL15"/>
  <c r="RO15"/>
  <c r="AAD15" s="1"/>
  <c r="UM15"/>
  <c r="RP15"/>
  <c r="AAE15" s="1"/>
  <c r="UN15"/>
  <c r="RQ15"/>
  <c r="AAF15" s="1"/>
  <c r="UO15"/>
  <c r="RR15"/>
  <c r="AAG15" s="1"/>
  <c r="AAI2"/>
  <c r="OT26"/>
  <c r="XI26" s="1"/>
  <c r="OS26"/>
  <c r="XH26" s="1"/>
  <c r="OR26"/>
  <c r="XG26" s="1"/>
  <c r="OQ26"/>
  <c r="XF26" s="1"/>
  <c r="OP26"/>
  <c r="XE26" s="1"/>
  <c r="OO26"/>
  <c r="XD26" s="1"/>
  <c r="OM26"/>
  <c r="XB26" s="1"/>
  <c r="OL26"/>
  <c r="XA26" s="1"/>
  <c r="OK26"/>
  <c r="WZ26" s="1"/>
  <c r="OJ26"/>
  <c r="WY26" s="1"/>
  <c r="OI26"/>
  <c r="WX26" s="1"/>
  <c r="OH26"/>
  <c r="WW26" s="1"/>
  <c r="OF26"/>
  <c r="WU26" s="1"/>
  <c r="OE26"/>
  <c r="WT26" s="1"/>
  <c r="OD26"/>
  <c r="WS26" s="1"/>
  <c r="OC26"/>
  <c r="WR26" s="1"/>
  <c r="OB26"/>
  <c r="WQ26" s="1"/>
  <c r="OA26"/>
  <c r="WP26" s="1"/>
  <c r="NY26"/>
  <c r="WN26" s="1"/>
  <c r="NX26"/>
  <c r="WM26" s="1"/>
  <c r="NW26"/>
  <c r="WL26" s="1"/>
  <c r="NV26"/>
  <c r="WK26" s="1"/>
  <c r="NU26"/>
  <c r="WJ26" s="1"/>
  <c r="NT26"/>
  <c r="WI26" s="1"/>
  <c r="NR26"/>
  <c r="WG26" s="1"/>
  <c r="NQ26"/>
  <c r="WF26" s="1"/>
  <c r="NP26"/>
  <c r="WE26" s="1"/>
  <c r="NO26"/>
  <c r="WD26" s="1"/>
  <c r="NN26"/>
  <c r="WC26" s="1"/>
  <c r="NM26"/>
  <c r="WB26" s="1"/>
  <c r="NK26"/>
  <c r="VZ26" s="1"/>
  <c r="NJ26"/>
  <c r="VY26" s="1"/>
  <c r="NI26"/>
  <c r="VX26" s="1"/>
  <c r="NH26"/>
  <c r="VW26" s="1"/>
  <c r="NG26"/>
  <c r="VV26" s="1"/>
  <c r="NF26"/>
  <c r="VU26" s="1"/>
  <c r="ND26"/>
  <c r="VS26" s="1"/>
  <c r="NC26"/>
  <c r="VR26" s="1"/>
  <c r="NB26"/>
  <c r="VQ26" s="1"/>
  <c r="NA26"/>
  <c r="VP26" s="1"/>
  <c r="MZ26"/>
  <c r="VO26" s="1"/>
  <c r="MY26"/>
  <c r="VN26" s="1"/>
  <c r="MW26"/>
  <c r="VL26" s="1"/>
  <c r="MV26"/>
  <c r="VK26" s="1"/>
  <c r="MU26"/>
  <c r="VJ26" s="1"/>
  <c r="MT26"/>
  <c r="VI26" s="1"/>
  <c r="MS26"/>
  <c r="VH26" s="1"/>
  <c r="MR26"/>
  <c r="VG26" s="1"/>
  <c r="MP26"/>
  <c r="VE26" s="1"/>
  <c r="MO26"/>
  <c r="VD26" s="1"/>
  <c r="MN26"/>
  <c r="VC26" s="1"/>
  <c r="MM26"/>
  <c r="VB26" s="1"/>
  <c r="ML26"/>
  <c r="VA26" s="1"/>
  <c r="MK26"/>
  <c r="UZ26" s="1"/>
  <c r="MI26"/>
  <c r="UX26" s="1"/>
  <c r="MH26"/>
  <c r="UW26" s="1"/>
  <c r="MG26"/>
  <c r="UV26" s="1"/>
  <c r="MF26"/>
  <c r="UU26" s="1"/>
  <c r="ME26"/>
  <c r="UT26" s="1"/>
  <c r="MD26"/>
  <c r="US26" s="1"/>
  <c r="LZ26"/>
  <c r="LY26"/>
  <c r="LX26"/>
  <c r="LW26"/>
  <c r="LV26"/>
  <c r="LU26"/>
  <c r="LS26"/>
  <c r="LR26"/>
  <c r="LQ26"/>
  <c r="LP26"/>
  <c r="LO26"/>
  <c r="LN26"/>
  <c r="LL26"/>
  <c r="LK26"/>
  <c r="LJ26"/>
  <c r="LI26"/>
  <c r="LH26"/>
  <c r="LG26"/>
  <c r="LE26"/>
  <c r="LD26"/>
  <c r="LC26"/>
  <c r="LB26"/>
  <c r="LA26"/>
  <c r="KZ26"/>
  <c r="KX26"/>
  <c r="KW26"/>
  <c r="KV26"/>
  <c r="KU26"/>
  <c r="KT26"/>
  <c r="KS26"/>
  <c r="KQ26"/>
  <c r="KP26"/>
  <c r="KO26"/>
  <c r="KN26"/>
  <c r="KM26"/>
  <c r="KL26"/>
  <c r="KJ26"/>
  <c r="KI26"/>
  <c r="KH26"/>
  <c r="KG26"/>
  <c r="KF26"/>
  <c r="KE26"/>
  <c r="KC26"/>
  <c r="KB26"/>
  <c r="KA26"/>
  <c r="JZ26"/>
  <c r="JY26"/>
  <c r="JX26"/>
  <c r="JV26"/>
  <c r="JU26"/>
  <c r="JT26"/>
  <c r="JS26"/>
  <c r="JR26"/>
  <c r="JQ26"/>
  <c r="JO26"/>
  <c r="JN26"/>
  <c r="JM26"/>
  <c r="JL26"/>
  <c r="JK26"/>
  <c r="JJ26"/>
  <c r="OT33"/>
  <c r="XI33" s="1"/>
  <c r="OS33"/>
  <c r="XH33" s="1"/>
  <c r="OR33"/>
  <c r="XG33" s="1"/>
  <c r="OQ33"/>
  <c r="XF33" s="1"/>
  <c r="OP33"/>
  <c r="XE33" s="1"/>
  <c r="OO33"/>
  <c r="XD33" s="1"/>
  <c r="OM33"/>
  <c r="XB33" s="1"/>
  <c r="OL33"/>
  <c r="XA33" s="1"/>
  <c r="OK33"/>
  <c r="WZ33" s="1"/>
  <c r="OJ33"/>
  <c r="WY33" s="1"/>
  <c r="OI33"/>
  <c r="WX33" s="1"/>
  <c r="OH33"/>
  <c r="WW33" s="1"/>
  <c r="OF33"/>
  <c r="WU33" s="1"/>
  <c r="OE33"/>
  <c r="WT33" s="1"/>
  <c r="OD33"/>
  <c r="WS33" s="1"/>
  <c r="OC33"/>
  <c r="WR33" s="1"/>
  <c r="OB33"/>
  <c r="WQ33" s="1"/>
  <c r="OA33"/>
  <c r="WP33" s="1"/>
  <c r="NY33"/>
  <c r="WN33" s="1"/>
  <c r="NX33"/>
  <c r="WM33" s="1"/>
  <c r="NW33"/>
  <c r="WL33" s="1"/>
  <c r="NV33"/>
  <c r="WK33" s="1"/>
  <c r="NU33"/>
  <c r="WJ33" s="1"/>
  <c r="NT33"/>
  <c r="WI33" s="1"/>
  <c r="NR33"/>
  <c r="WG33" s="1"/>
  <c r="NQ33"/>
  <c r="WF33" s="1"/>
  <c r="NP33"/>
  <c r="WE33" s="1"/>
  <c r="NO33"/>
  <c r="WD33" s="1"/>
  <c r="NN33"/>
  <c r="WC33" s="1"/>
  <c r="NM33"/>
  <c r="WB33" s="1"/>
  <c r="NK33"/>
  <c r="VZ33" s="1"/>
  <c r="NJ33"/>
  <c r="VY33" s="1"/>
  <c r="NI33"/>
  <c r="VX33" s="1"/>
  <c r="NH33"/>
  <c r="VW33" s="1"/>
  <c r="NG33"/>
  <c r="VV33" s="1"/>
  <c r="NF33"/>
  <c r="VU33" s="1"/>
  <c r="ND33"/>
  <c r="VS33" s="1"/>
  <c r="NC33"/>
  <c r="VR33" s="1"/>
  <c r="NB33"/>
  <c r="VQ33" s="1"/>
  <c r="NA33"/>
  <c r="VP33" s="1"/>
  <c r="MZ33"/>
  <c r="VO33" s="1"/>
  <c r="MY33"/>
  <c r="VN33" s="1"/>
  <c r="MW33"/>
  <c r="VL33" s="1"/>
  <c r="MV33"/>
  <c r="VK33" s="1"/>
  <c r="MU33"/>
  <c r="VJ33" s="1"/>
  <c r="MT33"/>
  <c r="VI33" s="1"/>
  <c r="MS33"/>
  <c r="VH33" s="1"/>
  <c r="MR33"/>
  <c r="VG33" s="1"/>
  <c r="MP33"/>
  <c r="VE33" s="1"/>
  <c r="MO33"/>
  <c r="VD33" s="1"/>
  <c r="MN33"/>
  <c r="VC33" s="1"/>
  <c r="MM33"/>
  <c r="VB33" s="1"/>
  <c r="ML33"/>
  <c r="VA33" s="1"/>
  <c r="MK33"/>
  <c r="UZ33" s="1"/>
  <c r="MI33"/>
  <c r="UX33" s="1"/>
  <c r="MH33"/>
  <c r="UW33" s="1"/>
  <c r="MG33"/>
  <c r="UV33" s="1"/>
  <c r="MF33"/>
  <c r="UU33" s="1"/>
  <c r="ME33"/>
  <c r="UT33" s="1"/>
  <c r="MD33"/>
  <c r="US33" s="1"/>
  <c r="LZ33"/>
  <c r="LY33"/>
  <c r="LX33"/>
  <c r="LW33"/>
  <c r="LV33"/>
  <c r="LU33"/>
  <c r="LS33"/>
  <c r="LR33"/>
  <c r="LQ33"/>
  <c r="LP33"/>
  <c r="LO33"/>
  <c r="LN33"/>
  <c r="LL33"/>
  <c r="LK33"/>
  <c r="LJ33"/>
  <c r="LI33"/>
  <c r="LH33"/>
  <c r="LG33"/>
  <c r="LE33"/>
  <c r="LD33"/>
  <c r="LC33"/>
  <c r="LB33"/>
  <c r="LA33"/>
  <c r="KZ33"/>
  <c r="KX33"/>
  <c r="KW33"/>
  <c r="KV33"/>
  <c r="KU33"/>
  <c r="KT33"/>
  <c r="KS33"/>
  <c r="KQ33"/>
  <c r="KP33"/>
  <c r="KO33"/>
  <c r="KN33"/>
  <c r="KM33"/>
  <c r="KL33"/>
  <c r="KJ33"/>
  <c r="KI33"/>
  <c r="KH33"/>
  <c r="KG33"/>
  <c r="KF33"/>
  <c r="KE33"/>
  <c r="KC33"/>
  <c r="KB33"/>
  <c r="KA33"/>
  <c r="JZ33"/>
  <c r="JY33"/>
  <c r="JX33"/>
  <c r="JV33"/>
  <c r="JU33"/>
  <c r="JT33"/>
  <c r="JS33"/>
  <c r="JR33"/>
  <c r="JQ33"/>
  <c r="JO33"/>
  <c r="JN33"/>
  <c r="JM33"/>
  <c r="JL33"/>
  <c r="JK33"/>
  <c r="JJ33"/>
  <c r="RY33" l="1"/>
  <c r="PB33"/>
  <c r="XQ33" s="1"/>
  <c r="RZ33"/>
  <c r="PC33"/>
  <c r="XR33" s="1"/>
  <c r="SA33"/>
  <c r="PD33"/>
  <c r="XS33" s="1"/>
  <c r="SB33"/>
  <c r="PE33"/>
  <c r="XT33" s="1"/>
  <c r="SC33"/>
  <c r="PF33"/>
  <c r="XU33" s="1"/>
  <c r="SD33"/>
  <c r="PG33"/>
  <c r="XV33" s="1"/>
  <c r="SF33"/>
  <c r="PI33"/>
  <c r="XX33" s="1"/>
  <c r="SG33"/>
  <c r="PJ33"/>
  <c r="XY33" s="1"/>
  <c r="SH33"/>
  <c r="PK33"/>
  <c r="XZ33" s="1"/>
  <c r="SI33"/>
  <c r="PL33"/>
  <c r="YA33" s="1"/>
  <c r="SJ33"/>
  <c r="PM33"/>
  <c r="YB33" s="1"/>
  <c r="SK33"/>
  <c r="PN33"/>
  <c r="YC33" s="1"/>
  <c r="SM33"/>
  <c r="PP33"/>
  <c r="YE33" s="1"/>
  <c r="SN33"/>
  <c r="PQ33"/>
  <c r="YF33" s="1"/>
  <c r="SO33"/>
  <c r="PR33"/>
  <c r="YG33" s="1"/>
  <c r="SP33"/>
  <c r="PS33"/>
  <c r="YH33" s="1"/>
  <c r="SQ33"/>
  <c r="PT33"/>
  <c r="YI33" s="1"/>
  <c r="SR33"/>
  <c r="PU33"/>
  <c r="YJ33" s="1"/>
  <c r="ST33"/>
  <c r="PW33"/>
  <c r="YL33" s="1"/>
  <c r="SU33"/>
  <c r="PX33"/>
  <c r="YM33" s="1"/>
  <c r="SV33"/>
  <c r="PY33"/>
  <c r="YN33" s="1"/>
  <c r="SW33"/>
  <c r="PZ33"/>
  <c r="YO33" s="1"/>
  <c r="SX33"/>
  <c r="QA33"/>
  <c r="YP33" s="1"/>
  <c r="SY33"/>
  <c r="QB33"/>
  <c r="YQ33" s="1"/>
  <c r="TA33"/>
  <c r="YS33" s="1"/>
  <c r="QD33"/>
  <c r="TB33"/>
  <c r="YT33" s="1"/>
  <c r="QE33"/>
  <c r="TC33"/>
  <c r="YU33" s="1"/>
  <c r="QF33"/>
  <c r="TD33"/>
  <c r="YV33" s="1"/>
  <c r="QG33"/>
  <c r="TE33"/>
  <c r="YW33" s="1"/>
  <c r="QH33"/>
  <c r="TF33"/>
  <c r="YX33" s="1"/>
  <c r="QI33"/>
  <c r="TH33"/>
  <c r="QK33"/>
  <c r="YZ33" s="1"/>
  <c r="TI33"/>
  <c r="QL33"/>
  <c r="ZA33" s="1"/>
  <c r="TJ33"/>
  <c r="QM33"/>
  <c r="ZB33" s="1"/>
  <c r="TK33"/>
  <c r="QN33"/>
  <c r="ZC33" s="1"/>
  <c r="TL33"/>
  <c r="QO33"/>
  <c r="ZD33" s="1"/>
  <c r="TM33"/>
  <c r="QP33"/>
  <c r="ZE33" s="1"/>
  <c r="TO33"/>
  <c r="QR33"/>
  <c r="ZG33" s="1"/>
  <c r="TP33"/>
  <c r="QS33"/>
  <c r="ZH33" s="1"/>
  <c r="TQ33"/>
  <c r="QT33"/>
  <c r="ZI33" s="1"/>
  <c r="TR33"/>
  <c r="QU33"/>
  <c r="ZJ33" s="1"/>
  <c r="TS33"/>
  <c r="QV33"/>
  <c r="ZK33" s="1"/>
  <c r="TT33"/>
  <c r="QW33"/>
  <c r="ZL33" s="1"/>
  <c r="TV33"/>
  <c r="QY33"/>
  <c r="ZN33" s="1"/>
  <c r="TW33"/>
  <c r="QZ33"/>
  <c r="ZO33" s="1"/>
  <c r="TX33"/>
  <c r="RA33"/>
  <c r="ZP33" s="1"/>
  <c r="TY33"/>
  <c r="RB33"/>
  <c r="ZQ33" s="1"/>
  <c r="TZ33"/>
  <c r="RC33"/>
  <c r="ZR33" s="1"/>
  <c r="UA33"/>
  <c r="RD33"/>
  <c r="ZS33" s="1"/>
  <c r="UC33"/>
  <c r="RF33"/>
  <c r="ZU33" s="1"/>
  <c r="UD33"/>
  <c r="RG33"/>
  <c r="ZV33" s="1"/>
  <c r="UE33"/>
  <c r="RH33"/>
  <c r="ZW33" s="1"/>
  <c r="UF33"/>
  <c r="RI33"/>
  <c r="ZX33" s="1"/>
  <c r="UG33"/>
  <c r="RJ33"/>
  <c r="ZY33" s="1"/>
  <c r="UH33"/>
  <c r="RK33"/>
  <c r="ZZ33" s="1"/>
  <c r="UJ33"/>
  <c r="RM33"/>
  <c r="AAB33" s="1"/>
  <c r="UK33"/>
  <c r="RN33"/>
  <c r="AAC33" s="1"/>
  <c r="UL33"/>
  <c r="RO33"/>
  <c r="AAD33" s="1"/>
  <c r="UM33"/>
  <c r="RP33"/>
  <c r="AAE33" s="1"/>
  <c r="UN33"/>
  <c r="RQ33"/>
  <c r="AAF33" s="1"/>
  <c r="UO33"/>
  <c r="RR33"/>
  <c r="AAG33" s="1"/>
  <c r="RY26"/>
  <c r="PB26"/>
  <c r="XQ26" s="1"/>
  <c r="RZ26"/>
  <c r="PC26"/>
  <c r="XR26" s="1"/>
  <c r="SA26"/>
  <c r="PD26"/>
  <c r="XS26" s="1"/>
  <c r="SB26"/>
  <c r="PE26"/>
  <c r="XT26" s="1"/>
  <c r="SC26"/>
  <c r="PF26"/>
  <c r="XU26" s="1"/>
  <c r="SD26"/>
  <c r="PG26"/>
  <c r="XV26" s="1"/>
  <c r="SF26"/>
  <c r="PI26"/>
  <c r="XX26" s="1"/>
  <c r="SG26"/>
  <c r="PJ26"/>
  <c r="XY26" s="1"/>
  <c r="SH26"/>
  <c r="PK26"/>
  <c r="XZ26" s="1"/>
  <c r="SI26"/>
  <c r="PL26"/>
  <c r="YA26" s="1"/>
  <c r="SJ26"/>
  <c r="PM26"/>
  <c r="YB26" s="1"/>
  <c r="SK26"/>
  <c r="PN26"/>
  <c r="YC26" s="1"/>
  <c r="SM26"/>
  <c r="PP26"/>
  <c r="YE26" s="1"/>
  <c r="SN26"/>
  <c r="PQ26"/>
  <c r="YF26" s="1"/>
  <c r="SO26"/>
  <c r="PR26"/>
  <c r="YG26" s="1"/>
  <c r="SP26"/>
  <c r="PS26"/>
  <c r="YH26" s="1"/>
  <c r="SQ26"/>
  <c r="PT26"/>
  <c r="YI26" s="1"/>
  <c r="SR26"/>
  <c r="PU26"/>
  <c r="YJ26" s="1"/>
  <c r="ST26"/>
  <c r="PW26"/>
  <c r="YL26" s="1"/>
  <c r="SU26"/>
  <c r="PX26"/>
  <c r="YM26" s="1"/>
  <c r="SV26"/>
  <c r="PY26"/>
  <c r="YN26" s="1"/>
  <c r="SW26"/>
  <c r="PZ26"/>
  <c r="YO26" s="1"/>
  <c r="SX26"/>
  <c r="QA26"/>
  <c r="YP26" s="1"/>
  <c r="SY26"/>
  <c r="QB26"/>
  <c r="YQ26" s="1"/>
  <c r="TA26"/>
  <c r="YS26" s="1"/>
  <c r="QD26"/>
  <c r="TB26"/>
  <c r="YT26" s="1"/>
  <c r="QE26"/>
  <c r="TC26"/>
  <c r="YU26" s="1"/>
  <c r="QF26"/>
  <c r="TD26"/>
  <c r="YV26" s="1"/>
  <c r="QG26"/>
  <c r="TE26"/>
  <c r="YW26" s="1"/>
  <c r="QH26"/>
  <c r="TF26"/>
  <c r="YX26" s="1"/>
  <c r="QI26"/>
  <c r="TH26"/>
  <c r="QK26"/>
  <c r="YZ26" s="1"/>
  <c r="TI26"/>
  <c r="QL26"/>
  <c r="ZA26" s="1"/>
  <c r="TJ26"/>
  <c r="QM26"/>
  <c r="ZB26" s="1"/>
  <c r="TK26"/>
  <c r="QN26"/>
  <c r="ZC26" s="1"/>
  <c r="TL26"/>
  <c r="QO26"/>
  <c r="ZD26" s="1"/>
  <c r="TM26"/>
  <c r="QP26"/>
  <c r="ZE26" s="1"/>
  <c r="TO26"/>
  <c r="QR26"/>
  <c r="ZG26" s="1"/>
  <c r="TP26"/>
  <c r="QS26"/>
  <c r="ZH26" s="1"/>
  <c r="TQ26"/>
  <c r="QT26"/>
  <c r="ZI26" s="1"/>
  <c r="TR26"/>
  <c r="QU26"/>
  <c r="ZJ26" s="1"/>
  <c r="TS26"/>
  <c r="QV26"/>
  <c r="ZK26" s="1"/>
  <c r="TT26"/>
  <c r="QW26"/>
  <c r="ZL26" s="1"/>
  <c r="TV26"/>
  <c r="QY26"/>
  <c r="ZN26" s="1"/>
  <c r="TW26"/>
  <c r="QZ26"/>
  <c r="ZO26" s="1"/>
  <c r="TX26"/>
  <c r="RA26"/>
  <c r="ZP26" s="1"/>
  <c r="TY26"/>
  <c r="RB26"/>
  <c r="ZQ26" s="1"/>
  <c r="TZ26"/>
  <c r="RC26"/>
  <c r="ZR26" s="1"/>
  <c r="UA26"/>
  <c r="RD26"/>
  <c r="ZS26" s="1"/>
  <c r="UC26"/>
  <c r="RF26"/>
  <c r="ZU26" s="1"/>
  <c r="UD26"/>
  <c r="RG26"/>
  <c r="ZV26" s="1"/>
  <c r="UE26"/>
  <c r="RH26"/>
  <c r="ZW26" s="1"/>
  <c r="UF26"/>
  <c r="RI26"/>
  <c r="ZX26" s="1"/>
  <c r="UG26"/>
  <c r="RJ26"/>
  <c r="ZY26" s="1"/>
  <c r="UH26"/>
  <c r="RK26"/>
  <c r="ZZ26" s="1"/>
  <c r="UJ26"/>
  <c r="RM26"/>
  <c r="AAB26" s="1"/>
  <c r="UK26"/>
  <c r="RN26"/>
  <c r="AAC26" s="1"/>
  <c r="UL26"/>
  <c r="RO26"/>
  <c r="AAD26" s="1"/>
  <c r="UM26"/>
  <c r="RP26"/>
  <c r="AAE26" s="1"/>
  <c r="UN26"/>
  <c r="RQ26"/>
  <c r="AAF26" s="1"/>
  <c r="UO26"/>
  <c r="RR26"/>
  <c r="AAG26" s="1"/>
  <c r="OT10"/>
  <c r="XI10" s="1"/>
  <c r="OS10"/>
  <c r="XH10" s="1"/>
  <c r="OR10"/>
  <c r="XG10" s="1"/>
  <c r="OQ10"/>
  <c r="XF10" s="1"/>
  <c r="OP10"/>
  <c r="XE10" s="1"/>
  <c r="OO10"/>
  <c r="XD10" s="1"/>
  <c r="OM10"/>
  <c r="XB10" s="1"/>
  <c r="OL10"/>
  <c r="XA10" s="1"/>
  <c r="OK10"/>
  <c r="WZ10" s="1"/>
  <c r="OJ10"/>
  <c r="WY10" s="1"/>
  <c r="OI10"/>
  <c r="WX10" s="1"/>
  <c r="OH10"/>
  <c r="WW10" s="1"/>
  <c r="OF10"/>
  <c r="WU10" s="1"/>
  <c r="OE10"/>
  <c r="WT10" s="1"/>
  <c r="OD10"/>
  <c r="WS10" s="1"/>
  <c r="OC10"/>
  <c r="WR10" s="1"/>
  <c r="OB10"/>
  <c r="WQ10" s="1"/>
  <c r="OA10"/>
  <c r="WP10" s="1"/>
  <c r="NY10"/>
  <c r="WN10" s="1"/>
  <c r="NX10"/>
  <c r="WM10" s="1"/>
  <c r="NW10"/>
  <c r="WL10" s="1"/>
  <c r="NV10"/>
  <c r="WK10" s="1"/>
  <c r="NU10"/>
  <c r="WJ10" s="1"/>
  <c r="NT10"/>
  <c r="WI10" s="1"/>
  <c r="NR10"/>
  <c r="WG10" s="1"/>
  <c r="NQ10"/>
  <c r="WF10" s="1"/>
  <c r="NP10"/>
  <c r="WE10" s="1"/>
  <c r="NO10"/>
  <c r="WD10" s="1"/>
  <c r="NN10"/>
  <c r="WC10" s="1"/>
  <c r="NM10"/>
  <c r="WB10" s="1"/>
  <c r="NK10"/>
  <c r="VZ10" s="1"/>
  <c r="NJ10"/>
  <c r="VY10" s="1"/>
  <c r="NI10"/>
  <c r="VX10" s="1"/>
  <c r="NH10"/>
  <c r="VW10" s="1"/>
  <c r="NG10"/>
  <c r="VV10" s="1"/>
  <c r="NF10"/>
  <c r="VU10" s="1"/>
  <c r="ND10"/>
  <c r="VS10" s="1"/>
  <c r="NC10"/>
  <c r="VR10" s="1"/>
  <c r="NB10"/>
  <c r="VQ10" s="1"/>
  <c r="NA10"/>
  <c r="VP10" s="1"/>
  <c r="MZ10"/>
  <c r="VO10" s="1"/>
  <c r="MY10"/>
  <c r="VN10" s="1"/>
  <c r="MW10"/>
  <c r="VL10" s="1"/>
  <c r="MV10"/>
  <c r="VK10" s="1"/>
  <c r="MU10"/>
  <c r="VJ10" s="1"/>
  <c r="MT10"/>
  <c r="VI10" s="1"/>
  <c r="MS10"/>
  <c r="VH10" s="1"/>
  <c r="MR10"/>
  <c r="VG10" s="1"/>
  <c r="MP10"/>
  <c r="VE10" s="1"/>
  <c r="MO10"/>
  <c r="VD10" s="1"/>
  <c r="MN10"/>
  <c r="VC10" s="1"/>
  <c r="MM10"/>
  <c r="VB10" s="1"/>
  <c r="ML10"/>
  <c r="VA10" s="1"/>
  <c r="MK10"/>
  <c r="UZ10" s="1"/>
  <c r="MI10"/>
  <c r="UX10" s="1"/>
  <c r="MH10"/>
  <c r="UW10" s="1"/>
  <c r="MG10"/>
  <c r="UV10" s="1"/>
  <c r="MF10"/>
  <c r="UU10" s="1"/>
  <c r="ME10"/>
  <c r="UT10" s="1"/>
  <c r="MD10"/>
  <c r="US10" s="1"/>
  <c r="LZ10"/>
  <c r="LY10"/>
  <c r="LX10"/>
  <c r="LW10"/>
  <c r="LV10"/>
  <c r="LU10"/>
  <c r="LS10"/>
  <c r="LR10"/>
  <c r="LQ10"/>
  <c r="LP10"/>
  <c r="LO10"/>
  <c r="LN10"/>
  <c r="LL10"/>
  <c r="LK10"/>
  <c r="LJ10"/>
  <c r="LI10"/>
  <c r="LH10"/>
  <c r="LG10"/>
  <c r="LE10"/>
  <c r="LD10"/>
  <c r="LC10"/>
  <c r="LB10"/>
  <c r="LA10"/>
  <c r="KZ10"/>
  <c r="KX10"/>
  <c r="KW10"/>
  <c r="KV10"/>
  <c r="KU10"/>
  <c r="KT10"/>
  <c r="KS10"/>
  <c r="KQ10"/>
  <c r="KP10"/>
  <c r="KO10"/>
  <c r="KN10"/>
  <c r="KM10"/>
  <c r="KL10"/>
  <c r="KJ10"/>
  <c r="KI10"/>
  <c r="KH10"/>
  <c r="KG10"/>
  <c r="KF10"/>
  <c r="KE10"/>
  <c r="KC10"/>
  <c r="KB10"/>
  <c r="KA10"/>
  <c r="JZ10"/>
  <c r="JY10"/>
  <c r="JX10"/>
  <c r="JV10"/>
  <c r="JU10"/>
  <c r="JT10"/>
  <c r="JS10"/>
  <c r="JR10"/>
  <c r="JQ10"/>
  <c r="JO10"/>
  <c r="JN10"/>
  <c r="JM10"/>
  <c r="JL10"/>
  <c r="JK10"/>
  <c r="JJ10"/>
  <c r="OT28"/>
  <c r="XI28" s="1"/>
  <c r="OS28"/>
  <c r="XH28" s="1"/>
  <c r="OR28"/>
  <c r="XG28" s="1"/>
  <c r="OQ28"/>
  <c r="XF28" s="1"/>
  <c r="OP28"/>
  <c r="XE28" s="1"/>
  <c r="OO28"/>
  <c r="XD28" s="1"/>
  <c r="OM28"/>
  <c r="XB28" s="1"/>
  <c r="OL28"/>
  <c r="XA28" s="1"/>
  <c r="OK28"/>
  <c r="WZ28" s="1"/>
  <c r="OJ28"/>
  <c r="WY28" s="1"/>
  <c r="OI28"/>
  <c r="WX28" s="1"/>
  <c r="OH28"/>
  <c r="WW28" s="1"/>
  <c r="OF28"/>
  <c r="WU28" s="1"/>
  <c r="OE28"/>
  <c r="WT28" s="1"/>
  <c r="OD28"/>
  <c r="WS28" s="1"/>
  <c r="OC28"/>
  <c r="WR28" s="1"/>
  <c r="OB28"/>
  <c r="WQ28" s="1"/>
  <c r="OA28"/>
  <c r="WP28" s="1"/>
  <c r="NY28"/>
  <c r="WN28" s="1"/>
  <c r="NX28"/>
  <c r="WM28" s="1"/>
  <c r="NW28"/>
  <c r="WL28" s="1"/>
  <c r="NV28"/>
  <c r="WK28" s="1"/>
  <c r="NU28"/>
  <c r="WJ28" s="1"/>
  <c r="NT28"/>
  <c r="WI28" s="1"/>
  <c r="NR28"/>
  <c r="WG28" s="1"/>
  <c r="NQ28"/>
  <c r="WF28" s="1"/>
  <c r="NP28"/>
  <c r="WE28" s="1"/>
  <c r="NO28"/>
  <c r="WD28" s="1"/>
  <c r="NN28"/>
  <c r="WC28" s="1"/>
  <c r="NM28"/>
  <c r="WB28" s="1"/>
  <c r="NK28"/>
  <c r="VZ28" s="1"/>
  <c r="NJ28"/>
  <c r="VY28" s="1"/>
  <c r="NI28"/>
  <c r="VX28" s="1"/>
  <c r="NH28"/>
  <c r="VW28" s="1"/>
  <c r="NG28"/>
  <c r="VV28" s="1"/>
  <c r="NF28"/>
  <c r="VU28" s="1"/>
  <c r="ND28"/>
  <c r="VS28" s="1"/>
  <c r="NC28"/>
  <c r="VR28" s="1"/>
  <c r="NB28"/>
  <c r="VQ28" s="1"/>
  <c r="NA28"/>
  <c r="VP28" s="1"/>
  <c r="MZ28"/>
  <c r="VO28" s="1"/>
  <c r="MY28"/>
  <c r="VN28" s="1"/>
  <c r="MW28"/>
  <c r="VL28" s="1"/>
  <c r="MV28"/>
  <c r="VK28" s="1"/>
  <c r="MU28"/>
  <c r="VJ28" s="1"/>
  <c r="MT28"/>
  <c r="VI28" s="1"/>
  <c r="MS28"/>
  <c r="VH28" s="1"/>
  <c r="MR28"/>
  <c r="VG28" s="1"/>
  <c r="MP28"/>
  <c r="VE28" s="1"/>
  <c r="MO28"/>
  <c r="VD28" s="1"/>
  <c r="MN28"/>
  <c r="VC28" s="1"/>
  <c r="MM28"/>
  <c r="VB28" s="1"/>
  <c r="ML28"/>
  <c r="VA28" s="1"/>
  <c r="MK28"/>
  <c r="UZ28" s="1"/>
  <c r="MI28"/>
  <c r="UX28" s="1"/>
  <c r="MH28"/>
  <c r="UW28" s="1"/>
  <c r="MG28"/>
  <c r="UV28" s="1"/>
  <c r="MF28"/>
  <c r="UU28" s="1"/>
  <c r="ME28"/>
  <c r="UT28" s="1"/>
  <c r="MD28"/>
  <c r="US28" s="1"/>
  <c r="LZ28"/>
  <c r="LY28"/>
  <c r="LX28"/>
  <c r="LW28"/>
  <c r="LV28"/>
  <c r="LU28"/>
  <c r="LS28"/>
  <c r="LR28"/>
  <c r="LQ28"/>
  <c r="LP28"/>
  <c r="LO28"/>
  <c r="LN28"/>
  <c r="LL28"/>
  <c r="LK28"/>
  <c r="LJ28"/>
  <c r="LI28"/>
  <c r="LH28"/>
  <c r="LG28"/>
  <c r="LE28"/>
  <c r="LD28"/>
  <c r="LC28"/>
  <c r="LB28"/>
  <c r="LA28"/>
  <c r="KZ28"/>
  <c r="KX28"/>
  <c r="KW28"/>
  <c r="KV28"/>
  <c r="KU28"/>
  <c r="KT28"/>
  <c r="KS28"/>
  <c r="KQ28"/>
  <c r="KP28"/>
  <c r="KO28"/>
  <c r="KN28"/>
  <c r="KM28"/>
  <c r="KL28"/>
  <c r="KJ28"/>
  <c r="KI28"/>
  <c r="KH28"/>
  <c r="KG28"/>
  <c r="KF28"/>
  <c r="KE28"/>
  <c r="KC28"/>
  <c r="KB28"/>
  <c r="KA28"/>
  <c r="JZ28"/>
  <c r="JY28"/>
  <c r="JX28"/>
  <c r="JV28"/>
  <c r="JU28"/>
  <c r="JT28"/>
  <c r="JS28"/>
  <c r="JR28"/>
  <c r="JQ28"/>
  <c r="JO28"/>
  <c r="JN28"/>
  <c r="JM28"/>
  <c r="JL28"/>
  <c r="JK28"/>
  <c r="JJ28"/>
  <c r="OT22"/>
  <c r="XI22" s="1"/>
  <c r="OS22"/>
  <c r="XH22" s="1"/>
  <c r="OR22"/>
  <c r="XG22" s="1"/>
  <c r="OQ22"/>
  <c r="XF22" s="1"/>
  <c r="OP22"/>
  <c r="XE22" s="1"/>
  <c r="OO22"/>
  <c r="XD22" s="1"/>
  <c r="OM22"/>
  <c r="XB22" s="1"/>
  <c r="OL22"/>
  <c r="XA22" s="1"/>
  <c r="OK22"/>
  <c r="WZ22" s="1"/>
  <c r="OJ22"/>
  <c r="WY22" s="1"/>
  <c r="OI22"/>
  <c r="WX22" s="1"/>
  <c r="OH22"/>
  <c r="WW22" s="1"/>
  <c r="OF22"/>
  <c r="WU22" s="1"/>
  <c r="OE22"/>
  <c r="WT22" s="1"/>
  <c r="OD22"/>
  <c r="WS22" s="1"/>
  <c r="OC22"/>
  <c r="WR22" s="1"/>
  <c r="OB22"/>
  <c r="WQ22" s="1"/>
  <c r="OA22"/>
  <c r="WP22" s="1"/>
  <c r="NY22"/>
  <c r="WN22" s="1"/>
  <c r="NX22"/>
  <c r="WM22" s="1"/>
  <c r="NW22"/>
  <c r="WL22" s="1"/>
  <c r="NV22"/>
  <c r="WK22" s="1"/>
  <c r="NU22"/>
  <c r="WJ22" s="1"/>
  <c r="NT22"/>
  <c r="WI22" s="1"/>
  <c r="NR22"/>
  <c r="WG22" s="1"/>
  <c r="NQ22"/>
  <c r="WF22" s="1"/>
  <c r="NP22"/>
  <c r="WE22" s="1"/>
  <c r="NO22"/>
  <c r="WD22" s="1"/>
  <c r="NN22"/>
  <c r="WC22" s="1"/>
  <c r="NM22"/>
  <c r="WB22" s="1"/>
  <c r="NK22"/>
  <c r="VZ22" s="1"/>
  <c r="NJ22"/>
  <c r="VY22" s="1"/>
  <c r="NI22"/>
  <c r="VX22" s="1"/>
  <c r="NH22"/>
  <c r="VW22" s="1"/>
  <c r="NG22"/>
  <c r="VV22" s="1"/>
  <c r="NF22"/>
  <c r="VU22" s="1"/>
  <c r="ND22"/>
  <c r="VS22" s="1"/>
  <c r="NC22"/>
  <c r="VR22" s="1"/>
  <c r="NB22"/>
  <c r="VQ22" s="1"/>
  <c r="NA22"/>
  <c r="VP22" s="1"/>
  <c r="MZ22"/>
  <c r="VO22" s="1"/>
  <c r="MY22"/>
  <c r="VN22" s="1"/>
  <c r="MW22"/>
  <c r="VL22" s="1"/>
  <c r="MV22"/>
  <c r="VK22" s="1"/>
  <c r="MU22"/>
  <c r="VJ22" s="1"/>
  <c r="MT22"/>
  <c r="VI22" s="1"/>
  <c r="MS22"/>
  <c r="VH22" s="1"/>
  <c r="MR22"/>
  <c r="VG22" s="1"/>
  <c r="MP22"/>
  <c r="VE22" s="1"/>
  <c r="MO22"/>
  <c r="VD22" s="1"/>
  <c r="MN22"/>
  <c r="VC22" s="1"/>
  <c r="MM22"/>
  <c r="VB22" s="1"/>
  <c r="ML22"/>
  <c r="VA22" s="1"/>
  <c r="MK22"/>
  <c r="UZ22" s="1"/>
  <c r="MI22"/>
  <c r="UX22" s="1"/>
  <c r="MH22"/>
  <c r="UW22" s="1"/>
  <c r="MG22"/>
  <c r="UV22" s="1"/>
  <c r="MF22"/>
  <c r="UU22" s="1"/>
  <c r="ME22"/>
  <c r="UT22" s="1"/>
  <c r="MD22"/>
  <c r="US22" s="1"/>
  <c r="LZ22"/>
  <c r="LY22"/>
  <c r="LX22"/>
  <c r="LW22"/>
  <c r="LV22"/>
  <c r="LU22"/>
  <c r="LS22"/>
  <c r="LR22"/>
  <c r="LQ22"/>
  <c r="LP22"/>
  <c r="LO22"/>
  <c r="LN22"/>
  <c r="LL22"/>
  <c r="LK22"/>
  <c r="LJ22"/>
  <c r="LI22"/>
  <c r="LH22"/>
  <c r="LG22"/>
  <c r="LE22"/>
  <c r="LD22"/>
  <c r="LC22"/>
  <c r="LB22"/>
  <c r="LA22"/>
  <c r="KZ22"/>
  <c r="KX22"/>
  <c r="KW22"/>
  <c r="KV22"/>
  <c r="KU22"/>
  <c r="KT22"/>
  <c r="KS22"/>
  <c r="KQ22"/>
  <c r="KP22"/>
  <c r="KO22"/>
  <c r="KN22"/>
  <c r="KM22"/>
  <c r="KL22"/>
  <c r="KJ22"/>
  <c r="KI22"/>
  <c r="KH22"/>
  <c r="KG22"/>
  <c r="KF22"/>
  <c r="KE22"/>
  <c r="KC22"/>
  <c r="KB22"/>
  <c r="KA22"/>
  <c r="JZ22"/>
  <c r="JY22"/>
  <c r="JX22"/>
  <c r="JV22"/>
  <c r="JU22"/>
  <c r="JT22"/>
  <c r="JS22"/>
  <c r="JR22"/>
  <c r="JQ22"/>
  <c r="JO22"/>
  <c r="JN22"/>
  <c r="JM22"/>
  <c r="JL22"/>
  <c r="JK22"/>
  <c r="JJ22"/>
  <c r="OT12"/>
  <c r="XI12" s="1"/>
  <c r="OS12"/>
  <c r="XH12" s="1"/>
  <c r="OR12"/>
  <c r="XG12" s="1"/>
  <c r="OQ12"/>
  <c r="XF12" s="1"/>
  <c r="OP12"/>
  <c r="XE12" s="1"/>
  <c r="OO12"/>
  <c r="XD12" s="1"/>
  <c r="OM12"/>
  <c r="XB12" s="1"/>
  <c r="OL12"/>
  <c r="XA12" s="1"/>
  <c r="OK12"/>
  <c r="WZ12" s="1"/>
  <c r="OJ12"/>
  <c r="WY12" s="1"/>
  <c r="OI12"/>
  <c r="WX12" s="1"/>
  <c r="OH12"/>
  <c r="WW12" s="1"/>
  <c r="OF12"/>
  <c r="WU12" s="1"/>
  <c r="OE12"/>
  <c r="WT12" s="1"/>
  <c r="OD12"/>
  <c r="WS12" s="1"/>
  <c r="OC12"/>
  <c r="WR12" s="1"/>
  <c r="OB12"/>
  <c r="WQ12" s="1"/>
  <c r="OA12"/>
  <c r="WP12" s="1"/>
  <c r="NY12"/>
  <c r="WN12" s="1"/>
  <c r="NX12"/>
  <c r="WM12" s="1"/>
  <c r="NW12"/>
  <c r="WL12" s="1"/>
  <c r="NV12"/>
  <c r="WK12" s="1"/>
  <c r="NU12"/>
  <c r="WJ12" s="1"/>
  <c r="NT12"/>
  <c r="WI12" s="1"/>
  <c r="NR12"/>
  <c r="WG12" s="1"/>
  <c r="NQ12"/>
  <c r="WF12" s="1"/>
  <c r="NP12"/>
  <c r="WE12" s="1"/>
  <c r="NO12"/>
  <c r="WD12" s="1"/>
  <c r="NN12"/>
  <c r="WC12" s="1"/>
  <c r="NM12"/>
  <c r="WB12" s="1"/>
  <c r="NK12"/>
  <c r="VZ12" s="1"/>
  <c r="NJ12"/>
  <c r="VY12" s="1"/>
  <c r="NI12"/>
  <c r="VX12" s="1"/>
  <c r="NH12"/>
  <c r="VW12" s="1"/>
  <c r="NG12"/>
  <c r="VV12" s="1"/>
  <c r="NF12"/>
  <c r="VU12" s="1"/>
  <c r="ND12"/>
  <c r="VS12" s="1"/>
  <c r="NC12"/>
  <c r="VR12" s="1"/>
  <c r="NB12"/>
  <c r="VQ12" s="1"/>
  <c r="NA12"/>
  <c r="VP12" s="1"/>
  <c r="MZ12"/>
  <c r="VO12" s="1"/>
  <c r="MY12"/>
  <c r="VN12" s="1"/>
  <c r="MW12"/>
  <c r="VL12" s="1"/>
  <c r="MV12"/>
  <c r="VK12" s="1"/>
  <c r="MU12"/>
  <c r="VJ12" s="1"/>
  <c r="MT12"/>
  <c r="VI12" s="1"/>
  <c r="MS12"/>
  <c r="VH12" s="1"/>
  <c r="MR12"/>
  <c r="VG12" s="1"/>
  <c r="MP12"/>
  <c r="VE12" s="1"/>
  <c r="MO12"/>
  <c r="VD12" s="1"/>
  <c r="MN12"/>
  <c r="VC12" s="1"/>
  <c r="MM12"/>
  <c r="VB12" s="1"/>
  <c r="ML12"/>
  <c r="VA12" s="1"/>
  <c r="MK12"/>
  <c r="UZ12" s="1"/>
  <c r="MI12"/>
  <c r="UX12" s="1"/>
  <c r="MH12"/>
  <c r="UW12" s="1"/>
  <c r="MG12"/>
  <c r="UV12" s="1"/>
  <c r="MF12"/>
  <c r="UU12" s="1"/>
  <c r="ME12"/>
  <c r="UT12" s="1"/>
  <c r="MD12"/>
  <c r="US12" s="1"/>
  <c r="LZ12"/>
  <c r="LY12"/>
  <c r="LX12"/>
  <c r="LW12"/>
  <c r="LV12"/>
  <c r="LU12"/>
  <c r="LS12"/>
  <c r="LR12"/>
  <c r="LQ12"/>
  <c r="LP12"/>
  <c r="LO12"/>
  <c r="LN12"/>
  <c r="LL12"/>
  <c r="LK12"/>
  <c r="LJ12"/>
  <c r="LI12"/>
  <c r="LH12"/>
  <c r="LG12"/>
  <c r="LE12"/>
  <c r="LD12"/>
  <c r="LC12"/>
  <c r="LB12"/>
  <c r="LA12"/>
  <c r="KZ12"/>
  <c r="KX12"/>
  <c r="KW12"/>
  <c r="KV12"/>
  <c r="KU12"/>
  <c r="KT12"/>
  <c r="KS12"/>
  <c r="KQ12"/>
  <c r="KP12"/>
  <c r="KO12"/>
  <c r="KN12"/>
  <c r="KM12"/>
  <c r="KL12"/>
  <c r="KJ12"/>
  <c r="KI12"/>
  <c r="KH12"/>
  <c r="KG12"/>
  <c r="KF12"/>
  <c r="KE12"/>
  <c r="KC12"/>
  <c r="KB12"/>
  <c r="KA12"/>
  <c r="JZ12"/>
  <c r="JY12"/>
  <c r="JX12"/>
  <c r="JV12"/>
  <c r="JU12"/>
  <c r="JT12"/>
  <c r="JS12"/>
  <c r="JR12"/>
  <c r="JQ12"/>
  <c r="JO12"/>
  <c r="JN12"/>
  <c r="JM12"/>
  <c r="JL12"/>
  <c r="JK12"/>
  <c r="JJ12"/>
  <c r="OT16"/>
  <c r="XI16" s="1"/>
  <c r="OS16"/>
  <c r="XH16" s="1"/>
  <c r="OR16"/>
  <c r="XG16" s="1"/>
  <c r="OQ16"/>
  <c r="XF16" s="1"/>
  <c r="OP16"/>
  <c r="XE16" s="1"/>
  <c r="OO16"/>
  <c r="XD16" s="1"/>
  <c r="OM16"/>
  <c r="XB16" s="1"/>
  <c r="OL16"/>
  <c r="XA16" s="1"/>
  <c r="OK16"/>
  <c r="WZ16" s="1"/>
  <c r="OJ16"/>
  <c r="WY16" s="1"/>
  <c r="OI16"/>
  <c r="WX16" s="1"/>
  <c r="OH16"/>
  <c r="WW16" s="1"/>
  <c r="OF16"/>
  <c r="WU16" s="1"/>
  <c r="OE16"/>
  <c r="WT16" s="1"/>
  <c r="OD16"/>
  <c r="WS16" s="1"/>
  <c r="OC16"/>
  <c r="WR16" s="1"/>
  <c r="OB16"/>
  <c r="WQ16" s="1"/>
  <c r="OA16"/>
  <c r="WP16" s="1"/>
  <c r="NY16"/>
  <c r="WN16" s="1"/>
  <c r="NX16"/>
  <c r="WM16" s="1"/>
  <c r="NW16"/>
  <c r="WL16" s="1"/>
  <c r="NV16"/>
  <c r="WK16" s="1"/>
  <c r="NU16"/>
  <c r="WJ16" s="1"/>
  <c r="NT16"/>
  <c r="WI16" s="1"/>
  <c r="NR16"/>
  <c r="WG16" s="1"/>
  <c r="NQ16"/>
  <c r="WF16" s="1"/>
  <c r="NP16"/>
  <c r="WE16" s="1"/>
  <c r="NO16"/>
  <c r="WD16" s="1"/>
  <c r="NN16"/>
  <c r="WC16" s="1"/>
  <c r="NM16"/>
  <c r="WB16" s="1"/>
  <c r="NK16"/>
  <c r="VZ16" s="1"/>
  <c r="NJ16"/>
  <c r="VY16" s="1"/>
  <c r="NI16"/>
  <c r="VX16" s="1"/>
  <c r="NH16"/>
  <c r="VW16" s="1"/>
  <c r="NG16"/>
  <c r="VV16" s="1"/>
  <c r="NF16"/>
  <c r="VU16" s="1"/>
  <c r="ND16"/>
  <c r="VS16" s="1"/>
  <c r="NC16"/>
  <c r="VR16" s="1"/>
  <c r="NB16"/>
  <c r="VQ16" s="1"/>
  <c r="NA16"/>
  <c r="VP16" s="1"/>
  <c r="MZ16"/>
  <c r="VO16" s="1"/>
  <c r="MY16"/>
  <c r="VN16" s="1"/>
  <c r="MW16"/>
  <c r="VL16" s="1"/>
  <c r="MV16"/>
  <c r="VK16" s="1"/>
  <c r="MU16"/>
  <c r="VJ16" s="1"/>
  <c r="MT16"/>
  <c r="VI16" s="1"/>
  <c r="MS16"/>
  <c r="VH16" s="1"/>
  <c r="MR16"/>
  <c r="VG16" s="1"/>
  <c r="MP16"/>
  <c r="VE16" s="1"/>
  <c r="MO16"/>
  <c r="VD16" s="1"/>
  <c r="MN16"/>
  <c r="VC16" s="1"/>
  <c r="MM16"/>
  <c r="VB16" s="1"/>
  <c r="ML16"/>
  <c r="VA16" s="1"/>
  <c r="MK16"/>
  <c r="UZ16" s="1"/>
  <c r="MI16"/>
  <c r="UX16" s="1"/>
  <c r="MH16"/>
  <c r="UW16" s="1"/>
  <c r="MG16"/>
  <c r="UV16" s="1"/>
  <c r="MF16"/>
  <c r="UU16" s="1"/>
  <c r="ME16"/>
  <c r="UT16" s="1"/>
  <c r="MD16"/>
  <c r="US16" s="1"/>
  <c r="LZ16"/>
  <c r="LY16"/>
  <c r="LX16"/>
  <c r="LW16"/>
  <c r="LV16"/>
  <c r="LU16"/>
  <c r="LS16"/>
  <c r="LR16"/>
  <c r="LQ16"/>
  <c r="LP16"/>
  <c r="LO16"/>
  <c r="LN16"/>
  <c r="LL16"/>
  <c r="LK16"/>
  <c r="LJ16"/>
  <c r="LI16"/>
  <c r="LH16"/>
  <c r="LG16"/>
  <c r="LE16"/>
  <c r="LD16"/>
  <c r="LC16"/>
  <c r="LB16"/>
  <c r="LA16"/>
  <c r="KZ16"/>
  <c r="KX16"/>
  <c r="KW16"/>
  <c r="KV16"/>
  <c r="KU16"/>
  <c r="KT16"/>
  <c r="KS16"/>
  <c r="KQ16"/>
  <c r="KP16"/>
  <c r="KO16"/>
  <c r="KN16"/>
  <c r="KM16"/>
  <c r="KL16"/>
  <c r="KJ16"/>
  <c r="KI16"/>
  <c r="KH16"/>
  <c r="KG16"/>
  <c r="KF16"/>
  <c r="KE16"/>
  <c r="KC16"/>
  <c r="KB16"/>
  <c r="KA16"/>
  <c r="JZ16"/>
  <c r="JY16"/>
  <c r="JX16"/>
  <c r="JV16"/>
  <c r="JU16"/>
  <c r="JT16"/>
  <c r="JS16"/>
  <c r="JR16"/>
  <c r="JQ16"/>
  <c r="JO16"/>
  <c r="JN16"/>
  <c r="JM16"/>
  <c r="JL16"/>
  <c r="JK16"/>
  <c r="JJ16"/>
  <c r="OT31"/>
  <c r="XI31" s="1"/>
  <c r="OS31"/>
  <c r="XH31" s="1"/>
  <c r="OR31"/>
  <c r="XG31" s="1"/>
  <c r="OQ31"/>
  <c r="XF31" s="1"/>
  <c r="OP31"/>
  <c r="XE31" s="1"/>
  <c r="OO31"/>
  <c r="XD31" s="1"/>
  <c r="OM31"/>
  <c r="XB31" s="1"/>
  <c r="OL31"/>
  <c r="XA31" s="1"/>
  <c r="OK31"/>
  <c r="WZ31" s="1"/>
  <c r="OJ31"/>
  <c r="WY31" s="1"/>
  <c r="OI31"/>
  <c r="WX31" s="1"/>
  <c r="OH31"/>
  <c r="WW31" s="1"/>
  <c r="OF31"/>
  <c r="WU31" s="1"/>
  <c r="OE31"/>
  <c r="WT31" s="1"/>
  <c r="OD31"/>
  <c r="WS31" s="1"/>
  <c r="OC31"/>
  <c r="WR31" s="1"/>
  <c r="OB31"/>
  <c r="WQ31" s="1"/>
  <c r="OA31"/>
  <c r="WP31" s="1"/>
  <c r="NY31"/>
  <c r="WN31" s="1"/>
  <c r="NX31"/>
  <c r="WM31" s="1"/>
  <c r="NW31"/>
  <c r="WL31" s="1"/>
  <c r="NV31"/>
  <c r="WK31" s="1"/>
  <c r="NU31"/>
  <c r="WJ31" s="1"/>
  <c r="NT31"/>
  <c r="WI31" s="1"/>
  <c r="NR31"/>
  <c r="WG31" s="1"/>
  <c r="NQ31"/>
  <c r="WF31" s="1"/>
  <c r="NP31"/>
  <c r="WE31" s="1"/>
  <c r="NO31"/>
  <c r="WD31" s="1"/>
  <c r="NN31"/>
  <c r="WC31" s="1"/>
  <c r="NM31"/>
  <c r="WB31" s="1"/>
  <c r="NK31"/>
  <c r="VZ31" s="1"/>
  <c r="NJ31"/>
  <c r="VY31" s="1"/>
  <c r="NI31"/>
  <c r="VX31" s="1"/>
  <c r="NH31"/>
  <c r="VW31" s="1"/>
  <c r="NG31"/>
  <c r="VV31" s="1"/>
  <c r="NF31"/>
  <c r="VU31" s="1"/>
  <c r="ND31"/>
  <c r="VS31" s="1"/>
  <c r="NC31"/>
  <c r="VR31" s="1"/>
  <c r="NB31"/>
  <c r="VQ31" s="1"/>
  <c r="NA31"/>
  <c r="VP31" s="1"/>
  <c r="MZ31"/>
  <c r="VO31" s="1"/>
  <c r="MY31"/>
  <c r="VN31" s="1"/>
  <c r="MW31"/>
  <c r="VL31" s="1"/>
  <c r="MV31"/>
  <c r="VK31" s="1"/>
  <c r="MU31"/>
  <c r="VJ31" s="1"/>
  <c r="MT31"/>
  <c r="VI31" s="1"/>
  <c r="MS31"/>
  <c r="VH31" s="1"/>
  <c r="MR31"/>
  <c r="VG31" s="1"/>
  <c r="MP31"/>
  <c r="VE31" s="1"/>
  <c r="MO31"/>
  <c r="VD31" s="1"/>
  <c r="MN31"/>
  <c r="VC31" s="1"/>
  <c r="MM31"/>
  <c r="VB31" s="1"/>
  <c r="ML31"/>
  <c r="VA31" s="1"/>
  <c r="MK31"/>
  <c r="UZ31" s="1"/>
  <c r="MI31"/>
  <c r="UX31" s="1"/>
  <c r="MH31"/>
  <c r="UW31" s="1"/>
  <c r="MG31"/>
  <c r="UV31" s="1"/>
  <c r="MF31"/>
  <c r="UU31" s="1"/>
  <c r="ME31"/>
  <c r="UT31" s="1"/>
  <c r="MD31"/>
  <c r="US31" s="1"/>
  <c r="LZ31"/>
  <c r="LY31"/>
  <c r="LX31"/>
  <c r="LW31"/>
  <c r="LV31"/>
  <c r="LU31"/>
  <c r="LS31"/>
  <c r="LR31"/>
  <c r="LQ31"/>
  <c r="LP31"/>
  <c r="LO31"/>
  <c r="LN31"/>
  <c r="LL31"/>
  <c r="LK31"/>
  <c r="LJ31"/>
  <c r="LI31"/>
  <c r="LH31"/>
  <c r="LG31"/>
  <c r="LE31"/>
  <c r="LD31"/>
  <c r="LC31"/>
  <c r="LB31"/>
  <c r="LA31"/>
  <c r="KZ31"/>
  <c r="KX31"/>
  <c r="KW31"/>
  <c r="KV31"/>
  <c r="KU31"/>
  <c r="KT31"/>
  <c r="KS31"/>
  <c r="KQ31"/>
  <c r="KP31"/>
  <c r="KO31"/>
  <c r="KN31"/>
  <c r="KM31"/>
  <c r="KL31"/>
  <c r="KJ31"/>
  <c r="KI31"/>
  <c r="KH31"/>
  <c r="KG31"/>
  <c r="KF31"/>
  <c r="KE31"/>
  <c r="KC31"/>
  <c r="KB31"/>
  <c r="KA31"/>
  <c r="JZ31"/>
  <c r="JY31"/>
  <c r="JX31"/>
  <c r="JV31"/>
  <c r="JU31"/>
  <c r="JT31"/>
  <c r="JS31"/>
  <c r="JR31"/>
  <c r="JQ31"/>
  <c r="JO31"/>
  <c r="JN31"/>
  <c r="JM31"/>
  <c r="JL31"/>
  <c r="JK31"/>
  <c r="JJ31"/>
  <c r="OT29"/>
  <c r="XI29" s="1"/>
  <c r="OS29"/>
  <c r="XH29" s="1"/>
  <c r="OR29"/>
  <c r="XG29" s="1"/>
  <c r="OQ29"/>
  <c r="XF29" s="1"/>
  <c r="OP29"/>
  <c r="XE29" s="1"/>
  <c r="OO29"/>
  <c r="XD29" s="1"/>
  <c r="OM29"/>
  <c r="XB29" s="1"/>
  <c r="OL29"/>
  <c r="XA29" s="1"/>
  <c r="OK29"/>
  <c r="WZ29" s="1"/>
  <c r="OJ29"/>
  <c r="WY29" s="1"/>
  <c r="OI29"/>
  <c r="WX29" s="1"/>
  <c r="OH29"/>
  <c r="WW29" s="1"/>
  <c r="OF29"/>
  <c r="WU29" s="1"/>
  <c r="OE29"/>
  <c r="WT29" s="1"/>
  <c r="OD29"/>
  <c r="WS29" s="1"/>
  <c r="OC29"/>
  <c r="WR29" s="1"/>
  <c r="OB29"/>
  <c r="WQ29" s="1"/>
  <c r="OA29"/>
  <c r="WP29" s="1"/>
  <c r="NY29"/>
  <c r="WN29" s="1"/>
  <c r="NX29"/>
  <c r="WM29" s="1"/>
  <c r="NW29"/>
  <c r="WL29" s="1"/>
  <c r="NV29"/>
  <c r="WK29" s="1"/>
  <c r="NU29"/>
  <c r="WJ29" s="1"/>
  <c r="NT29"/>
  <c r="WI29" s="1"/>
  <c r="NR29"/>
  <c r="WG29" s="1"/>
  <c r="NQ29"/>
  <c r="WF29" s="1"/>
  <c r="NP29"/>
  <c r="WE29" s="1"/>
  <c r="NO29"/>
  <c r="WD29" s="1"/>
  <c r="NN29"/>
  <c r="WC29" s="1"/>
  <c r="NM29"/>
  <c r="WB29" s="1"/>
  <c r="NK29"/>
  <c r="VZ29" s="1"/>
  <c r="NJ29"/>
  <c r="VY29" s="1"/>
  <c r="NI29"/>
  <c r="VX29" s="1"/>
  <c r="NH29"/>
  <c r="VW29" s="1"/>
  <c r="NG29"/>
  <c r="VV29" s="1"/>
  <c r="NF29"/>
  <c r="VU29" s="1"/>
  <c r="ND29"/>
  <c r="VS29" s="1"/>
  <c r="NC29"/>
  <c r="VR29" s="1"/>
  <c r="NB29"/>
  <c r="VQ29" s="1"/>
  <c r="NA29"/>
  <c r="VP29" s="1"/>
  <c r="MZ29"/>
  <c r="VO29" s="1"/>
  <c r="MY29"/>
  <c r="VN29" s="1"/>
  <c r="MW29"/>
  <c r="VL29" s="1"/>
  <c r="MV29"/>
  <c r="VK29" s="1"/>
  <c r="MU29"/>
  <c r="VJ29" s="1"/>
  <c r="MT29"/>
  <c r="VI29" s="1"/>
  <c r="MS29"/>
  <c r="VH29" s="1"/>
  <c r="MR29"/>
  <c r="VG29" s="1"/>
  <c r="MP29"/>
  <c r="VE29" s="1"/>
  <c r="MO29"/>
  <c r="VD29" s="1"/>
  <c r="MN29"/>
  <c r="VC29" s="1"/>
  <c r="MM29"/>
  <c r="VB29" s="1"/>
  <c r="ML29"/>
  <c r="VA29" s="1"/>
  <c r="MK29"/>
  <c r="UZ29" s="1"/>
  <c r="MI29"/>
  <c r="UX29" s="1"/>
  <c r="MH29"/>
  <c r="UW29" s="1"/>
  <c r="MG29"/>
  <c r="UV29" s="1"/>
  <c r="MF29"/>
  <c r="UU29" s="1"/>
  <c r="ME29"/>
  <c r="UT29" s="1"/>
  <c r="MD29"/>
  <c r="US29" s="1"/>
  <c r="LZ29"/>
  <c r="LY29"/>
  <c r="LX29"/>
  <c r="LW29"/>
  <c r="LV29"/>
  <c r="LU29"/>
  <c r="LS29"/>
  <c r="LR29"/>
  <c r="LQ29"/>
  <c r="LP29"/>
  <c r="LO29"/>
  <c r="LN29"/>
  <c r="LL29"/>
  <c r="LK29"/>
  <c r="LJ29"/>
  <c r="LI29"/>
  <c r="LH29"/>
  <c r="LG29"/>
  <c r="LE29"/>
  <c r="LD29"/>
  <c r="LC29"/>
  <c r="LB29"/>
  <c r="LA29"/>
  <c r="KZ29"/>
  <c r="KX29"/>
  <c r="KW29"/>
  <c r="KV29"/>
  <c r="KU29"/>
  <c r="KT29"/>
  <c r="KS29"/>
  <c r="KQ29"/>
  <c r="KP29"/>
  <c r="KO29"/>
  <c r="KN29"/>
  <c r="KM29"/>
  <c r="KL29"/>
  <c r="KJ29"/>
  <c r="KI29"/>
  <c r="KH29"/>
  <c r="KG29"/>
  <c r="KF29"/>
  <c r="KE29"/>
  <c r="KC29"/>
  <c r="KB29"/>
  <c r="KA29"/>
  <c r="JZ29"/>
  <c r="JY29"/>
  <c r="JX29"/>
  <c r="JV29"/>
  <c r="JU29"/>
  <c r="JT29"/>
  <c r="JS29"/>
  <c r="JR29"/>
  <c r="JQ29"/>
  <c r="JO29"/>
  <c r="JN29"/>
  <c r="JM29"/>
  <c r="JL29"/>
  <c r="JK29"/>
  <c r="JJ29"/>
  <c r="OT21"/>
  <c r="XI21" s="1"/>
  <c r="OS21"/>
  <c r="XH21" s="1"/>
  <c r="OR21"/>
  <c r="XG21" s="1"/>
  <c r="OQ21"/>
  <c r="XF21" s="1"/>
  <c r="OP21"/>
  <c r="XE21" s="1"/>
  <c r="OO21"/>
  <c r="XD21" s="1"/>
  <c r="OM21"/>
  <c r="XB21" s="1"/>
  <c r="OL21"/>
  <c r="XA21" s="1"/>
  <c r="OK21"/>
  <c r="WZ21" s="1"/>
  <c r="OJ21"/>
  <c r="WY21" s="1"/>
  <c r="OI21"/>
  <c r="WX21" s="1"/>
  <c r="OH21"/>
  <c r="WW21" s="1"/>
  <c r="OF21"/>
  <c r="WU21" s="1"/>
  <c r="OE21"/>
  <c r="WT21" s="1"/>
  <c r="OD21"/>
  <c r="WS21" s="1"/>
  <c r="OC21"/>
  <c r="WR21" s="1"/>
  <c r="OB21"/>
  <c r="WQ21" s="1"/>
  <c r="OA21"/>
  <c r="WP21" s="1"/>
  <c r="NY21"/>
  <c r="WN21" s="1"/>
  <c r="NX21"/>
  <c r="WM21" s="1"/>
  <c r="NW21"/>
  <c r="WL21" s="1"/>
  <c r="NV21"/>
  <c r="WK21" s="1"/>
  <c r="NU21"/>
  <c r="WJ21" s="1"/>
  <c r="NT21"/>
  <c r="WI21" s="1"/>
  <c r="NR21"/>
  <c r="WG21" s="1"/>
  <c r="NQ21"/>
  <c r="WF21" s="1"/>
  <c r="NP21"/>
  <c r="WE21" s="1"/>
  <c r="NO21"/>
  <c r="WD21" s="1"/>
  <c r="NN21"/>
  <c r="WC21" s="1"/>
  <c r="NM21"/>
  <c r="WB21" s="1"/>
  <c r="NK21"/>
  <c r="VZ21" s="1"/>
  <c r="NJ21"/>
  <c r="VY21" s="1"/>
  <c r="NI21"/>
  <c r="VX21" s="1"/>
  <c r="NH21"/>
  <c r="VW21" s="1"/>
  <c r="NG21"/>
  <c r="VV21" s="1"/>
  <c r="NF21"/>
  <c r="VU21" s="1"/>
  <c r="ND21"/>
  <c r="VS21" s="1"/>
  <c r="NC21"/>
  <c r="VR21" s="1"/>
  <c r="NB21"/>
  <c r="VQ21" s="1"/>
  <c r="NA21"/>
  <c r="VP21" s="1"/>
  <c r="MZ21"/>
  <c r="VO21" s="1"/>
  <c r="MY21"/>
  <c r="VN21" s="1"/>
  <c r="MW21"/>
  <c r="VL21" s="1"/>
  <c r="MV21"/>
  <c r="VK21" s="1"/>
  <c r="MU21"/>
  <c r="VJ21" s="1"/>
  <c r="MT21"/>
  <c r="VI21" s="1"/>
  <c r="MS21"/>
  <c r="VH21" s="1"/>
  <c r="MR21"/>
  <c r="VG21" s="1"/>
  <c r="MP21"/>
  <c r="VE21" s="1"/>
  <c r="MO21"/>
  <c r="VD21" s="1"/>
  <c r="MN21"/>
  <c r="VC21" s="1"/>
  <c r="MM21"/>
  <c r="VB21" s="1"/>
  <c r="ML21"/>
  <c r="VA21" s="1"/>
  <c r="MK21"/>
  <c r="UZ21" s="1"/>
  <c r="MI21"/>
  <c r="UX21" s="1"/>
  <c r="MH21"/>
  <c r="UW21" s="1"/>
  <c r="MG21"/>
  <c r="UV21" s="1"/>
  <c r="MF21"/>
  <c r="UU21" s="1"/>
  <c r="ME21"/>
  <c r="UT21" s="1"/>
  <c r="MD21"/>
  <c r="US21" s="1"/>
  <c r="LZ21"/>
  <c r="LY21"/>
  <c r="LX21"/>
  <c r="LW21"/>
  <c r="LV21"/>
  <c r="LU21"/>
  <c r="LS21"/>
  <c r="LR21"/>
  <c r="LQ21"/>
  <c r="LP21"/>
  <c r="LO21"/>
  <c r="LN21"/>
  <c r="LL21"/>
  <c r="LK21"/>
  <c r="LJ21"/>
  <c r="LI21"/>
  <c r="LH21"/>
  <c r="LG21"/>
  <c r="LE21"/>
  <c r="LD21"/>
  <c r="LC21"/>
  <c r="LB21"/>
  <c r="LA21"/>
  <c r="KZ21"/>
  <c r="KX21"/>
  <c r="KW21"/>
  <c r="KV21"/>
  <c r="KU21"/>
  <c r="KT21"/>
  <c r="KS21"/>
  <c r="KQ21"/>
  <c r="KP21"/>
  <c r="KO21"/>
  <c r="KN21"/>
  <c r="KM21"/>
  <c r="KL21"/>
  <c r="KJ21"/>
  <c r="KI21"/>
  <c r="KH21"/>
  <c r="KG21"/>
  <c r="KF21"/>
  <c r="KE21"/>
  <c r="KC21"/>
  <c r="KB21"/>
  <c r="KA21"/>
  <c r="JZ21"/>
  <c r="JY21"/>
  <c r="JX21"/>
  <c r="JV21"/>
  <c r="JU21"/>
  <c r="JT21"/>
  <c r="JS21"/>
  <c r="JR21"/>
  <c r="JQ21"/>
  <c r="JO21"/>
  <c r="JN21"/>
  <c r="JM21"/>
  <c r="JL21"/>
  <c r="JK21"/>
  <c r="JJ21"/>
  <c r="OT20"/>
  <c r="XI20" s="1"/>
  <c r="OS20"/>
  <c r="XH20" s="1"/>
  <c r="OR20"/>
  <c r="XG20" s="1"/>
  <c r="OQ20"/>
  <c r="XF20" s="1"/>
  <c r="OP20"/>
  <c r="XE20" s="1"/>
  <c r="OO20"/>
  <c r="XD20" s="1"/>
  <c r="OM20"/>
  <c r="XB20" s="1"/>
  <c r="OL20"/>
  <c r="XA20" s="1"/>
  <c r="OK20"/>
  <c r="WZ20" s="1"/>
  <c r="OJ20"/>
  <c r="WY20" s="1"/>
  <c r="OI20"/>
  <c r="WX20" s="1"/>
  <c r="OH20"/>
  <c r="WW20" s="1"/>
  <c r="OF20"/>
  <c r="WU20" s="1"/>
  <c r="OE20"/>
  <c r="WT20" s="1"/>
  <c r="OD20"/>
  <c r="WS20" s="1"/>
  <c r="OC20"/>
  <c r="WR20" s="1"/>
  <c r="OB20"/>
  <c r="WQ20" s="1"/>
  <c r="OA20"/>
  <c r="WP20" s="1"/>
  <c r="NY20"/>
  <c r="WN20" s="1"/>
  <c r="NX20"/>
  <c r="WM20" s="1"/>
  <c r="NW20"/>
  <c r="WL20" s="1"/>
  <c r="NV20"/>
  <c r="WK20" s="1"/>
  <c r="NU20"/>
  <c r="WJ20" s="1"/>
  <c r="NT20"/>
  <c r="WI20" s="1"/>
  <c r="NR20"/>
  <c r="WG20" s="1"/>
  <c r="NQ20"/>
  <c r="WF20" s="1"/>
  <c r="NP20"/>
  <c r="WE20" s="1"/>
  <c r="NO20"/>
  <c r="WD20" s="1"/>
  <c r="NN20"/>
  <c r="WC20" s="1"/>
  <c r="NM20"/>
  <c r="WB20" s="1"/>
  <c r="NK20"/>
  <c r="VZ20" s="1"/>
  <c r="NJ20"/>
  <c r="VY20" s="1"/>
  <c r="NI20"/>
  <c r="VX20" s="1"/>
  <c r="NH20"/>
  <c r="VW20" s="1"/>
  <c r="NG20"/>
  <c r="VV20" s="1"/>
  <c r="NF20"/>
  <c r="VU20" s="1"/>
  <c r="ND20"/>
  <c r="VS20" s="1"/>
  <c r="NC20"/>
  <c r="VR20" s="1"/>
  <c r="NB20"/>
  <c r="VQ20" s="1"/>
  <c r="NA20"/>
  <c r="VP20" s="1"/>
  <c r="MZ20"/>
  <c r="VO20" s="1"/>
  <c r="MY20"/>
  <c r="VN20" s="1"/>
  <c r="MW20"/>
  <c r="VL20" s="1"/>
  <c r="MV20"/>
  <c r="VK20" s="1"/>
  <c r="MU20"/>
  <c r="VJ20" s="1"/>
  <c r="MT20"/>
  <c r="VI20" s="1"/>
  <c r="MS20"/>
  <c r="VH20" s="1"/>
  <c r="MR20"/>
  <c r="VG20" s="1"/>
  <c r="MP20"/>
  <c r="VE20" s="1"/>
  <c r="MO20"/>
  <c r="VD20" s="1"/>
  <c r="MN20"/>
  <c r="VC20" s="1"/>
  <c r="MM20"/>
  <c r="VB20" s="1"/>
  <c r="ML20"/>
  <c r="VA20" s="1"/>
  <c r="MK20"/>
  <c r="UZ20" s="1"/>
  <c r="MI20"/>
  <c r="UX20" s="1"/>
  <c r="MH20"/>
  <c r="UW20" s="1"/>
  <c r="MG20"/>
  <c r="UV20" s="1"/>
  <c r="MF20"/>
  <c r="UU20" s="1"/>
  <c r="ME20"/>
  <c r="UT20" s="1"/>
  <c r="MD20"/>
  <c r="US20" s="1"/>
  <c r="LZ20"/>
  <c r="LY20"/>
  <c r="LX20"/>
  <c r="LW20"/>
  <c r="LV20"/>
  <c r="LU20"/>
  <c r="LS20"/>
  <c r="LR20"/>
  <c r="LQ20"/>
  <c r="LP20"/>
  <c r="LO20"/>
  <c r="LN20"/>
  <c r="LL20"/>
  <c r="LK20"/>
  <c r="LJ20"/>
  <c r="LI20"/>
  <c r="LH20"/>
  <c r="LG20"/>
  <c r="LE20"/>
  <c r="LD20"/>
  <c r="LC20"/>
  <c r="LB20"/>
  <c r="LA20"/>
  <c r="KZ20"/>
  <c r="KX20"/>
  <c r="KW20"/>
  <c r="KV20"/>
  <c r="KU20"/>
  <c r="KT20"/>
  <c r="KS20"/>
  <c r="KQ20"/>
  <c r="KP20"/>
  <c r="KO20"/>
  <c r="KN20"/>
  <c r="KM20"/>
  <c r="KL20"/>
  <c r="KJ20"/>
  <c r="KI20"/>
  <c r="KH20"/>
  <c r="KG20"/>
  <c r="KF20"/>
  <c r="KE20"/>
  <c r="KC20"/>
  <c r="KB20"/>
  <c r="KA20"/>
  <c r="JZ20"/>
  <c r="JY20"/>
  <c r="JX20"/>
  <c r="JV20"/>
  <c r="JU20"/>
  <c r="JT20"/>
  <c r="JS20"/>
  <c r="JR20"/>
  <c r="JQ20"/>
  <c r="JO20"/>
  <c r="JN20"/>
  <c r="JM20"/>
  <c r="JL20"/>
  <c r="JK20"/>
  <c r="JJ20"/>
  <c r="OT14"/>
  <c r="XI14" s="1"/>
  <c r="OS14"/>
  <c r="XH14" s="1"/>
  <c r="OR14"/>
  <c r="XG14" s="1"/>
  <c r="OQ14"/>
  <c r="XF14" s="1"/>
  <c r="OP14"/>
  <c r="XE14" s="1"/>
  <c r="OO14"/>
  <c r="XD14" s="1"/>
  <c r="OM14"/>
  <c r="XB14" s="1"/>
  <c r="OL14"/>
  <c r="XA14" s="1"/>
  <c r="OK14"/>
  <c r="WZ14" s="1"/>
  <c r="OJ14"/>
  <c r="WY14" s="1"/>
  <c r="OI14"/>
  <c r="WX14" s="1"/>
  <c r="OH14"/>
  <c r="WW14" s="1"/>
  <c r="OF14"/>
  <c r="WU14" s="1"/>
  <c r="OE14"/>
  <c r="WT14" s="1"/>
  <c r="OD14"/>
  <c r="WS14" s="1"/>
  <c r="OC14"/>
  <c r="WR14" s="1"/>
  <c r="OB14"/>
  <c r="WQ14" s="1"/>
  <c r="OA14"/>
  <c r="WP14" s="1"/>
  <c r="NY14"/>
  <c r="WN14" s="1"/>
  <c r="NX14"/>
  <c r="WM14" s="1"/>
  <c r="NW14"/>
  <c r="WL14" s="1"/>
  <c r="NV14"/>
  <c r="WK14" s="1"/>
  <c r="NU14"/>
  <c r="WJ14" s="1"/>
  <c r="NT14"/>
  <c r="WI14" s="1"/>
  <c r="NR14"/>
  <c r="WG14" s="1"/>
  <c r="NQ14"/>
  <c r="WF14" s="1"/>
  <c r="NP14"/>
  <c r="WE14" s="1"/>
  <c r="NO14"/>
  <c r="WD14" s="1"/>
  <c r="NN14"/>
  <c r="WC14" s="1"/>
  <c r="NM14"/>
  <c r="WB14" s="1"/>
  <c r="NK14"/>
  <c r="VZ14" s="1"/>
  <c r="NJ14"/>
  <c r="VY14" s="1"/>
  <c r="NI14"/>
  <c r="VX14" s="1"/>
  <c r="NH14"/>
  <c r="VW14" s="1"/>
  <c r="NG14"/>
  <c r="VV14" s="1"/>
  <c r="NF14"/>
  <c r="VU14" s="1"/>
  <c r="ND14"/>
  <c r="VS14" s="1"/>
  <c r="NC14"/>
  <c r="VR14" s="1"/>
  <c r="NB14"/>
  <c r="VQ14" s="1"/>
  <c r="NA14"/>
  <c r="VP14" s="1"/>
  <c r="MZ14"/>
  <c r="VO14" s="1"/>
  <c r="MY14"/>
  <c r="VN14" s="1"/>
  <c r="MW14"/>
  <c r="VL14" s="1"/>
  <c r="MV14"/>
  <c r="VK14" s="1"/>
  <c r="MU14"/>
  <c r="VJ14" s="1"/>
  <c r="MT14"/>
  <c r="VI14" s="1"/>
  <c r="MS14"/>
  <c r="VH14" s="1"/>
  <c r="MR14"/>
  <c r="VG14" s="1"/>
  <c r="MP14"/>
  <c r="VE14" s="1"/>
  <c r="MO14"/>
  <c r="VD14" s="1"/>
  <c r="MN14"/>
  <c r="VC14" s="1"/>
  <c r="MM14"/>
  <c r="VB14" s="1"/>
  <c r="ML14"/>
  <c r="VA14" s="1"/>
  <c r="MK14"/>
  <c r="UZ14" s="1"/>
  <c r="MI14"/>
  <c r="UX14" s="1"/>
  <c r="MH14"/>
  <c r="UW14" s="1"/>
  <c r="MG14"/>
  <c r="UV14" s="1"/>
  <c r="MF14"/>
  <c r="UU14" s="1"/>
  <c r="ME14"/>
  <c r="UT14" s="1"/>
  <c r="MD14"/>
  <c r="US14" s="1"/>
  <c r="LZ14"/>
  <c r="LY14"/>
  <c r="LX14"/>
  <c r="LW14"/>
  <c r="LV14"/>
  <c r="LU14"/>
  <c r="LS14"/>
  <c r="LR14"/>
  <c r="LQ14"/>
  <c r="LP14"/>
  <c r="LO14"/>
  <c r="LN14"/>
  <c r="LL14"/>
  <c r="LK14"/>
  <c r="LJ14"/>
  <c r="LI14"/>
  <c r="LH14"/>
  <c r="LG14"/>
  <c r="LE14"/>
  <c r="LD14"/>
  <c r="LC14"/>
  <c r="LB14"/>
  <c r="LA14"/>
  <c r="KZ14"/>
  <c r="KX14"/>
  <c r="KW14"/>
  <c r="KV14"/>
  <c r="KU14"/>
  <c r="KT14"/>
  <c r="KS14"/>
  <c r="KQ14"/>
  <c r="KP14"/>
  <c r="KO14"/>
  <c r="KN14"/>
  <c r="KM14"/>
  <c r="KL14"/>
  <c r="KJ14"/>
  <c r="KI14"/>
  <c r="KH14"/>
  <c r="KG14"/>
  <c r="KF14"/>
  <c r="KE14"/>
  <c r="KC14"/>
  <c r="KB14"/>
  <c r="KA14"/>
  <c r="JZ14"/>
  <c r="JY14"/>
  <c r="JX14"/>
  <c r="JV14"/>
  <c r="JU14"/>
  <c r="JT14"/>
  <c r="JS14"/>
  <c r="JR14"/>
  <c r="JQ14"/>
  <c r="JO14"/>
  <c r="JN14"/>
  <c r="JM14"/>
  <c r="JL14"/>
  <c r="JK14"/>
  <c r="JJ14"/>
  <c r="OT35"/>
  <c r="XI35" s="1"/>
  <c r="OS35"/>
  <c r="XH35" s="1"/>
  <c r="OR35"/>
  <c r="XG35" s="1"/>
  <c r="OQ35"/>
  <c r="XF35" s="1"/>
  <c r="OP35"/>
  <c r="XE35" s="1"/>
  <c r="OO35"/>
  <c r="XD35" s="1"/>
  <c r="OM35"/>
  <c r="XB35" s="1"/>
  <c r="OL35"/>
  <c r="XA35" s="1"/>
  <c r="OK35"/>
  <c r="WZ35" s="1"/>
  <c r="OJ35"/>
  <c r="WY35" s="1"/>
  <c r="OI35"/>
  <c r="WX35" s="1"/>
  <c r="OH35"/>
  <c r="WW35" s="1"/>
  <c r="OF35"/>
  <c r="WU35" s="1"/>
  <c r="OE35"/>
  <c r="WT35" s="1"/>
  <c r="OD35"/>
  <c r="WS35" s="1"/>
  <c r="OC35"/>
  <c r="WR35" s="1"/>
  <c r="OB35"/>
  <c r="WQ35" s="1"/>
  <c r="OA35"/>
  <c r="WP35" s="1"/>
  <c r="NY35"/>
  <c r="WN35" s="1"/>
  <c r="NX35"/>
  <c r="WM35" s="1"/>
  <c r="NW35"/>
  <c r="WL35" s="1"/>
  <c r="NV35"/>
  <c r="WK35" s="1"/>
  <c r="NU35"/>
  <c r="WJ35" s="1"/>
  <c r="NT35"/>
  <c r="WI35" s="1"/>
  <c r="NR35"/>
  <c r="WG35" s="1"/>
  <c r="NQ35"/>
  <c r="WF35" s="1"/>
  <c r="NP35"/>
  <c r="WE35" s="1"/>
  <c r="NO35"/>
  <c r="WD35" s="1"/>
  <c r="NN35"/>
  <c r="WC35" s="1"/>
  <c r="NM35"/>
  <c r="WB35" s="1"/>
  <c r="NK35"/>
  <c r="VZ35" s="1"/>
  <c r="NJ35"/>
  <c r="VY35" s="1"/>
  <c r="NI35"/>
  <c r="VX35" s="1"/>
  <c r="NH35"/>
  <c r="VW35" s="1"/>
  <c r="NG35"/>
  <c r="VV35" s="1"/>
  <c r="NF35"/>
  <c r="VU35" s="1"/>
  <c r="ND35"/>
  <c r="VS35" s="1"/>
  <c r="NC35"/>
  <c r="VR35" s="1"/>
  <c r="NB35"/>
  <c r="VQ35" s="1"/>
  <c r="NA35"/>
  <c r="VP35" s="1"/>
  <c r="MZ35"/>
  <c r="VO35" s="1"/>
  <c r="MY35"/>
  <c r="VN35" s="1"/>
  <c r="MW35"/>
  <c r="VL35" s="1"/>
  <c r="MV35"/>
  <c r="VK35" s="1"/>
  <c r="MU35"/>
  <c r="VJ35" s="1"/>
  <c r="MT35"/>
  <c r="VI35" s="1"/>
  <c r="MS35"/>
  <c r="VH35" s="1"/>
  <c r="MR35"/>
  <c r="VG35" s="1"/>
  <c r="MP35"/>
  <c r="VE35" s="1"/>
  <c r="MO35"/>
  <c r="VD35" s="1"/>
  <c r="MN35"/>
  <c r="VC35" s="1"/>
  <c r="MM35"/>
  <c r="VB35" s="1"/>
  <c r="ML35"/>
  <c r="VA35" s="1"/>
  <c r="MK35"/>
  <c r="UZ35" s="1"/>
  <c r="MI35"/>
  <c r="UX35" s="1"/>
  <c r="MH35"/>
  <c r="UW35" s="1"/>
  <c r="MG35"/>
  <c r="UV35" s="1"/>
  <c r="MF35"/>
  <c r="UU35" s="1"/>
  <c r="ME35"/>
  <c r="UT35" s="1"/>
  <c r="MD35"/>
  <c r="US35" s="1"/>
  <c r="LZ35"/>
  <c r="LY35"/>
  <c r="LX35"/>
  <c r="LW35"/>
  <c r="LV35"/>
  <c r="LU35"/>
  <c r="LS35"/>
  <c r="LR35"/>
  <c r="LQ35"/>
  <c r="LP35"/>
  <c r="LO35"/>
  <c r="LN35"/>
  <c r="LL35"/>
  <c r="LK35"/>
  <c r="LJ35"/>
  <c r="LI35"/>
  <c r="LH35"/>
  <c r="LG35"/>
  <c r="LE35"/>
  <c r="LD35"/>
  <c r="LC35"/>
  <c r="LB35"/>
  <c r="LA35"/>
  <c r="KZ35"/>
  <c r="KX35"/>
  <c r="KW35"/>
  <c r="KV35"/>
  <c r="KU35"/>
  <c r="KT35"/>
  <c r="KS35"/>
  <c r="KQ35"/>
  <c r="KP35"/>
  <c r="KO35"/>
  <c r="KN35"/>
  <c r="KM35"/>
  <c r="KL35"/>
  <c r="KJ35"/>
  <c r="KI35"/>
  <c r="KH35"/>
  <c r="KG35"/>
  <c r="KF35"/>
  <c r="KE35"/>
  <c r="KC35"/>
  <c r="KB35"/>
  <c r="KA35"/>
  <c r="JZ35"/>
  <c r="JY35"/>
  <c r="JX35"/>
  <c r="JV35"/>
  <c r="JU35"/>
  <c r="JT35"/>
  <c r="JS35"/>
  <c r="JR35"/>
  <c r="JQ35"/>
  <c r="JO35"/>
  <c r="JN35"/>
  <c r="JM35"/>
  <c r="JL35"/>
  <c r="JK35"/>
  <c r="JJ35"/>
  <c r="OT36"/>
  <c r="XI36" s="1"/>
  <c r="OS36"/>
  <c r="XH36" s="1"/>
  <c r="OR36"/>
  <c r="XG36" s="1"/>
  <c r="OQ36"/>
  <c r="XF36" s="1"/>
  <c r="OP36"/>
  <c r="XE36" s="1"/>
  <c r="OO36"/>
  <c r="XD36" s="1"/>
  <c r="OM36"/>
  <c r="XB36" s="1"/>
  <c r="OL36"/>
  <c r="XA36" s="1"/>
  <c r="OK36"/>
  <c r="WZ36" s="1"/>
  <c r="OJ36"/>
  <c r="WY36" s="1"/>
  <c r="OI36"/>
  <c r="WX36" s="1"/>
  <c r="OH36"/>
  <c r="WW36" s="1"/>
  <c r="OF36"/>
  <c r="WU36" s="1"/>
  <c r="OE36"/>
  <c r="WT36" s="1"/>
  <c r="OD36"/>
  <c r="WS36" s="1"/>
  <c r="OC36"/>
  <c r="WR36" s="1"/>
  <c r="OB36"/>
  <c r="WQ36" s="1"/>
  <c r="OA36"/>
  <c r="WP36" s="1"/>
  <c r="NY36"/>
  <c r="WN36" s="1"/>
  <c r="NX36"/>
  <c r="WM36" s="1"/>
  <c r="NW36"/>
  <c r="WL36" s="1"/>
  <c r="NV36"/>
  <c r="WK36" s="1"/>
  <c r="NU36"/>
  <c r="WJ36" s="1"/>
  <c r="NT36"/>
  <c r="WI36" s="1"/>
  <c r="NR36"/>
  <c r="WG36" s="1"/>
  <c r="NQ36"/>
  <c r="WF36" s="1"/>
  <c r="NP36"/>
  <c r="WE36" s="1"/>
  <c r="NO36"/>
  <c r="WD36" s="1"/>
  <c r="NN36"/>
  <c r="WC36" s="1"/>
  <c r="NM36"/>
  <c r="WB36" s="1"/>
  <c r="NK36"/>
  <c r="VZ36" s="1"/>
  <c r="NJ36"/>
  <c r="VY36" s="1"/>
  <c r="NI36"/>
  <c r="VX36" s="1"/>
  <c r="NH36"/>
  <c r="VW36" s="1"/>
  <c r="NG36"/>
  <c r="VV36" s="1"/>
  <c r="NF36"/>
  <c r="VU36" s="1"/>
  <c r="ND36"/>
  <c r="VS36" s="1"/>
  <c r="NC36"/>
  <c r="VR36" s="1"/>
  <c r="NB36"/>
  <c r="VQ36" s="1"/>
  <c r="NA36"/>
  <c r="VP36" s="1"/>
  <c r="MZ36"/>
  <c r="VO36" s="1"/>
  <c r="MY36"/>
  <c r="VN36" s="1"/>
  <c r="MW36"/>
  <c r="VL36" s="1"/>
  <c r="MV36"/>
  <c r="VK36" s="1"/>
  <c r="MU36"/>
  <c r="VJ36" s="1"/>
  <c r="MT36"/>
  <c r="VI36" s="1"/>
  <c r="MS36"/>
  <c r="VH36" s="1"/>
  <c r="MR36"/>
  <c r="VG36" s="1"/>
  <c r="MP36"/>
  <c r="VE36" s="1"/>
  <c r="MO36"/>
  <c r="VD36" s="1"/>
  <c r="MN36"/>
  <c r="VC36" s="1"/>
  <c r="MM36"/>
  <c r="VB36" s="1"/>
  <c r="ML36"/>
  <c r="VA36" s="1"/>
  <c r="MK36"/>
  <c r="UZ36" s="1"/>
  <c r="MI36"/>
  <c r="UX36" s="1"/>
  <c r="MH36"/>
  <c r="UW36" s="1"/>
  <c r="MG36"/>
  <c r="UV36" s="1"/>
  <c r="MF36"/>
  <c r="UU36" s="1"/>
  <c r="ME36"/>
  <c r="UT36" s="1"/>
  <c r="MD36"/>
  <c r="US36" s="1"/>
  <c r="LZ36"/>
  <c r="LY36"/>
  <c r="LX36"/>
  <c r="LW36"/>
  <c r="LV36"/>
  <c r="LU36"/>
  <c r="LS36"/>
  <c r="LR36"/>
  <c r="LQ36"/>
  <c r="LP36"/>
  <c r="LO36"/>
  <c r="LN36"/>
  <c r="LL36"/>
  <c r="LK36"/>
  <c r="LJ36"/>
  <c r="LI36"/>
  <c r="LH36"/>
  <c r="LG36"/>
  <c r="LE36"/>
  <c r="LD36"/>
  <c r="LC36"/>
  <c r="LB36"/>
  <c r="LA36"/>
  <c r="KZ36"/>
  <c r="KX36"/>
  <c r="KW36"/>
  <c r="KV36"/>
  <c r="KU36"/>
  <c r="KT36"/>
  <c r="KS36"/>
  <c r="KQ36"/>
  <c r="KP36"/>
  <c r="KO36"/>
  <c r="KN36"/>
  <c r="KM36"/>
  <c r="KL36"/>
  <c r="KJ36"/>
  <c r="KI36"/>
  <c r="KH36"/>
  <c r="KG36"/>
  <c r="KF36"/>
  <c r="KE36"/>
  <c r="KC36"/>
  <c r="KB36"/>
  <c r="KA36"/>
  <c r="JZ36"/>
  <c r="JY36"/>
  <c r="JX36"/>
  <c r="JV36"/>
  <c r="JU36"/>
  <c r="JT36"/>
  <c r="JS36"/>
  <c r="JR36"/>
  <c r="JQ36"/>
  <c r="JO36"/>
  <c r="JN36"/>
  <c r="JM36"/>
  <c r="JL36"/>
  <c r="JK36"/>
  <c r="JJ36"/>
  <c r="RY36" l="1"/>
  <c r="PB36"/>
  <c r="XQ36" s="1"/>
  <c r="RZ36"/>
  <c r="PC36"/>
  <c r="XR36" s="1"/>
  <c r="SA36"/>
  <c r="PD36"/>
  <c r="XS36" s="1"/>
  <c r="SB36"/>
  <c r="PE36"/>
  <c r="XT36" s="1"/>
  <c r="SC36"/>
  <c r="PF36"/>
  <c r="XU36" s="1"/>
  <c r="SD36"/>
  <c r="PG36"/>
  <c r="XV36" s="1"/>
  <c r="SF36"/>
  <c r="PI36"/>
  <c r="XX36" s="1"/>
  <c r="SG36"/>
  <c r="PJ36"/>
  <c r="XY36" s="1"/>
  <c r="SH36"/>
  <c r="PK36"/>
  <c r="XZ36" s="1"/>
  <c r="SI36"/>
  <c r="PL36"/>
  <c r="YA36" s="1"/>
  <c r="SJ36"/>
  <c r="PM36"/>
  <c r="YB36" s="1"/>
  <c r="SK36"/>
  <c r="PN36"/>
  <c r="YC36" s="1"/>
  <c r="SM36"/>
  <c r="PP36"/>
  <c r="YE36" s="1"/>
  <c r="SN36"/>
  <c r="PQ36"/>
  <c r="YF36" s="1"/>
  <c r="SO36"/>
  <c r="PR36"/>
  <c r="YG36" s="1"/>
  <c r="SP36"/>
  <c r="PS36"/>
  <c r="YH36" s="1"/>
  <c r="SQ36"/>
  <c r="PT36"/>
  <c r="YI36" s="1"/>
  <c r="SR36"/>
  <c r="PU36"/>
  <c r="YJ36" s="1"/>
  <c r="ST36"/>
  <c r="PW36"/>
  <c r="YL36" s="1"/>
  <c r="SU36"/>
  <c r="PX36"/>
  <c r="YM36" s="1"/>
  <c r="SV36"/>
  <c r="PY36"/>
  <c r="YN36" s="1"/>
  <c r="SW36"/>
  <c r="PZ36"/>
  <c r="YO36" s="1"/>
  <c r="SX36"/>
  <c r="QA36"/>
  <c r="YP36" s="1"/>
  <c r="SY36"/>
  <c r="QB36"/>
  <c r="YQ36" s="1"/>
  <c r="TA36"/>
  <c r="YS36" s="1"/>
  <c r="QD36"/>
  <c r="TB36"/>
  <c r="YT36" s="1"/>
  <c r="QE36"/>
  <c r="TC36"/>
  <c r="YU36" s="1"/>
  <c r="QF36"/>
  <c r="TD36"/>
  <c r="YV36" s="1"/>
  <c r="QG36"/>
  <c r="TE36"/>
  <c r="YW36" s="1"/>
  <c r="QH36"/>
  <c r="TF36"/>
  <c r="YX36" s="1"/>
  <c r="QI36"/>
  <c r="TH36"/>
  <c r="QK36"/>
  <c r="YZ36" s="1"/>
  <c r="TI36"/>
  <c r="QL36"/>
  <c r="ZA36" s="1"/>
  <c r="TJ36"/>
  <c r="QM36"/>
  <c r="ZB36" s="1"/>
  <c r="TK36"/>
  <c r="QN36"/>
  <c r="ZC36" s="1"/>
  <c r="TL36"/>
  <c r="QO36"/>
  <c r="ZD36" s="1"/>
  <c r="TM36"/>
  <c r="QP36"/>
  <c r="ZE36" s="1"/>
  <c r="TO36"/>
  <c r="QR36"/>
  <c r="ZG36" s="1"/>
  <c r="TP36"/>
  <c r="QS36"/>
  <c r="ZH36" s="1"/>
  <c r="TQ36"/>
  <c r="QT36"/>
  <c r="ZI36" s="1"/>
  <c r="TR36"/>
  <c r="QU36"/>
  <c r="ZJ36" s="1"/>
  <c r="TS36"/>
  <c r="QV36"/>
  <c r="ZK36" s="1"/>
  <c r="TT36"/>
  <c r="QW36"/>
  <c r="ZL36" s="1"/>
  <c r="TV36"/>
  <c r="QY36"/>
  <c r="ZN36" s="1"/>
  <c r="TW36"/>
  <c r="QZ36"/>
  <c r="ZO36" s="1"/>
  <c r="TX36"/>
  <c r="RA36"/>
  <c r="ZP36" s="1"/>
  <c r="TY36"/>
  <c r="RB36"/>
  <c r="ZQ36" s="1"/>
  <c r="TZ36"/>
  <c r="RC36"/>
  <c r="ZR36" s="1"/>
  <c r="UA36"/>
  <c r="RD36"/>
  <c r="ZS36" s="1"/>
  <c r="UC36"/>
  <c r="RF36"/>
  <c r="ZU36" s="1"/>
  <c r="UD36"/>
  <c r="RG36"/>
  <c r="ZV36" s="1"/>
  <c r="UE36"/>
  <c r="RH36"/>
  <c r="ZW36" s="1"/>
  <c r="UF36"/>
  <c r="RI36"/>
  <c r="ZX36" s="1"/>
  <c r="UG36"/>
  <c r="RJ36"/>
  <c r="ZY36" s="1"/>
  <c r="UH36"/>
  <c r="RK36"/>
  <c r="ZZ36" s="1"/>
  <c r="UJ36"/>
  <c r="RM36"/>
  <c r="AAB36" s="1"/>
  <c r="UK36"/>
  <c r="RN36"/>
  <c r="AAC36" s="1"/>
  <c r="UL36"/>
  <c r="RO36"/>
  <c r="AAD36" s="1"/>
  <c r="UM36"/>
  <c r="RP36"/>
  <c r="AAE36" s="1"/>
  <c r="UN36"/>
  <c r="RQ36"/>
  <c r="AAF36" s="1"/>
  <c r="UO36"/>
  <c r="RR36"/>
  <c r="AAG36" s="1"/>
  <c r="RY35"/>
  <c r="PB35"/>
  <c r="XQ35" s="1"/>
  <c r="RZ35"/>
  <c r="PC35"/>
  <c r="XR35" s="1"/>
  <c r="SA35"/>
  <c r="PD35"/>
  <c r="XS35" s="1"/>
  <c r="SB35"/>
  <c r="PE35"/>
  <c r="XT35" s="1"/>
  <c r="SC35"/>
  <c r="PF35"/>
  <c r="XU35" s="1"/>
  <c r="SD35"/>
  <c r="PG35"/>
  <c r="XV35" s="1"/>
  <c r="SF35"/>
  <c r="PI35"/>
  <c r="XX35" s="1"/>
  <c r="SG35"/>
  <c r="PJ35"/>
  <c r="XY35" s="1"/>
  <c r="SH35"/>
  <c r="PK35"/>
  <c r="XZ35" s="1"/>
  <c r="SI35"/>
  <c r="PL35"/>
  <c r="YA35" s="1"/>
  <c r="SJ35"/>
  <c r="PM35"/>
  <c r="YB35" s="1"/>
  <c r="SK35"/>
  <c r="PN35"/>
  <c r="YC35" s="1"/>
  <c r="SM35"/>
  <c r="PP35"/>
  <c r="YE35" s="1"/>
  <c r="SN35"/>
  <c r="PQ35"/>
  <c r="YF35" s="1"/>
  <c r="SO35"/>
  <c r="PR35"/>
  <c r="YG35" s="1"/>
  <c r="SP35"/>
  <c r="PS35"/>
  <c r="YH35" s="1"/>
  <c r="SQ35"/>
  <c r="PT35"/>
  <c r="YI35" s="1"/>
  <c r="SR35"/>
  <c r="PU35"/>
  <c r="YJ35" s="1"/>
  <c r="ST35"/>
  <c r="PW35"/>
  <c r="YL35" s="1"/>
  <c r="SU35"/>
  <c r="PX35"/>
  <c r="YM35" s="1"/>
  <c r="SV35"/>
  <c r="PY35"/>
  <c r="YN35" s="1"/>
  <c r="SW35"/>
  <c r="PZ35"/>
  <c r="YO35" s="1"/>
  <c r="SX35"/>
  <c r="QA35"/>
  <c r="YP35" s="1"/>
  <c r="SY35"/>
  <c r="QB35"/>
  <c r="YQ35" s="1"/>
  <c r="TA35"/>
  <c r="YS35" s="1"/>
  <c r="QD35"/>
  <c r="TB35"/>
  <c r="YT35" s="1"/>
  <c r="QE35"/>
  <c r="TC35"/>
  <c r="YU35" s="1"/>
  <c r="QF35"/>
  <c r="TD35"/>
  <c r="YV35" s="1"/>
  <c r="QG35"/>
  <c r="TE35"/>
  <c r="YW35" s="1"/>
  <c r="QH35"/>
  <c r="TF35"/>
  <c r="YX35" s="1"/>
  <c r="QI35"/>
  <c r="TH35"/>
  <c r="QK35"/>
  <c r="YZ35" s="1"/>
  <c r="TI35"/>
  <c r="QL35"/>
  <c r="ZA35" s="1"/>
  <c r="TJ35"/>
  <c r="QM35"/>
  <c r="ZB35" s="1"/>
  <c r="TK35"/>
  <c r="QN35"/>
  <c r="ZC35" s="1"/>
  <c r="TL35"/>
  <c r="QO35"/>
  <c r="ZD35" s="1"/>
  <c r="TM35"/>
  <c r="QP35"/>
  <c r="ZE35" s="1"/>
  <c r="TO35"/>
  <c r="QR35"/>
  <c r="ZG35" s="1"/>
  <c r="TP35"/>
  <c r="QS35"/>
  <c r="ZH35" s="1"/>
  <c r="TQ35"/>
  <c r="QT35"/>
  <c r="ZI35" s="1"/>
  <c r="TR35"/>
  <c r="QU35"/>
  <c r="ZJ35" s="1"/>
  <c r="TS35"/>
  <c r="QV35"/>
  <c r="ZK35" s="1"/>
  <c r="TT35"/>
  <c r="QW35"/>
  <c r="ZL35" s="1"/>
  <c r="TV35"/>
  <c r="QY35"/>
  <c r="ZN35" s="1"/>
  <c r="TW35"/>
  <c r="QZ35"/>
  <c r="ZO35" s="1"/>
  <c r="TX35"/>
  <c r="RA35"/>
  <c r="ZP35" s="1"/>
  <c r="TY35"/>
  <c r="RB35"/>
  <c r="ZQ35" s="1"/>
  <c r="TZ35"/>
  <c r="RC35"/>
  <c r="ZR35" s="1"/>
  <c r="UA35"/>
  <c r="RD35"/>
  <c r="ZS35" s="1"/>
  <c r="UC35"/>
  <c r="RF35"/>
  <c r="ZU35" s="1"/>
  <c r="UD35"/>
  <c r="RG35"/>
  <c r="ZV35" s="1"/>
  <c r="UE35"/>
  <c r="RH35"/>
  <c r="ZW35" s="1"/>
  <c r="UF35"/>
  <c r="RI35"/>
  <c r="ZX35" s="1"/>
  <c r="UG35"/>
  <c r="RJ35"/>
  <c r="ZY35" s="1"/>
  <c r="UH35"/>
  <c r="RK35"/>
  <c r="ZZ35" s="1"/>
  <c r="UJ35"/>
  <c r="RM35"/>
  <c r="AAB35" s="1"/>
  <c r="UK35"/>
  <c r="RN35"/>
  <c r="AAC35" s="1"/>
  <c r="UL35"/>
  <c r="RO35"/>
  <c r="AAD35" s="1"/>
  <c r="UM35"/>
  <c r="RP35"/>
  <c r="AAE35" s="1"/>
  <c r="UN35"/>
  <c r="RQ35"/>
  <c r="AAF35" s="1"/>
  <c r="UO35"/>
  <c r="RR35"/>
  <c r="AAG35" s="1"/>
  <c r="RY14"/>
  <c r="PB14"/>
  <c r="XQ14" s="1"/>
  <c r="RZ14"/>
  <c r="PC14"/>
  <c r="XR14" s="1"/>
  <c r="SA14"/>
  <c r="PD14"/>
  <c r="XS14" s="1"/>
  <c r="SB14"/>
  <c r="PE14"/>
  <c r="XT14" s="1"/>
  <c r="SC14"/>
  <c r="PF14"/>
  <c r="XU14" s="1"/>
  <c r="SD14"/>
  <c r="PG14"/>
  <c r="XV14" s="1"/>
  <c r="SF14"/>
  <c r="PI14"/>
  <c r="XX14" s="1"/>
  <c r="SG14"/>
  <c r="PJ14"/>
  <c r="XY14" s="1"/>
  <c r="SH14"/>
  <c r="PK14"/>
  <c r="XZ14" s="1"/>
  <c r="SI14"/>
  <c r="PL14"/>
  <c r="YA14" s="1"/>
  <c r="SJ14"/>
  <c r="PM14"/>
  <c r="YB14" s="1"/>
  <c r="SK14"/>
  <c r="PN14"/>
  <c r="YC14" s="1"/>
  <c r="SM14"/>
  <c r="PP14"/>
  <c r="YE14" s="1"/>
  <c r="SN14"/>
  <c r="PQ14"/>
  <c r="YF14" s="1"/>
  <c r="SO14"/>
  <c r="PR14"/>
  <c r="YG14" s="1"/>
  <c r="SP14"/>
  <c r="PS14"/>
  <c r="YH14" s="1"/>
  <c r="SQ14"/>
  <c r="PT14"/>
  <c r="YI14" s="1"/>
  <c r="SR14"/>
  <c r="PU14"/>
  <c r="YJ14" s="1"/>
  <c r="ST14"/>
  <c r="PW14"/>
  <c r="YL14" s="1"/>
  <c r="SU14"/>
  <c r="PX14"/>
  <c r="YM14" s="1"/>
  <c r="SV14"/>
  <c r="PY14"/>
  <c r="YN14" s="1"/>
  <c r="SW14"/>
  <c r="PZ14"/>
  <c r="YO14" s="1"/>
  <c r="SX14"/>
  <c r="QA14"/>
  <c r="YP14" s="1"/>
  <c r="SY14"/>
  <c r="QB14"/>
  <c r="YQ14" s="1"/>
  <c r="TA14"/>
  <c r="YS14" s="1"/>
  <c r="QD14"/>
  <c r="TB14"/>
  <c r="YT14" s="1"/>
  <c r="QE14"/>
  <c r="TC14"/>
  <c r="YU14" s="1"/>
  <c r="QF14"/>
  <c r="TD14"/>
  <c r="YV14" s="1"/>
  <c r="QG14"/>
  <c r="TE14"/>
  <c r="YW14" s="1"/>
  <c r="QH14"/>
  <c r="TF14"/>
  <c r="YX14" s="1"/>
  <c r="QI14"/>
  <c r="TH14"/>
  <c r="QK14"/>
  <c r="YZ14" s="1"/>
  <c r="TI14"/>
  <c r="QL14"/>
  <c r="ZA14" s="1"/>
  <c r="TJ14"/>
  <c r="QM14"/>
  <c r="ZB14" s="1"/>
  <c r="TK14"/>
  <c r="QN14"/>
  <c r="ZC14" s="1"/>
  <c r="TL14"/>
  <c r="QO14"/>
  <c r="ZD14" s="1"/>
  <c r="TM14"/>
  <c r="QP14"/>
  <c r="ZE14" s="1"/>
  <c r="TO14"/>
  <c r="QR14"/>
  <c r="ZG14" s="1"/>
  <c r="TP14"/>
  <c r="QS14"/>
  <c r="ZH14" s="1"/>
  <c r="TQ14"/>
  <c r="QT14"/>
  <c r="ZI14" s="1"/>
  <c r="TR14"/>
  <c r="QU14"/>
  <c r="ZJ14" s="1"/>
  <c r="TS14"/>
  <c r="QV14"/>
  <c r="ZK14" s="1"/>
  <c r="TT14"/>
  <c r="QW14"/>
  <c r="ZL14" s="1"/>
  <c r="TV14"/>
  <c r="QY14"/>
  <c r="ZN14" s="1"/>
  <c r="TW14"/>
  <c r="QZ14"/>
  <c r="ZO14" s="1"/>
  <c r="TX14"/>
  <c r="RA14"/>
  <c r="ZP14" s="1"/>
  <c r="TY14"/>
  <c r="RB14"/>
  <c r="ZQ14" s="1"/>
  <c r="TZ14"/>
  <c r="RC14"/>
  <c r="ZR14" s="1"/>
  <c r="UA14"/>
  <c r="RD14"/>
  <c r="ZS14" s="1"/>
  <c r="UC14"/>
  <c r="RF14"/>
  <c r="ZU14" s="1"/>
  <c r="UD14"/>
  <c r="RG14"/>
  <c r="ZV14" s="1"/>
  <c r="UE14"/>
  <c r="RH14"/>
  <c r="ZW14" s="1"/>
  <c r="UF14"/>
  <c r="RI14"/>
  <c r="ZX14" s="1"/>
  <c r="UG14"/>
  <c r="RJ14"/>
  <c r="ZY14" s="1"/>
  <c r="UH14"/>
  <c r="RK14"/>
  <c r="ZZ14" s="1"/>
  <c r="UJ14"/>
  <c r="RM14"/>
  <c r="AAB14" s="1"/>
  <c r="UK14"/>
  <c r="RN14"/>
  <c r="AAC14" s="1"/>
  <c r="UL14"/>
  <c r="RO14"/>
  <c r="AAD14" s="1"/>
  <c r="UM14"/>
  <c r="RP14"/>
  <c r="AAE14" s="1"/>
  <c r="UN14"/>
  <c r="RQ14"/>
  <c r="AAF14" s="1"/>
  <c r="UO14"/>
  <c r="RR14"/>
  <c r="AAG14" s="1"/>
  <c r="RY20"/>
  <c r="PB20"/>
  <c r="XQ20" s="1"/>
  <c r="RZ20"/>
  <c r="PC20"/>
  <c r="XR20" s="1"/>
  <c r="SA20"/>
  <c r="PD20"/>
  <c r="XS20" s="1"/>
  <c r="SB20"/>
  <c r="PE20"/>
  <c r="XT20" s="1"/>
  <c r="SC20"/>
  <c r="PF20"/>
  <c r="XU20" s="1"/>
  <c r="SD20"/>
  <c r="PG20"/>
  <c r="XV20" s="1"/>
  <c r="SF20"/>
  <c r="PI20"/>
  <c r="XX20" s="1"/>
  <c r="SG20"/>
  <c r="PJ20"/>
  <c r="XY20" s="1"/>
  <c r="SH20"/>
  <c r="PK20"/>
  <c r="XZ20" s="1"/>
  <c r="SI20"/>
  <c r="PL20"/>
  <c r="YA20" s="1"/>
  <c r="SJ20"/>
  <c r="PM20"/>
  <c r="YB20" s="1"/>
  <c r="SK20"/>
  <c r="PN20"/>
  <c r="YC20" s="1"/>
  <c r="SM20"/>
  <c r="PP20"/>
  <c r="YE20" s="1"/>
  <c r="SN20"/>
  <c r="PQ20"/>
  <c r="YF20" s="1"/>
  <c r="SO20"/>
  <c r="PR20"/>
  <c r="YG20" s="1"/>
  <c r="SP20"/>
  <c r="PS20"/>
  <c r="YH20" s="1"/>
  <c r="SQ20"/>
  <c r="PT20"/>
  <c r="YI20" s="1"/>
  <c r="SR20"/>
  <c r="PU20"/>
  <c r="YJ20" s="1"/>
  <c r="ST20"/>
  <c r="PW20"/>
  <c r="YL20" s="1"/>
  <c r="SU20"/>
  <c r="PX20"/>
  <c r="YM20" s="1"/>
  <c r="SV20"/>
  <c r="PY20"/>
  <c r="YN20" s="1"/>
  <c r="SW20"/>
  <c r="PZ20"/>
  <c r="YO20" s="1"/>
  <c r="SX20"/>
  <c r="QA20"/>
  <c r="YP20" s="1"/>
  <c r="SY20"/>
  <c r="QB20"/>
  <c r="YQ20" s="1"/>
  <c r="TA20"/>
  <c r="YS20" s="1"/>
  <c r="QD20"/>
  <c r="TB20"/>
  <c r="YT20" s="1"/>
  <c r="QE20"/>
  <c r="TC20"/>
  <c r="YU20" s="1"/>
  <c r="QF20"/>
  <c r="TD20"/>
  <c r="YV20" s="1"/>
  <c r="QG20"/>
  <c r="TE20"/>
  <c r="YW20" s="1"/>
  <c r="QH20"/>
  <c r="TF20"/>
  <c r="YX20" s="1"/>
  <c r="QI20"/>
  <c r="TH20"/>
  <c r="QK20"/>
  <c r="YZ20" s="1"/>
  <c r="TI20"/>
  <c r="QL20"/>
  <c r="ZA20" s="1"/>
  <c r="TJ20"/>
  <c r="QM20"/>
  <c r="ZB20" s="1"/>
  <c r="TK20"/>
  <c r="QN20"/>
  <c r="ZC20" s="1"/>
  <c r="TL20"/>
  <c r="QO20"/>
  <c r="ZD20" s="1"/>
  <c r="TM20"/>
  <c r="QP20"/>
  <c r="ZE20" s="1"/>
  <c r="TO20"/>
  <c r="QR20"/>
  <c r="ZG20" s="1"/>
  <c r="TP20"/>
  <c r="QS20"/>
  <c r="ZH20" s="1"/>
  <c r="TQ20"/>
  <c r="QT20"/>
  <c r="ZI20" s="1"/>
  <c r="TR20"/>
  <c r="QU20"/>
  <c r="ZJ20" s="1"/>
  <c r="TS20"/>
  <c r="QV20"/>
  <c r="ZK20" s="1"/>
  <c r="TT20"/>
  <c r="QW20"/>
  <c r="ZL20" s="1"/>
  <c r="TV20"/>
  <c r="QY20"/>
  <c r="ZN20" s="1"/>
  <c r="TW20"/>
  <c r="QZ20"/>
  <c r="ZO20" s="1"/>
  <c r="TX20"/>
  <c r="RA20"/>
  <c r="ZP20" s="1"/>
  <c r="TY20"/>
  <c r="RB20"/>
  <c r="ZQ20" s="1"/>
  <c r="TZ20"/>
  <c r="RC20"/>
  <c r="ZR20" s="1"/>
  <c r="UA20"/>
  <c r="RD20"/>
  <c r="ZS20" s="1"/>
  <c r="UC20"/>
  <c r="RF20"/>
  <c r="ZU20" s="1"/>
  <c r="UD20"/>
  <c r="RG20"/>
  <c r="ZV20" s="1"/>
  <c r="UE20"/>
  <c r="RH20"/>
  <c r="ZW20" s="1"/>
  <c r="UF20"/>
  <c r="RI20"/>
  <c r="ZX20" s="1"/>
  <c r="UG20"/>
  <c r="RJ20"/>
  <c r="ZY20" s="1"/>
  <c r="UH20"/>
  <c r="RK20"/>
  <c r="ZZ20" s="1"/>
  <c r="UJ20"/>
  <c r="RM20"/>
  <c r="AAB20" s="1"/>
  <c r="UK20"/>
  <c r="RN20"/>
  <c r="AAC20" s="1"/>
  <c r="UL20"/>
  <c r="RO20"/>
  <c r="AAD20" s="1"/>
  <c r="UM20"/>
  <c r="RP20"/>
  <c r="AAE20" s="1"/>
  <c r="UN20"/>
  <c r="RQ20"/>
  <c r="AAF20" s="1"/>
  <c r="UO20"/>
  <c r="RR20"/>
  <c r="AAG20" s="1"/>
  <c r="RY21"/>
  <c r="PB21"/>
  <c r="XQ21" s="1"/>
  <c r="RZ21"/>
  <c r="PC21"/>
  <c r="XR21" s="1"/>
  <c r="SA21"/>
  <c r="PD21"/>
  <c r="XS21" s="1"/>
  <c r="SB21"/>
  <c r="PE21"/>
  <c r="XT21" s="1"/>
  <c r="SC21"/>
  <c r="PF21"/>
  <c r="XU21" s="1"/>
  <c r="SD21"/>
  <c r="PG21"/>
  <c r="XV21" s="1"/>
  <c r="SF21"/>
  <c r="PI21"/>
  <c r="XX21" s="1"/>
  <c r="SG21"/>
  <c r="PJ21"/>
  <c r="XY21" s="1"/>
  <c r="SH21"/>
  <c r="PK21"/>
  <c r="XZ21" s="1"/>
  <c r="SI21"/>
  <c r="PL21"/>
  <c r="YA21" s="1"/>
  <c r="SJ21"/>
  <c r="PM21"/>
  <c r="YB21" s="1"/>
  <c r="SK21"/>
  <c r="PN21"/>
  <c r="YC21" s="1"/>
  <c r="SM21"/>
  <c r="PP21"/>
  <c r="YE21" s="1"/>
  <c r="SN21"/>
  <c r="PQ21"/>
  <c r="YF21" s="1"/>
  <c r="SO21"/>
  <c r="PR21"/>
  <c r="YG21" s="1"/>
  <c r="SP21"/>
  <c r="PS21"/>
  <c r="YH21" s="1"/>
  <c r="SQ21"/>
  <c r="PT21"/>
  <c r="YI21" s="1"/>
  <c r="SR21"/>
  <c r="PU21"/>
  <c r="YJ21" s="1"/>
  <c r="ST21"/>
  <c r="PW21"/>
  <c r="YL21" s="1"/>
  <c r="SU21"/>
  <c r="PX21"/>
  <c r="YM21" s="1"/>
  <c r="SV21"/>
  <c r="PY21"/>
  <c r="YN21" s="1"/>
  <c r="SW21"/>
  <c r="PZ21"/>
  <c r="YO21" s="1"/>
  <c r="SX21"/>
  <c r="QA21"/>
  <c r="YP21" s="1"/>
  <c r="SY21"/>
  <c r="QB21"/>
  <c r="YQ21" s="1"/>
  <c r="TA21"/>
  <c r="YS21" s="1"/>
  <c r="QD21"/>
  <c r="TB21"/>
  <c r="YT21" s="1"/>
  <c r="QE21"/>
  <c r="TC21"/>
  <c r="YU21" s="1"/>
  <c r="QF21"/>
  <c r="TD21"/>
  <c r="YV21" s="1"/>
  <c r="QG21"/>
  <c r="TE21"/>
  <c r="YW21" s="1"/>
  <c r="QH21"/>
  <c r="TF21"/>
  <c r="YX21" s="1"/>
  <c r="QI21"/>
  <c r="TH21"/>
  <c r="QK21"/>
  <c r="YZ21" s="1"/>
  <c r="TI21"/>
  <c r="QL21"/>
  <c r="ZA21" s="1"/>
  <c r="TJ21"/>
  <c r="QM21"/>
  <c r="ZB21" s="1"/>
  <c r="TK21"/>
  <c r="QN21"/>
  <c r="ZC21" s="1"/>
  <c r="TL21"/>
  <c r="QO21"/>
  <c r="ZD21" s="1"/>
  <c r="TM21"/>
  <c r="QP21"/>
  <c r="ZE21" s="1"/>
  <c r="TO21"/>
  <c r="QR21"/>
  <c r="ZG21" s="1"/>
  <c r="TP21"/>
  <c r="QS21"/>
  <c r="ZH21" s="1"/>
  <c r="TQ21"/>
  <c r="QT21"/>
  <c r="ZI21" s="1"/>
  <c r="TR21"/>
  <c r="QU21"/>
  <c r="ZJ21" s="1"/>
  <c r="TS21"/>
  <c r="QV21"/>
  <c r="ZK21" s="1"/>
  <c r="TT21"/>
  <c r="QW21"/>
  <c r="ZL21" s="1"/>
  <c r="TV21"/>
  <c r="QY21"/>
  <c r="ZN21" s="1"/>
  <c r="TW21"/>
  <c r="QZ21"/>
  <c r="ZO21" s="1"/>
  <c r="TX21"/>
  <c r="RA21"/>
  <c r="ZP21" s="1"/>
  <c r="TY21"/>
  <c r="RB21"/>
  <c r="ZQ21" s="1"/>
  <c r="TZ21"/>
  <c r="RC21"/>
  <c r="ZR21" s="1"/>
  <c r="UA21"/>
  <c r="RD21"/>
  <c r="ZS21" s="1"/>
  <c r="UC21"/>
  <c r="RF21"/>
  <c r="ZU21" s="1"/>
  <c r="UD21"/>
  <c r="RG21"/>
  <c r="ZV21" s="1"/>
  <c r="UE21"/>
  <c r="RH21"/>
  <c r="ZW21" s="1"/>
  <c r="UF21"/>
  <c r="RI21"/>
  <c r="ZX21" s="1"/>
  <c r="UG21"/>
  <c r="RJ21"/>
  <c r="ZY21" s="1"/>
  <c r="UH21"/>
  <c r="RK21"/>
  <c r="ZZ21" s="1"/>
  <c r="UJ21"/>
  <c r="RM21"/>
  <c r="AAB21" s="1"/>
  <c r="UK21"/>
  <c r="RN21"/>
  <c r="AAC21" s="1"/>
  <c r="UL21"/>
  <c r="RO21"/>
  <c r="AAD21" s="1"/>
  <c r="UM21"/>
  <c r="RP21"/>
  <c r="AAE21" s="1"/>
  <c r="UN21"/>
  <c r="RQ21"/>
  <c r="AAF21" s="1"/>
  <c r="UO21"/>
  <c r="RR21"/>
  <c r="AAG21" s="1"/>
  <c r="RY29"/>
  <c r="PB29"/>
  <c r="XQ29" s="1"/>
  <c r="RZ29"/>
  <c r="PC29"/>
  <c r="XR29" s="1"/>
  <c r="SA29"/>
  <c r="PD29"/>
  <c r="XS29" s="1"/>
  <c r="SB29"/>
  <c r="PE29"/>
  <c r="XT29" s="1"/>
  <c r="SC29"/>
  <c r="PF29"/>
  <c r="XU29" s="1"/>
  <c r="SD29"/>
  <c r="PG29"/>
  <c r="XV29" s="1"/>
  <c r="SF29"/>
  <c r="PI29"/>
  <c r="XX29" s="1"/>
  <c r="SG29"/>
  <c r="PJ29"/>
  <c r="XY29" s="1"/>
  <c r="SH29"/>
  <c r="PK29"/>
  <c r="XZ29" s="1"/>
  <c r="SI29"/>
  <c r="PL29"/>
  <c r="YA29" s="1"/>
  <c r="SJ29"/>
  <c r="PM29"/>
  <c r="YB29" s="1"/>
  <c r="SK29"/>
  <c r="PN29"/>
  <c r="YC29" s="1"/>
  <c r="SM29"/>
  <c r="PP29"/>
  <c r="YE29" s="1"/>
  <c r="SN29"/>
  <c r="PQ29"/>
  <c r="YF29" s="1"/>
  <c r="SO29"/>
  <c r="PR29"/>
  <c r="YG29" s="1"/>
  <c r="SP29"/>
  <c r="PS29"/>
  <c r="YH29" s="1"/>
  <c r="SQ29"/>
  <c r="PT29"/>
  <c r="YI29" s="1"/>
  <c r="SR29"/>
  <c r="PU29"/>
  <c r="YJ29" s="1"/>
  <c r="ST29"/>
  <c r="PW29"/>
  <c r="YL29" s="1"/>
  <c r="SU29"/>
  <c r="PX29"/>
  <c r="YM29" s="1"/>
  <c r="SV29"/>
  <c r="PY29"/>
  <c r="YN29" s="1"/>
  <c r="SW29"/>
  <c r="PZ29"/>
  <c r="YO29" s="1"/>
  <c r="SX29"/>
  <c r="QA29"/>
  <c r="YP29" s="1"/>
  <c r="SY29"/>
  <c r="QB29"/>
  <c r="YQ29" s="1"/>
  <c r="TA29"/>
  <c r="YS29" s="1"/>
  <c r="QD29"/>
  <c r="TB29"/>
  <c r="YT29" s="1"/>
  <c r="QE29"/>
  <c r="TC29"/>
  <c r="YU29" s="1"/>
  <c r="QF29"/>
  <c r="TD29"/>
  <c r="YV29" s="1"/>
  <c r="QG29"/>
  <c r="TE29"/>
  <c r="YW29" s="1"/>
  <c r="QH29"/>
  <c r="TF29"/>
  <c r="YX29" s="1"/>
  <c r="QI29"/>
  <c r="TH29"/>
  <c r="QK29"/>
  <c r="YZ29" s="1"/>
  <c r="TI29"/>
  <c r="QL29"/>
  <c r="ZA29" s="1"/>
  <c r="TJ29"/>
  <c r="QM29"/>
  <c r="ZB29" s="1"/>
  <c r="TK29"/>
  <c r="QN29"/>
  <c r="ZC29" s="1"/>
  <c r="TL29"/>
  <c r="QO29"/>
  <c r="ZD29" s="1"/>
  <c r="TM29"/>
  <c r="QP29"/>
  <c r="ZE29" s="1"/>
  <c r="TO29"/>
  <c r="QR29"/>
  <c r="ZG29" s="1"/>
  <c r="TP29"/>
  <c r="QS29"/>
  <c r="ZH29" s="1"/>
  <c r="TQ29"/>
  <c r="QT29"/>
  <c r="ZI29" s="1"/>
  <c r="TR29"/>
  <c r="QU29"/>
  <c r="ZJ29" s="1"/>
  <c r="TS29"/>
  <c r="QV29"/>
  <c r="ZK29" s="1"/>
  <c r="TT29"/>
  <c r="QW29"/>
  <c r="ZL29" s="1"/>
  <c r="TV29"/>
  <c r="QY29"/>
  <c r="ZN29" s="1"/>
  <c r="TW29"/>
  <c r="QZ29"/>
  <c r="ZO29" s="1"/>
  <c r="TX29"/>
  <c r="RA29"/>
  <c r="ZP29" s="1"/>
  <c r="TY29"/>
  <c r="RB29"/>
  <c r="ZQ29" s="1"/>
  <c r="TZ29"/>
  <c r="RC29"/>
  <c r="ZR29" s="1"/>
  <c r="UA29"/>
  <c r="RD29"/>
  <c r="ZS29" s="1"/>
  <c r="UC29"/>
  <c r="RF29"/>
  <c r="ZU29" s="1"/>
  <c r="UD29"/>
  <c r="RG29"/>
  <c r="ZV29" s="1"/>
  <c r="UE29"/>
  <c r="RH29"/>
  <c r="ZW29" s="1"/>
  <c r="UF29"/>
  <c r="RI29"/>
  <c r="ZX29" s="1"/>
  <c r="UG29"/>
  <c r="RJ29"/>
  <c r="ZY29" s="1"/>
  <c r="UH29"/>
  <c r="RK29"/>
  <c r="ZZ29" s="1"/>
  <c r="UJ29"/>
  <c r="RM29"/>
  <c r="AAB29" s="1"/>
  <c r="UK29"/>
  <c r="RN29"/>
  <c r="AAC29" s="1"/>
  <c r="UL29"/>
  <c r="RO29"/>
  <c r="AAD29" s="1"/>
  <c r="UM29"/>
  <c r="RP29"/>
  <c r="AAE29" s="1"/>
  <c r="UN29"/>
  <c r="RQ29"/>
  <c r="AAF29" s="1"/>
  <c r="UO29"/>
  <c r="RR29"/>
  <c r="AAG29" s="1"/>
  <c r="RY31"/>
  <c r="PB31"/>
  <c r="XQ31" s="1"/>
  <c r="RZ31"/>
  <c r="PC31"/>
  <c r="XR31" s="1"/>
  <c r="SA31"/>
  <c r="PD31"/>
  <c r="XS31" s="1"/>
  <c r="SB31"/>
  <c r="PE31"/>
  <c r="XT31" s="1"/>
  <c r="SC31"/>
  <c r="PF31"/>
  <c r="XU31" s="1"/>
  <c r="SD31"/>
  <c r="PG31"/>
  <c r="XV31" s="1"/>
  <c r="SF31"/>
  <c r="PI31"/>
  <c r="XX31" s="1"/>
  <c r="SG31"/>
  <c r="PJ31"/>
  <c r="XY31" s="1"/>
  <c r="SH31"/>
  <c r="PK31"/>
  <c r="XZ31" s="1"/>
  <c r="SI31"/>
  <c r="PL31"/>
  <c r="YA31" s="1"/>
  <c r="SJ31"/>
  <c r="PM31"/>
  <c r="YB31" s="1"/>
  <c r="SK31"/>
  <c r="PN31"/>
  <c r="YC31" s="1"/>
  <c r="SM31"/>
  <c r="PP31"/>
  <c r="YE31" s="1"/>
  <c r="SN31"/>
  <c r="PQ31"/>
  <c r="YF31" s="1"/>
  <c r="SO31"/>
  <c r="PR31"/>
  <c r="YG31" s="1"/>
  <c r="SP31"/>
  <c r="PS31"/>
  <c r="YH31" s="1"/>
  <c r="SQ31"/>
  <c r="PT31"/>
  <c r="YI31" s="1"/>
  <c r="SR31"/>
  <c r="PU31"/>
  <c r="YJ31" s="1"/>
  <c r="ST31"/>
  <c r="PW31"/>
  <c r="YL31" s="1"/>
  <c r="SU31"/>
  <c r="PX31"/>
  <c r="YM31" s="1"/>
  <c r="SV31"/>
  <c r="PY31"/>
  <c r="YN31" s="1"/>
  <c r="SW31"/>
  <c r="PZ31"/>
  <c r="YO31" s="1"/>
  <c r="SX31"/>
  <c r="QA31"/>
  <c r="YP31" s="1"/>
  <c r="SY31"/>
  <c r="QB31"/>
  <c r="YQ31" s="1"/>
  <c r="TA31"/>
  <c r="YS31" s="1"/>
  <c r="QD31"/>
  <c r="TB31"/>
  <c r="YT31" s="1"/>
  <c r="QE31"/>
  <c r="TC31"/>
  <c r="YU31" s="1"/>
  <c r="QF31"/>
  <c r="TD31"/>
  <c r="YV31" s="1"/>
  <c r="QG31"/>
  <c r="TE31"/>
  <c r="YW31" s="1"/>
  <c r="QH31"/>
  <c r="TF31"/>
  <c r="YX31" s="1"/>
  <c r="QI31"/>
  <c r="TH31"/>
  <c r="QK31"/>
  <c r="YZ31" s="1"/>
  <c r="TI31"/>
  <c r="QL31"/>
  <c r="ZA31" s="1"/>
  <c r="TJ31"/>
  <c r="QM31"/>
  <c r="ZB31" s="1"/>
  <c r="TK31"/>
  <c r="QN31"/>
  <c r="ZC31" s="1"/>
  <c r="TL31"/>
  <c r="QO31"/>
  <c r="ZD31" s="1"/>
  <c r="TM31"/>
  <c r="QP31"/>
  <c r="ZE31" s="1"/>
  <c r="TO31"/>
  <c r="QR31"/>
  <c r="ZG31" s="1"/>
  <c r="TP31"/>
  <c r="QS31"/>
  <c r="ZH31" s="1"/>
  <c r="TQ31"/>
  <c r="QT31"/>
  <c r="ZI31" s="1"/>
  <c r="TR31"/>
  <c r="QU31"/>
  <c r="ZJ31" s="1"/>
  <c r="TS31"/>
  <c r="QV31"/>
  <c r="ZK31" s="1"/>
  <c r="TT31"/>
  <c r="QW31"/>
  <c r="ZL31" s="1"/>
  <c r="TV31"/>
  <c r="QY31"/>
  <c r="ZN31" s="1"/>
  <c r="TW31"/>
  <c r="QZ31"/>
  <c r="ZO31" s="1"/>
  <c r="TX31"/>
  <c r="RA31"/>
  <c r="ZP31" s="1"/>
  <c r="TY31"/>
  <c r="RB31"/>
  <c r="ZQ31" s="1"/>
  <c r="TZ31"/>
  <c r="RC31"/>
  <c r="ZR31" s="1"/>
  <c r="UA31"/>
  <c r="RD31"/>
  <c r="ZS31" s="1"/>
  <c r="UC31"/>
  <c r="RF31"/>
  <c r="ZU31" s="1"/>
  <c r="UD31"/>
  <c r="RG31"/>
  <c r="ZV31" s="1"/>
  <c r="UE31"/>
  <c r="RH31"/>
  <c r="ZW31" s="1"/>
  <c r="UF31"/>
  <c r="RI31"/>
  <c r="ZX31" s="1"/>
  <c r="UG31"/>
  <c r="RJ31"/>
  <c r="ZY31" s="1"/>
  <c r="UH31"/>
  <c r="RK31"/>
  <c r="ZZ31" s="1"/>
  <c r="UJ31"/>
  <c r="RM31"/>
  <c r="AAB31" s="1"/>
  <c r="UK31"/>
  <c r="RN31"/>
  <c r="AAC31" s="1"/>
  <c r="UL31"/>
  <c r="RO31"/>
  <c r="AAD31" s="1"/>
  <c r="UM31"/>
  <c r="RP31"/>
  <c r="AAE31" s="1"/>
  <c r="UN31"/>
  <c r="RQ31"/>
  <c r="AAF31" s="1"/>
  <c r="UO31"/>
  <c r="RR31"/>
  <c r="AAG31" s="1"/>
  <c r="RY16"/>
  <c r="PB16"/>
  <c r="XQ16" s="1"/>
  <c r="RZ16"/>
  <c r="PC16"/>
  <c r="XR16" s="1"/>
  <c r="SA16"/>
  <c r="PD16"/>
  <c r="XS16" s="1"/>
  <c r="SB16"/>
  <c r="PE16"/>
  <c r="XT16" s="1"/>
  <c r="SC16"/>
  <c r="PF16"/>
  <c r="XU16" s="1"/>
  <c r="SD16"/>
  <c r="PG16"/>
  <c r="XV16" s="1"/>
  <c r="SF16"/>
  <c r="PI16"/>
  <c r="XX16" s="1"/>
  <c r="SG16"/>
  <c r="PJ16"/>
  <c r="XY16" s="1"/>
  <c r="SH16"/>
  <c r="PK16"/>
  <c r="XZ16" s="1"/>
  <c r="SI16"/>
  <c r="PL16"/>
  <c r="YA16" s="1"/>
  <c r="SJ16"/>
  <c r="PM16"/>
  <c r="YB16" s="1"/>
  <c r="SK16"/>
  <c r="PN16"/>
  <c r="YC16" s="1"/>
  <c r="SM16"/>
  <c r="PP16"/>
  <c r="YE16" s="1"/>
  <c r="SN16"/>
  <c r="PQ16"/>
  <c r="YF16" s="1"/>
  <c r="SO16"/>
  <c r="PR16"/>
  <c r="YG16" s="1"/>
  <c r="SP16"/>
  <c r="PS16"/>
  <c r="YH16" s="1"/>
  <c r="SQ16"/>
  <c r="PT16"/>
  <c r="YI16" s="1"/>
  <c r="SR16"/>
  <c r="PU16"/>
  <c r="YJ16" s="1"/>
  <c r="ST16"/>
  <c r="PW16"/>
  <c r="YL16" s="1"/>
  <c r="SU16"/>
  <c r="PX16"/>
  <c r="YM16" s="1"/>
  <c r="SV16"/>
  <c r="PY16"/>
  <c r="YN16" s="1"/>
  <c r="SW16"/>
  <c r="PZ16"/>
  <c r="YO16" s="1"/>
  <c r="SX16"/>
  <c r="QA16"/>
  <c r="YP16" s="1"/>
  <c r="SY16"/>
  <c r="QB16"/>
  <c r="YQ16" s="1"/>
  <c r="TA16"/>
  <c r="YS16" s="1"/>
  <c r="QD16"/>
  <c r="TB16"/>
  <c r="YT16" s="1"/>
  <c r="QE16"/>
  <c r="TC16"/>
  <c r="YU16" s="1"/>
  <c r="QF16"/>
  <c r="TD16"/>
  <c r="YV16" s="1"/>
  <c r="QG16"/>
  <c r="TE16"/>
  <c r="YW16" s="1"/>
  <c r="QH16"/>
  <c r="TF16"/>
  <c r="YX16" s="1"/>
  <c r="QI16"/>
  <c r="TH16"/>
  <c r="QK16"/>
  <c r="YZ16" s="1"/>
  <c r="TI16"/>
  <c r="QL16"/>
  <c r="ZA16" s="1"/>
  <c r="TJ16"/>
  <c r="QM16"/>
  <c r="ZB16" s="1"/>
  <c r="TK16"/>
  <c r="QN16"/>
  <c r="ZC16" s="1"/>
  <c r="TL16"/>
  <c r="QO16"/>
  <c r="ZD16" s="1"/>
  <c r="TM16"/>
  <c r="QP16"/>
  <c r="ZE16" s="1"/>
  <c r="TO16"/>
  <c r="QR16"/>
  <c r="ZG16" s="1"/>
  <c r="TP16"/>
  <c r="QS16"/>
  <c r="ZH16" s="1"/>
  <c r="TQ16"/>
  <c r="QT16"/>
  <c r="ZI16" s="1"/>
  <c r="TR16"/>
  <c r="QU16"/>
  <c r="ZJ16" s="1"/>
  <c r="TS16"/>
  <c r="QV16"/>
  <c r="ZK16" s="1"/>
  <c r="TT16"/>
  <c r="QW16"/>
  <c r="ZL16" s="1"/>
  <c r="TV16"/>
  <c r="QY16"/>
  <c r="ZN16" s="1"/>
  <c r="TW16"/>
  <c r="QZ16"/>
  <c r="ZO16" s="1"/>
  <c r="TX16"/>
  <c r="RA16"/>
  <c r="ZP16" s="1"/>
  <c r="TY16"/>
  <c r="RB16"/>
  <c r="ZQ16" s="1"/>
  <c r="TZ16"/>
  <c r="RC16"/>
  <c r="ZR16" s="1"/>
  <c r="UA16"/>
  <c r="RD16"/>
  <c r="ZS16" s="1"/>
  <c r="UC16"/>
  <c r="RF16"/>
  <c r="ZU16" s="1"/>
  <c r="UD16"/>
  <c r="RG16"/>
  <c r="ZV16" s="1"/>
  <c r="UE16"/>
  <c r="RH16"/>
  <c r="ZW16" s="1"/>
  <c r="UF16"/>
  <c r="RI16"/>
  <c r="ZX16" s="1"/>
  <c r="UG16"/>
  <c r="RJ16"/>
  <c r="ZY16" s="1"/>
  <c r="UH16"/>
  <c r="RK16"/>
  <c r="ZZ16" s="1"/>
  <c r="UJ16"/>
  <c r="RM16"/>
  <c r="AAB16" s="1"/>
  <c r="UK16"/>
  <c r="RN16"/>
  <c r="AAC16" s="1"/>
  <c r="UL16"/>
  <c r="RO16"/>
  <c r="AAD16" s="1"/>
  <c r="UM16"/>
  <c r="RP16"/>
  <c r="AAE16" s="1"/>
  <c r="UN16"/>
  <c r="RQ16"/>
  <c r="AAF16" s="1"/>
  <c r="UO16"/>
  <c r="RR16"/>
  <c r="AAG16" s="1"/>
  <c r="RY12"/>
  <c r="PB12"/>
  <c r="XQ12" s="1"/>
  <c r="RZ12"/>
  <c r="PC12"/>
  <c r="XR12" s="1"/>
  <c r="SA12"/>
  <c r="PD12"/>
  <c r="XS12" s="1"/>
  <c r="SB12"/>
  <c r="PE12"/>
  <c r="XT12" s="1"/>
  <c r="SC12"/>
  <c r="PF12"/>
  <c r="XU12" s="1"/>
  <c r="SD12"/>
  <c r="PG12"/>
  <c r="XV12" s="1"/>
  <c r="SF12"/>
  <c r="PI12"/>
  <c r="XX12" s="1"/>
  <c r="SG12"/>
  <c r="PJ12"/>
  <c r="XY12" s="1"/>
  <c r="SH12"/>
  <c r="PK12"/>
  <c r="XZ12" s="1"/>
  <c r="SI12"/>
  <c r="PL12"/>
  <c r="YA12" s="1"/>
  <c r="SJ12"/>
  <c r="PM12"/>
  <c r="YB12" s="1"/>
  <c r="SK12"/>
  <c r="PN12"/>
  <c r="YC12" s="1"/>
  <c r="SM12"/>
  <c r="PP12"/>
  <c r="YE12" s="1"/>
  <c r="SN12"/>
  <c r="PQ12"/>
  <c r="YF12" s="1"/>
  <c r="SO12"/>
  <c r="PR12"/>
  <c r="YG12" s="1"/>
  <c r="SP12"/>
  <c r="PS12"/>
  <c r="YH12" s="1"/>
  <c r="SQ12"/>
  <c r="PT12"/>
  <c r="YI12" s="1"/>
  <c r="SR12"/>
  <c r="PU12"/>
  <c r="YJ12" s="1"/>
  <c r="ST12"/>
  <c r="PW12"/>
  <c r="YL12" s="1"/>
  <c r="SU12"/>
  <c r="PX12"/>
  <c r="YM12" s="1"/>
  <c r="SV12"/>
  <c r="PY12"/>
  <c r="YN12" s="1"/>
  <c r="SW12"/>
  <c r="PZ12"/>
  <c r="YO12" s="1"/>
  <c r="SX12"/>
  <c r="QA12"/>
  <c r="YP12" s="1"/>
  <c r="SY12"/>
  <c r="QB12"/>
  <c r="YQ12" s="1"/>
  <c r="TA12"/>
  <c r="YS12" s="1"/>
  <c r="QD12"/>
  <c r="TB12"/>
  <c r="YT12" s="1"/>
  <c r="QE12"/>
  <c r="TC12"/>
  <c r="YU12" s="1"/>
  <c r="QF12"/>
  <c r="TD12"/>
  <c r="YV12" s="1"/>
  <c r="QG12"/>
  <c r="TE12"/>
  <c r="YW12" s="1"/>
  <c r="QH12"/>
  <c r="TF12"/>
  <c r="YX12" s="1"/>
  <c r="QI12"/>
  <c r="TH12"/>
  <c r="QK12"/>
  <c r="YZ12" s="1"/>
  <c r="TI12"/>
  <c r="QL12"/>
  <c r="ZA12" s="1"/>
  <c r="TJ12"/>
  <c r="QM12"/>
  <c r="ZB12" s="1"/>
  <c r="TK12"/>
  <c r="QN12"/>
  <c r="ZC12" s="1"/>
  <c r="TL12"/>
  <c r="QO12"/>
  <c r="ZD12" s="1"/>
  <c r="TM12"/>
  <c r="QP12"/>
  <c r="ZE12" s="1"/>
  <c r="TO12"/>
  <c r="QR12"/>
  <c r="ZG12" s="1"/>
  <c r="TP12"/>
  <c r="QS12"/>
  <c r="ZH12" s="1"/>
  <c r="TQ12"/>
  <c r="QT12"/>
  <c r="ZI12" s="1"/>
  <c r="TR12"/>
  <c r="QU12"/>
  <c r="ZJ12" s="1"/>
  <c r="TS12"/>
  <c r="QV12"/>
  <c r="ZK12" s="1"/>
  <c r="TT12"/>
  <c r="QW12"/>
  <c r="ZL12" s="1"/>
  <c r="TV12"/>
  <c r="QY12"/>
  <c r="ZN12" s="1"/>
  <c r="TW12"/>
  <c r="QZ12"/>
  <c r="ZO12" s="1"/>
  <c r="TX12"/>
  <c r="RA12"/>
  <c r="ZP12" s="1"/>
  <c r="TY12"/>
  <c r="RB12"/>
  <c r="ZQ12" s="1"/>
  <c r="TZ12"/>
  <c r="RC12"/>
  <c r="ZR12" s="1"/>
  <c r="UA12"/>
  <c r="RD12"/>
  <c r="ZS12" s="1"/>
  <c r="UC12"/>
  <c r="RF12"/>
  <c r="ZU12" s="1"/>
  <c r="UD12"/>
  <c r="RG12"/>
  <c r="ZV12" s="1"/>
  <c r="UE12"/>
  <c r="RH12"/>
  <c r="ZW12" s="1"/>
  <c r="UF12"/>
  <c r="RI12"/>
  <c r="ZX12" s="1"/>
  <c r="UG12"/>
  <c r="RJ12"/>
  <c r="ZY12" s="1"/>
  <c r="UH12"/>
  <c r="RK12"/>
  <c r="ZZ12" s="1"/>
  <c r="UJ12"/>
  <c r="RM12"/>
  <c r="AAB12" s="1"/>
  <c r="UK12"/>
  <c r="RN12"/>
  <c r="AAC12" s="1"/>
  <c r="UL12"/>
  <c r="RO12"/>
  <c r="AAD12" s="1"/>
  <c r="UM12"/>
  <c r="RP12"/>
  <c r="AAE12" s="1"/>
  <c r="UN12"/>
  <c r="RQ12"/>
  <c r="AAF12" s="1"/>
  <c r="UO12"/>
  <c r="RR12"/>
  <c r="AAG12" s="1"/>
  <c r="RY22"/>
  <c r="PB22"/>
  <c r="XQ22" s="1"/>
  <c r="RZ22"/>
  <c r="PC22"/>
  <c r="XR22" s="1"/>
  <c r="SA22"/>
  <c r="PD22"/>
  <c r="XS22" s="1"/>
  <c r="SB22"/>
  <c r="PE22"/>
  <c r="XT22" s="1"/>
  <c r="SC22"/>
  <c r="PF22"/>
  <c r="XU22" s="1"/>
  <c r="SD22"/>
  <c r="PG22"/>
  <c r="XV22" s="1"/>
  <c r="SF22"/>
  <c r="PI22"/>
  <c r="XX22" s="1"/>
  <c r="SG22"/>
  <c r="PJ22"/>
  <c r="XY22" s="1"/>
  <c r="SH22"/>
  <c r="PK22"/>
  <c r="XZ22" s="1"/>
  <c r="SI22"/>
  <c r="PL22"/>
  <c r="YA22" s="1"/>
  <c r="SJ22"/>
  <c r="PM22"/>
  <c r="YB22" s="1"/>
  <c r="SK22"/>
  <c r="PN22"/>
  <c r="YC22" s="1"/>
  <c r="SM22"/>
  <c r="PP22"/>
  <c r="YE22" s="1"/>
  <c r="SN22"/>
  <c r="PQ22"/>
  <c r="YF22" s="1"/>
  <c r="SO22"/>
  <c r="PR22"/>
  <c r="YG22" s="1"/>
  <c r="SP22"/>
  <c r="PS22"/>
  <c r="YH22" s="1"/>
  <c r="SQ22"/>
  <c r="PT22"/>
  <c r="YI22" s="1"/>
  <c r="SR22"/>
  <c r="PU22"/>
  <c r="YJ22" s="1"/>
  <c r="ST22"/>
  <c r="PW22"/>
  <c r="YL22" s="1"/>
  <c r="SU22"/>
  <c r="PX22"/>
  <c r="YM22" s="1"/>
  <c r="SV22"/>
  <c r="PY22"/>
  <c r="YN22" s="1"/>
  <c r="SW22"/>
  <c r="PZ22"/>
  <c r="YO22" s="1"/>
  <c r="SX22"/>
  <c r="QA22"/>
  <c r="YP22" s="1"/>
  <c r="SY22"/>
  <c r="QB22"/>
  <c r="YQ22" s="1"/>
  <c r="TA22"/>
  <c r="YS22" s="1"/>
  <c r="QD22"/>
  <c r="TB22"/>
  <c r="YT22" s="1"/>
  <c r="QE22"/>
  <c r="TC22"/>
  <c r="YU22" s="1"/>
  <c r="QF22"/>
  <c r="TD22"/>
  <c r="YV22" s="1"/>
  <c r="QG22"/>
  <c r="TE22"/>
  <c r="YW22" s="1"/>
  <c r="QH22"/>
  <c r="TF22"/>
  <c r="YX22" s="1"/>
  <c r="QI22"/>
  <c r="TH22"/>
  <c r="QK22"/>
  <c r="YZ22" s="1"/>
  <c r="TI22"/>
  <c r="QL22"/>
  <c r="ZA22" s="1"/>
  <c r="TJ22"/>
  <c r="QM22"/>
  <c r="ZB22" s="1"/>
  <c r="TK22"/>
  <c r="QN22"/>
  <c r="ZC22" s="1"/>
  <c r="TL22"/>
  <c r="QO22"/>
  <c r="ZD22" s="1"/>
  <c r="TM22"/>
  <c r="QP22"/>
  <c r="ZE22" s="1"/>
  <c r="TO22"/>
  <c r="QR22"/>
  <c r="ZG22" s="1"/>
  <c r="TP22"/>
  <c r="QS22"/>
  <c r="ZH22" s="1"/>
  <c r="TQ22"/>
  <c r="QT22"/>
  <c r="ZI22" s="1"/>
  <c r="TR22"/>
  <c r="QU22"/>
  <c r="ZJ22" s="1"/>
  <c r="TS22"/>
  <c r="QV22"/>
  <c r="ZK22" s="1"/>
  <c r="TT22"/>
  <c r="QW22"/>
  <c r="ZL22" s="1"/>
  <c r="TV22"/>
  <c r="QY22"/>
  <c r="ZN22" s="1"/>
  <c r="TW22"/>
  <c r="QZ22"/>
  <c r="ZO22" s="1"/>
  <c r="TX22"/>
  <c r="RA22"/>
  <c r="ZP22" s="1"/>
  <c r="TY22"/>
  <c r="RB22"/>
  <c r="ZQ22" s="1"/>
  <c r="TZ22"/>
  <c r="RC22"/>
  <c r="ZR22" s="1"/>
  <c r="UA22"/>
  <c r="RD22"/>
  <c r="ZS22" s="1"/>
  <c r="UC22"/>
  <c r="RF22"/>
  <c r="ZU22" s="1"/>
  <c r="UD22"/>
  <c r="RG22"/>
  <c r="ZV22" s="1"/>
  <c r="UE22"/>
  <c r="RH22"/>
  <c r="ZW22" s="1"/>
  <c r="UF22"/>
  <c r="RI22"/>
  <c r="ZX22" s="1"/>
  <c r="UG22"/>
  <c r="RJ22"/>
  <c r="ZY22" s="1"/>
  <c r="UH22"/>
  <c r="RK22"/>
  <c r="ZZ22" s="1"/>
  <c r="UJ22"/>
  <c r="RM22"/>
  <c r="AAB22" s="1"/>
  <c r="UK22"/>
  <c r="RN22"/>
  <c r="AAC22" s="1"/>
  <c r="UL22"/>
  <c r="RO22"/>
  <c r="AAD22" s="1"/>
  <c r="UM22"/>
  <c r="RP22"/>
  <c r="AAE22" s="1"/>
  <c r="UN22"/>
  <c r="RQ22"/>
  <c r="AAF22" s="1"/>
  <c r="UO22"/>
  <c r="RR22"/>
  <c r="AAG22" s="1"/>
  <c r="RY28"/>
  <c r="PB28"/>
  <c r="XQ28" s="1"/>
  <c r="RZ28"/>
  <c r="PC28"/>
  <c r="XR28" s="1"/>
  <c r="SA28"/>
  <c r="PD28"/>
  <c r="XS28" s="1"/>
  <c r="SB28"/>
  <c r="PE28"/>
  <c r="XT28" s="1"/>
  <c r="SC28"/>
  <c r="PF28"/>
  <c r="XU28" s="1"/>
  <c r="SD28"/>
  <c r="PG28"/>
  <c r="XV28" s="1"/>
  <c r="SF28"/>
  <c r="PI28"/>
  <c r="XX28" s="1"/>
  <c r="SG28"/>
  <c r="PJ28"/>
  <c r="XY28" s="1"/>
  <c r="SH28"/>
  <c r="PK28"/>
  <c r="XZ28" s="1"/>
  <c r="SI28"/>
  <c r="PL28"/>
  <c r="YA28" s="1"/>
  <c r="SJ28"/>
  <c r="PM28"/>
  <c r="YB28" s="1"/>
  <c r="SK28"/>
  <c r="PN28"/>
  <c r="YC28" s="1"/>
  <c r="SM28"/>
  <c r="PP28"/>
  <c r="YE28" s="1"/>
  <c r="SN28"/>
  <c r="PQ28"/>
  <c r="YF28" s="1"/>
  <c r="SO28"/>
  <c r="PR28"/>
  <c r="YG28" s="1"/>
  <c r="SP28"/>
  <c r="PS28"/>
  <c r="YH28" s="1"/>
  <c r="SQ28"/>
  <c r="PT28"/>
  <c r="YI28" s="1"/>
  <c r="SR28"/>
  <c r="PU28"/>
  <c r="YJ28" s="1"/>
  <c r="ST28"/>
  <c r="PW28"/>
  <c r="YL28" s="1"/>
  <c r="SU28"/>
  <c r="PX28"/>
  <c r="YM28" s="1"/>
  <c r="SV28"/>
  <c r="PY28"/>
  <c r="YN28" s="1"/>
  <c r="SW28"/>
  <c r="PZ28"/>
  <c r="YO28" s="1"/>
  <c r="SX28"/>
  <c r="QA28"/>
  <c r="YP28" s="1"/>
  <c r="SY28"/>
  <c r="QB28"/>
  <c r="YQ28" s="1"/>
  <c r="TA28"/>
  <c r="YS28" s="1"/>
  <c r="QD28"/>
  <c r="TB28"/>
  <c r="YT28" s="1"/>
  <c r="QE28"/>
  <c r="TC28"/>
  <c r="YU28" s="1"/>
  <c r="QF28"/>
  <c r="TD28"/>
  <c r="YV28" s="1"/>
  <c r="QG28"/>
  <c r="TE28"/>
  <c r="YW28" s="1"/>
  <c r="QH28"/>
  <c r="TF28"/>
  <c r="YX28" s="1"/>
  <c r="QI28"/>
  <c r="TH28"/>
  <c r="QK28"/>
  <c r="YZ28" s="1"/>
  <c r="TI28"/>
  <c r="QL28"/>
  <c r="ZA28" s="1"/>
  <c r="TJ28"/>
  <c r="QM28"/>
  <c r="ZB28" s="1"/>
  <c r="TK28"/>
  <c r="QN28"/>
  <c r="ZC28" s="1"/>
  <c r="TL28"/>
  <c r="QO28"/>
  <c r="ZD28" s="1"/>
  <c r="TM28"/>
  <c r="QP28"/>
  <c r="ZE28" s="1"/>
  <c r="TO28"/>
  <c r="QR28"/>
  <c r="ZG28" s="1"/>
  <c r="TP28"/>
  <c r="QS28"/>
  <c r="ZH28" s="1"/>
  <c r="TQ28"/>
  <c r="QT28"/>
  <c r="ZI28" s="1"/>
  <c r="TR28"/>
  <c r="QU28"/>
  <c r="ZJ28" s="1"/>
  <c r="TS28"/>
  <c r="QV28"/>
  <c r="ZK28" s="1"/>
  <c r="TT28"/>
  <c r="QW28"/>
  <c r="ZL28" s="1"/>
  <c r="TV28"/>
  <c r="QY28"/>
  <c r="ZN28" s="1"/>
  <c r="TW28"/>
  <c r="QZ28"/>
  <c r="ZO28" s="1"/>
  <c r="TX28"/>
  <c r="RA28"/>
  <c r="ZP28" s="1"/>
  <c r="TY28"/>
  <c r="RB28"/>
  <c r="ZQ28" s="1"/>
  <c r="TZ28"/>
  <c r="RC28"/>
  <c r="ZR28" s="1"/>
  <c r="UA28"/>
  <c r="RD28"/>
  <c r="ZS28" s="1"/>
  <c r="UC28"/>
  <c r="RF28"/>
  <c r="ZU28" s="1"/>
  <c r="UD28"/>
  <c r="RG28"/>
  <c r="ZV28" s="1"/>
  <c r="UE28"/>
  <c r="RH28"/>
  <c r="ZW28" s="1"/>
  <c r="UF28"/>
  <c r="RI28"/>
  <c r="ZX28" s="1"/>
  <c r="UG28"/>
  <c r="RJ28"/>
  <c r="ZY28" s="1"/>
  <c r="UH28"/>
  <c r="RK28"/>
  <c r="ZZ28" s="1"/>
  <c r="UJ28"/>
  <c r="RM28"/>
  <c r="AAB28" s="1"/>
  <c r="UK28"/>
  <c r="RN28"/>
  <c r="AAC28" s="1"/>
  <c r="UL28"/>
  <c r="RO28"/>
  <c r="AAD28" s="1"/>
  <c r="UM28"/>
  <c r="RP28"/>
  <c r="AAE28" s="1"/>
  <c r="UN28"/>
  <c r="RQ28"/>
  <c r="AAF28" s="1"/>
  <c r="UO28"/>
  <c r="RR28"/>
  <c r="AAG28" s="1"/>
  <c r="RY10"/>
  <c r="PB10"/>
  <c r="RZ10"/>
  <c r="PC10"/>
  <c r="XR10" s="1"/>
  <c r="SA10"/>
  <c r="PD10"/>
  <c r="XS10" s="1"/>
  <c r="SB10"/>
  <c r="PE10"/>
  <c r="XT10" s="1"/>
  <c r="SC10"/>
  <c r="PF10"/>
  <c r="XU10" s="1"/>
  <c r="SD10"/>
  <c r="PG10"/>
  <c r="XV10" s="1"/>
  <c r="SF10"/>
  <c r="PI10"/>
  <c r="SG10"/>
  <c r="PJ10"/>
  <c r="XY10" s="1"/>
  <c r="SH10"/>
  <c r="PK10"/>
  <c r="XZ10" s="1"/>
  <c r="SI10"/>
  <c r="PL10"/>
  <c r="YA10" s="1"/>
  <c r="SJ10"/>
  <c r="PM10"/>
  <c r="YB10" s="1"/>
  <c r="SK10"/>
  <c r="PN10"/>
  <c r="YC10" s="1"/>
  <c r="SM10"/>
  <c r="PP10"/>
  <c r="SN10"/>
  <c r="PQ10"/>
  <c r="YF10" s="1"/>
  <c r="SO10"/>
  <c r="PR10"/>
  <c r="YG10" s="1"/>
  <c r="SP10"/>
  <c r="PS10"/>
  <c r="YH10" s="1"/>
  <c r="SQ10"/>
  <c r="PT10"/>
  <c r="YI10" s="1"/>
  <c r="SR10"/>
  <c r="PU10"/>
  <c r="YJ10" s="1"/>
  <c r="ST10"/>
  <c r="PW10"/>
  <c r="SU10"/>
  <c r="PX10"/>
  <c r="YM10" s="1"/>
  <c r="SV10"/>
  <c r="PY10"/>
  <c r="YN10" s="1"/>
  <c r="SW10"/>
  <c r="PZ10"/>
  <c r="YO10" s="1"/>
  <c r="SX10"/>
  <c r="QA10"/>
  <c r="YP10" s="1"/>
  <c r="SY10"/>
  <c r="QB10"/>
  <c r="YQ10" s="1"/>
  <c r="TA10"/>
  <c r="QD10"/>
  <c r="TB10"/>
  <c r="YT10" s="1"/>
  <c r="QE10"/>
  <c r="TC10"/>
  <c r="YU10" s="1"/>
  <c r="QF10"/>
  <c r="TD10"/>
  <c r="YV10" s="1"/>
  <c r="QG10"/>
  <c r="TE10"/>
  <c r="YW10" s="1"/>
  <c r="QH10"/>
  <c r="TF10"/>
  <c r="YX10" s="1"/>
  <c r="QI10"/>
  <c r="TH10"/>
  <c r="QK10"/>
  <c r="TI10"/>
  <c r="QL10"/>
  <c r="ZA10" s="1"/>
  <c r="TJ10"/>
  <c r="QM10"/>
  <c r="ZB10" s="1"/>
  <c r="TK10"/>
  <c r="QN10"/>
  <c r="ZC10" s="1"/>
  <c r="TL10"/>
  <c r="QO10"/>
  <c r="ZD10" s="1"/>
  <c r="TM10"/>
  <c r="QP10"/>
  <c r="ZE10" s="1"/>
  <c r="TO10"/>
  <c r="QR10"/>
  <c r="TP10"/>
  <c r="QS10"/>
  <c r="ZH10" s="1"/>
  <c r="TQ10"/>
  <c r="QT10"/>
  <c r="ZI10" s="1"/>
  <c r="TR10"/>
  <c r="QU10"/>
  <c r="ZJ10" s="1"/>
  <c r="TS10"/>
  <c r="QV10"/>
  <c r="ZK10" s="1"/>
  <c r="TT10"/>
  <c r="QW10"/>
  <c r="ZL10" s="1"/>
  <c r="TV10"/>
  <c r="QY10"/>
  <c r="TW10"/>
  <c r="QZ10"/>
  <c r="ZO10" s="1"/>
  <c r="TX10"/>
  <c r="RA10"/>
  <c r="ZP10" s="1"/>
  <c r="TY10"/>
  <c r="RB10"/>
  <c r="ZQ10" s="1"/>
  <c r="TZ10"/>
  <c r="RC10"/>
  <c r="ZR10" s="1"/>
  <c r="UA10"/>
  <c r="RD10"/>
  <c r="ZS10" s="1"/>
  <c r="UC10"/>
  <c r="RF10"/>
  <c r="UD10"/>
  <c r="RG10"/>
  <c r="ZV10" s="1"/>
  <c r="UE10"/>
  <c r="RH10"/>
  <c r="ZW10" s="1"/>
  <c r="UF10"/>
  <c r="RI10"/>
  <c r="ZX10" s="1"/>
  <c r="UG10"/>
  <c r="RJ10"/>
  <c r="ZY10" s="1"/>
  <c r="UH10"/>
  <c r="RK10"/>
  <c r="ZZ10" s="1"/>
  <c r="UJ10"/>
  <c r="RM10"/>
  <c r="UK10"/>
  <c r="RN10"/>
  <c r="AAC10" s="1"/>
  <c r="UL10"/>
  <c r="RO10"/>
  <c r="AAD10" s="1"/>
  <c r="UM10"/>
  <c r="RP10"/>
  <c r="AAE10" s="1"/>
  <c r="UN10"/>
  <c r="RQ10"/>
  <c r="AAF10" s="1"/>
  <c r="UO10"/>
  <c r="RR10"/>
  <c r="AAG10" s="1"/>
  <c r="OT19"/>
  <c r="XI19" s="1"/>
  <c r="OS19"/>
  <c r="XH19" s="1"/>
  <c r="OR19"/>
  <c r="XG19" s="1"/>
  <c r="OQ19"/>
  <c r="XF19" s="1"/>
  <c r="OP19"/>
  <c r="XE19" s="1"/>
  <c r="OO19"/>
  <c r="XD19" s="1"/>
  <c r="OM19"/>
  <c r="XB19" s="1"/>
  <c r="OL19"/>
  <c r="XA19" s="1"/>
  <c r="OK19"/>
  <c r="WZ19" s="1"/>
  <c r="OJ19"/>
  <c r="WY19" s="1"/>
  <c r="OI19"/>
  <c r="WX19" s="1"/>
  <c r="OH19"/>
  <c r="WW19" s="1"/>
  <c r="OF19"/>
  <c r="WU19" s="1"/>
  <c r="OE19"/>
  <c r="WT19" s="1"/>
  <c r="OD19"/>
  <c r="WS19" s="1"/>
  <c r="OC19"/>
  <c r="WR19" s="1"/>
  <c r="OB19"/>
  <c r="WQ19" s="1"/>
  <c r="OA19"/>
  <c r="WP19" s="1"/>
  <c r="NY19"/>
  <c r="WN19" s="1"/>
  <c r="NX19"/>
  <c r="WM19" s="1"/>
  <c r="NW19"/>
  <c r="WL19" s="1"/>
  <c r="NV19"/>
  <c r="WK19" s="1"/>
  <c r="NU19"/>
  <c r="WJ19" s="1"/>
  <c r="NT19"/>
  <c r="WI19" s="1"/>
  <c r="NR19"/>
  <c r="WG19" s="1"/>
  <c r="NQ19"/>
  <c r="WF19" s="1"/>
  <c r="NP19"/>
  <c r="WE19" s="1"/>
  <c r="NO19"/>
  <c r="WD19" s="1"/>
  <c r="NN19"/>
  <c r="WC19" s="1"/>
  <c r="NM19"/>
  <c r="WB19" s="1"/>
  <c r="NK19"/>
  <c r="VZ19" s="1"/>
  <c r="NJ19"/>
  <c r="VY19" s="1"/>
  <c r="NI19"/>
  <c r="VX19" s="1"/>
  <c r="NH19"/>
  <c r="VW19" s="1"/>
  <c r="NG19"/>
  <c r="VV19" s="1"/>
  <c r="NF19"/>
  <c r="VU19" s="1"/>
  <c r="ND19"/>
  <c r="VS19" s="1"/>
  <c r="NC19"/>
  <c r="VR19" s="1"/>
  <c r="NB19"/>
  <c r="VQ19" s="1"/>
  <c r="NA19"/>
  <c r="VP19" s="1"/>
  <c r="MZ19"/>
  <c r="VO19" s="1"/>
  <c r="MY19"/>
  <c r="VN19" s="1"/>
  <c r="MW19"/>
  <c r="VL19" s="1"/>
  <c r="MV19"/>
  <c r="VK19" s="1"/>
  <c r="MU19"/>
  <c r="VJ19" s="1"/>
  <c r="MT19"/>
  <c r="VI19" s="1"/>
  <c r="MS19"/>
  <c r="VH19" s="1"/>
  <c r="MR19"/>
  <c r="VG19" s="1"/>
  <c r="MP19"/>
  <c r="VE19" s="1"/>
  <c r="MO19"/>
  <c r="VD19" s="1"/>
  <c r="MN19"/>
  <c r="VC19" s="1"/>
  <c r="MM19"/>
  <c r="VB19" s="1"/>
  <c r="ML19"/>
  <c r="VA19" s="1"/>
  <c r="MK19"/>
  <c r="UZ19" s="1"/>
  <c r="MI19"/>
  <c r="UX19" s="1"/>
  <c r="MH19"/>
  <c r="UW19" s="1"/>
  <c r="MG19"/>
  <c r="UV19" s="1"/>
  <c r="MF19"/>
  <c r="UU19" s="1"/>
  <c r="ME19"/>
  <c r="UT19" s="1"/>
  <c r="MD19"/>
  <c r="US19" s="1"/>
  <c r="LZ19"/>
  <c r="LY19"/>
  <c r="LX19"/>
  <c r="LW19"/>
  <c r="LV19"/>
  <c r="LU19"/>
  <c r="LS19"/>
  <c r="LR19"/>
  <c r="LQ19"/>
  <c r="LP19"/>
  <c r="LO19"/>
  <c r="LN19"/>
  <c r="LL19"/>
  <c r="LK19"/>
  <c r="LJ19"/>
  <c r="LI19"/>
  <c r="LH19"/>
  <c r="LG19"/>
  <c r="LE19"/>
  <c r="LD19"/>
  <c r="LC19"/>
  <c r="LB19"/>
  <c r="LA19"/>
  <c r="KZ19"/>
  <c r="KX19"/>
  <c r="KW19"/>
  <c r="KV19"/>
  <c r="KU19"/>
  <c r="KT19"/>
  <c r="KS19"/>
  <c r="KQ19"/>
  <c r="KP19"/>
  <c r="KO19"/>
  <c r="KN19"/>
  <c r="KM19"/>
  <c r="KL19"/>
  <c r="KJ19"/>
  <c r="KI19"/>
  <c r="KH19"/>
  <c r="KG19"/>
  <c r="KF19"/>
  <c r="KE19"/>
  <c r="KC19"/>
  <c r="KB19"/>
  <c r="KA19"/>
  <c r="JZ19"/>
  <c r="JY19"/>
  <c r="JX19"/>
  <c r="JV19"/>
  <c r="JU19"/>
  <c r="JT19"/>
  <c r="JS19"/>
  <c r="JR19"/>
  <c r="JQ19"/>
  <c r="JO19"/>
  <c r="JN19"/>
  <c r="JM19"/>
  <c r="JL19"/>
  <c r="JK19"/>
  <c r="JJ19"/>
  <c r="OT32"/>
  <c r="XI32" s="1"/>
  <c r="OS32"/>
  <c r="XH32" s="1"/>
  <c r="OR32"/>
  <c r="XG32" s="1"/>
  <c r="OQ32"/>
  <c r="XF32" s="1"/>
  <c r="OP32"/>
  <c r="XE32" s="1"/>
  <c r="OO32"/>
  <c r="XD32" s="1"/>
  <c r="OM32"/>
  <c r="XB32" s="1"/>
  <c r="OL32"/>
  <c r="XA32" s="1"/>
  <c r="OK32"/>
  <c r="WZ32" s="1"/>
  <c r="OJ32"/>
  <c r="WY32" s="1"/>
  <c r="OI32"/>
  <c r="WX32" s="1"/>
  <c r="OH32"/>
  <c r="WW32" s="1"/>
  <c r="OF32"/>
  <c r="WU32" s="1"/>
  <c r="OE32"/>
  <c r="WT32" s="1"/>
  <c r="OD32"/>
  <c r="WS32" s="1"/>
  <c r="OC32"/>
  <c r="WR32" s="1"/>
  <c r="OB32"/>
  <c r="WQ32" s="1"/>
  <c r="OA32"/>
  <c r="WP32" s="1"/>
  <c r="NY32"/>
  <c r="WN32" s="1"/>
  <c r="NX32"/>
  <c r="WM32" s="1"/>
  <c r="NW32"/>
  <c r="WL32" s="1"/>
  <c r="NV32"/>
  <c r="WK32" s="1"/>
  <c r="NU32"/>
  <c r="WJ32" s="1"/>
  <c r="NT32"/>
  <c r="WI32" s="1"/>
  <c r="NR32"/>
  <c r="WG32" s="1"/>
  <c r="NQ32"/>
  <c r="WF32" s="1"/>
  <c r="NP32"/>
  <c r="WE32" s="1"/>
  <c r="NO32"/>
  <c r="WD32" s="1"/>
  <c r="NN32"/>
  <c r="WC32" s="1"/>
  <c r="NM32"/>
  <c r="WB32" s="1"/>
  <c r="NK32"/>
  <c r="VZ32" s="1"/>
  <c r="NJ32"/>
  <c r="VY32" s="1"/>
  <c r="NI32"/>
  <c r="VX32" s="1"/>
  <c r="NH32"/>
  <c r="VW32" s="1"/>
  <c r="NG32"/>
  <c r="VV32" s="1"/>
  <c r="NF32"/>
  <c r="VU32" s="1"/>
  <c r="ND32"/>
  <c r="VS32" s="1"/>
  <c r="NC32"/>
  <c r="VR32" s="1"/>
  <c r="NB32"/>
  <c r="VQ32" s="1"/>
  <c r="NA32"/>
  <c r="VP32" s="1"/>
  <c r="MZ32"/>
  <c r="VO32" s="1"/>
  <c r="MY32"/>
  <c r="VN32" s="1"/>
  <c r="MW32"/>
  <c r="VL32" s="1"/>
  <c r="MV32"/>
  <c r="VK32" s="1"/>
  <c r="MU32"/>
  <c r="VJ32" s="1"/>
  <c r="MT32"/>
  <c r="VI32" s="1"/>
  <c r="MS32"/>
  <c r="VH32" s="1"/>
  <c r="MR32"/>
  <c r="VG32" s="1"/>
  <c r="MP32"/>
  <c r="VE32" s="1"/>
  <c r="MO32"/>
  <c r="VD32" s="1"/>
  <c r="MN32"/>
  <c r="VC32" s="1"/>
  <c r="MM32"/>
  <c r="VB32" s="1"/>
  <c r="ML32"/>
  <c r="VA32" s="1"/>
  <c r="MK32"/>
  <c r="UZ32" s="1"/>
  <c r="MI32"/>
  <c r="UX32" s="1"/>
  <c r="MH32"/>
  <c r="UW32" s="1"/>
  <c r="MG32"/>
  <c r="UV32" s="1"/>
  <c r="MF32"/>
  <c r="UU32" s="1"/>
  <c r="ME32"/>
  <c r="UT32" s="1"/>
  <c r="MD32"/>
  <c r="US32" s="1"/>
  <c r="LZ32"/>
  <c r="LY32"/>
  <c r="LX32"/>
  <c r="LW32"/>
  <c r="LV32"/>
  <c r="LU32"/>
  <c r="LS32"/>
  <c r="LR32"/>
  <c r="LQ32"/>
  <c r="LP32"/>
  <c r="LO32"/>
  <c r="LN32"/>
  <c r="LL32"/>
  <c r="LK32"/>
  <c r="LJ32"/>
  <c r="LI32"/>
  <c r="LH32"/>
  <c r="LG32"/>
  <c r="LE32"/>
  <c r="LD32"/>
  <c r="LC32"/>
  <c r="LB32"/>
  <c r="LA32"/>
  <c r="KZ32"/>
  <c r="KX32"/>
  <c r="KW32"/>
  <c r="KV32"/>
  <c r="KU32"/>
  <c r="KT32"/>
  <c r="KS32"/>
  <c r="KQ32"/>
  <c r="KP32"/>
  <c r="KO32"/>
  <c r="KN32"/>
  <c r="KM32"/>
  <c r="KL32"/>
  <c r="KJ32"/>
  <c r="KI32"/>
  <c r="KH32"/>
  <c r="KG32"/>
  <c r="KF32"/>
  <c r="KE32"/>
  <c r="KC32"/>
  <c r="KB32"/>
  <c r="KA32"/>
  <c r="JZ32"/>
  <c r="JY32"/>
  <c r="JX32"/>
  <c r="JV32"/>
  <c r="JU32"/>
  <c r="JT32"/>
  <c r="JS32"/>
  <c r="JR32"/>
  <c r="JQ32"/>
  <c r="JO32"/>
  <c r="JN32"/>
  <c r="JM32"/>
  <c r="JL32"/>
  <c r="JK32"/>
  <c r="JJ32"/>
  <c r="OT27"/>
  <c r="XI27" s="1"/>
  <c r="OS27"/>
  <c r="XH27" s="1"/>
  <c r="OR27"/>
  <c r="XG27" s="1"/>
  <c r="OQ27"/>
  <c r="XF27" s="1"/>
  <c r="OP27"/>
  <c r="XE27" s="1"/>
  <c r="OO27"/>
  <c r="XD27" s="1"/>
  <c r="OM27"/>
  <c r="XB27" s="1"/>
  <c r="OL27"/>
  <c r="XA27" s="1"/>
  <c r="OK27"/>
  <c r="WZ27" s="1"/>
  <c r="OJ27"/>
  <c r="WY27" s="1"/>
  <c r="OI27"/>
  <c r="WX27" s="1"/>
  <c r="OH27"/>
  <c r="WW27" s="1"/>
  <c r="OF27"/>
  <c r="WU27" s="1"/>
  <c r="OE27"/>
  <c r="WT27" s="1"/>
  <c r="OD27"/>
  <c r="WS27" s="1"/>
  <c r="OC27"/>
  <c r="WR27" s="1"/>
  <c r="OB27"/>
  <c r="WQ27" s="1"/>
  <c r="OA27"/>
  <c r="WP27" s="1"/>
  <c r="NY27"/>
  <c r="WN27" s="1"/>
  <c r="NX27"/>
  <c r="WM27" s="1"/>
  <c r="NW27"/>
  <c r="WL27" s="1"/>
  <c r="NV27"/>
  <c r="WK27" s="1"/>
  <c r="NU27"/>
  <c r="WJ27" s="1"/>
  <c r="NT27"/>
  <c r="WI27" s="1"/>
  <c r="NR27"/>
  <c r="WG27" s="1"/>
  <c r="NQ27"/>
  <c r="WF27" s="1"/>
  <c r="NP27"/>
  <c r="WE27" s="1"/>
  <c r="NO27"/>
  <c r="WD27" s="1"/>
  <c r="NN27"/>
  <c r="WC27" s="1"/>
  <c r="NM27"/>
  <c r="WB27" s="1"/>
  <c r="NK27"/>
  <c r="VZ27" s="1"/>
  <c r="NJ27"/>
  <c r="VY27" s="1"/>
  <c r="NI27"/>
  <c r="VX27" s="1"/>
  <c r="NH27"/>
  <c r="VW27" s="1"/>
  <c r="NG27"/>
  <c r="VV27" s="1"/>
  <c r="NF27"/>
  <c r="VU27" s="1"/>
  <c r="ND27"/>
  <c r="VS27" s="1"/>
  <c r="NC27"/>
  <c r="VR27" s="1"/>
  <c r="NB27"/>
  <c r="VQ27" s="1"/>
  <c r="NA27"/>
  <c r="VP27" s="1"/>
  <c r="MZ27"/>
  <c r="VO27" s="1"/>
  <c r="MY27"/>
  <c r="VN27" s="1"/>
  <c r="MW27"/>
  <c r="VL27" s="1"/>
  <c r="MV27"/>
  <c r="VK27" s="1"/>
  <c r="MU27"/>
  <c r="VJ27" s="1"/>
  <c r="MT27"/>
  <c r="VI27" s="1"/>
  <c r="MS27"/>
  <c r="VH27" s="1"/>
  <c r="MR27"/>
  <c r="VG27" s="1"/>
  <c r="MP27"/>
  <c r="VE27" s="1"/>
  <c r="MO27"/>
  <c r="VD27" s="1"/>
  <c r="MN27"/>
  <c r="VC27" s="1"/>
  <c r="MM27"/>
  <c r="VB27" s="1"/>
  <c r="ML27"/>
  <c r="VA27" s="1"/>
  <c r="MK27"/>
  <c r="UZ27" s="1"/>
  <c r="MI27"/>
  <c r="UX27" s="1"/>
  <c r="MH27"/>
  <c r="UW27" s="1"/>
  <c r="MG27"/>
  <c r="UV27" s="1"/>
  <c r="MF27"/>
  <c r="UU27" s="1"/>
  <c r="ME27"/>
  <c r="UT27" s="1"/>
  <c r="MD27"/>
  <c r="US27" s="1"/>
  <c r="LZ27"/>
  <c r="LY27"/>
  <c r="LX27"/>
  <c r="LW27"/>
  <c r="LV27"/>
  <c r="LU27"/>
  <c r="LS27"/>
  <c r="LR27"/>
  <c r="LQ27"/>
  <c r="LP27"/>
  <c r="LO27"/>
  <c r="LN27"/>
  <c r="LL27"/>
  <c r="LK27"/>
  <c r="LJ27"/>
  <c r="LI27"/>
  <c r="LH27"/>
  <c r="LG27"/>
  <c r="LE27"/>
  <c r="LD27"/>
  <c r="LC27"/>
  <c r="LB27"/>
  <c r="LA27"/>
  <c r="KZ27"/>
  <c r="KX27"/>
  <c r="KW27"/>
  <c r="KV27"/>
  <c r="KU27"/>
  <c r="KT27"/>
  <c r="KS27"/>
  <c r="KQ27"/>
  <c r="KP27"/>
  <c r="KO27"/>
  <c r="KN27"/>
  <c r="KM27"/>
  <c r="KL27"/>
  <c r="KJ27"/>
  <c r="KI27"/>
  <c r="KH27"/>
  <c r="KG27"/>
  <c r="KF27"/>
  <c r="KE27"/>
  <c r="KC27"/>
  <c r="KB27"/>
  <c r="KA27"/>
  <c r="JZ27"/>
  <c r="JY27"/>
  <c r="JX27"/>
  <c r="JV27"/>
  <c r="JU27"/>
  <c r="JT27"/>
  <c r="JS27"/>
  <c r="JR27"/>
  <c r="JQ27"/>
  <c r="JO27"/>
  <c r="JN27"/>
  <c r="JM27"/>
  <c r="JL27"/>
  <c r="JK27"/>
  <c r="JJ27"/>
  <c r="OT34"/>
  <c r="XI34" s="1"/>
  <c r="OS34"/>
  <c r="XH34" s="1"/>
  <c r="OR34"/>
  <c r="XG34" s="1"/>
  <c r="OQ34"/>
  <c r="XF34" s="1"/>
  <c r="OP34"/>
  <c r="XE34" s="1"/>
  <c r="OO34"/>
  <c r="XD34" s="1"/>
  <c r="OM34"/>
  <c r="XB34" s="1"/>
  <c r="OL34"/>
  <c r="XA34" s="1"/>
  <c r="OK34"/>
  <c r="WZ34" s="1"/>
  <c r="OJ34"/>
  <c r="WY34" s="1"/>
  <c r="OI34"/>
  <c r="WX34" s="1"/>
  <c r="OH34"/>
  <c r="WW34" s="1"/>
  <c r="OF34"/>
  <c r="WU34" s="1"/>
  <c r="OE34"/>
  <c r="WT34" s="1"/>
  <c r="OD34"/>
  <c r="WS34" s="1"/>
  <c r="OC34"/>
  <c r="WR34" s="1"/>
  <c r="OB34"/>
  <c r="WQ34" s="1"/>
  <c r="OA34"/>
  <c r="WP34" s="1"/>
  <c r="NY34"/>
  <c r="WN34" s="1"/>
  <c r="NX34"/>
  <c r="WM34" s="1"/>
  <c r="NW34"/>
  <c r="WL34" s="1"/>
  <c r="NV34"/>
  <c r="WK34" s="1"/>
  <c r="NU34"/>
  <c r="WJ34" s="1"/>
  <c r="NT34"/>
  <c r="WI34" s="1"/>
  <c r="NR34"/>
  <c r="WG34" s="1"/>
  <c r="NQ34"/>
  <c r="WF34" s="1"/>
  <c r="NP34"/>
  <c r="WE34" s="1"/>
  <c r="NO34"/>
  <c r="WD34" s="1"/>
  <c r="NN34"/>
  <c r="WC34" s="1"/>
  <c r="NM34"/>
  <c r="WB34" s="1"/>
  <c r="NK34"/>
  <c r="VZ34" s="1"/>
  <c r="NJ34"/>
  <c r="VY34" s="1"/>
  <c r="NI34"/>
  <c r="VX34" s="1"/>
  <c r="NH34"/>
  <c r="VW34" s="1"/>
  <c r="NG34"/>
  <c r="VV34" s="1"/>
  <c r="NF34"/>
  <c r="VU34" s="1"/>
  <c r="ND34"/>
  <c r="VS34" s="1"/>
  <c r="NC34"/>
  <c r="VR34" s="1"/>
  <c r="NB34"/>
  <c r="VQ34" s="1"/>
  <c r="NA34"/>
  <c r="VP34" s="1"/>
  <c r="MZ34"/>
  <c r="VO34" s="1"/>
  <c r="MY34"/>
  <c r="VN34" s="1"/>
  <c r="MW34"/>
  <c r="VL34" s="1"/>
  <c r="MV34"/>
  <c r="VK34" s="1"/>
  <c r="MU34"/>
  <c r="VJ34" s="1"/>
  <c r="MT34"/>
  <c r="VI34" s="1"/>
  <c r="MS34"/>
  <c r="VH34" s="1"/>
  <c r="MR34"/>
  <c r="VG34" s="1"/>
  <c r="MP34"/>
  <c r="VE34" s="1"/>
  <c r="MO34"/>
  <c r="VD34" s="1"/>
  <c r="MN34"/>
  <c r="VC34" s="1"/>
  <c r="MM34"/>
  <c r="VB34" s="1"/>
  <c r="ML34"/>
  <c r="VA34" s="1"/>
  <c r="MK34"/>
  <c r="UZ34" s="1"/>
  <c r="MI34"/>
  <c r="UX34" s="1"/>
  <c r="MH34"/>
  <c r="UW34" s="1"/>
  <c r="MG34"/>
  <c r="UV34" s="1"/>
  <c r="MF34"/>
  <c r="UU34" s="1"/>
  <c r="ME34"/>
  <c r="UT34" s="1"/>
  <c r="MD34"/>
  <c r="US34" s="1"/>
  <c r="LZ34"/>
  <c r="LY34"/>
  <c r="LX34"/>
  <c r="LW34"/>
  <c r="LV34"/>
  <c r="LU34"/>
  <c r="LS34"/>
  <c r="LR34"/>
  <c r="LQ34"/>
  <c r="LP34"/>
  <c r="LO34"/>
  <c r="LN34"/>
  <c r="LL34"/>
  <c r="LK34"/>
  <c r="LJ34"/>
  <c r="LI34"/>
  <c r="LH34"/>
  <c r="LG34"/>
  <c r="LE34"/>
  <c r="LD34"/>
  <c r="LC34"/>
  <c r="LB34"/>
  <c r="LA34"/>
  <c r="KZ34"/>
  <c r="KX34"/>
  <c r="KW34"/>
  <c r="KV34"/>
  <c r="KU34"/>
  <c r="KT34"/>
  <c r="KS34"/>
  <c r="KQ34"/>
  <c r="KP34"/>
  <c r="KO34"/>
  <c r="KN34"/>
  <c r="KM34"/>
  <c r="KL34"/>
  <c r="KJ34"/>
  <c r="KI34"/>
  <c r="KH34"/>
  <c r="KG34"/>
  <c r="KF34"/>
  <c r="KE34"/>
  <c r="KC34"/>
  <c r="KB34"/>
  <c r="KA34"/>
  <c r="JZ34"/>
  <c r="JY34"/>
  <c r="JX34"/>
  <c r="JV34"/>
  <c r="JU34"/>
  <c r="JT34"/>
  <c r="JS34"/>
  <c r="JR34"/>
  <c r="JQ34"/>
  <c r="JO34"/>
  <c r="JN34"/>
  <c r="JM34"/>
  <c r="JL34"/>
  <c r="JK34"/>
  <c r="JJ34"/>
  <c r="OT11"/>
  <c r="XI11" s="1"/>
  <c r="OS11"/>
  <c r="XH11" s="1"/>
  <c r="OR11"/>
  <c r="XG11" s="1"/>
  <c r="OQ11"/>
  <c r="XF11" s="1"/>
  <c r="OP11"/>
  <c r="XE11" s="1"/>
  <c r="OO11"/>
  <c r="XD11" s="1"/>
  <c r="OM11"/>
  <c r="XB11" s="1"/>
  <c r="OL11"/>
  <c r="XA11" s="1"/>
  <c r="OK11"/>
  <c r="WZ11" s="1"/>
  <c r="OJ11"/>
  <c r="WY11" s="1"/>
  <c r="OI11"/>
  <c r="WX11" s="1"/>
  <c r="OH11"/>
  <c r="WW11" s="1"/>
  <c r="OF11"/>
  <c r="WU11" s="1"/>
  <c r="OE11"/>
  <c r="WT11" s="1"/>
  <c r="OD11"/>
  <c r="WS11" s="1"/>
  <c r="OC11"/>
  <c r="WR11" s="1"/>
  <c r="OB11"/>
  <c r="WQ11" s="1"/>
  <c r="OA11"/>
  <c r="WP11" s="1"/>
  <c r="NY11"/>
  <c r="WN11" s="1"/>
  <c r="NX11"/>
  <c r="WM11" s="1"/>
  <c r="NW11"/>
  <c r="WL11" s="1"/>
  <c r="NV11"/>
  <c r="WK11" s="1"/>
  <c r="NU11"/>
  <c r="WJ11" s="1"/>
  <c r="NT11"/>
  <c r="WI11" s="1"/>
  <c r="NR11"/>
  <c r="WG11" s="1"/>
  <c r="NQ11"/>
  <c r="WF11" s="1"/>
  <c r="NP11"/>
  <c r="WE11" s="1"/>
  <c r="NO11"/>
  <c r="WD11" s="1"/>
  <c r="NN11"/>
  <c r="WC11" s="1"/>
  <c r="NM11"/>
  <c r="WB11" s="1"/>
  <c r="NK11"/>
  <c r="VZ11" s="1"/>
  <c r="NJ11"/>
  <c r="VY11" s="1"/>
  <c r="NI11"/>
  <c r="VX11" s="1"/>
  <c r="NH11"/>
  <c r="VW11" s="1"/>
  <c r="NG11"/>
  <c r="VV11" s="1"/>
  <c r="NF11"/>
  <c r="VU11" s="1"/>
  <c r="ND11"/>
  <c r="VS11" s="1"/>
  <c r="NC11"/>
  <c r="VR11" s="1"/>
  <c r="NB11"/>
  <c r="VQ11" s="1"/>
  <c r="NA11"/>
  <c r="VP11" s="1"/>
  <c r="MZ11"/>
  <c r="VO11" s="1"/>
  <c r="MY11"/>
  <c r="VN11" s="1"/>
  <c r="MW11"/>
  <c r="VL11" s="1"/>
  <c r="MV11"/>
  <c r="VK11" s="1"/>
  <c r="MU11"/>
  <c r="VJ11" s="1"/>
  <c r="MT11"/>
  <c r="VI11" s="1"/>
  <c r="MS11"/>
  <c r="VH11" s="1"/>
  <c r="MR11"/>
  <c r="VG11" s="1"/>
  <c r="MP11"/>
  <c r="VE11" s="1"/>
  <c r="MO11"/>
  <c r="VD11" s="1"/>
  <c r="MN11"/>
  <c r="VC11" s="1"/>
  <c r="MM11"/>
  <c r="VB11" s="1"/>
  <c r="ML11"/>
  <c r="VA11" s="1"/>
  <c r="MK11"/>
  <c r="UZ11" s="1"/>
  <c r="MI11"/>
  <c r="UX11" s="1"/>
  <c r="MH11"/>
  <c r="UW11" s="1"/>
  <c r="MG11"/>
  <c r="UV11" s="1"/>
  <c r="MF11"/>
  <c r="UU11" s="1"/>
  <c r="ME11"/>
  <c r="UT11" s="1"/>
  <c r="MD11"/>
  <c r="US11" s="1"/>
  <c r="LZ11"/>
  <c r="LY11"/>
  <c r="LX11"/>
  <c r="LW11"/>
  <c r="LV11"/>
  <c r="LU11"/>
  <c r="LS11"/>
  <c r="LR11"/>
  <c r="LQ11"/>
  <c r="LP11"/>
  <c r="LO11"/>
  <c r="LN11"/>
  <c r="LL11"/>
  <c r="LK11"/>
  <c r="LJ11"/>
  <c r="LI11"/>
  <c r="LH11"/>
  <c r="LG11"/>
  <c r="LE11"/>
  <c r="LD11"/>
  <c r="LC11"/>
  <c r="LB11"/>
  <c r="LA11"/>
  <c r="KZ11"/>
  <c r="KX11"/>
  <c r="KW11"/>
  <c r="KV11"/>
  <c r="KU11"/>
  <c r="KT11"/>
  <c r="KS11"/>
  <c r="KQ11"/>
  <c r="KP11"/>
  <c r="KO11"/>
  <c r="KN11"/>
  <c r="KM11"/>
  <c r="KL11"/>
  <c r="KJ11"/>
  <c r="KI11"/>
  <c r="KH11"/>
  <c r="KG11"/>
  <c r="KF11"/>
  <c r="KE11"/>
  <c r="KC11"/>
  <c r="KB11"/>
  <c r="KA11"/>
  <c r="JZ11"/>
  <c r="JY11"/>
  <c r="JX11"/>
  <c r="JV11"/>
  <c r="JU11"/>
  <c r="JT11"/>
  <c r="JS11"/>
  <c r="JR11"/>
  <c r="JQ11"/>
  <c r="JO11"/>
  <c r="JN11"/>
  <c r="JM11"/>
  <c r="JL11"/>
  <c r="JK11"/>
  <c r="JJ11"/>
  <c r="OT37"/>
  <c r="XI37" s="1"/>
  <c r="OS37"/>
  <c r="XH37" s="1"/>
  <c r="OR37"/>
  <c r="XG37" s="1"/>
  <c r="OQ37"/>
  <c r="XF37" s="1"/>
  <c r="OP37"/>
  <c r="XE37" s="1"/>
  <c r="OO37"/>
  <c r="XD37" s="1"/>
  <c r="OM37"/>
  <c r="XB37" s="1"/>
  <c r="OL37"/>
  <c r="XA37" s="1"/>
  <c r="OK37"/>
  <c r="WZ37" s="1"/>
  <c r="OJ37"/>
  <c r="WY37" s="1"/>
  <c r="OI37"/>
  <c r="WX37" s="1"/>
  <c r="OH37"/>
  <c r="WW37" s="1"/>
  <c r="OF37"/>
  <c r="WU37" s="1"/>
  <c r="OE37"/>
  <c r="WT37" s="1"/>
  <c r="OD37"/>
  <c r="WS37" s="1"/>
  <c r="OC37"/>
  <c r="WR37" s="1"/>
  <c r="OB37"/>
  <c r="WQ37" s="1"/>
  <c r="OA37"/>
  <c r="WP37" s="1"/>
  <c r="NY37"/>
  <c r="WN37" s="1"/>
  <c r="NX37"/>
  <c r="WM37" s="1"/>
  <c r="NW37"/>
  <c r="WL37" s="1"/>
  <c r="NV37"/>
  <c r="WK37" s="1"/>
  <c r="NU37"/>
  <c r="WJ37" s="1"/>
  <c r="NT37"/>
  <c r="WI37" s="1"/>
  <c r="NR37"/>
  <c r="WG37" s="1"/>
  <c r="NQ37"/>
  <c r="WF37" s="1"/>
  <c r="NP37"/>
  <c r="WE37" s="1"/>
  <c r="NO37"/>
  <c r="WD37" s="1"/>
  <c r="NN37"/>
  <c r="WC37" s="1"/>
  <c r="NM37"/>
  <c r="WB37" s="1"/>
  <c r="NK37"/>
  <c r="VZ37" s="1"/>
  <c r="NJ37"/>
  <c r="VY37" s="1"/>
  <c r="NI37"/>
  <c r="VX37" s="1"/>
  <c r="NH37"/>
  <c r="VW37" s="1"/>
  <c r="NG37"/>
  <c r="VV37" s="1"/>
  <c r="NF37"/>
  <c r="VU37" s="1"/>
  <c r="ND37"/>
  <c r="VS37" s="1"/>
  <c r="NC37"/>
  <c r="VR37" s="1"/>
  <c r="NB37"/>
  <c r="VQ37" s="1"/>
  <c r="NA37"/>
  <c r="VP37" s="1"/>
  <c r="MZ37"/>
  <c r="VO37" s="1"/>
  <c r="MY37"/>
  <c r="VN37" s="1"/>
  <c r="MW37"/>
  <c r="VL37" s="1"/>
  <c r="MV37"/>
  <c r="VK37" s="1"/>
  <c r="MU37"/>
  <c r="VJ37" s="1"/>
  <c r="MT37"/>
  <c r="VI37" s="1"/>
  <c r="MS37"/>
  <c r="VH37" s="1"/>
  <c r="MR37"/>
  <c r="VG37" s="1"/>
  <c r="MP37"/>
  <c r="VE37" s="1"/>
  <c r="MO37"/>
  <c r="VD37" s="1"/>
  <c r="MN37"/>
  <c r="VC37" s="1"/>
  <c r="MM37"/>
  <c r="VB37" s="1"/>
  <c r="ML37"/>
  <c r="VA37" s="1"/>
  <c r="MK37"/>
  <c r="UZ37" s="1"/>
  <c r="MI37"/>
  <c r="UX37" s="1"/>
  <c r="MH37"/>
  <c r="UW37" s="1"/>
  <c r="MG37"/>
  <c r="UV37" s="1"/>
  <c r="MF37"/>
  <c r="UU37" s="1"/>
  <c r="ME37"/>
  <c r="UT37" s="1"/>
  <c r="MD37"/>
  <c r="US37" s="1"/>
  <c r="LZ37"/>
  <c r="LY37"/>
  <c r="LX37"/>
  <c r="LW37"/>
  <c r="LV37"/>
  <c r="LU37"/>
  <c r="LS37"/>
  <c r="LR37"/>
  <c r="LQ37"/>
  <c r="LP37"/>
  <c r="LO37"/>
  <c r="LN37"/>
  <c r="LL37"/>
  <c r="LK37"/>
  <c r="LJ37"/>
  <c r="LI37"/>
  <c r="LH37"/>
  <c r="LG37"/>
  <c r="LE37"/>
  <c r="LD37"/>
  <c r="LC37"/>
  <c r="LB37"/>
  <c r="LA37"/>
  <c r="KZ37"/>
  <c r="KX37"/>
  <c r="KW37"/>
  <c r="KV37"/>
  <c r="KU37"/>
  <c r="KT37"/>
  <c r="KS37"/>
  <c r="KQ37"/>
  <c r="KP37"/>
  <c r="KO37"/>
  <c r="KN37"/>
  <c r="KM37"/>
  <c r="KL37"/>
  <c r="KJ37"/>
  <c r="KI37"/>
  <c r="KH37"/>
  <c r="KG37"/>
  <c r="KF37"/>
  <c r="KE37"/>
  <c r="KC37"/>
  <c r="KB37"/>
  <c r="KA37"/>
  <c r="JZ37"/>
  <c r="JY37"/>
  <c r="JX37"/>
  <c r="JV37"/>
  <c r="JU37"/>
  <c r="JT37"/>
  <c r="JS37"/>
  <c r="JR37"/>
  <c r="JQ37"/>
  <c r="JO37"/>
  <c r="JN37"/>
  <c r="JM37"/>
  <c r="JL37"/>
  <c r="JK37"/>
  <c r="JJ37"/>
  <c r="RY37" l="1"/>
  <c r="PB37"/>
  <c r="XQ37" s="1"/>
  <c r="RZ37"/>
  <c r="PC37"/>
  <c r="XR37" s="1"/>
  <c r="SA37"/>
  <c r="PD37"/>
  <c r="XS37" s="1"/>
  <c r="SB37"/>
  <c r="PE37"/>
  <c r="XT37" s="1"/>
  <c r="SC37"/>
  <c r="PF37"/>
  <c r="XU37" s="1"/>
  <c r="SD37"/>
  <c r="PG37"/>
  <c r="XV37" s="1"/>
  <c r="SF37"/>
  <c r="PI37"/>
  <c r="XX37" s="1"/>
  <c r="SG37"/>
  <c r="PJ37"/>
  <c r="XY37" s="1"/>
  <c r="SH37"/>
  <c r="PK37"/>
  <c r="XZ37" s="1"/>
  <c r="SI37"/>
  <c r="PL37"/>
  <c r="YA37" s="1"/>
  <c r="SJ37"/>
  <c r="PM37"/>
  <c r="YB37" s="1"/>
  <c r="SK37"/>
  <c r="PN37"/>
  <c r="YC37" s="1"/>
  <c r="SM37"/>
  <c r="PP37"/>
  <c r="YE37" s="1"/>
  <c r="SN37"/>
  <c r="PQ37"/>
  <c r="YF37" s="1"/>
  <c r="SO37"/>
  <c r="PR37"/>
  <c r="YG37" s="1"/>
  <c r="SP37"/>
  <c r="PS37"/>
  <c r="YH37" s="1"/>
  <c r="SQ37"/>
  <c r="PT37"/>
  <c r="YI37" s="1"/>
  <c r="SR37"/>
  <c r="PU37"/>
  <c r="YJ37" s="1"/>
  <c r="ST37"/>
  <c r="PW37"/>
  <c r="YL37" s="1"/>
  <c r="SU37"/>
  <c r="PX37"/>
  <c r="YM37" s="1"/>
  <c r="SV37"/>
  <c r="PY37"/>
  <c r="YN37" s="1"/>
  <c r="SW37"/>
  <c r="PZ37"/>
  <c r="YO37" s="1"/>
  <c r="SX37"/>
  <c r="QA37"/>
  <c r="YP37" s="1"/>
  <c r="SY37"/>
  <c r="QB37"/>
  <c r="YQ37" s="1"/>
  <c r="TA37"/>
  <c r="YS37" s="1"/>
  <c r="QD37"/>
  <c r="TB37"/>
  <c r="YT37" s="1"/>
  <c r="QE37"/>
  <c r="TC37"/>
  <c r="YU37" s="1"/>
  <c r="QF37"/>
  <c r="TD37"/>
  <c r="YV37" s="1"/>
  <c r="QG37"/>
  <c r="TE37"/>
  <c r="YW37" s="1"/>
  <c r="QH37"/>
  <c r="TF37"/>
  <c r="YX37" s="1"/>
  <c r="QI37"/>
  <c r="TH37"/>
  <c r="QK37"/>
  <c r="YZ37" s="1"/>
  <c r="TI37"/>
  <c r="QL37"/>
  <c r="ZA37" s="1"/>
  <c r="TJ37"/>
  <c r="QM37"/>
  <c r="ZB37" s="1"/>
  <c r="TK37"/>
  <c r="QN37"/>
  <c r="ZC37" s="1"/>
  <c r="TL37"/>
  <c r="QO37"/>
  <c r="ZD37" s="1"/>
  <c r="TM37"/>
  <c r="QP37"/>
  <c r="ZE37" s="1"/>
  <c r="TO37"/>
  <c r="QR37"/>
  <c r="ZG37" s="1"/>
  <c r="TP37"/>
  <c r="QS37"/>
  <c r="ZH37" s="1"/>
  <c r="TQ37"/>
  <c r="QT37"/>
  <c r="ZI37" s="1"/>
  <c r="TR37"/>
  <c r="QU37"/>
  <c r="ZJ37" s="1"/>
  <c r="TS37"/>
  <c r="QV37"/>
  <c r="ZK37" s="1"/>
  <c r="TT37"/>
  <c r="QW37"/>
  <c r="ZL37" s="1"/>
  <c r="TV37"/>
  <c r="QY37"/>
  <c r="ZN37" s="1"/>
  <c r="TW37"/>
  <c r="QZ37"/>
  <c r="ZO37" s="1"/>
  <c r="TX37"/>
  <c r="RA37"/>
  <c r="ZP37" s="1"/>
  <c r="TY37"/>
  <c r="RB37"/>
  <c r="ZQ37" s="1"/>
  <c r="TZ37"/>
  <c r="RC37"/>
  <c r="ZR37" s="1"/>
  <c r="UA37"/>
  <c r="RD37"/>
  <c r="ZS37" s="1"/>
  <c r="UC37"/>
  <c r="RF37"/>
  <c r="ZU37" s="1"/>
  <c r="UD37"/>
  <c r="RG37"/>
  <c r="ZV37" s="1"/>
  <c r="UE37"/>
  <c r="RH37"/>
  <c r="ZW37" s="1"/>
  <c r="UF37"/>
  <c r="RI37"/>
  <c r="ZX37" s="1"/>
  <c r="UG37"/>
  <c r="RJ37"/>
  <c r="ZY37" s="1"/>
  <c r="UH37"/>
  <c r="RK37"/>
  <c r="ZZ37" s="1"/>
  <c r="UJ37"/>
  <c r="RM37"/>
  <c r="AAB37" s="1"/>
  <c r="UK37"/>
  <c r="RN37"/>
  <c r="AAC37" s="1"/>
  <c r="UL37"/>
  <c r="RO37"/>
  <c r="AAD37" s="1"/>
  <c r="UM37"/>
  <c r="RP37"/>
  <c r="AAE37" s="1"/>
  <c r="UN37"/>
  <c r="RQ37"/>
  <c r="AAF37" s="1"/>
  <c r="UO37"/>
  <c r="RR37"/>
  <c r="AAG37" s="1"/>
  <c r="RY11"/>
  <c r="PB11"/>
  <c r="XQ11" s="1"/>
  <c r="RZ11"/>
  <c r="PC11"/>
  <c r="XR11" s="1"/>
  <c r="SA11"/>
  <c r="PD11"/>
  <c r="XS11" s="1"/>
  <c r="SB11"/>
  <c r="PE11"/>
  <c r="XT11" s="1"/>
  <c r="SC11"/>
  <c r="PF11"/>
  <c r="XU11" s="1"/>
  <c r="SD11"/>
  <c r="PG11"/>
  <c r="XV11" s="1"/>
  <c r="SF11"/>
  <c r="PI11"/>
  <c r="XX11" s="1"/>
  <c r="SG11"/>
  <c r="PJ11"/>
  <c r="XY11" s="1"/>
  <c r="SH11"/>
  <c r="PK11"/>
  <c r="XZ11" s="1"/>
  <c r="SI11"/>
  <c r="PL11"/>
  <c r="YA11" s="1"/>
  <c r="SJ11"/>
  <c r="PM11"/>
  <c r="YB11" s="1"/>
  <c r="SK11"/>
  <c r="PN11"/>
  <c r="YC11" s="1"/>
  <c r="SM11"/>
  <c r="PP11"/>
  <c r="YE11" s="1"/>
  <c r="SN11"/>
  <c r="PQ11"/>
  <c r="YF11" s="1"/>
  <c r="SO11"/>
  <c r="PR11"/>
  <c r="YG11" s="1"/>
  <c r="SP11"/>
  <c r="PS11"/>
  <c r="YH11" s="1"/>
  <c r="SQ11"/>
  <c r="PT11"/>
  <c r="YI11" s="1"/>
  <c r="SR11"/>
  <c r="PU11"/>
  <c r="YJ11" s="1"/>
  <c r="ST11"/>
  <c r="PW11"/>
  <c r="YL11" s="1"/>
  <c r="SU11"/>
  <c r="PX11"/>
  <c r="YM11" s="1"/>
  <c r="SV11"/>
  <c r="PY11"/>
  <c r="YN11" s="1"/>
  <c r="SW11"/>
  <c r="PZ11"/>
  <c r="YO11" s="1"/>
  <c r="SX11"/>
  <c r="QA11"/>
  <c r="YP11" s="1"/>
  <c r="SY11"/>
  <c r="QB11"/>
  <c r="YQ11" s="1"/>
  <c r="TA11"/>
  <c r="YS11" s="1"/>
  <c r="QD11"/>
  <c r="TB11"/>
  <c r="YT11" s="1"/>
  <c r="QE11"/>
  <c r="TC11"/>
  <c r="YU11" s="1"/>
  <c r="QF11"/>
  <c r="TD11"/>
  <c r="YV11" s="1"/>
  <c r="QG11"/>
  <c r="TE11"/>
  <c r="YW11" s="1"/>
  <c r="QH11"/>
  <c r="TF11"/>
  <c r="YX11" s="1"/>
  <c r="QI11"/>
  <c r="TH11"/>
  <c r="QK11"/>
  <c r="YZ11" s="1"/>
  <c r="TI11"/>
  <c r="QL11"/>
  <c r="ZA11" s="1"/>
  <c r="TJ11"/>
  <c r="QM11"/>
  <c r="ZB11" s="1"/>
  <c r="TK11"/>
  <c r="QN11"/>
  <c r="ZC11" s="1"/>
  <c r="TL11"/>
  <c r="QO11"/>
  <c r="ZD11" s="1"/>
  <c r="TM11"/>
  <c r="QP11"/>
  <c r="ZE11" s="1"/>
  <c r="TO11"/>
  <c r="QR11"/>
  <c r="ZG11" s="1"/>
  <c r="TP11"/>
  <c r="QS11"/>
  <c r="ZH11" s="1"/>
  <c r="TQ11"/>
  <c r="QT11"/>
  <c r="ZI11" s="1"/>
  <c r="TR11"/>
  <c r="QU11"/>
  <c r="ZJ11" s="1"/>
  <c r="TS11"/>
  <c r="QV11"/>
  <c r="ZK11" s="1"/>
  <c r="TT11"/>
  <c r="QW11"/>
  <c r="ZL11" s="1"/>
  <c r="TV11"/>
  <c r="QY11"/>
  <c r="ZN11" s="1"/>
  <c r="TW11"/>
  <c r="QZ11"/>
  <c r="ZO11" s="1"/>
  <c r="TX11"/>
  <c r="RA11"/>
  <c r="ZP11" s="1"/>
  <c r="TY11"/>
  <c r="RB11"/>
  <c r="ZQ11" s="1"/>
  <c r="TZ11"/>
  <c r="RC11"/>
  <c r="ZR11" s="1"/>
  <c r="UA11"/>
  <c r="RD11"/>
  <c r="ZS11" s="1"/>
  <c r="UC11"/>
  <c r="RF11"/>
  <c r="ZU11" s="1"/>
  <c r="UD11"/>
  <c r="RG11"/>
  <c r="ZV11" s="1"/>
  <c r="UE11"/>
  <c r="RH11"/>
  <c r="ZW11" s="1"/>
  <c r="UF11"/>
  <c r="RI11"/>
  <c r="ZX11" s="1"/>
  <c r="UG11"/>
  <c r="RJ11"/>
  <c r="ZY11" s="1"/>
  <c r="UH11"/>
  <c r="RK11"/>
  <c r="ZZ11" s="1"/>
  <c r="UJ11"/>
  <c r="RM11"/>
  <c r="AAB11" s="1"/>
  <c r="UK11"/>
  <c r="RN11"/>
  <c r="AAC11" s="1"/>
  <c r="UL11"/>
  <c r="RO11"/>
  <c r="AAD11" s="1"/>
  <c r="UM11"/>
  <c r="RP11"/>
  <c r="AAE11" s="1"/>
  <c r="UN11"/>
  <c r="RQ11"/>
  <c r="AAF11" s="1"/>
  <c r="UO11"/>
  <c r="RR11"/>
  <c r="AAG11" s="1"/>
  <c r="RY34"/>
  <c r="PB34"/>
  <c r="XQ34" s="1"/>
  <c r="RZ34"/>
  <c r="PC34"/>
  <c r="XR34" s="1"/>
  <c r="SA34"/>
  <c r="PD34"/>
  <c r="XS34" s="1"/>
  <c r="SB34"/>
  <c r="PE34"/>
  <c r="XT34" s="1"/>
  <c r="SC34"/>
  <c r="PF34"/>
  <c r="XU34" s="1"/>
  <c r="SD34"/>
  <c r="PG34"/>
  <c r="XV34" s="1"/>
  <c r="SF34"/>
  <c r="PI34"/>
  <c r="XX34" s="1"/>
  <c r="SG34"/>
  <c r="PJ34"/>
  <c r="XY34" s="1"/>
  <c r="SH34"/>
  <c r="PK34"/>
  <c r="XZ34" s="1"/>
  <c r="SI34"/>
  <c r="PL34"/>
  <c r="YA34" s="1"/>
  <c r="SJ34"/>
  <c r="PM34"/>
  <c r="YB34" s="1"/>
  <c r="SK34"/>
  <c r="PN34"/>
  <c r="YC34" s="1"/>
  <c r="SM34"/>
  <c r="PP34"/>
  <c r="YE34" s="1"/>
  <c r="SN34"/>
  <c r="PQ34"/>
  <c r="YF34" s="1"/>
  <c r="SO34"/>
  <c r="PR34"/>
  <c r="YG34" s="1"/>
  <c r="SP34"/>
  <c r="PS34"/>
  <c r="YH34" s="1"/>
  <c r="SQ34"/>
  <c r="PT34"/>
  <c r="YI34" s="1"/>
  <c r="SR34"/>
  <c r="PU34"/>
  <c r="YJ34" s="1"/>
  <c r="ST34"/>
  <c r="PW34"/>
  <c r="YL34" s="1"/>
  <c r="SU34"/>
  <c r="PX34"/>
  <c r="YM34" s="1"/>
  <c r="SV34"/>
  <c r="PY34"/>
  <c r="YN34" s="1"/>
  <c r="SW34"/>
  <c r="PZ34"/>
  <c r="YO34" s="1"/>
  <c r="SX34"/>
  <c r="QA34"/>
  <c r="YP34" s="1"/>
  <c r="SY34"/>
  <c r="QB34"/>
  <c r="YQ34" s="1"/>
  <c r="TA34"/>
  <c r="YS34" s="1"/>
  <c r="QD34"/>
  <c r="TB34"/>
  <c r="YT34" s="1"/>
  <c r="QE34"/>
  <c r="TC34"/>
  <c r="YU34" s="1"/>
  <c r="QF34"/>
  <c r="TD34"/>
  <c r="YV34" s="1"/>
  <c r="QG34"/>
  <c r="TE34"/>
  <c r="YW34" s="1"/>
  <c r="QH34"/>
  <c r="TF34"/>
  <c r="YX34" s="1"/>
  <c r="QI34"/>
  <c r="TH34"/>
  <c r="QK34"/>
  <c r="YZ34" s="1"/>
  <c r="TI34"/>
  <c r="QL34"/>
  <c r="ZA34" s="1"/>
  <c r="TJ34"/>
  <c r="QM34"/>
  <c r="ZB34" s="1"/>
  <c r="TK34"/>
  <c r="QN34"/>
  <c r="ZC34" s="1"/>
  <c r="TL34"/>
  <c r="QO34"/>
  <c r="ZD34" s="1"/>
  <c r="TM34"/>
  <c r="QP34"/>
  <c r="ZE34" s="1"/>
  <c r="TO34"/>
  <c r="QR34"/>
  <c r="ZG34" s="1"/>
  <c r="TP34"/>
  <c r="QS34"/>
  <c r="ZH34" s="1"/>
  <c r="TQ34"/>
  <c r="QT34"/>
  <c r="ZI34" s="1"/>
  <c r="TR34"/>
  <c r="QU34"/>
  <c r="ZJ34" s="1"/>
  <c r="TS34"/>
  <c r="QV34"/>
  <c r="ZK34" s="1"/>
  <c r="TT34"/>
  <c r="QW34"/>
  <c r="ZL34" s="1"/>
  <c r="TV34"/>
  <c r="QY34"/>
  <c r="ZN34" s="1"/>
  <c r="TW34"/>
  <c r="QZ34"/>
  <c r="ZO34" s="1"/>
  <c r="TX34"/>
  <c r="RA34"/>
  <c r="ZP34" s="1"/>
  <c r="TY34"/>
  <c r="RB34"/>
  <c r="ZQ34" s="1"/>
  <c r="TZ34"/>
  <c r="RC34"/>
  <c r="ZR34" s="1"/>
  <c r="UA34"/>
  <c r="RD34"/>
  <c r="ZS34" s="1"/>
  <c r="UC34"/>
  <c r="RF34"/>
  <c r="ZU34" s="1"/>
  <c r="UD34"/>
  <c r="RG34"/>
  <c r="ZV34" s="1"/>
  <c r="UE34"/>
  <c r="RH34"/>
  <c r="ZW34" s="1"/>
  <c r="UF34"/>
  <c r="RI34"/>
  <c r="ZX34" s="1"/>
  <c r="UG34"/>
  <c r="RJ34"/>
  <c r="ZY34" s="1"/>
  <c r="UH34"/>
  <c r="RK34"/>
  <c r="ZZ34" s="1"/>
  <c r="UJ34"/>
  <c r="RM34"/>
  <c r="AAB34" s="1"/>
  <c r="UK34"/>
  <c r="RN34"/>
  <c r="AAC34" s="1"/>
  <c r="UL34"/>
  <c r="RO34"/>
  <c r="AAD34" s="1"/>
  <c r="UM34"/>
  <c r="RP34"/>
  <c r="AAE34" s="1"/>
  <c r="UN34"/>
  <c r="RQ34"/>
  <c r="AAF34" s="1"/>
  <c r="UO34"/>
  <c r="RR34"/>
  <c r="AAG34" s="1"/>
  <c r="RY27"/>
  <c r="PB27"/>
  <c r="XQ27" s="1"/>
  <c r="RZ27"/>
  <c r="PC27"/>
  <c r="XR27" s="1"/>
  <c r="SA27"/>
  <c r="PD27"/>
  <c r="XS27" s="1"/>
  <c r="SB27"/>
  <c r="PE27"/>
  <c r="XT27" s="1"/>
  <c r="SC27"/>
  <c r="PF27"/>
  <c r="XU27" s="1"/>
  <c r="SD27"/>
  <c r="PG27"/>
  <c r="XV27" s="1"/>
  <c r="SF27"/>
  <c r="PI27"/>
  <c r="XX27" s="1"/>
  <c r="SG27"/>
  <c r="PJ27"/>
  <c r="XY27" s="1"/>
  <c r="SH27"/>
  <c r="PK27"/>
  <c r="XZ27" s="1"/>
  <c r="SI27"/>
  <c r="PL27"/>
  <c r="YA27" s="1"/>
  <c r="SJ27"/>
  <c r="PM27"/>
  <c r="YB27" s="1"/>
  <c r="SK27"/>
  <c r="PN27"/>
  <c r="YC27" s="1"/>
  <c r="SM27"/>
  <c r="PP27"/>
  <c r="YE27" s="1"/>
  <c r="SN27"/>
  <c r="PQ27"/>
  <c r="YF27" s="1"/>
  <c r="SO27"/>
  <c r="PR27"/>
  <c r="YG27" s="1"/>
  <c r="SP27"/>
  <c r="PS27"/>
  <c r="YH27" s="1"/>
  <c r="SQ27"/>
  <c r="PT27"/>
  <c r="YI27" s="1"/>
  <c r="SR27"/>
  <c r="PU27"/>
  <c r="YJ27" s="1"/>
  <c r="ST27"/>
  <c r="PW27"/>
  <c r="YL27" s="1"/>
  <c r="SU27"/>
  <c r="PX27"/>
  <c r="YM27" s="1"/>
  <c r="SV27"/>
  <c r="PY27"/>
  <c r="YN27" s="1"/>
  <c r="SW27"/>
  <c r="PZ27"/>
  <c r="YO27" s="1"/>
  <c r="SX27"/>
  <c r="QA27"/>
  <c r="YP27" s="1"/>
  <c r="SY27"/>
  <c r="QB27"/>
  <c r="YQ27" s="1"/>
  <c r="TA27"/>
  <c r="YS27" s="1"/>
  <c r="QD27"/>
  <c r="TB27"/>
  <c r="YT27" s="1"/>
  <c r="QE27"/>
  <c r="TC27"/>
  <c r="YU27" s="1"/>
  <c r="QF27"/>
  <c r="TD27"/>
  <c r="YV27" s="1"/>
  <c r="QG27"/>
  <c r="TE27"/>
  <c r="YW27" s="1"/>
  <c r="QH27"/>
  <c r="TF27"/>
  <c r="YX27" s="1"/>
  <c r="QI27"/>
  <c r="TH27"/>
  <c r="QK27"/>
  <c r="YZ27" s="1"/>
  <c r="TI27"/>
  <c r="QL27"/>
  <c r="ZA27" s="1"/>
  <c r="TJ27"/>
  <c r="QM27"/>
  <c r="ZB27" s="1"/>
  <c r="TK27"/>
  <c r="QN27"/>
  <c r="ZC27" s="1"/>
  <c r="TL27"/>
  <c r="QO27"/>
  <c r="ZD27" s="1"/>
  <c r="TM27"/>
  <c r="QP27"/>
  <c r="ZE27" s="1"/>
  <c r="TO27"/>
  <c r="QR27"/>
  <c r="ZG27" s="1"/>
  <c r="TP27"/>
  <c r="QS27"/>
  <c r="ZH27" s="1"/>
  <c r="TQ27"/>
  <c r="QT27"/>
  <c r="ZI27" s="1"/>
  <c r="TR27"/>
  <c r="QU27"/>
  <c r="ZJ27" s="1"/>
  <c r="TS27"/>
  <c r="QV27"/>
  <c r="ZK27" s="1"/>
  <c r="TT27"/>
  <c r="QW27"/>
  <c r="ZL27" s="1"/>
  <c r="TV27"/>
  <c r="QY27"/>
  <c r="ZN27" s="1"/>
  <c r="TW27"/>
  <c r="QZ27"/>
  <c r="ZO27" s="1"/>
  <c r="TX27"/>
  <c r="RA27"/>
  <c r="ZP27" s="1"/>
  <c r="TY27"/>
  <c r="RB27"/>
  <c r="ZQ27" s="1"/>
  <c r="TZ27"/>
  <c r="RC27"/>
  <c r="ZR27" s="1"/>
  <c r="UA27"/>
  <c r="RD27"/>
  <c r="ZS27" s="1"/>
  <c r="UC27"/>
  <c r="RF27"/>
  <c r="ZU27" s="1"/>
  <c r="UD27"/>
  <c r="RG27"/>
  <c r="ZV27" s="1"/>
  <c r="UE27"/>
  <c r="RH27"/>
  <c r="ZW27" s="1"/>
  <c r="UF27"/>
  <c r="RI27"/>
  <c r="ZX27" s="1"/>
  <c r="UG27"/>
  <c r="RJ27"/>
  <c r="ZY27" s="1"/>
  <c r="UH27"/>
  <c r="RK27"/>
  <c r="ZZ27" s="1"/>
  <c r="UJ27"/>
  <c r="RM27"/>
  <c r="AAB27" s="1"/>
  <c r="UK27"/>
  <c r="RN27"/>
  <c r="AAC27" s="1"/>
  <c r="UL27"/>
  <c r="RO27"/>
  <c r="AAD27" s="1"/>
  <c r="UM27"/>
  <c r="RP27"/>
  <c r="AAE27" s="1"/>
  <c r="UN27"/>
  <c r="RQ27"/>
  <c r="AAF27" s="1"/>
  <c r="UO27"/>
  <c r="RR27"/>
  <c r="AAG27" s="1"/>
  <c r="RY32"/>
  <c r="PB32"/>
  <c r="XQ32" s="1"/>
  <c r="RZ32"/>
  <c r="PC32"/>
  <c r="XR32" s="1"/>
  <c r="SA32"/>
  <c r="PD32"/>
  <c r="XS32" s="1"/>
  <c r="SB32"/>
  <c r="PE32"/>
  <c r="XT32" s="1"/>
  <c r="SC32"/>
  <c r="PF32"/>
  <c r="XU32" s="1"/>
  <c r="SD32"/>
  <c r="PG32"/>
  <c r="XV32" s="1"/>
  <c r="SF32"/>
  <c r="PI32"/>
  <c r="XX32" s="1"/>
  <c r="SG32"/>
  <c r="PJ32"/>
  <c r="XY32" s="1"/>
  <c r="SH32"/>
  <c r="PK32"/>
  <c r="XZ32" s="1"/>
  <c r="SI32"/>
  <c r="PL32"/>
  <c r="YA32" s="1"/>
  <c r="SJ32"/>
  <c r="PM32"/>
  <c r="YB32" s="1"/>
  <c r="SK32"/>
  <c r="PN32"/>
  <c r="YC32" s="1"/>
  <c r="SM32"/>
  <c r="PP32"/>
  <c r="YE32" s="1"/>
  <c r="SN32"/>
  <c r="PQ32"/>
  <c r="YF32" s="1"/>
  <c r="SO32"/>
  <c r="PR32"/>
  <c r="YG32" s="1"/>
  <c r="SP32"/>
  <c r="PS32"/>
  <c r="YH32" s="1"/>
  <c r="SQ32"/>
  <c r="PT32"/>
  <c r="YI32" s="1"/>
  <c r="SR32"/>
  <c r="PU32"/>
  <c r="YJ32" s="1"/>
  <c r="ST32"/>
  <c r="PW32"/>
  <c r="YL32" s="1"/>
  <c r="SU32"/>
  <c r="PX32"/>
  <c r="YM32" s="1"/>
  <c r="SV32"/>
  <c r="PY32"/>
  <c r="YN32" s="1"/>
  <c r="SW32"/>
  <c r="PZ32"/>
  <c r="YO32" s="1"/>
  <c r="SX32"/>
  <c r="QA32"/>
  <c r="YP32" s="1"/>
  <c r="SY32"/>
  <c r="QB32"/>
  <c r="YQ32" s="1"/>
  <c r="TA32"/>
  <c r="YS32" s="1"/>
  <c r="QD32"/>
  <c r="TB32"/>
  <c r="YT32" s="1"/>
  <c r="QE32"/>
  <c r="TC32"/>
  <c r="YU32" s="1"/>
  <c r="QF32"/>
  <c r="TD32"/>
  <c r="YV32" s="1"/>
  <c r="QG32"/>
  <c r="TE32"/>
  <c r="YW32" s="1"/>
  <c r="QH32"/>
  <c r="TF32"/>
  <c r="YX32" s="1"/>
  <c r="QI32"/>
  <c r="TH32"/>
  <c r="QK32"/>
  <c r="YZ32" s="1"/>
  <c r="TI32"/>
  <c r="QL32"/>
  <c r="ZA32" s="1"/>
  <c r="TJ32"/>
  <c r="QM32"/>
  <c r="ZB32" s="1"/>
  <c r="TK32"/>
  <c r="QN32"/>
  <c r="ZC32" s="1"/>
  <c r="TL32"/>
  <c r="QO32"/>
  <c r="ZD32" s="1"/>
  <c r="TM32"/>
  <c r="QP32"/>
  <c r="ZE32" s="1"/>
  <c r="TO32"/>
  <c r="QR32"/>
  <c r="ZG32" s="1"/>
  <c r="TP32"/>
  <c r="QS32"/>
  <c r="ZH32" s="1"/>
  <c r="TQ32"/>
  <c r="QT32"/>
  <c r="ZI32" s="1"/>
  <c r="TR32"/>
  <c r="QU32"/>
  <c r="ZJ32" s="1"/>
  <c r="TS32"/>
  <c r="QV32"/>
  <c r="ZK32" s="1"/>
  <c r="TT32"/>
  <c r="QW32"/>
  <c r="ZL32" s="1"/>
  <c r="TV32"/>
  <c r="QY32"/>
  <c r="ZN32" s="1"/>
  <c r="TW32"/>
  <c r="QZ32"/>
  <c r="ZO32" s="1"/>
  <c r="TX32"/>
  <c r="RA32"/>
  <c r="ZP32" s="1"/>
  <c r="TY32"/>
  <c r="RB32"/>
  <c r="ZQ32" s="1"/>
  <c r="TZ32"/>
  <c r="RC32"/>
  <c r="ZR32" s="1"/>
  <c r="UA32"/>
  <c r="RD32"/>
  <c r="ZS32" s="1"/>
  <c r="UC32"/>
  <c r="RF32"/>
  <c r="ZU32" s="1"/>
  <c r="UD32"/>
  <c r="RG32"/>
  <c r="ZV32" s="1"/>
  <c r="UE32"/>
  <c r="RH32"/>
  <c r="ZW32" s="1"/>
  <c r="UF32"/>
  <c r="RI32"/>
  <c r="ZX32" s="1"/>
  <c r="UG32"/>
  <c r="RJ32"/>
  <c r="ZY32" s="1"/>
  <c r="UH32"/>
  <c r="RK32"/>
  <c r="ZZ32" s="1"/>
  <c r="UJ32"/>
  <c r="RM32"/>
  <c r="AAB32" s="1"/>
  <c r="UK32"/>
  <c r="RN32"/>
  <c r="AAC32" s="1"/>
  <c r="UL32"/>
  <c r="RO32"/>
  <c r="AAD32" s="1"/>
  <c r="UM32"/>
  <c r="RP32"/>
  <c r="AAE32" s="1"/>
  <c r="UN32"/>
  <c r="RQ32"/>
  <c r="AAF32" s="1"/>
  <c r="UO32"/>
  <c r="RR32"/>
  <c r="AAG32" s="1"/>
  <c r="RY19"/>
  <c r="PB19"/>
  <c r="XQ19" s="1"/>
  <c r="RZ19"/>
  <c r="PC19"/>
  <c r="XR19" s="1"/>
  <c r="SA19"/>
  <c r="PD19"/>
  <c r="XS19" s="1"/>
  <c r="SB19"/>
  <c r="PE19"/>
  <c r="XT19" s="1"/>
  <c r="SC19"/>
  <c r="PF19"/>
  <c r="XU19" s="1"/>
  <c r="SD19"/>
  <c r="PG19"/>
  <c r="XV19" s="1"/>
  <c r="SF19"/>
  <c r="PI19"/>
  <c r="XX19" s="1"/>
  <c r="SG19"/>
  <c r="PJ19"/>
  <c r="XY19" s="1"/>
  <c r="SH19"/>
  <c r="PK19"/>
  <c r="XZ19" s="1"/>
  <c r="SI19"/>
  <c r="PL19"/>
  <c r="YA19" s="1"/>
  <c r="SJ19"/>
  <c r="PM19"/>
  <c r="YB19" s="1"/>
  <c r="SK19"/>
  <c r="PN19"/>
  <c r="YC19" s="1"/>
  <c r="SM19"/>
  <c r="PP19"/>
  <c r="YE19" s="1"/>
  <c r="SN19"/>
  <c r="PQ19"/>
  <c r="YF19" s="1"/>
  <c r="SO19"/>
  <c r="PR19"/>
  <c r="YG19" s="1"/>
  <c r="SP19"/>
  <c r="PS19"/>
  <c r="YH19" s="1"/>
  <c r="SQ19"/>
  <c r="PT19"/>
  <c r="YI19" s="1"/>
  <c r="SR19"/>
  <c r="PU19"/>
  <c r="YJ19" s="1"/>
  <c r="ST19"/>
  <c r="PW19"/>
  <c r="YL19" s="1"/>
  <c r="SU19"/>
  <c r="PX19"/>
  <c r="YM19" s="1"/>
  <c r="SV19"/>
  <c r="PY19"/>
  <c r="YN19" s="1"/>
  <c r="SW19"/>
  <c r="PZ19"/>
  <c r="YO19" s="1"/>
  <c r="SX19"/>
  <c r="QA19"/>
  <c r="YP19" s="1"/>
  <c r="SY19"/>
  <c r="QB19"/>
  <c r="YQ19" s="1"/>
  <c r="TA19"/>
  <c r="YS19" s="1"/>
  <c r="QD19"/>
  <c r="TB19"/>
  <c r="YT19" s="1"/>
  <c r="QE19"/>
  <c r="TC19"/>
  <c r="YU19" s="1"/>
  <c r="QF19"/>
  <c r="TD19"/>
  <c r="YV19" s="1"/>
  <c r="QG19"/>
  <c r="TE19"/>
  <c r="YW19" s="1"/>
  <c r="QH19"/>
  <c r="TF19"/>
  <c r="YX19" s="1"/>
  <c r="QI19"/>
  <c r="TH19"/>
  <c r="QK19"/>
  <c r="YZ19" s="1"/>
  <c r="TI19"/>
  <c r="QL19"/>
  <c r="ZA19" s="1"/>
  <c r="TJ19"/>
  <c r="QM19"/>
  <c r="ZB19" s="1"/>
  <c r="TK19"/>
  <c r="QN19"/>
  <c r="ZC19" s="1"/>
  <c r="TL19"/>
  <c r="QO19"/>
  <c r="ZD19" s="1"/>
  <c r="TM19"/>
  <c r="QP19"/>
  <c r="ZE19" s="1"/>
  <c r="TO19"/>
  <c r="QR19"/>
  <c r="ZG19" s="1"/>
  <c r="TP19"/>
  <c r="QS19"/>
  <c r="ZH19" s="1"/>
  <c r="TQ19"/>
  <c r="QT19"/>
  <c r="ZI19" s="1"/>
  <c r="TR19"/>
  <c r="QU19"/>
  <c r="ZJ19" s="1"/>
  <c r="TS19"/>
  <c r="QV19"/>
  <c r="ZK19" s="1"/>
  <c r="TT19"/>
  <c r="QW19"/>
  <c r="ZL19" s="1"/>
  <c r="TV19"/>
  <c r="QY19"/>
  <c r="ZN19" s="1"/>
  <c r="TW19"/>
  <c r="QZ19"/>
  <c r="ZO19" s="1"/>
  <c r="TX19"/>
  <c r="RA19"/>
  <c r="ZP19" s="1"/>
  <c r="TY19"/>
  <c r="RB19"/>
  <c r="ZQ19" s="1"/>
  <c r="TZ19"/>
  <c r="RC19"/>
  <c r="ZR19" s="1"/>
  <c r="UA19"/>
  <c r="RD19"/>
  <c r="ZS19" s="1"/>
  <c r="UC19"/>
  <c r="RF19"/>
  <c r="ZU19" s="1"/>
  <c r="UD19"/>
  <c r="RG19"/>
  <c r="ZV19" s="1"/>
  <c r="UE19"/>
  <c r="RH19"/>
  <c r="ZW19" s="1"/>
  <c r="UF19"/>
  <c r="RI19"/>
  <c r="ZX19" s="1"/>
  <c r="UG19"/>
  <c r="RJ19"/>
  <c r="ZY19" s="1"/>
  <c r="UH19"/>
  <c r="RK19"/>
  <c r="ZZ19" s="1"/>
  <c r="UJ19"/>
  <c r="RM19"/>
  <c r="AAB19" s="1"/>
  <c r="UK19"/>
  <c r="RN19"/>
  <c r="AAC19" s="1"/>
  <c r="UL19"/>
  <c r="RO19"/>
  <c r="AAD19" s="1"/>
  <c r="UM19"/>
  <c r="RP19"/>
  <c r="AAE19" s="1"/>
  <c r="UN19"/>
  <c r="RQ19"/>
  <c r="AAF19" s="1"/>
  <c r="UO19"/>
  <c r="RR19"/>
  <c r="AAG19" s="1"/>
  <c r="AAB10"/>
  <c r="ZU10"/>
  <c r="ZN10"/>
  <c r="ZG10"/>
  <c r="YZ10"/>
  <c r="YS10"/>
  <c r="YL10"/>
  <c r="YE10"/>
  <c r="XX10"/>
  <c r="XQ10"/>
  <c r="OT17"/>
  <c r="XI17" s="1"/>
  <c r="OS17"/>
  <c r="XH17" s="1"/>
  <c r="OR17"/>
  <c r="XG17" s="1"/>
  <c r="OQ17"/>
  <c r="XF17" s="1"/>
  <c r="OP17"/>
  <c r="XE17" s="1"/>
  <c r="OO17"/>
  <c r="XD17" s="1"/>
  <c r="OM17"/>
  <c r="XB17" s="1"/>
  <c r="OL17"/>
  <c r="XA17" s="1"/>
  <c r="OK17"/>
  <c r="WZ17" s="1"/>
  <c r="OJ17"/>
  <c r="WY17" s="1"/>
  <c r="OI17"/>
  <c r="WX17" s="1"/>
  <c r="OH17"/>
  <c r="WW17" s="1"/>
  <c r="OF17"/>
  <c r="WU17" s="1"/>
  <c r="OE17"/>
  <c r="WT17" s="1"/>
  <c r="OD17"/>
  <c r="WS17" s="1"/>
  <c r="OC17"/>
  <c r="WR17" s="1"/>
  <c r="OB17"/>
  <c r="WQ17" s="1"/>
  <c r="OA17"/>
  <c r="WP17" s="1"/>
  <c r="NY17"/>
  <c r="WN17" s="1"/>
  <c r="NX17"/>
  <c r="WM17" s="1"/>
  <c r="NW17"/>
  <c r="WL17" s="1"/>
  <c r="NV17"/>
  <c r="WK17" s="1"/>
  <c r="NU17"/>
  <c r="WJ17" s="1"/>
  <c r="NT17"/>
  <c r="WI17" s="1"/>
  <c r="NR17"/>
  <c r="WG17" s="1"/>
  <c r="NQ17"/>
  <c r="WF17" s="1"/>
  <c r="NP17"/>
  <c r="WE17" s="1"/>
  <c r="NO17"/>
  <c r="WD17" s="1"/>
  <c r="NN17"/>
  <c r="WC17" s="1"/>
  <c r="NM17"/>
  <c r="WB17" s="1"/>
  <c r="NK17"/>
  <c r="VZ17" s="1"/>
  <c r="NJ17"/>
  <c r="VY17" s="1"/>
  <c r="NI17"/>
  <c r="VX17" s="1"/>
  <c r="NH17"/>
  <c r="VW17" s="1"/>
  <c r="NG17"/>
  <c r="VV17" s="1"/>
  <c r="NF17"/>
  <c r="VU17" s="1"/>
  <c r="ND17"/>
  <c r="VS17" s="1"/>
  <c r="NC17"/>
  <c r="VR17" s="1"/>
  <c r="NB17"/>
  <c r="VQ17" s="1"/>
  <c r="NA17"/>
  <c r="VP17" s="1"/>
  <c r="MZ17"/>
  <c r="VO17" s="1"/>
  <c r="MY17"/>
  <c r="VN17" s="1"/>
  <c r="MW17"/>
  <c r="VL17" s="1"/>
  <c r="MV17"/>
  <c r="VK17" s="1"/>
  <c r="MU17"/>
  <c r="VJ17" s="1"/>
  <c r="MT17"/>
  <c r="VI17" s="1"/>
  <c r="MS17"/>
  <c r="VH17" s="1"/>
  <c r="MR17"/>
  <c r="VG17" s="1"/>
  <c r="MP17"/>
  <c r="VE17" s="1"/>
  <c r="MO17"/>
  <c r="VD17" s="1"/>
  <c r="MN17"/>
  <c r="VC17" s="1"/>
  <c r="MM17"/>
  <c r="VB17" s="1"/>
  <c r="ML17"/>
  <c r="VA17" s="1"/>
  <c r="MK17"/>
  <c r="UZ17" s="1"/>
  <c r="MI17"/>
  <c r="UX17" s="1"/>
  <c r="MH17"/>
  <c r="UW17" s="1"/>
  <c r="MG17"/>
  <c r="UV17" s="1"/>
  <c r="MF17"/>
  <c r="UU17" s="1"/>
  <c r="ME17"/>
  <c r="UT17" s="1"/>
  <c r="MD17"/>
  <c r="US17" s="1"/>
  <c r="LZ17"/>
  <c r="LY17"/>
  <c r="LX17"/>
  <c r="LW17"/>
  <c r="LV17"/>
  <c r="LU17"/>
  <c r="LS17"/>
  <c r="LR17"/>
  <c r="LQ17"/>
  <c r="LP17"/>
  <c r="LO17"/>
  <c r="LN17"/>
  <c r="LL17"/>
  <c r="LK17"/>
  <c r="LJ17"/>
  <c r="LI17"/>
  <c r="LH17"/>
  <c r="LG17"/>
  <c r="LE17"/>
  <c r="LD17"/>
  <c r="LC17"/>
  <c r="LB17"/>
  <c r="LA17"/>
  <c r="KZ17"/>
  <c r="KX17"/>
  <c r="KW17"/>
  <c r="KV17"/>
  <c r="KU17"/>
  <c r="KT17"/>
  <c r="KS17"/>
  <c r="KQ17"/>
  <c r="KP17"/>
  <c r="KO17"/>
  <c r="KN17"/>
  <c r="KM17"/>
  <c r="KL17"/>
  <c r="KJ17"/>
  <c r="KI17"/>
  <c r="KH17"/>
  <c r="KG17"/>
  <c r="KF17"/>
  <c r="KE17"/>
  <c r="KC17"/>
  <c r="KB17"/>
  <c r="KA17"/>
  <c r="JZ17"/>
  <c r="JY17"/>
  <c r="JX17"/>
  <c r="JV17"/>
  <c r="JU17"/>
  <c r="JT17"/>
  <c r="JS17"/>
  <c r="JR17"/>
  <c r="JQ17"/>
  <c r="JO17"/>
  <c r="JN17"/>
  <c r="JM17"/>
  <c r="JL17"/>
  <c r="JK17"/>
  <c r="JJ17"/>
  <c r="OT24"/>
  <c r="XI24" s="1"/>
  <c r="OS24"/>
  <c r="XH24" s="1"/>
  <c r="OR24"/>
  <c r="XG24" s="1"/>
  <c r="OQ24"/>
  <c r="XF24" s="1"/>
  <c r="OP24"/>
  <c r="XE24" s="1"/>
  <c r="OO24"/>
  <c r="XD24" s="1"/>
  <c r="OM24"/>
  <c r="XB24" s="1"/>
  <c r="OL24"/>
  <c r="XA24" s="1"/>
  <c r="OK24"/>
  <c r="WZ24" s="1"/>
  <c r="OJ24"/>
  <c r="WY24" s="1"/>
  <c r="OI24"/>
  <c r="WX24" s="1"/>
  <c r="OH24"/>
  <c r="WW24" s="1"/>
  <c r="OF24"/>
  <c r="WU24" s="1"/>
  <c r="OE24"/>
  <c r="WT24" s="1"/>
  <c r="OD24"/>
  <c r="WS24" s="1"/>
  <c r="OC24"/>
  <c r="WR24" s="1"/>
  <c r="OB24"/>
  <c r="WQ24" s="1"/>
  <c r="OA24"/>
  <c r="WP24" s="1"/>
  <c r="NY24"/>
  <c r="WN24" s="1"/>
  <c r="NX24"/>
  <c r="WM24" s="1"/>
  <c r="NW24"/>
  <c r="WL24" s="1"/>
  <c r="NV24"/>
  <c r="WK24" s="1"/>
  <c r="NU24"/>
  <c r="WJ24" s="1"/>
  <c r="NT24"/>
  <c r="WI24" s="1"/>
  <c r="NR24"/>
  <c r="WG24" s="1"/>
  <c r="NQ24"/>
  <c r="WF24" s="1"/>
  <c r="NP24"/>
  <c r="WE24" s="1"/>
  <c r="NO24"/>
  <c r="WD24" s="1"/>
  <c r="NN24"/>
  <c r="WC24" s="1"/>
  <c r="NM24"/>
  <c r="WB24" s="1"/>
  <c r="NK24"/>
  <c r="VZ24" s="1"/>
  <c r="NJ24"/>
  <c r="VY24" s="1"/>
  <c r="NI24"/>
  <c r="VX24" s="1"/>
  <c r="NH24"/>
  <c r="VW24" s="1"/>
  <c r="NG24"/>
  <c r="VV24" s="1"/>
  <c r="NF24"/>
  <c r="VU24" s="1"/>
  <c r="ND24"/>
  <c r="VS24" s="1"/>
  <c r="NC24"/>
  <c r="VR24" s="1"/>
  <c r="NB24"/>
  <c r="VQ24" s="1"/>
  <c r="NA24"/>
  <c r="VP24" s="1"/>
  <c r="MZ24"/>
  <c r="VO24" s="1"/>
  <c r="MY24"/>
  <c r="VN24" s="1"/>
  <c r="MW24"/>
  <c r="VL24" s="1"/>
  <c r="MV24"/>
  <c r="VK24" s="1"/>
  <c r="MU24"/>
  <c r="VJ24" s="1"/>
  <c r="MT24"/>
  <c r="VI24" s="1"/>
  <c r="MS24"/>
  <c r="VH24" s="1"/>
  <c r="MR24"/>
  <c r="VG24" s="1"/>
  <c r="MP24"/>
  <c r="VE24" s="1"/>
  <c r="MO24"/>
  <c r="VD24" s="1"/>
  <c r="MN24"/>
  <c r="VC24" s="1"/>
  <c r="MM24"/>
  <c r="VB24" s="1"/>
  <c r="ML24"/>
  <c r="VA24" s="1"/>
  <c r="MK24"/>
  <c r="UZ24" s="1"/>
  <c r="MI24"/>
  <c r="UX24" s="1"/>
  <c r="MH24"/>
  <c r="UW24" s="1"/>
  <c r="MG24"/>
  <c r="UV24" s="1"/>
  <c r="MF24"/>
  <c r="UU24" s="1"/>
  <c r="ME24"/>
  <c r="UT24" s="1"/>
  <c r="MD24"/>
  <c r="US24" s="1"/>
  <c r="LZ24"/>
  <c r="LY24"/>
  <c r="LX24"/>
  <c r="LW24"/>
  <c r="LV24"/>
  <c r="LU24"/>
  <c r="LS24"/>
  <c r="LR24"/>
  <c r="LQ24"/>
  <c r="LP24"/>
  <c r="LO24"/>
  <c r="LN24"/>
  <c r="LL24"/>
  <c r="LK24"/>
  <c r="LJ24"/>
  <c r="LI24"/>
  <c r="LH24"/>
  <c r="LG24"/>
  <c r="LE24"/>
  <c r="LD24"/>
  <c r="LC24"/>
  <c r="LB24"/>
  <c r="LA24"/>
  <c r="KZ24"/>
  <c r="KX24"/>
  <c r="KW24"/>
  <c r="KV24"/>
  <c r="KU24"/>
  <c r="KT24"/>
  <c r="KS24"/>
  <c r="KQ24"/>
  <c r="KP24"/>
  <c r="KO24"/>
  <c r="KN24"/>
  <c r="KM24"/>
  <c r="KL24"/>
  <c r="KJ24"/>
  <c r="KI24"/>
  <c r="KH24"/>
  <c r="KG24"/>
  <c r="KF24"/>
  <c r="KE24"/>
  <c r="KC24"/>
  <c r="KB24"/>
  <c r="KA24"/>
  <c r="JZ24"/>
  <c r="JY24"/>
  <c r="JX24"/>
  <c r="JV24"/>
  <c r="JU24"/>
  <c r="JT24"/>
  <c r="JS24"/>
  <c r="JR24"/>
  <c r="JQ24"/>
  <c r="JO24"/>
  <c r="JN24"/>
  <c r="JM24"/>
  <c r="JL24"/>
  <c r="JK24"/>
  <c r="JJ24"/>
  <c r="RY24" l="1"/>
  <c r="PB24"/>
  <c r="XQ24" s="1"/>
  <c r="RZ24"/>
  <c r="PC24"/>
  <c r="XR24" s="1"/>
  <c r="SA24"/>
  <c r="PD24"/>
  <c r="XS24" s="1"/>
  <c r="SB24"/>
  <c r="PE24"/>
  <c r="XT24" s="1"/>
  <c r="SC24"/>
  <c r="PF24"/>
  <c r="XU24" s="1"/>
  <c r="SD24"/>
  <c r="PG24"/>
  <c r="XV24" s="1"/>
  <c r="SF24"/>
  <c r="PI24"/>
  <c r="XX24" s="1"/>
  <c r="SG24"/>
  <c r="PJ24"/>
  <c r="XY24" s="1"/>
  <c r="SH24"/>
  <c r="PK24"/>
  <c r="XZ24" s="1"/>
  <c r="SI24"/>
  <c r="PL24"/>
  <c r="YA24" s="1"/>
  <c r="SJ24"/>
  <c r="PM24"/>
  <c r="YB24" s="1"/>
  <c r="SK24"/>
  <c r="PN24"/>
  <c r="YC24" s="1"/>
  <c r="SM24"/>
  <c r="PP24"/>
  <c r="YE24" s="1"/>
  <c r="SN24"/>
  <c r="PQ24"/>
  <c r="YF24" s="1"/>
  <c r="SO24"/>
  <c r="PR24"/>
  <c r="YG24" s="1"/>
  <c r="SP24"/>
  <c r="PS24"/>
  <c r="YH24" s="1"/>
  <c r="SQ24"/>
  <c r="PT24"/>
  <c r="YI24" s="1"/>
  <c r="SR24"/>
  <c r="PU24"/>
  <c r="YJ24" s="1"/>
  <c r="ST24"/>
  <c r="PW24"/>
  <c r="YL24" s="1"/>
  <c r="SU24"/>
  <c r="PX24"/>
  <c r="YM24" s="1"/>
  <c r="SV24"/>
  <c r="PY24"/>
  <c r="YN24" s="1"/>
  <c r="SW24"/>
  <c r="PZ24"/>
  <c r="YO24" s="1"/>
  <c r="SX24"/>
  <c r="QA24"/>
  <c r="YP24" s="1"/>
  <c r="SY24"/>
  <c r="QB24"/>
  <c r="YQ24" s="1"/>
  <c r="TA24"/>
  <c r="YS24" s="1"/>
  <c r="QD24"/>
  <c r="TB24"/>
  <c r="YT24" s="1"/>
  <c r="QE24"/>
  <c r="TC24"/>
  <c r="YU24" s="1"/>
  <c r="QF24"/>
  <c r="TD24"/>
  <c r="YV24" s="1"/>
  <c r="QG24"/>
  <c r="TE24"/>
  <c r="YW24" s="1"/>
  <c r="QH24"/>
  <c r="TF24"/>
  <c r="YX24" s="1"/>
  <c r="QI24"/>
  <c r="TH24"/>
  <c r="QK24"/>
  <c r="YZ24" s="1"/>
  <c r="TI24"/>
  <c r="QL24"/>
  <c r="ZA24" s="1"/>
  <c r="TJ24"/>
  <c r="QM24"/>
  <c r="ZB24" s="1"/>
  <c r="TK24"/>
  <c r="QN24"/>
  <c r="ZC24" s="1"/>
  <c r="TL24"/>
  <c r="QO24"/>
  <c r="ZD24" s="1"/>
  <c r="TM24"/>
  <c r="QP24"/>
  <c r="ZE24" s="1"/>
  <c r="TO24"/>
  <c r="QR24"/>
  <c r="ZG24" s="1"/>
  <c r="TP24"/>
  <c r="QS24"/>
  <c r="ZH24" s="1"/>
  <c r="TQ24"/>
  <c r="QT24"/>
  <c r="ZI24" s="1"/>
  <c r="TR24"/>
  <c r="QU24"/>
  <c r="ZJ24" s="1"/>
  <c r="TS24"/>
  <c r="QV24"/>
  <c r="ZK24" s="1"/>
  <c r="TT24"/>
  <c r="QW24"/>
  <c r="ZL24" s="1"/>
  <c r="TV24"/>
  <c r="QY24"/>
  <c r="ZN24" s="1"/>
  <c r="TW24"/>
  <c r="QZ24"/>
  <c r="ZO24" s="1"/>
  <c r="TX24"/>
  <c r="RA24"/>
  <c r="ZP24" s="1"/>
  <c r="TY24"/>
  <c r="RB24"/>
  <c r="ZQ24" s="1"/>
  <c r="TZ24"/>
  <c r="RC24"/>
  <c r="ZR24" s="1"/>
  <c r="UA24"/>
  <c r="RD24"/>
  <c r="ZS24" s="1"/>
  <c r="UC24"/>
  <c r="RF24"/>
  <c r="ZU24" s="1"/>
  <c r="UD24"/>
  <c r="RG24"/>
  <c r="ZV24" s="1"/>
  <c r="UE24"/>
  <c r="RH24"/>
  <c r="ZW24" s="1"/>
  <c r="UF24"/>
  <c r="RI24"/>
  <c r="ZX24" s="1"/>
  <c r="UG24"/>
  <c r="RJ24"/>
  <c r="ZY24" s="1"/>
  <c r="UH24"/>
  <c r="RK24"/>
  <c r="ZZ24" s="1"/>
  <c r="UJ24"/>
  <c r="RM24"/>
  <c r="AAB24" s="1"/>
  <c r="UK24"/>
  <c r="RN24"/>
  <c r="AAC24" s="1"/>
  <c r="UL24"/>
  <c r="RO24"/>
  <c r="AAD24" s="1"/>
  <c r="UM24"/>
  <c r="RP24"/>
  <c r="AAE24" s="1"/>
  <c r="UN24"/>
  <c r="RQ24"/>
  <c r="AAF24" s="1"/>
  <c r="UO24"/>
  <c r="RR24"/>
  <c r="AAG24" s="1"/>
  <c r="RY17"/>
  <c r="PB17"/>
  <c r="XQ17" s="1"/>
  <c r="RZ17"/>
  <c r="PC17"/>
  <c r="XR17" s="1"/>
  <c r="SA17"/>
  <c r="PD17"/>
  <c r="XS17" s="1"/>
  <c r="SB17"/>
  <c r="PE17"/>
  <c r="XT17" s="1"/>
  <c r="SC17"/>
  <c r="PF17"/>
  <c r="XU17" s="1"/>
  <c r="SD17"/>
  <c r="PG17"/>
  <c r="XV17" s="1"/>
  <c r="SF17"/>
  <c r="PI17"/>
  <c r="XX17" s="1"/>
  <c r="SG17"/>
  <c r="PJ17"/>
  <c r="XY17" s="1"/>
  <c r="SH17"/>
  <c r="PK17"/>
  <c r="XZ17" s="1"/>
  <c r="SI17"/>
  <c r="PL17"/>
  <c r="YA17" s="1"/>
  <c r="SJ17"/>
  <c r="PM17"/>
  <c r="YB17" s="1"/>
  <c r="SK17"/>
  <c r="PN17"/>
  <c r="YC17" s="1"/>
  <c r="SM17"/>
  <c r="PP17"/>
  <c r="YE17" s="1"/>
  <c r="SN17"/>
  <c r="PQ17"/>
  <c r="YF17" s="1"/>
  <c r="SO17"/>
  <c r="PR17"/>
  <c r="YG17" s="1"/>
  <c r="SP17"/>
  <c r="PS17"/>
  <c r="YH17" s="1"/>
  <c r="SQ17"/>
  <c r="PT17"/>
  <c r="YI17" s="1"/>
  <c r="SR17"/>
  <c r="PU17"/>
  <c r="YJ17" s="1"/>
  <c r="ST17"/>
  <c r="PW17"/>
  <c r="YL17" s="1"/>
  <c r="SU17"/>
  <c r="PX17"/>
  <c r="YM17" s="1"/>
  <c r="SV17"/>
  <c r="PY17"/>
  <c r="YN17" s="1"/>
  <c r="SW17"/>
  <c r="PZ17"/>
  <c r="YO17" s="1"/>
  <c r="SX17"/>
  <c r="QA17"/>
  <c r="YP17" s="1"/>
  <c r="SY17"/>
  <c r="QB17"/>
  <c r="YQ17" s="1"/>
  <c r="TA17"/>
  <c r="YS17" s="1"/>
  <c r="QD17"/>
  <c r="TB17"/>
  <c r="YT17" s="1"/>
  <c r="QE17"/>
  <c r="TC17"/>
  <c r="YU17" s="1"/>
  <c r="QF17"/>
  <c r="TD17"/>
  <c r="YV17" s="1"/>
  <c r="QG17"/>
  <c r="TE17"/>
  <c r="YW17" s="1"/>
  <c r="QH17"/>
  <c r="TF17"/>
  <c r="YX17" s="1"/>
  <c r="QI17"/>
  <c r="TH17"/>
  <c r="QK17"/>
  <c r="YZ17" s="1"/>
  <c r="TI17"/>
  <c r="QL17"/>
  <c r="ZA17" s="1"/>
  <c r="TJ17"/>
  <c r="QM17"/>
  <c r="ZB17" s="1"/>
  <c r="TK17"/>
  <c r="QN17"/>
  <c r="ZC17" s="1"/>
  <c r="TL17"/>
  <c r="QO17"/>
  <c r="ZD17" s="1"/>
  <c r="TM17"/>
  <c r="QP17"/>
  <c r="ZE17" s="1"/>
  <c r="TO17"/>
  <c r="QR17"/>
  <c r="ZG17" s="1"/>
  <c r="TP17"/>
  <c r="QS17"/>
  <c r="ZH17" s="1"/>
  <c r="TQ17"/>
  <c r="QT17"/>
  <c r="ZI17" s="1"/>
  <c r="TR17"/>
  <c r="QU17"/>
  <c r="ZJ17" s="1"/>
  <c r="TS17"/>
  <c r="QV17"/>
  <c r="ZK17" s="1"/>
  <c r="TT17"/>
  <c r="QW17"/>
  <c r="ZL17" s="1"/>
  <c r="TV17"/>
  <c r="QY17"/>
  <c r="ZN17" s="1"/>
  <c r="TW17"/>
  <c r="QZ17"/>
  <c r="ZO17" s="1"/>
  <c r="TX17"/>
  <c r="RA17"/>
  <c r="ZP17" s="1"/>
  <c r="TY17"/>
  <c r="RB17"/>
  <c r="ZQ17" s="1"/>
  <c r="TZ17"/>
  <c r="RC17"/>
  <c r="ZR17" s="1"/>
  <c r="UA17"/>
  <c r="RD17"/>
  <c r="ZS17" s="1"/>
  <c r="UC17"/>
  <c r="RF17"/>
  <c r="ZU17" s="1"/>
  <c r="UD17"/>
  <c r="RG17"/>
  <c r="ZV17" s="1"/>
  <c r="UE17"/>
  <c r="RH17"/>
  <c r="ZW17" s="1"/>
  <c r="UF17"/>
  <c r="RI17"/>
  <c r="ZX17" s="1"/>
  <c r="UG17"/>
  <c r="RJ17"/>
  <c r="ZY17" s="1"/>
  <c r="UH17"/>
  <c r="RK17"/>
  <c r="ZZ17" s="1"/>
  <c r="UJ17"/>
  <c r="RM17"/>
  <c r="AAB17" s="1"/>
  <c r="UK17"/>
  <c r="RN17"/>
  <c r="AAC17" s="1"/>
  <c r="UL17"/>
  <c r="RO17"/>
  <c r="AAD17" s="1"/>
  <c r="UM17"/>
  <c r="RP17"/>
  <c r="AAE17" s="1"/>
  <c r="UN17"/>
  <c r="RQ17"/>
  <c r="AAF17" s="1"/>
  <c r="UO17"/>
  <c r="RR17"/>
  <c r="AAG17" s="1"/>
  <c r="OT13"/>
  <c r="XI13" s="1"/>
  <c r="OS13"/>
  <c r="XH13" s="1"/>
  <c r="OR13"/>
  <c r="XG13" s="1"/>
  <c r="OQ13"/>
  <c r="XF13" s="1"/>
  <c r="OP13"/>
  <c r="XE13" s="1"/>
  <c r="OO13"/>
  <c r="XD13" s="1"/>
  <c r="OM13"/>
  <c r="XB13" s="1"/>
  <c r="OL13"/>
  <c r="XA13" s="1"/>
  <c r="OK13"/>
  <c r="WZ13" s="1"/>
  <c r="OJ13"/>
  <c r="WY13" s="1"/>
  <c r="OI13"/>
  <c r="WX13" s="1"/>
  <c r="OH13"/>
  <c r="WW13" s="1"/>
  <c r="OF13"/>
  <c r="WU13" s="1"/>
  <c r="OE13"/>
  <c r="WT13" s="1"/>
  <c r="OD13"/>
  <c r="WS13" s="1"/>
  <c r="OC13"/>
  <c r="WR13" s="1"/>
  <c r="OB13"/>
  <c r="WQ13" s="1"/>
  <c r="OA13"/>
  <c r="WP13" s="1"/>
  <c r="NY13"/>
  <c r="WN13" s="1"/>
  <c r="NX13"/>
  <c r="WM13" s="1"/>
  <c r="NW13"/>
  <c r="WL13" s="1"/>
  <c r="NV13"/>
  <c r="WK13" s="1"/>
  <c r="NU13"/>
  <c r="WJ13" s="1"/>
  <c r="NT13"/>
  <c r="WI13" s="1"/>
  <c r="NR13"/>
  <c r="WG13" s="1"/>
  <c r="NQ13"/>
  <c r="WF13" s="1"/>
  <c r="NP13"/>
  <c r="WE13" s="1"/>
  <c r="NO13"/>
  <c r="WD13" s="1"/>
  <c r="NN13"/>
  <c r="WC13" s="1"/>
  <c r="NM13"/>
  <c r="WB13" s="1"/>
  <c r="NK13"/>
  <c r="VZ13" s="1"/>
  <c r="NJ13"/>
  <c r="VY13" s="1"/>
  <c r="NI13"/>
  <c r="VX13" s="1"/>
  <c r="NH13"/>
  <c r="VW13" s="1"/>
  <c r="NG13"/>
  <c r="VV13" s="1"/>
  <c r="NF13"/>
  <c r="VU13" s="1"/>
  <c r="ND13"/>
  <c r="VS13" s="1"/>
  <c r="NC13"/>
  <c r="VR13" s="1"/>
  <c r="NB13"/>
  <c r="VQ13" s="1"/>
  <c r="NA13"/>
  <c r="VP13" s="1"/>
  <c r="MZ13"/>
  <c r="VO13" s="1"/>
  <c r="MY13"/>
  <c r="VN13" s="1"/>
  <c r="MW13"/>
  <c r="VL13" s="1"/>
  <c r="MV13"/>
  <c r="VK13" s="1"/>
  <c r="MU13"/>
  <c r="VJ13" s="1"/>
  <c r="MT13"/>
  <c r="VI13" s="1"/>
  <c r="MS13"/>
  <c r="VH13" s="1"/>
  <c r="MR13"/>
  <c r="VG13" s="1"/>
  <c r="MP13"/>
  <c r="VE13" s="1"/>
  <c r="MO13"/>
  <c r="VD13" s="1"/>
  <c r="MN13"/>
  <c r="VC13" s="1"/>
  <c r="MM13"/>
  <c r="VB13" s="1"/>
  <c r="ML13"/>
  <c r="VA13" s="1"/>
  <c r="MK13"/>
  <c r="UZ13" s="1"/>
  <c r="MI13"/>
  <c r="UX13" s="1"/>
  <c r="MH13"/>
  <c r="UW13" s="1"/>
  <c r="MG13"/>
  <c r="UV13" s="1"/>
  <c r="MF13"/>
  <c r="UU13" s="1"/>
  <c r="ME13"/>
  <c r="UT13" s="1"/>
  <c r="MD13"/>
  <c r="US13" s="1"/>
  <c r="LZ13"/>
  <c r="LY13"/>
  <c r="LX13"/>
  <c r="LW13"/>
  <c r="LV13"/>
  <c r="LU13"/>
  <c r="LS13"/>
  <c r="LR13"/>
  <c r="LQ13"/>
  <c r="LP13"/>
  <c r="LO13"/>
  <c r="LN13"/>
  <c r="LL13"/>
  <c r="LK13"/>
  <c r="LJ13"/>
  <c r="LI13"/>
  <c r="LH13"/>
  <c r="LG13"/>
  <c r="LE13"/>
  <c r="LD13"/>
  <c r="LC13"/>
  <c r="LB13"/>
  <c r="LA13"/>
  <c r="KZ13"/>
  <c r="KX13"/>
  <c r="KW13"/>
  <c r="KV13"/>
  <c r="KU13"/>
  <c r="KT13"/>
  <c r="KS13"/>
  <c r="KQ13"/>
  <c r="KP13"/>
  <c r="KO13"/>
  <c r="KN13"/>
  <c r="KM13"/>
  <c r="KL13"/>
  <c r="KJ13"/>
  <c r="KI13"/>
  <c r="KH13"/>
  <c r="KG13"/>
  <c r="KF13"/>
  <c r="KE13"/>
  <c r="KC13"/>
  <c r="KB13"/>
  <c r="KA13"/>
  <c r="JZ13"/>
  <c r="JY13"/>
  <c r="JX13"/>
  <c r="JV13"/>
  <c r="JU13"/>
  <c r="JT13"/>
  <c r="JS13"/>
  <c r="JR13"/>
  <c r="JQ13"/>
  <c r="JO13"/>
  <c r="JN13"/>
  <c r="JM13"/>
  <c r="JL13"/>
  <c r="JK13"/>
  <c r="JJ13"/>
  <c r="OT18"/>
  <c r="XI18" s="1"/>
  <c r="OS18"/>
  <c r="XH18" s="1"/>
  <c r="OR18"/>
  <c r="XG18" s="1"/>
  <c r="OQ18"/>
  <c r="XF18" s="1"/>
  <c r="OP18"/>
  <c r="XE18" s="1"/>
  <c r="OO18"/>
  <c r="XD18" s="1"/>
  <c r="OM18"/>
  <c r="XB18" s="1"/>
  <c r="OL18"/>
  <c r="XA18" s="1"/>
  <c r="OK18"/>
  <c r="WZ18" s="1"/>
  <c r="OJ18"/>
  <c r="WY18" s="1"/>
  <c r="OI18"/>
  <c r="WX18" s="1"/>
  <c r="OH18"/>
  <c r="WW18" s="1"/>
  <c r="OF18"/>
  <c r="WU18" s="1"/>
  <c r="OE18"/>
  <c r="WT18" s="1"/>
  <c r="OD18"/>
  <c r="WS18" s="1"/>
  <c r="OC18"/>
  <c r="WR18" s="1"/>
  <c r="OB18"/>
  <c r="WQ18" s="1"/>
  <c r="OA18"/>
  <c r="WP18" s="1"/>
  <c r="NY18"/>
  <c r="WN18" s="1"/>
  <c r="NX18"/>
  <c r="WM18" s="1"/>
  <c r="NW18"/>
  <c r="WL18" s="1"/>
  <c r="NV18"/>
  <c r="WK18" s="1"/>
  <c r="NU18"/>
  <c r="WJ18" s="1"/>
  <c r="NT18"/>
  <c r="WI18" s="1"/>
  <c r="NR18"/>
  <c r="WG18" s="1"/>
  <c r="NQ18"/>
  <c r="WF18" s="1"/>
  <c r="NP18"/>
  <c r="WE18" s="1"/>
  <c r="NO18"/>
  <c r="WD18" s="1"/>
  <c r="NN18"/>
  <c r="WC18" s="1"/>
  <c r="NM18"/>
  <c r="WB18" s="1"/>
  <c r="NK18"/>
  <c r="VZ18" s="1"/>
  <c r="NJ18"/>
  <c r="VY18" s="1"/>
  <c r="NI18"/>
  <c r="VX18" s="1"/>
  <c r="NH18"/>
  <c r="VW18" s="1"/>
  <c r="NG18"/>
  <c r="VV18" s="1"/>
  <c r="NF18"/>
  <c r="VU18" s="1"/>
  <c r="ND18"/>
  <c r="VS18" s="1"/>
  <c r="NC18"/>
  <c r="VR18" s="1"/>
  <c r="NB18"/>
  <c r="VQ18" s="1"/>
  <c r="NA18"/>
  <c r="VP18" s="1"/>
  <c r="MZ18"/>
  <c r="VO18" s="1"/>
  <c r="MY18"/>
  <c r="VN18" s="1"/>
  <c r="MW18"/>
  <c r="VL18" s="1"/>
  <c r="MV18"/>
  <c r="VK18" s="1"/>
  <c r="MU18"/>
  <c r="VJ18" s="1"/>
  <c r="MT18"/>
  <c r="VI18" s="1"/>
  <c r="MS18"/>
  <c r="VH18" s="1"/>
  <c r="MR18"/>
  <c r="VG18" s="1"/>
  <c r="MP18"/>
  <c r="VE18" s="1"/>
  <c r="MO18"/>
  <c r="VD18" s="1"/>
  <c r="MN18"/>
  <c r="VC18" s="1"/>
  <c r="MM18"/>
  <c r="VB18" s="1"/>
  <c r="ML18"/>
  <c r="VA18" s="1"/>
  <c r="MK18"/>
  <c r="UZ18" s="1"/>
  <c r="MI18"/>
  <c r="UX18" s="1"/>
  <c r="MH18"/>
  <c r="UW18" s="1"/>
  <c r="MG18"/>
  <c r="UV18" s="1"/>
  <c r="MF18"/>
  <c r="UU18" s="1"/>
  <c r="ME18"/>
  <c r="UT18" s="1"/>
  <c r="MD18"/>
  <c r="US18" s="1"/>
  <c r="LZ18"/>
  <c r="LY18"/>
  <c r="LX18"/>
  <c r="LW18"/>
  <c r="LV18"/>
  <c r="LU18"/>
  <c r="LS18"/>
  <c r="LR18"/>
  <c r="LQ18"/>
  <c r="LP18"/>
  <c r="LO18"/>
  <c r="LN18"/>
  <c r="LL18"/>
  <c r="LK18"/>
  <c r="LJ18"/>
  <c r="LI18"/>
  <c r="LH18"/>
  <c r="LG18"/>
  <c r="LE18"/>
  <c r="LD18"/>
  <c r="LC18"/>
  <c r="LB18"/>
  <c r="LA18"/>
  <c r="KZ18"/>
  <c r="KX18"/>
  <c r="KW18"/>
  <c r="KV18"/>
  <c r="KU18"/>
  <c r="KT18"/>
  <c r="KS18"/>
  <c r="KQ18"/>
  <c r="KP18"/>
  <c r="KO18"/>
  <c r="KN18"/>
  <c r="KM18"/>
  <c r="KL18"/>
  <c r="KJ18"/>
  <c r="KI18"/>
  <c r="KH18"/>
  <c r="KG18"/>
  <c r="KF18"/>
  <c r="KE18"/>
  <c r="KC18"/>
  <c r="KB18"/>
  <c r="KA18"/>
  <c r="JZ18"/>
  <c r="JY18"/>
  <c r="JX18"/>
  <c r="JV18"/>
  <c r="JU18"/>
  <c r="JT18"/>
  <c r="JS18"/>
  <c r="JR18"/>
  <c r="JQ18"/>
  <c r="JO18"/>
  <c r="JN18"/>
  <c r="JM18"/>
  <c r="JL18"/>
  <c r="JK18"/>
  <c r="JJ18"/>
  <c r="OT30"/>
  <c r="XI30" s="1"/>
  <c r="OS30"/>
  <c r="XH30" s="1"/>
  <c r="OR30"/>
  <c r="XG30" s="1"/>
  <c r="OQ30"/>
  <c r="XF30" s="1"/>
  <c r="OP30"/>
  <c r="XE30" s="1"/>
  <c r="OO30"/>
  <c r="XD30" s="1"/>
  <c r="OM30"/>
  <c r="XB30" s="1"/>
  <c r="OL30"/>
  <c r="XA30" s="1"/>
  <c r="OK30"/>
  <c r="WZ30" s="1"/>
  <c r="OJ30"/>
  <c r="WY30" s="1"/>
  <c r="OI30"/>
  <c r="WX30" s="1"/>
  <c r="OH30"/>
  <c r="WW30" s="1"/>
  <c r="OF30"/>
  <c r="WU30" s="1"/>
  <c r="OE30"/>
  <c r="WT30" s="1"/>
  <c r="OD30"/>
  <c r="WS30" s="1"/>
  <c r="OC30"/>
  <c r="WR30" s="1"/>
  <c r="OB30"/>
  <c r="WQ30" s="1"/>
  <c r="OA30"/>
  <c r="WP30" s="1"/>
  <c r="NY30"/>
  <c r="WN30" s="1"/>
  <c r="NX30"/>
  <c r="WM30" s="1"/>
  <c r="NW30"/>
  <c r="WL30" s="1"/>
  <c r="NV30"/>
  <c r="WK30" s="1"/>
  <c r="NU30"/>
  <c r="WJ30" s="1"/>
  <c r="NT30"/>
  <c r="WI30" s="1"/>
  <c r="NR30"/>
  <c r="WG30" s="1"/>
  <c r="NQ30"/>
  <c r="WF30" s="1"/>
  <c r="NP30"/>
  <c r="WE30" s="1"/>
  <c r="NO30"/>
  <c r="WD30" s="1"/>
  <c r="NN30"/>
  <c r="WC30" s="1"/>
  <c r="NM30"/>
  <c r="WB30" s="1"/>
  <c r="NK30"/>
  <c r="VZ30" s="1"/>
  <c r="NJ30"/>
  <c r="VY30" s="1"/>
  <c r="NI30"/>
  <c r="VX30" s="1"/>
  <c r="NH30"/>
  <c r="VW30" s="1"/>
  <c r="NG30"/>
  <c r="VV30" s="1"/>
  <c r="NF30"/>
  <c r="VU30" s="1"/>
  <c r="ND30"/>
  <c r="VS30" s="1"/>
  <c r="NC30"/>
  <c r="VR30" s="1"/>
  <c r="NB30"/>
  <c r="VQ30" s="1"/>
  <c r="NA30"/>
  <c r="VP30" s="1"/>
  <c r="MZ30"/>
  <c r="VO30" s="1"/>
  <c r="MY30"/>
  <c r="VN30" s="1"/>
  <c r="MW30"/>
  <c r="VL30" s="1"/>
  <c r="MV30"/>
  <c r="VK30" s="1"/>
  <c r="MU30"/>
  <c r="VJ30" s="1"/>
  <c r="MT30"/>
  <c r="VI30" s="1"/>
  <c r="MS30"/>
  <c r="VH30" s="1"/>
  <c r="MR30"/>
  <c r="VG30" s="1"/>
  <c r="MP30"/>
  <c r="VE30" s="1"/>
  <c r="MO30"/>
  <c r="VD30" s="1"/>
  <c r="MN30"/>
  <c r="VC30" s="1"/>
  <c r="MM30"/>
  <c r="VB30" s="1"/>
  <c r="ML30"/>
  <c r="VA30" s="1"/>
  <c r="MK30"/>
  <c r="UZ30" s="1"/>
  <c r="MI30"/>
  <c r="UX30" s="1"/>
  <c r="MH30"/>
  <c r="UW30" s="1"/>
  <c r="MG30"/>
  <c r="UV30" s="1"/>
  <c r="MF30"/>
  <c r="UU30" s="1"/>
  <c r="ME30"/>
  <c r="UT30" s="1"/>
  <c r="MD30"/>
  <c r="US30" s="1"/>
  <c r="LZ30"/>
  <c r="LY30"/>
  <c r="LX30"/>
  <c r="LW30"/>
  <c r="LV30"/>
  <c r="LU30"/>
  <c r="LS30"/>
  <c r="LR30"/>
  <c r="LQ30"/>
  <c r="LP30"/>
  <c r="LO30"/>
  <c r="LN30"/>
  <c r="LL30"/>
  <c r="LK30"/>
  <c r="LJ30"/>
  <c r="LI30"/>
  <c r="LH30"/>
  <c r="LG30"/>
  <c r="LE30"/>
  <c r="LD30"/>
  <c r="LC30"/>
  <c r="LB30"/>
  <c r="LA30"/>
  <c r="KZ30"/>
  <c r="KX30"/>
  <c r="KW30"/>
  <c r="KV30"/>
  <c r="KU30"/>
  <c r="KT30"/>
  <c r="KS30"/>
  <c r="KQ30"/>
  <c r="KP30"/>
  <c r="KO30"/>
  <c r="KN30"/>
  <c r="KM30"/>
  <c r="KL30"/>
  <c r="KJ30"/>
  <c r="KI30"/>
  <c r="KH30"/>
  <c r="KG30"/>
  <c r="KF30"/>
  <c r="KE30"/>
  <c r="KC30"/>
  <c r="KB30"/>
  <c r="KA30"/>
  <c r="JZ30"/>
  <c r="JY30"/>
  <c r="JX30"/>
  <c r="JV30"/>
  <c r="JU30"/>
  <c r="JT30"/>
  <c r="JS30"/>
  <c r="JR30"/>
  <c r="JQ30"/>
  <c r="JO30"/>
  <c r="JN30"/>
  <c r="JM30"/>
  <c r="JL30"/>
  <c r="JK30"/>
  <c r="JJ30"/>
  <c r="OT23"/>
  <c r="XI23" s="1"/>
  <c r="OS23"/>
  <c r="XH23" s="1"/>
  <c r="OR23"/>
  <c r="XG23" s="1"/>
  <c r="OQ23"/>
  <c r="XF23" s="1"/>
  <c r="OP23"/>
  <c r="XE23" s="1"/>
  <c r="OO23"/>
  <c r="XD23" s="1"/>
  <c r="OM23"/>
  <c r="XB23" s="1"/>
  <c r="OL23"/>
  <c r="XA23" s="1"/>
  <c r="OK23"/>
  <c r="WZ23" s="1"/>
  <c r="OJ23"/>
  <c r="WY23" s="1"/>
  <c r="OI23"/>
  <c r="WX23" s="1"/>
  <c r="OH23"/>
  <c r="WW23" s="1"/>
  <c r="OF23"/>
  <c r="WU23" s="1"/>
  <c r="OE23"/>
  <c r="WT23" s="1"/>
  <c r="OD23"/>
  <c r="WS23" s="1"/>
  <c r="OC23"/>
  <c r="WR23" s="1"/>
  <c r="OB23"/>
  <c r="WQ23" s="1"/>
  <c r="OA23"/>
  <c r="WP23" s="1"/>
  <c r="NY23"/>
  <c r="WN23" s="1"/>
  <c r="NX23"/>
  <c r="WM23" s="1"/>
  <c r="NW23"/>
  <c r="WL23" s="1"/>
  <c r="NV23"/>
  <c r="WK23" s="1"/>
  <c r="NU23"/>
  <c r="WJ23" s="1"/>
  <c r="NT23"/>
  <c r="WI23" s="1"/>
  <c r="NR23"/>
  <c r="WG23" s="1"/>
  <c r="NQ23"/>
  <c r="WF23" s="1"/>
  <c r="NP23"/>
  <c r="WE23" s="1"/>
  <c r="NO23"/>
  <c r="WD23" s="1"/>
  <c r="NN23"/>
  <c r="WC23" s="1"/>
  <c r="NM23"/>
  <c r="WB23" s="1"/>
  <c r="NK23"/>
  <c r="VZ23" s="1"/>
  <c r="NJ23"/>
  <c r="VY23" s="1"/>
  <c r="NI23"/>
  <c r="VX23" s="1"/>
  <c r="NH23"/>
  <c r="VW23" s="1"/>
  <c r="NG23"/>
  <c r="VV23" s="1"/>
  <c r="NF23"/>
  <c r="VU23" s="1"/>
  <c r="ND23"/>
  <c r="VS23" s="1"/>
  <c r="NC23"/>
  <c r="VR23" s="1"/>
  <c r="NB23"/>
  <c r="VQ23" s="1"/>
  <c r="NA23"/>
  <c r="VP23" s="1"/>
  <c r="MZ23"/>
  <c r="VO23" s="1"/>
  <c r="MY23"/>
  <c r="VN23" s="1"/>
  <c r="MW23"/>
  <c r="VL23" s="1"/>
  <c r="MV23"/>
  <c r="VK23" s="1"/>
  <c r="MU23"/>
  <c r="VJ23" s="1"/>
  <c r="MT23"/>
  <c r="VI23" s="1"/>
  <c r="MS23"/>
  <c r="VH23" s="1"/>
  <c r="MR23"/>
  <c r="VG23" s="1"/>
  <c r="MP23"/>
  <c r="VE23" s="1"/>
  <c r="MO23"/>
  <c r="VD23" s="1"/>
  <c r="MN23"/>
  <c r="VC23" s="1"/>
  <c r="MM23"/>
  <c r="VB23" s="1"/>
  <c r="ML23"/>
  <c r="VA23" s="1"/>
  <c r="MK23"/>
  <c r="UZ23" s="1"/>
  <c r="MI23"/>
  <c r="UX23" s="1"/>
  <c r="MH23"/>
  <c r="UW23" s="1"/>
  <c r="MG23"/>
  <c r="UV23" s="1"/>
  <c r="MF23"/>
  <c r="UU23" s="1"/>
  <c r="ME23"/>
  <c r="UT23" s="1"/>
  <c r="MD23"/>
  <c r="US23" s="1"/>
  <c r="LZ23"/>
  <c r="LY23"/>
  <c r="LX23"/>
  <c r="LW23"/>
  <c r="LV23"/>
  <c r="LU23"/>
  <c r="LS23"/>
  <c r="LR23"/>
  <c r="LQ23"/>
  <c r="LP23"/>
  <c r="LO23"/>
  <c r="LN23"/>
  <c r="LL23"/>
  <c r="LK23"/>
  <c r="LJ23"/>
  <c r="LI23"/>
  <c r="LH23"/>
  <c r="LG23"/>
  <c r="LE23"/>
  <c r="LD23"/>
  <c r="LC23"/>
  <c r="LB23"/>
  <c r="LA23"/>
  <c r="KZ23"/>
  <c r="KX23"/>
  <c r="KW23"/>
  <c r="KV23"/>
  <c r="KU23"/>
  <c r="KT23"/>
  <c r="KS23"/>
  <c r="KQ23"/>
  <c r="KP23"/>
  <c r="KO23"/>
  <c r="KN23"/>
  <c r="KM23"/>
  <c r="KL23"/>
  <c r="KJ23"/>
  <c r="KI23"/>
  <c r="KH23"/>
  <c r="KG23"/>
  <c r="KF23"/>
  <c r="KE23"/>
  <c r="KC23"/>
  <c r="KB23"/>
  <c r="KA23"/>
  <c r="JZ23"/>
  <c r="JY23"/>
  <c r="JX23"/>
  <c r="JV23"/>
  <c r="JU23"/>
  <c r="JT23"/>
  <c r="JS23"/>
  <c r="JR23"/>
  <c r="JQ23"/>
  <c r="JO23"/>
  <c r="JN23"/>
  <c r="JM23"/>
  <c r="JL23"/>
  <c r="JK23"/>
  <c r="JJ23"/>
  <c r="OT25"/>
  <c r="XI25" s="1"/>
  <c r="OS25"/>
  <c r="XH25" s="1"/>
  <c r="OR25"/>
  <c r="XG25" s="1"/>
  <c r="OQ25"/>
  <c r="XF25" s="1"/>
  <c r="OP25"/>
  <c r="XE25" s="1"/>
  <c r="OO25"/>
  <c r="XD25" s="1"/>
  <c r="OM25"/>
  <c r="XB25" s="1"/>
  <c r="OL25"/>
  <c r="XA25" s="1"/>
  <c r="OK25"/>
  <c r="WZ25" s="1"/>
  <c r="OJ25"/>
  <c r="WY25" s="1"/>
  <c r="OI25"/>
  <c r="WX25" s="1"/>
  <c r="OH25"/>
  <c r="WW25" s="1"/>
  <c r="OF25"/>
  <c r="WU25" s="1"/>
  <c r="OE25"/>
  <c r="WT25" s="1"/>
  <c r="OD25"/>
  <c r="WS25" s="1"/>
  <c r="OC25"/>
  <c r="WR25" s="1"/>
  <c r="OB25"/>
  <c r="WQ25" s="1"/>
  <c r="OA25"/>
  <c r="WP25" s="1"/>
  <c r="NY25"/>
  <c r="WN25" s="1"/>
  <c r="NX25"/>
  <c r="WM25" s="1"/>
  <c r="NW25"/>
  <c r="WL25" s="1"/>
  <c r="NV25"/>
  <c r="WK25" s="1"/>
  <c r="NU25"/>
  <c r="WJ25" s="1"/>
  <c r="NT25"/>
  <c r="WI25" s="1"/>
  <c r="NR25"/>
  <c r="WG25" s="1"/>
  <c r="NQ25"/>
  <c r="WF25" s="1"/>
  <c r="NP25"/>
  <c r="WE25" s="1"/>
  <c r="NO25"/>
  <c r="WD25" s="1"/>
  <c r="NN25"/>
  <c r="WC25" s="1"/>
  <c r="NM25"/>
  <c r="WB25" s="1"/>
  <c r="NK25"/>
  <c r="VZ25" s="1"/>
  <c r="NJ25"/>
  <c r="VY25" s="1"/>
  <c r="NI25"/>
  <c r="VX25" s="1"/>
  <c r="NH25"/>
  <c r="VW25" s="1"/>
  <c r="NG25"/>
  <c r="VV25" s="1"/>
  <c r="NF25"/>
  <c r="VU25" s="1"/>
  <c r="ND25"/>
  <c r="VS25" s="1"/>
  <c r="NC25"/>
  <c r="VR25" s="1"/>
  <c r="NB25"/>
  <c r="VQ25" s="1"/>
  <c r="NA25"/>
  <c r="VP25" s="1"/>
  <c r="MZ25"/>
  <c r="VO25" s="1"/>
  <c r="MY25"/>
  <c r="VN25" s="1"/>
  <c r="MW25"/>
  <c r="VL25" s="1"/>
  <c r="MV25"/>
  <c r="VK25" s="1"/>
  <c r="MU25"/>
  <c r="VJ25" s="1"/>
  <c r="MT25"/>
  <c r="VI25" s="1"/>
  <c r="MS25"/>
  <c r="VH25" s="1"/>
  <c r="MR25"/>
  <c r="VG25" s="1"/>
  <c r="MP25"/>
  <c r="VE25" s="1"/>
  <c r="MO25"/>
  <c r="VD25" s="1"/>
  <c r="MN25"/>
  <c r="VC25" s="1"/>
  <c r="MM25"/>
  <c r="VB25" s="1"/>
  <c r="ML25"/>
  <c r="VA25" s="1"/>
  <c r="MK25"/>
  <c r="UZ25" s="1"/>
  <c r="MI25"/>
  <c r="UX25" s="1"/>
  <c r="MH25"/>
  <c r="UW25" s="1"/>
  <c r="MG25"/>
  <c r="UV25" s="1"/>
  <c r="MF25"/>
  <c r="UU25" s="1"/>
  <c r="ME25"/>
  <c r="UT25" s="1"/>
  <c r="MD25"/>
  <c r="US25" s="1"/>
  <c r="LZ25"/>
  <c r="LY25"/>
  <c r="LX25"/>
  <c r="LW25"/>
  <c r="LV25"/>
  <c r="LU25"/>
  <c r="LS25"/>
  <c r="LR25"/>
  <c r="LQ25"/>
  <c r="LP25"/>
  <c r="LO25"/>
  <c r="LN25"/>
  <c r="LL25"/>
  <c r="LK25"/>
  <c r="LJ25"/>
  <c r="LI25"/>
  <c r="LH25"/>
  <c r="LG25"/>
  <c r="LE25"/>
  <c r="LD25"/>
  <c r="LC25"/>
  <c r="LB25"/>
  <c r="LA25"/>
  <c r="KZ25"/>
  <c r="KX25"/>
  <c r="KW25"/>
  <c r="KV25"/>
  <c r="KU25"/>
  <c r="KT25"/>
  <c r="KS25"/>
  <c r="KQ25"/>
  <c r="KP25"/>
  <c r="KO25"/>
  <c r="KN25"/>
  <c r="KM25"/>
  <c r="KL25"/>
  <c r="KJ25"/>
  <c r="KI25"/>
  <c r="KH25"/>
  <c r="KG25"/>
  <c r="KF25"/>
  <c r="KE25"/>
  <c r="KC25"/>
  <c r="KB25"/>
  <c r="KA25"/>
  <c r="JZ25"/>
  <c r="JY25"/>
  <c r="JX25"/>
  <c r="JV25"/>
  <c r="JU25"/>
  <c r="JT25"/>
  <c r="JS25"/>
  <c r="JR25"/>
  <c r="JQ25"/>
  <c r="JO25"/>
  <c r="JN25"/>
  <c r="JM25"/>
  <c r="JL25"/>
  <c r="JK25"/>
  <c r="JJ25"/>
  <c r="RY25" l="1"/>
  <c r="PB25"/>
  <c r="XQ25" s="1"/>
  <c r="RZ25"/>
  <c r="PC25"/>
  <c r="XR25" s="1"/>
  <c r="SA25"/>
  <c r="PD25"/>
  <c r="XS25" s="1"/>
  <c r="SB25"/>
  <c r="PE25"/>
  <c r="XT25" s="1"/>
  <c r="SC25"/>
  <c r="PF25"/>
  <c r="XU25" s="1"/>
  <c r="SD25"/>
  <c r="PG25"/>
  <c r="XV25" s="1"/>
  <c r="SF25"/>
  <c r="PI25"/>
  <c r="XX25" s="1"/>
  <c r="SG25"/>
  <c r="PJ25"/>
  <c r="XY25" s="1"/>
  <c r="SH25"/>
  <c r="PK25"/>
  <c r="XZ25" s="1"/>
  <c r="SI25"/>
  <c r="PL25"/>
  <c r="YA25" s="1"/>
  <c r="SJ25"/>
  <c r="PM25"/>
  <c r="YB25" s="1"/>
  <c r="SK25"/>
  <c r="PN25"/>
  <c r="YC25" s="1"/>
  <c r="SM25"/>
  <c r="PP25"/>
  <c r="YE25" s="1"/>
  <c r="SN25"/>
  <c r="PQ25"/>
  <c r="YF25" s="1"/>
  <c r="SO25"/>
  <c r="PR25"/>
  <c r="YG25" s="1"/>
  <c r="SP25"/>
  <c r="PS25"/>
  <c r="YH25" s="1"/>
  <c r="SQ25"/>
  <c r="PT25"/>
  <c r="YI25" s="1"/>
  <c r="SR25"/>
  <c r="PU25"/>
  <c r="YJ25" s="1"/>
  <c r="ST25"/>
  <c r="PW25"/>
  <c r="YL25" s="1"/>
  <c r="SU25"/>
  <c r="PX25"/>
  <c r="YM25" s="1"/>
  <c r="SV25"/>
  <c r="PY25"/>
  <c r="YN25" s="1"/>
  <c r="SW25"/>
  <c r="PZ25"/>
  <c r="YO25" s="1"/>
  <c r="SX25"/>
  <c r="QA25"/>
  <c r="YP25" s="1"/>
  <c r="SY25"/>
  <c r="QB25"/>
  <c r="YQ25" s="1"/>
  <c r="TA25"/>
  <c r="YS25" s="1"/>
  <c r="QD25"/>
  <c r="TB25"/>
  <c r="YT25" s="1"/>
  <c r="QE25"/>
  <c r="TC25"/>
  <c r="YU25" s="1"/>
  <c r="QF25"/>
  <c r="TD25"/>
  <c r="YV25" s="1"/>
  <c r="QG25"/>
  <c r="TE25"/>
  <c r="YW25" s="1"/>
  <c r="QH25"/>
  <c r="TF25"/>
  <c r="YX25" s="1"/>
  <c r="QI25"/>
  <c r="TH25"/>
  <c r="QK25"/>
  <c r="YZ25" s="1"/>
  <c r="TI25"/>
  <c r="QL25"/>
  <c r="ZA25" s="1"/>
  <c r="TJ25"/>
  <c r="QM25"/>
  <c r="ZB25" s="1"/>
  <c r="TK25"/>
  <c r="QN25"/>
  <c r="ZC25" s="1"/>
  <c r="TL25"/>
  <c r="QO25"/>
  <c r="ZD25" s="1"/>
  <c r="TM25"/>
  <c r="QP25"/>
  <c r="ZE25" s="1"/>
  <c r="TO25"/>
  <c r="QR25"/>
  <c r="ZG25" s="1"/>
  <c r="TP25"/>
  <c r="QS25"/>
  <c r="ZH25" s="1"/>
  <c r="TQ25"/>
  <c r="QT25"/>
  <c r="ZI25" s="1"/>
  <c r="TR25"/>
  <c r="QU25"/>
  <c r="ZJ25" s="1"/>
  <c r="TS25"/>
  <c r="QV25"/>
  <c r="ZK25" s="1"/>
  <c r="TT25"/>
  <c r="QW25"/>
  <c r="ZL25" s="1"/>
  <c r="TV25"/>
  <c r="QY25"/>
  <c r="ZN25" s="1"/>
  <c r="TW25"/>
  <c r="QZ25"/>
  <c r="ZO25" s="1"/>
  <c r="TX25"/>
  <c r="RA25"/>
  <c r="ZP25" s="1"/>
  <c r="TY25"/>
  <c r="RB25"/>
  <c r="ZQ25" s="1"/>
  <c r="TZ25"/>
  <c r="RC25"/>
  <c r="ZR25" s="1"/>
  <c r="UA25"/>
  <c r="RD25"/>
  <c r="ZS25" s="1"/>
  <c r="UC25"/>
  <c r="RF25"/>
  <c r="ZU25" s="1"/>
  <c r="UD25"/>
  <c r="RG25"/>
  <c r="ZV25" s="1"/>
  <c r="UE25"/>
  <c r="RH25"/>
  <c r="ZW25" s="1"/>
  <c r="UF25"/>
  <c r="RI25"/>
  <c r="ZX25" s="1"/>
  <c r="UG25"/>
  <c r="RJ25"/>
  <c r="ZY25" s="1"/>
  <c r="UH25"/>
  <c r="RK25"/>
  <c r="ZZ25" s="1"/>
  <c r="UJ25"/>
  <c r="RM25"/>
  <c r="AAB25" s="1"/>
  <c r="UK25"/>
  <c r="RN25"/>
  <c r="AAC25" s="1"/>
  <c r="UL25"/>
  <c r="RO25"/>
  <c r="AAD25" s="1"/>
  <c r="UM25"/>
  <c r="RP25"/>
  <c r="AAE25" s="1"/>
  <c r="UN25"/>
  <c r="RQ25"/>
  <c r="AAF25" s="1"/>
  <c r="UO25"/>
  <c r="RR25"/>
  <c r="AAG25" s="1"/>
  <c r="RY23"/>
  <c r="PB23"/>
  <c r="XQ23" s="1"/>
  <c r="RZ23"/>
  <c r="PC23"/>
  <c r="XR23" s="1"/>
  <c r="SA23"/>
  <c r="PD23"/>
  <c r="XS23" s="1"/>
  <c r="SB23"/>
  <c r="PE23"/>
  <c r="XT23" s="1"/>
  <c r="SC23"/>
  <c r="PF23"/>
  <c r="XU23" s="1"/>
  <c r="SD23"/>
  <c r="PG23"/>
  <c r="XV23" s="1"/>
  <c r="SF23"/>
  <c r="PI23"/>
  <c r="XX23" s="1"/>
  <c r="SG23"/>
  <c r="PJ23"/>
  <c r="XY23" s="1"/>
  <c r="SH23"/>
  <c r="PK23"/>
  <c r="XZ23" s="1"/>
  <c r="SI23"/>
  <c r="PL23"/>
  <c r="YA23" s="1"/>
  <c r="SJ23"/>
  <c r="PM23"/>
  <c r="YB23" s="1"/>
  <c r="SK23"/>
  <c r="PN23"/>
  <c r="YC23" s="1"/>
  <c r="SM23"/>
  <c r="PP23"/>
  <c r="YE23" s="1"/>
  <c r="SN23"/>
  <c r="PQ23"/>
  <c r="YF23" s="1"/>
  <c r="SO23"/>
  <c r="PR23"/>
  <c r="YG23" s="1"/>
  <c r="SP23"/>
  <c r="PS23"/>
  <c r="YH23" s="1"/>
  <c r="SQ23"/>
  <c r="PT23"/>
  <c r="YI23" s="1"/>
  <c r="SR23"/>
  <c r="PU23"/>
  <c r="YJ23" s="1"/>
  <c r="ST23"/>
  <c r="PW23"/>
  <c r="YL23" s="1"/>
  <c r="SU23"/>
  <c r="PX23"/>
  <c r="YM23" s="1"/>
  <c r="SV23"/>
  <c r="PY23"/>
  <c r="YN23" s="1"/>
  <c r="SW23"/>
  <c r="PZ23"/>
  <c r="YO23" s="1"/>
  <c r="SX23"/>
  <c r="QA23"/>
  <c r="YP23" s="1"/>
  <c r="SY23"/>
  <c r="QB23"/>
  <c r="YQ23" s="1"/>
  <c r="TA23"/>
  <c r="YS23" s="1"/>
  <c r="QD23"/>
  <c r="TB23"/>
  <c r="YT23" s="1"/>
  <c r="QE23"/>
  <c r="TC23"/>
  <c r="YU23" s="1"/>
  <c r="QF23"/>
  <c r="TD23"/>
  <c r="YV23" s="1"/>
  <c r="QG23"/>
  <c r="TE23"/>
  <c r="YW23" s="1"/>
  <c r="QH23"/>
  <c r="TF23"/>
  <c r="YX23" s="1"/>
  <c r="QI23"/>
  <c r="TH23"/>
  <c r="QK23"/>
  <c r="YZ23" s="1"/>
  <c r="TI23"/>
  <c r="QL23"/>
  <c r="ZA23" s="1"/>
  <c r="TJ23"/>
  <c r="QM23"/>
  <c r="ZB23" s="1"/>
  <c r="TK23"/>
  <c r="QN23"/>
  <c r="ZC23" s="1"/>
  <c r="TL23"/>
  <c r="QO23"/>
  <c r="ZD23" s="1"/>
  <c r="TM23"/>
  <c r="QP23"/>
  <c r="ZE23" s="1"/>
  <c r="TO23"/>
  <c r="QR23"/>
  <c r="ZG23" s="1"/>
  <c r="TP23"/>
  <c r="QS23"/>
  <c r="ZH23" s="1"/>
  <c r="TQ23"/>
  <c r="QT23"/>
  <c r="ZI23" s="1"/>
  <c r="TR23"/>
  <c r="QU23"/>
  <c r="ZJ23" s="1"/>
  <c r="TS23"/>
  <c r="QV23"/>
  <c r="ZK23" s="1"/>
  <c r="TT23"/>
  <c r="QW23"/>
  <c r="ZL23" s="1"/>
  <c r="TV23"/>
  <c r="QY23"/>
  <c r="ZN23" s="1"/>
  <c r="TW23"/>
  <c r="QZ23"/>
  <c r="ZO23" s="1"/>
  <c r="TX23"/>
  <c r="RA23"/>
  <c r="ZP23" s="1"/>
  <c r="TY23"/>
  <c r="RB23"/>
  <c r="ZQ23" s="1"/>
  <c r="TZ23"/>
  <c r="RC23"/>
  <c r="ZR23" s="1"/>
  <c r="UA23"/>
  <c r="RD23"/>
  <c r="ZS23" s="1"/>
  <c r="UC23"/>
  <c r="RF23"/>
  <c r="ZU23" s="1"/>
  <c r="UD23"/>
  <c r="RG23"/>
  <c r="ZV23" s="1"/>
  <c r="UE23"/>
  <c r="RH23"/>
  <c r="ZW23" s="1"/>
  <c r="UF23"/>
  <c r="RI23"/>
  <c r="ZX23" s="1"/>
  <c r="UG23"/>
  <c r="RJ23"/>
  <c r="ZY23" s="1"/>
  <c r="UH23"/>
  <c r="RK23"/>
  <c r="ZZ23" s="1"/>
  <c r="UJ23"/>
  <c r="RM23"/>
  <c r="AAB23" s="1"/>
  <c r="UK23"/>
  <c r="RN23"/>
  <c r="AAC23" s="1"/>
  <c r="UL23"/>
  <c r="RO23"/>
  <c r="AAD23" s="1"/>
  <c r="UM23"/>
  <c r="RP23"/>
  <c r="AAE23" s="1"/>
  <c r="UN23"/>
  <c r="RQ23"/>
  <c r="AAF23" s="1"/>
  <c r="UO23"/>
  <c r="RR23"/>
  <c r="AAG23" s="1"/>
  <c r="RY30"/>
  <c r="PB30"/>
  <c r="XQ30" s="1"/>
  <c r="RZ30"/>
  <c r="PC30"/>
  <c r="XR30" s="1"/>
  <c r="SA30"/>
  <c r="PD30"/>
  <c r="XS30" s="1"/>
  <c r="SB30"/>
  <c r="PE30"/>
  <c r="XT30" s="1"/>
  <c r="SC30"/>
  <c r="PF30"/>
  <c r="XU30" s="1"/>
  <c r="SD30"/>
  <c r="PG30"/>
  <c r="XV30" s="1"/>
  <c r="SF30"/>
  <c r="PI30"/>
  <c r="XX30" s="1"/>
  <c r="SG30"/>
  <c r="PJ30"/>
  <c r="XY30" s="1"/>
  <c r="SH30"/>
  <c r="PK30"/>
  <c r="XZ30" s="1"/>
  <c r="SI30"/>
  <c r="PL30"/>
  <c r="YA30" s="1"/>
  <c r="SJ30"/>
  <c r="PM30"/>
  <c r="YB30" s="1"/>
  <c r="SK30"/>
  <c r="PN30"/>
  <c r="YC30" s="1"/>
  <c r="SM30"/>
  <c r="PP30"/>
  <c r="YE30" s="1"/>
  <c r="SN30"/>
  <c r="PQ30"/>
  <c r="YF30" s="1"/>
  <c r="SO30"/>
  <c r="PR30"/>
  <c r="YG30" s="1"/>
  <c r="SP30"/>
  <c r="PS30"/>
  <c r="YH30" s="1"/>
  <c r="SQ30"/>
  <c r="PT30"/>
  <c r="YI30" s="1"/>
  <c r="SR30"/>
  <c r="PU30"/>
  <c r="YJ30" s="1"/>
  <c r="ST30"/>
  <c r="PW30"/>
  <c r="YL30" s="1"/>
  <c r="SU30"/>
  <c r="PX30"/>
  <c r="YM30" s="1"/>
  <c r="SV30"/>
  <c r="PY30"/>
  <c r="YN30" s="1"/>
  <c r="SW30"/>
  <c r="PZ30"/>
  <c r="YO30" s="1"/>
  <c r="SX30"/>
  <c r="QA30"/>
  <c r="YP30" s="1"/>
  <c r="SY30"/>
  <c r="QB30"/>
  <c r="YQ30" s="1"/>
  <c r="TA30"/>
  <c r="YS30" s="1"/>
  <c r="QD30"/>
  <c r="TB30"/>
  <c r="YT30" s="1"/>
  <c r="QE30"/>
  <c r="TC30"/>
  <c r="YU30" s="1"/>
  <c r="QF30"/>
  <c r="TD30"/>
  <c r="YV30" s="1"/>
  <c r="QG30"/>
  <c r="TE30"/>
  <c r="YW30" s="1"/>
  <c r="QH30"/>
  <c r="TF30"/>
  <c r="YX30" s="1"/>
  <c r="QI30"/>
  <c r="TH30"/>
  <c r="QK30"/>
  <c r="YZ30" s="1"/>
  <c r="TI30"/>
  <c r="QL30"/>
  <c r="ZA30" s="1"/>
  <c r="TJ30"/>
  <c r="QM30"/>
  <c r="ZB30" s="1"/>
  <c r="TK30"/>
  <c r="QN30"/>
  <c r="ZC30" s="1"/>
  <c r="TL30"/>
  <c r="QO30"/>
  <c r="ZD30" s="1"/>
  <c r="TM30"/>
  <c r="QP30"/>
  <c r="ZE30" s="1"/>
  <c r="TO30"/>
  <c r="QR30"/>
  <c r="ZG30" s="1"/>
  <c r="TP30"/>
  <c r="QS30"/>
  <c r="ZH30" s="1"/>
  <c r="TQ30"/>
  <c r="QT30"/>
  <c r="ZI30" s="1"/>
  <c r="TR30"/>
  <c r="QU30"/>
  <c r="ZJ30" s="1"/>
  <c r="TS30"/>
  <c r="QV30"/>
  <c r="ZK30" s="1"/>
  <c r="TT30"/>
  <c r="QW30"/>
  <c r="ZL30" s="1"/>
  <c r="TV30"/>
  <c r="QY30"/>
  <c r="ZN30" s="1"/>
  <c r="TW30"/>
  <c r="QZ30"/>
  <c r="ZO30" s="1"/>
  <c r="TX30"/>
  <c r="RA30"/>
  <c r="ZP30" s="1"/>
  <c r="TY30"/>
  <c r="RB30"/>
  <c r="ZQ30" s="1"/>
  <c r="TZ30"/>
  <c r="RC30"/>
  <c r="ZR30" s="1"/>
  <c r="UA30"/>
  <c r="RD30"/>
  <c r="ZS30" s="1"/>
  <c r="UC30"/>
  <c r="RF30"/>
  <c r="ZU30" s="1"/>
  <c r="UD30"/>
  <c r="RG30"/>
  <c r="ZV30" s="1"/>
  <c r="UE30"/>
  <c r="RH30"/>
  <c r="ZW30" s="1"/>
  <c r="UF30"/>
  <c r="RI30"/>
  <c r="ZX30" s="1"/>
  <c r="UG30"/>
  <c r="RJ30"/>
  <c r="ZY30" s="1"/>
  <c r="UH30"/>
  <c r="RK30"/>
  <c r="ZZ30" s="1"/>
  <c r="UJ30"/>
  <c r="RM30"/>
  <c r="AAB30" s="1"/>
  <c r="UK30"/>
  <c r="RN30"/>
  <c r="AAC30" s="1"/>
  <c r="UL30"/>
  <c r="RO30"/>
  <c r="AAD30" s="1"/>
  <c r="UM30"/>
  <c r="RP30"/>
  <c r="AAE30" s="1"/>
  <c r="UN30"/>
  <c r="RQ30"/>
  <c r="AAF30" s="1"/>
  <c r="UO30"/>
  <c r="RR30"/>
  <c r="AAG30" s="1"/>
  <c r="RY18"/>
  <c r="PB18"/>
  <c r="XQ18" s="1"/>
  <c r="RZ18"/>
  <c r="PC18"/>
  <c r="XR18" s="1"/>
  <c r="SA18"/>
  <c r="PD18"/>
  <c r="XS18" s="1"/>
  <c r="SB18"/>
  <c r="PE18"/>
  <c r="XT18" s="1"/>
  <c r="SC18"/>
  <c r="PF18"/>
  <c r="XU18" s="1"/>
  <c r="SD18"/>
  <c r="PG18"/>
  <c r="XV18" s="1"/>
  <c r="SF18"/>
  <c r="PI18"/>
  <c r="XX18" s="1"/>
  <c r="SG18"/>
  <c r="PJ18"/>
  <c r="XY18" s="1"/>
  <c r="SH18"/>
  <c r="PK18"/>
  <c r="XZ18" s="1"/>
  <c r="SI18"/>
  <c r="PL18"/>
  <c r="YA18" s="1"/>
  <c r="SJ18"/>
  <c r="PM18"/>
  <c r="YB18" s="1"/>
  <c r="SK18"/>
  <c r="PN18"/>
  <c r="YC18" s="1"/>
  <c r="SM18"/>
  <c r="PP18"/>
  <c r="YE18" s="1"/>
  <c r="SN18"/>
  <c r="PQ18"/>
  <c r="YF18" s="1"/>
  <c r="SO18"/>
  <c r="PR18"/>
  <c r="YG18" s="1"/>
  <c r="SP18"/>
  <c r="PS18"/>
  <c r="YH18" s="1"/>
  <c r="SQ18"/>
  <c r="PT18"/>
  <c r="YI18" s="1"/>
  <c r="SR18"/>
  <c r="PU18"/>
  <c r="YJ18" s="1"/>
  <c r="ST18"/>
  <c r="PW18"/>
  <c r="YL18" s="1"/>
  <c r="SU18"/>
  <c r="PX18"/>
  <c r="YM18" s="1"/>
  <c r="SV18"/>
  <c r="PY18"/>
  <c r="YN18" s="1"/>
  <c r="SW18"/>
  <c r="PZ18"/>
  <c r="YO18" s="1"/>
  <c r="SX18"/>
  <c r="QA18"/>
  <c r="YP18" s="1"/>
  <c r="SY18"/>
  <c r="QB18"/>
  <c r="YQ18" s="1"/>
  <c r="TA18"/>
  <c r="YS18" s="1"/>
  <c r="QD18"/>
  <c r="TB18"/>
  <c r="YT18" s="1"/>
  <c r="QE18"/>
  <c r="TC18"/>
  <c r="YU18" s="1"/>
  <c r="QF18"/>
  <c r="TD18"/>
  <c r="YV18" s="1"/>
  <c r="QG18"/>
  <c r="TE18"/>
  <c r="YW18" s="1"/>
  <c r="QH18"/>
  <c r="TF18"/>
  <c r="YX18" s="1"/>
  <c r="QI18"/>
  <c r="TH18"/>
  <c r="QK18"/>
  <c r="YZ18" s="1"/>
  <c r="TI18"/>
  <c r="QL18"/>
  <c r="ZA18" s="1"/>
  <c r="TJ18"/>
  <c r="QM18"/>
  <c r="ZB18" s="1"/>
  <c r="TK18"/>
  <c r="QN18"/>
  <c r="ZC18" s="1"/>
  <c r="TL18"/>
  <c r="QO18"/>
  <c r="ZD18" s="1"/>
  <c r="TM18"/>
  <c r="QP18"/>
  <c r="ZE18" s="1"/>
  <c r="TO18"/>
  <c r="QR18"/>
  <c r="ZG18" s="1"/>
  <c r="TP18"/>
  <c r="QS18"/>
  <c r="ZH18" s="1"/>
  <c r="TQ18"/>
  <c r="QT18"/>
  <c r="ZI18" s="1"/>
  <c r="TR18"/>
  <c r="QU18"/>
  <c r="ZJ18" s="1"/>
  <c r="TS18"/>
  <c r="QV18"/>
  <c r="ZK18" s="1"/>
  <c r="TT18"/>
  <c r="QW18"/>
  <c r="ZL18" s="1"/>
  <c r="TV18"/>
  <c r="QY18"/>
  <c r="ZN18" s="1"/>
  <c r="TW18"/>
  <c r="QZ18"/>
  <c r="ZO18" s="1"/>
  <c r="TX18"/>
  <c r="RA18"/>
  <c r="ZP18" s="1"/>
  <c r="TY18"/>
  <c r="RB18"/>
  <c r="ZQ18" s="1"/>
  <c r="TZ18"/>
  <c r="RC18"/>
  <c r="ZR18" s="1"/>
  <c r="UA18"/>
  <c r="RD18"/>
  <c r="ZS18" s="1"/>
  <c r="UC18"/>
  <c r="RF18"/>
  <c r="ZU18" s="1"/>
  <c r="UD18"/>
  <c r="RG18"/>
  <c r="ZV18" s="1"/>
  <c r="UE18"/>
  <c r="RH18"/>
  <c r="ZW18" s="1"/>
  <c r="UF18"/>
  <c r="RI18"/>
  <c r="ZX18" s="1"/>
  <c r="UG18"/>
  <c r="RJ18"/>
  <c r="ZY18" s="1"/>
  <c r="UH18"/>
  <c r="RK18"/>
  <c r="ZZ18" s="1"/>
  <c r="UJ18"/>
  <c r="RM18"/>
  <c r="AAB18" s="1"/>
  <c r="UK18"/>
  <c r="RN18"/>
  <c r="AAC18" s="1"/>
  <c r="UL18"/>
  <c r="RO18"/>
  <c r="AAD18" s="1"/>
  <c r="UM18"/>
  <c r="RP18"/>
  <c r="AAE18" s="1"/>
  <c r="UN18"/>
  <c r="RQ18"/>
  <c r="AAF18" s="1"/>
  <c r="UO18"/>
  <c r="RR18"/>
  <c r="AAG18" s="1"/>
  <c r="RY13"/>
  <c r="PB13"/>
  <c r="RZ13"/>
  <c r="PC13"/>
  <c r="XR13" s="1"/>
  <c r="SA13"/>
  <c r="PD13"/>
  <c r="XS13" s="1"/>
  <c r="SB13"/>
  <c r="PE13"/>
  <c r="XT13" s="1"/>
  <c r="SC13"/>
  <c r="PF13"/>
  <c r="XU13" s="1"/>
  <c r="SD13"/>
  <c r="PG13"/>
  <c r="XV13" s="1"/>
  <c r="SF13"/>
  <c r="PI13"/>
  <c r="SG13"/>
  <c r="PJ13"/>
  <c r="XY13" s="1"/>
  <c r="SH13"/>
  <c r="PK13"/>
  <c r="XZ13" s="1"/>
  <c r="SI13"/>
  <c r="PL13"/>
  <c r="YA13" s="1"/>
  <c r="SJ13"/>
  <c r="PM13"/>
  <c r="YB13" s="1"/>
  <c r="SK13"/>
  <c r="PN13"/>
  <c r="YC13" s="1"/>
  <c r="SM13"/>
  <c r="PP13"/>
  <c r="SN13"/>
  <c r="PQ13"/>
  <c r="YF13" s="1"/>
  <c r="SO13"/>
  <c r="PR13"/>
  <c r="YG13" s="1"/>
  <c r="SP13"/>
  <c r="PS13"/>
  <c r="YH13" s="1"/>
  <c r="SQ13"/>
  <c r="PT13"/>
  <c r="YI13" s="1"/>
  <c r="SR13"/>
  <c r="PU13"/>
  <c r="YJ13" s="1"/>
  <c r="ST13"/>
  <c r="PW13"/>
  <c r="SU13"/>
  <c r="PX13"/>
  <c r="YM13" s="1"/>
  <c r="SV13"/>
  <c r="PY13"/>
  <c r="YN13" s="1"/>
  <c r="SW13"/>
  <c r="PZ13"/>
  <c r="YO13" s="1"/>
  <c r="SX13"/>
  <c r="QA13"/>
  <c r="YP13" s="1"/>
  <c r="SY13"/>
  <c r="QB13"/>
  <c r="YQ13" s="1"/>
  <c r="TA13"/>
  <c r="QD13"/>
  <c r="TB13"/>
  <c r="YT13" s="1"/>
  <c r="QE13"/>
  <c r="TC13"/>
  <c r="YU13" s="1"/>
  <c r="QF13"/>
  <c r="TD13"/>
  <c r="YV13" s="1"/>
  <c r="QG13"/>
  <c r="TE13"/>
  <c r="YW13" s="1"/>
  <c r="QH13"/>
  <c r="TF13"/>
  <c r="YX13" s="1"/>
  <c r="QI13"/>
  <c r="TH13"/>
  <c r="QK13"/>
  <c r="TI13"/>
  <c r="QL13"/>
  <c r="ZA13" s="1"/>
  <c r="TJ13"/>
  <c r="QM13"/>
  <c r="ZB13" s="1"/>
  <c r="TK13"/>
  <c r="QN13"/>
  <c r="ZC13" s="1"/>
  <c r="TL13"/>
  <c r="QO13"/>
  <c r="ZD13" s="1"/>
  <c r="TM13"/>
  <c r="QP13"/>
  <c r="ZE13" s="1"/>
  <c r="TO13"/>
  <c r="QR13"/>
  <c r="TP13"/>
  <c r="QS13"/>
  <c r="ZH13" s="1"/>
  <c r="TQ13"/>
  <c r="QT13"/>
  <c r="ZI13" s="1"/>
  <c r="TR13"/>
  <c r="QU13"/>
  <c r="ZJ13" s="1"/>
  <c r="TS13"/>
  <c r="QV13"/>
  <c r="ZK13" s="1"/>
  <c r="TT13"/>
  <c r="QW13"/>
  <c r="ZL13" s="1"/>
  <c r="TV13"/>
  <c r="QY13"/>
  <c r="TW13"/>
  <c r="QZ13"/>
  <c r="ZO13" s="1"/>
  <c r="TX13"/>
  <c r="RA13"/>
  <c r="ZP13" s="1"/>
  <c r="TY13"/>
  <c r="RB13"/>
  <c r="ZQ13" s="1"/>
  <c r="TZ13"/>
  <c r="RC13"/>
  <c r="ZR13" s="1"/>
  <c r="UA13"/>
  <c r="RD13"/>
  <c r="ZS13" s="1"/>
  <c r="UC13"/>
  <c r="RF13"/>
  <c r="UD13"/>
  <c r="RG13"/>
  <c r="ZV13" s="1"/>
  <c r="UE13"/>
  <c r="RH13"/>
  <c r="ZW13" s="1"/>
  <c r="UF13"/>
  <c r="RI13"/>
  <c r="ZX13" s="1"/>
  <c r="UG13"/>
  <c r="RJ13"/>
  <c r="ZY13" s="1"/>
  <c r="UH13"/>
  <c r="RK13"/>
  <c r="ZZ13" s="1"/>
  <c r="UJ13"/>
  <c r="RM13"/>
  <c r="UK13"/>
  <c r="RN13"/>
  <c r="AAC13" s="1"/>
  <c r="UL13"/>
  <c r="RO13"/>
  <c r="AAD13" s="1"/>
  <c r="UM13"/>
  <c r="RP13"/>
  <c r="AAE13" s="1"/>
  <c r="UN13"/>
  <c r="RQ13"/>
  <c r="AAF13" s="1"/>
  <c r="UO13"/>
  <c r="RR13"/>
  <c r="AAG13" s="1"/>
  <c r="US7"/>
  <c r="US38"/>
  <c r="UZ7"/>
  <c r="UZ38"/>
  <c r="VG7"/>
  <c r="VG38"/>
  <c r="VN7"/>
  <c r="VN38"/>
  <c r="VU7"/>
  <c r="VU38"/>
  <c r="WB7"/>
  <c r="WB38"/>
  <c r="WI7"/>
  <c r="WI38"/>
  <c r="WP7"/>
  <c r="WP38"/>
  <c r="WW7"/>
  <c r="WW38"/>
  <c r="XD7"/>
  <c r="XD38"/>
  <c r="OO7"/>
  <c r="JJ7"/>
  <c r="JQ7"/>
  <c r="JX7"/>
  <c r="KE7"/>
  <c r="KL7"/>
  <c r="KS7"/>
  <c r="KZ7"/>
  <c r="LG7"/>
  <c r="LN7"/>
  <c r="LU7"/>
  <c r="MD7"/>
  <c r="MK7"/>
  <c r="MR7"/>
  <c r="MY7"/>
  <c r="NF7"/>
  <c r="NM7"/>
  <c r="NT7"/>
  <c r="OA7"/>
  <c r="OH7"/>
  <c r="RM7" l="1"/>
  <c r="RF7"/>
  <c r="QY7"/>
  <c r="QR7"/>
  <c r="QK7"/>
  <c r="QD7"/>
  <c r="PW7"/>
  <c r="PP7"/>
  <c r="PI7"/>
  <c r="PB7"/>
  <c r="AAB13"/>
  <c r="AAB7" s="1"/>
  <c r="RM38"/>
  <c r="UJ7"/>
  <c r="UJ38"/>
  <c r="ZU13"/>
  <c r="ZU7" s="1"/>
  <c r="RF38"/>
  <c r="UC7"/>
  <c r="UC38"/>
  <c r="ZN13"/>
  <c r="ZN7" s="1"/>
  <c r="QY38"/>
  <c r="TV7"/>
  <c r="TV38"/>
  <c r="ZG13"/>
  <c r="ZG7" s="1"/>
  <c r="QR38"/>
  <c r="TO7"/>
  <c r="TO38"/>
  <c r="YZ13"/>
  <c r="YZ7" s="1"/>
  <c r="QK38"/>
  <c r="TH7"/>
  <c r="TH38"/>
  <c r="QD38"/>
  <c r="YS13"/>
  <c r="YS7" s="1"/>
  <c r="TA7"/>
  <c r="TA38"/>
  <c r="YL13"/>
  <c r="YL7" s="1"/>
  <c r="PW38"/>
  <c r="ST7"/>
  <c r="ST38"/>
  <c r="YE13"/>
  <c r="YE7" s="1"/>
  <c r="PP38"/>
  <c r="SM7"/>
  <c r="SM38"/>
  <c r="XX13"/>
  <c r="XX7" s="1"/>
  <c r="PI38"/>
  <c r="SF7"/>
  <c r="SF38"/>
  <c r="XQ13"/>
  <c r="XQ7" s="1"/>
  <c r="PB38"/>
  <c r="RY7"/>
  <c r="RY2" s="1"/>
  <c r="RY38"/>
  <c r="XO38" s="1"/>
  <c r="MD2"/>
  <c r="JJ2"/>
  <c r="US2"/>
  <c r="OZ38"/>
  <c r="PB2" l="1"/>
  <c r="XQ38"/>
  <c r="XX38"/>
  <c r="YE38"/>
  <c r="YL38"/>
  <c r="YS38"/>
  <c r="YZ38"/>
  <c r="ZG38"/>
  <c r="ZN38"/>
  <c r="ZU38"/>
  <c r="AAB38"/>
  <c r="XQ2" l="1"/>
</calcChain>
</file>

<file path=xl/sharedStrings.xml><?xml version="1.0" encoding="utf-8"?>
<sst xmlns="http://schemas.openxmlformats.org/spreadsheetml/2006/main" count="931" uniqueCount="117">
  <si>
    <t xml:space="preserve"> </t>
  </si>
  <si>
    <t>2003 - 2005</t>
  </si>
  <si>
    <t>Point Source</t>
  </si>
  <si>
    <t>Locational</t>
  </si>
  <si>
    <t>Load</t>
  </si>
  <si>
    <t>HSPF</t>
  </si>
  <si>
    <t>Total N</t>
  </si>
  <si>
    <t>Point</t>
  </si>
  <si>
    <t>Subbasin(s)</t>
  </si>
  <si>
    <t>Area (acres)</t>
  </si>
  <si>
    <t>Factors</t>
  </si>
  <si>
    <t>A</t>
  </si>
  <si>
    <t>B</t>
  </si>
  <si>
    <t>TOTAL</t>
  </si>
  <si>
    <t>Locational Load Factors</t>
  </si>
  <si>
    <t xml:space="preserve">(Relative to High Density </t>
  </si>
  <si>
    <t xml:space="preserve"> Residential)</t>
  </si>
  <si>
    <t>Land Use category</t>
  </si>
  <si>
    <t>A. Forest/Rural Open</t>
  </si>
  <si>
    <t>B. Urban Open</t>
  </si>
  <si>
    <t>C. Agriculture/Pasture</t>
  </si>
  <si>
    <t>D. Low Density/Residential</t>
  </si>
  <si>
    <t>E. Medium Density/Residential</t>
  </si>
  <si>
    <t>F. High Density/Residential</t>
  </si>
  <si>
    <t>G. Commercial</t>
  </si>
  <si>
    <t>H. Industrial</t>
  </si>
  <si>
    <t>I. Highways</t>
  </si>
  <si>
    <t>J. Water/Wetland</t>
  </si>
  <si>
    <t>Load (tons)</t>
  </si>
  <si>
    <t>SUB 77, 78</t>
  </si>
  <si>
    <t>SUB 79</t>
  </si>
  <si>
    <t>SUB 17</t>
  </si>
  <si>
    <t>SUBS 80, 81, 82</t>
  </si>
  <si>
    <t>SUB 16</t>
  </si>
  <si>
    <t>SUB 83</t>
  </si>
  <si>
    <t>SUB 15</t>
  </si>
  <si>
    <t>SUB 84</t>
  </si>
  <si>
    <t>SUBS 10, 11, 12, 13, 14</t>
  </si>
  <si>
    <t>SUB 85</t>
  </si>
  <si>
    <t>SUB 86</t>
  </si>
  <si>
    <t>SUB 87</t>
  </si>
  <si>
    <t>SUB 88</t>
  </si>
  <si>
    <t>SUB 89</t>
  </si>
  <si>
    <t>SUB 9</t>
  </si>
  <si>
    <t>SUBS 90, 91, 92</t>
  </si>
  <si>
    <t>SUB 93</t>
  </si>
  <si>
    <t>SUB 94</t>
  </si>
  <si>
    <t>SUB 8</t>
  </si>
  <si>
    <t>SUB 95</t>
  </si>
  <si>
    <t>SUB 6, 7</t>
  </si>
  <si>
    <t>SUB 5</t>
  </si>
  <si>
    <t>SUB 4</t>
  </si>
  <si>
    <t>SUB 3</t>
  </si>
  <si>
    <t>SUBS 96, 97, 98, 99, 100</t>
  </si>
  <si>
    <t>SUB 2</t>
  </si>
  <si>
    <t>SUB 1</t>
  </si>
  <si>
    <t>SUBS 101, 102</t>
  </si>
  <si>
    <t>Linkage Point Three Year HSPF TN Load, TONS</t>
  </si>
  <si>
    <t>Acres Sorted By Landuse - BMP Areas</t>
  </si>
  <si>
    <t>ACRES SORTED BY LANDUSE - Non BMP Areas</t>
  </si>
  <si>
    <t>Lee County Unincorporated</t>
  </si>
  <si>
    <t>Cape Coral</t>
  </si>
  <si>
    <t>Fort Myers</t>
  </si>
  <si>
    <t>East County Water Control District</t>
  </si>
  <si>
    <t>Lucaya</t>
  </si>
  <si>
    <t>FDOT</t>
  </si>
  <si>
    <t>Charlotte County in Caloosahatchee</t>
  </si>
  <si>
    <t>NON BMP ACRES</t>
  </si>
  <si>
    <t>BMP ACRES</t>
  </si>
  <si>
    <t>FDOT Roadways</t>
  </si>
  <si>
    <t>FDOT Ponds</t>
  </si>
  <si>
    <t>FDOT Conservation Areas</t>
  </si>
  <si>
    <t>Landuse Cat.</t>
  </si>
  <si>
    <t>HDR=High Density Residential</t>
  </si>
  <si>
    <t>BMP EFFICIENCY</t>
  </si>
  <si>
    <t xml:space="preserve">High Density Load Per Acre - 
Region A </t>
  </si>
  <si>
    <t>High Density Load Per Acre, 
Region B</t>
  </si>
  <si>
    <t>HDR Load Ratio - Region A</t>
  </si>
  <si>
    <t>HDR Load Ratio- Region  B</t>
  </si>
  <si>
    <t>Pond</t>
  </si>
  <si>
    <t>Road</t>
  </si>
  <si>
    <t>Conserv.</t>
  </si>
  <si>
    <t>Total Acres</t>
  </si>
  <si>
    <t>8. Tidal Caloosahatchee FDOT Areas Divided by Linkage Point Basins</t>
  </si>
  <si>
    <t>13. Tidal Caloosahatchee FDOT TN Loads (Tons, Based on HSPF Model Results Over 3 Years-2003-2005)Divided by Linkage Point Basins</t>
  </si>
  <si>
    <t>Overall Total</t>
  </si>
  <si>
    <t>Total LU Area</t>
  </si>
  <si>
    <t>OVERALL TOTAL:</t>
  </si>
  <si>
    <t>Landuse Total</t>
  </si>
  <si>
    <t>Landuse Total:</t>
  </si>
  <si>
    <t>Landuse Total Acres</t>
  </si>
  <si>
    <t>Landuse Total Tons/3 YR</t>
  </si>
  <si>
    <t>Overall Total Tons/3 YR</t>
  </si>
  <si>
    <t>Overall Total LBS/YR</t>
  </si>
  <si>
    <t>Landuse Total LBS/YR</t>
  </si>
  <si>
    <t>Landuse Total LBS/3 YR</t>
  </si>
  <si>
    <t>18. Tidal Caloosahatchee FDOT TN Loads (POUNDS/YR, Based on HSPF Model Results Over 3 Years-2003-2005)Divided by Linkage Point Basins</t>
  </si>
  <si>
    <t>TN Load (tons)</t>
  </si>
  <si>
    <t>Acres Sorted By Landuse - BMP + Non BMP Areas</t>
  </si>
  <si>
    <t>Total BMP+FDOT</t>
  </si>
  <si>
    <t xml:space="preserve">TOTAL BMP </t>
  </si>
  <si>
    <t>A. Spreadsheet with NON BMP Lands - Broken down by Linkage Points and their HSPF Sub basins</t>
  </si>
  <si>
    <t>B. Spreadsheet with BMP Lands - Broken down by Linkage Points and their HSPF Sub basins</t>
  </si>
  <si>
    <t xml:space="preserve">4. Tidal Caloosahatchee FDOT Areas Divided by Linkage Point Basins 
</t>
  </si>
  <si>
    <t xml:space="preserve">6. Tidal Caloosahatchee FDOT TN Loads (Tons, Based on HSPF Model Results Over 3 Years-2003-2005)Divided by Linkage Point Basins
</t>
  </si>
  <si>
    <t xml:space="preserve">8. Tidal Caloosahatchee FDOT TN Loads (POUNDS/YR, Based on HSPF Model Results Over 3 Years-2003-2005)Divided by Linkage Point Basins
</t>
  </si>
  <si>
    <t>C. Spreadsheet with Tidal Caloosahatchee Non BMP Areas - Broken down by Linkage Points and their HSPF Sub basins - and further divided by All Jurisdictions minus FDOT</t>
  </si>
  <si>
    <t>D. Spreadsheet with Tidal Caloosahatchee BMP Areas - Broken down by Linkage Points and their HSPF Sub basins - and further divided by Jurisdictions minus FDOT</t>
  </si>
  <si>
    <t>E. Spreadsheet with Tidal Caloosahatchee 'NON BMP' TN LOADS (Tons, Based on HSPF Model Results Over 3 Years-2003-2005) - Broken down by Linkage Points and their HSPF Sub basins - and further divided by Jurisdictions minus FDOT</t>
  </si>
  <si>
    <t>F. Spreadsheet with Tidal Caloosahatchee BMP TN LOADS (Tons, Based on HSPF Model Results Over 3 Years-2003-2005) - Broken down by Linkage Points and their HSPF Sub basins - and further divided by Jurisdictions minus FDOT</t>
  </si>
  <si>
    <t>G. Spreadsheet with Tidal Caloosahatchee 'NON BMP' TN ( POUNDS/YR, Based on HSPF Model Results Over 3 Years-2003-2005) - Broken down by Linkage Points and their HSPF Sub basins - and further divided by Jurisdictions minus FDOT</t>
  </si>
  <si>
    <t>H. Spreadsheet with Tidal Caloosahatchee BMP TN LOADS (POUNDS/YR, Based on HSPF Model Results Over 3 Years-2003-2005) - Broken down by Linkage Points and their HSPF Sub basins - and further divided by Jurisdictions minus FDOT</t>
  </si>
  <si>
    <t xml:space="preserve">2. Spreadsheet with ALL Lands - Broken down by Linkage Points and their HSPF Sub basins
This is Spreadsheet A (Non BMP Areas) + Spreadsheet B (BMP Areas) </t>
  </si>
  <si>
    <t xml:space="preserve">3. Spreadsheet with Tidal Caloosahatchee ALL Areas - Broken down by Linkage Points and their HSPF Sub basins - and further divided by Jurisdictions minus FDOT
Spreadsheet C (Non BMP) + Spreadsheet D (BMP)   </t>
  </si>
  <si>
    <t xml:space="preserve">5. Spreadsheet with Tidal Caloosahatchee TOTAL TN LOADS (Tons, Based on HSPF Model Results Over 3 Years-2003-2005) - Broken down by Linkage Points and their HSPF Sub basins - and further divided by Jurisdictions minus FDOT
Spreadsheet E + Spreadsheet F   </t>
  </si>
  <si>
    <t xml:space="preserve">7. Spreadsheet with Tidal Caloosahatchee TOTAL TN LOADS (POUNDS/YR, Based on HSPF Model Results Over 3 Years-2003-2005) - Broken down by Linkage Points and their HSPF Sub basins - and further divided by Jurisdictions minus FDOT 
(Spreadsheet G + Spreadsheet H)  </t>
  </si>
  <si>
    <t>1. CDM Spreadsheets - Linkage Points - TN Loads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</si>
</sst>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.0000_);_(* \(#,##0.000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rgb="FFFF0000"/>
      </bottom>
      <diagonal/>
    </border>
    <border>
      <left/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9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4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27" applyNumberFormat="0" applyAlignment="0" applyProtection="0"/>
    <xf numFmtId="0" fontId="10" fillId="9" borderId="28" applyNumberFormat="0" applyAlignment="0" applyProtection="0"/>
    <xf numFmtId="0" fontId="11" fillId="9" borderId="27" applyNumberFormat="0" applyAlignment="0" applyProtection="0"/>
    <xf numFmtId="0" fontId="12" fillId="0" borderId="29" applyNumberFormat="0" applyFill="0" applyAlignment="0" applyProtection="0"/>
    <xf numFmtId="0" fontId="13" fillId="10" borderId="30" applyNumberFormat="0" applyAlignment="0" applyProtection="0"/>
    <xf numFmtId="0" fontId="14" fillId="0" borderId="0" applyNumberFormat="0" applyFill="0" applyBorder="0" applyAlignment="0" applyProtection="0"/>
    <xf numFmtId="0" fontId="1" fillId="11" borderId="31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32" applyNumberFormat="0" applyFill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35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  <xf numFmtId="0" fontId="1" fillId="11" borderId="31" applyNumberFormat="0" applyFont="0" applyAlignment="0" applyProtection="0"/>
  </cellStyleXfs>
  <cellXfs count="256">
    <xf numFmtId="0" fontId="0" fillId="0" borderId="0" xfId="0"/>
    <xf numFmtId="43" fontId="1" fillId="0" borderId="0" xfId="1" applyFont="1" applyAlignment="1"/>
    <xf numFmtId="43" fontId="0" fillId="0" borderId="0" xfId="1" applyFont="1" applyFill="1"/>
    <xf numFmtId="43" fontId="0" fillId="37" borderId="44" xfId="1" applyFont="1" applyFill="1" applyBorder="1"/>
    <xf numFmtId="43" fontId="0" fillId="0" borderId="0" xfId="1" applyFont="1" applyFill="1" applyBorder="1"/>
    <xf numFmtId="43" fontId="0" fillId="0" borderId="0" xfId="1" applyFont="1"/>
    <xf numFmtId="43" fontId="1" fillId="0" borderId="0" xfId="1" applyFont="1"/>
    <xf numFmtId="43" fontId="0" fillId="0" borderId="48" xfId="1" applyFont="1" applyBorder="1"/>
    <xf numFmtId="43" fontId="0" fillId="38" borderId="21" xfId="1" applyFont="1" applyFill="1" applyBorder="1"/>
    <xf numFmtId="43" fontId="0" fillId="0" borderId="21" xfId="1" applyFont="1" applyBorder="1"/>
    <xf numFmtId="43" fontId="0" fillId="41" borderId="21" xfId="1" applyFont="1" applyFill="1" applyBorder="1"/>
    <xf numFmtId="43" fontId="0" fillId="40" borderId="21" xfId="1" applyFont="1" applyFill="1" applyBorder="1"/>
    <xf numFmtId="43" fontId="0" fillId="38" borderId="44" xfId="1" applyFont="1" applyFill="1" applyBorder="1"/>
    <xf numFmtId="43" fontId="0" fillId="39" borderId="21" xfId="1" applyFont="1" applyFill="1" applyBorder="1"/>
    <xf numFmtId="43" fontId="0" fillId="0" borderId="21" xfId="1" applyFont="1" applyFill="1" applyBorder="1"/>
    <xf numFmtId="43" fontId="0" fillId="42" borderId="21" xfId="1" applyFont="1" applyFill="1" applyBorder="1"/>
    <xf numFmtId="43" fontId="0" fillId="0" borderId="45" xfId="1" applyFont="1" applyBorder="1"/>
    <xf numFmtId="43" fontId="0" fillId="0" borderId="36" xfId="1" applyFont="1" applyBorder="1"/>
    <xf numFmtId="43" fontId="0" fillId="39" borderId="36" xfId="1" applyFont="1" applyFill="1" applyBorder="1"/>
    <xf numFmtId="43" fontId="0" fillId="0" borderId="22" xfId="1" applyFont="1" applyBorder="1"/>
    <xf numFmtId="43" fontId="0" fillId="0" borderId="0" xfId="1" applyFont="1" applyFill="1" applyAlignment="1"/>
    <xf numFmtId="43" fontId="0" fillId="0" borderId="22" xfId="1" applyFont="1" applyFill="1" applyBorder="1"/>
    <xf numFmtId="43" fontId="0" fillId="0" borderId="48" xfId="1" applyFont="1" applyFill="1" applyBorder="1" applyAlignment="1"/>
    <xf numFmtId="43" fontId="0" fillId="0" borderId="0" xfId="1" applyFont="1" applyAlignment="1">
      <alignment vertical="center"/>
    </xf>
    <xf numFmtId="43" fontId="0" fillId="0" borderId="0" xfId="1" applyFont="1" applyFill="1" applyBorder="1" applyAlignment="1">
      <alignment vertical="center"/>
    </xf>
    <xf numFmtId="43" fontId="0" fillId="0" borderId="0" xfId="1" applyFont="1" applyFill="1" applyAlignment="1">
      <alignment vertical="center"/>
    </xf>
    <xf numFmtId="43" fontId="0" fillId="0" borderId="0" xfId="1" applyFont="1" applyFill="1" applyBorder="1" applyAlignment="1">
      <alignment horizontal="center"/>
    </xf>
    <xf numFmtId="43" fontId="19" fillId="0" borderId="42" xfId="1" applyFont="1" applyFill="1" applyBorder="1" applyAlignment="1">
      <alignment horizontal="center"/>
    </xf>
    <xf numFmtId="43" fontId="19" fillId="0" borderId="0" xfId="1" applyFont="1" applyFill="1" applyBorder="1" applyAlignment="1">
      <alignment horizontal="center"/>
    </xf>
    <xf numFmtId="43" fontId="0" fillId="0" borderId="48" xfId="1" applyFont="1" applyFill="1" applyBorder="1" applyAlignment="1">
      <alignment horizontal="center"/>
    </xf>
    <xf numFmtId="43" fontId="19" fillId="0" borderId="12" xfId="1" applyFont="1" applyFill="1" applyBorder="1" applyAlignment="1">
      <alignment horizontal="center"/>
    </xf>
    <xf numFmtId="43" fontId="0" fillId="0" borderId="12" xfId="1" applyFont="1" applyFill="1" applyBorder="1" applyAlignment="1">
      <alignment horizontal="center"/>
    </xf>
    <xf numFmtId="43" fontId="24" fillId="0" borderId="9" xfId="1" applyFont="1" applyBorder="1" applyAlignment="1">
      <alignment horizontal="center"/>
    </xf>
    <xf numFmtId="43" fontId="0" fillId="0" borderId="60" xfId="1" applyFont="1" applyBorder="1"/>
    <xf numFmtId="43" fontId="16" fillId="0" borderId="0" xfId="1" applyFont="1" applyAlignment="1">
      <alignment horizontal="right"/>
    </xf>
    <xf numFmtId="43" fontId="0" fillId="0" borderId="59" xfId="1" applyFont="1" applyBorder="1"/>
    <xf numFmtId="43" fontId="25" fillId="0" borderId="0" xfId="1" applyFont="1"/>
    <xf numFmtId="43" fontId="25" fillId="0" borderId="2" xfId="1" applyFont="1" applyBorder="1" applyAlignment="1">
      <alignment horizontal="center"/>
    </xf>
    <xf numFmtId="43" fontId="0" fillId="0" borderId="0" xfId="1" applyFont="1" applyAlignment="1">
      <alignment wrapText="1"/>
    </xf>
    <xf numFmtId="43" fontId="0" fillId="2" borderId="43" xfId="1" applyFont="1" applyFill="1" applyBorder="1" applyAlignment="1">
      <alignment vertical="top" textRotation="180" wrapText="1"/>
    </xf>
    <xf numFmtId="43" fontId="0" fillId="2" borderId="20" xfId="1" applyFont="1" applyFill="1" applyBorder="1" applyAlignment="1">
      <alignment vertical="top" textRotation="180" wrapText="1"/>
    </xf>
    <xf numFmtId="43" fontId="0" fillId="2" borderId="23" xfId="1" applyFont="1" applyFill="1" applyBorder="1" applyAlignment="1">
      <alignment vertical="top" textRotation="180" wrapText="1"/>
    </xf>
    <xf numFmtId="43" fontId="0" fillId="0" borderId="0" xfId="1" applyFont="1" applyFill="1" applyBorder="1" applyAlignment="1">
      <alignment vertical="top" textRotation="180" wrapText="1"/>
    </xf>
    <xf numFmtId="43" fontId="0" fillId="2" borderId="64" xfId="1" applyFont="1" applyFill="1" applyBorder="1" applyAlignment="1">
      <alignment vertical="top" textRotation="180" wrapText="1"/>
    </xf>
    <xf numFmtId="43" fontId="1" fillId="0" borderId="4" xfId="1" applyFont="1" applyFill="1" applyBorder="1" applyAlignment="1">
      <alignment vertical="center"/>
    </xf>
    <xf numFmtId="43" fontId="0" fillId="0" borderId="48" xfId="1" applyFont="1" applyBorder="1" applyAlignment="1"/>
    <xf numFmtId="43" fontId="1" fillId="0" borderId="5" xfId="1" applyFont="1" applyFill="1" applyBorder="1" applyAlignment="1">
      <alignment vertical="center"/>
    </xf>
    <xf numFmtId="43" fontId="0" fillId="40" borderId="48" xfId="1" applyFont="1" applyFill="1" applyBorder="1"/>
    <xf numFmtId="43" fontId="0" fillId="40" borderId="48" xfId="1" applyFont="1" applyFill="1" applyBorder="1" applyAlignment="1"/>
    <xf numFmtId="43" fontId="1" fillId="0" borderId="3" xfId="1" applyFont="1" applyFill="1" applyBorder="1" applyAlignment="1">
      <alignment vertical="center"/>
    </xf>
    <xf numFmtId="43" fontId="0" fillId="36" borderId="0" xfId="1" applyFont="1" applyFill="1"/>
    <xf numFmtId="164" fontId="0" fillId="0" borderId="0" xfId="1" applyNumberFormat="1" applyFont="1" applyFill="1" applyAlignment="1">
      <alignment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Fill="1"/>
    <xf numFmtId="164" fontId="19" fillId="0" borderId="12" xfId="1" applyNumberFormat="1" applyFont="1" applyFill="1" applyBorder="1" applyAlignment="1">
      <alignment horizontal="center"/>
    </xf>
    <xf numFmtId="164" fontId="0" fillId="0" borderId="12" xfId="1" applyNumberFormat="1" applyFont="1" applyFill="1" applyBorder="1" applyAlignment="1">
      <alignment horizontal="center"/>
    </xf>
    <xf numFmtId="164" fontId="19" fillId="0" borderId="0" xfId="1" applyNumberFormat="1" applyFont="1" applyFill="1" applyBorder="1" applyAlignment="1">
      <alignment horizontal="center"/>
    </xf>
    <xf numFmtId="164" fontId="0" fillId="0" borderId="12" xfId="1" applyNumberFormat="1" applyFont="1" applyFill="1" applyBorder="1" applyAlignment="1">
      <alignment horizontal="center" vertical="center" textRotation="180" wrapText="1"/>
    </xf>
    <xf numFmtId="164" fontId="0" fillId="47" borderId="12" xfId="1" applyNumberFormat="1" applyFont="1" applyFill="1" applyBorder="1" applyAlignment="1">
      <alignment horizontal="center"/>
    </xf>
    <xf numFmtId="164" fontId="0" fillId="0" borderId="47" xfId="1" applyNumberFormat="1" applyFont="1" applyFill="1" applyBorder="1"/>
    <xf numFmtId="43" fontId="0" fillId="0" borderId="0" xfId="0" applyNumberFormat="1"/>
    <xf numFmtId="43" fontId="1" fillId="0" borderId="0" xfId="1" applyFont="1" applyAlignment="1">
      <alignment vertical="center"/>
    </xf>
    <xf numFmtId="43" fontId="1" fillId="0" borderId="0" xfId="1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43" fontId="1" fillId="0" borderId="0" xfId="1" applyFont="1" applyAlignment="1">
      <alignment horizontal="center"/>
    </xf>
    <xf numFmtId="43" fontId="1" fillId="0" borderId="0" xfId="1" applyFont="1" applyFill="1" applyBorder="1" applyAlignment="1">
      <alignment horizontal="center"/>
    </xf>
    <xf numFmtId="43" fontId="1" fillId="0" borderId="48" xfId="1" applyFont="1" applyFill="1" applyBorder="1" applyAlignment="1">
      <alignment horizontal="center"/>
    </xf>
    <xf numFmtId="43" fontId="1" fillId="0" borderId="1" xfId="1" applyFont="1" applyBorder="1"/>
    <xf numFmtId="43" fontId="1" fillId="0" borderId="1" xfId="1" applyFont="1" applyBorder="1" applyAlignment="1">
      <alignment horizontal="center"/>
    </xf>
    <xf numFmtId="43" fontId="1" fillId="0" borderId="0" xfId="1" applyFont="1" applyFill="1" applyBorder="1" applyAlignment="1">
      <alignment horizontal="center" vertical="center"/>
    </xf>
    <xf numFmtId="43" fontId="1" fillId="0" borderId="48" xfId="1" applyFont="1" applyBorder="1"/>
    <xf numFmtId="43" fontId="1" fillId="0" borderId="2" xfId="1" applyFont="1" applyBorder="1"/>
    <xf numFmtId="43" fontId="1" fillId="0" borderId="2" xfId="1" applyFont="1" applyBorder="1" applyAlignment="1">
      <alignment horizontal="center"/>
    </xf>
    <xf numFmtId="43" fontId="1" fillId="0" borderId="0" xfId="1" applyFont="1" applyBorder="1" applyAlignment="1">
      <alignment horizontal="center"/>
    </xf>
    <xf numFmtId="43" fontId="1" fillId="0" borderId="80" xfId="1" applyFont="1" applyFill="1" applyBorder="1" applyAlignment="1">
      <alignment horizontal="center"/>
    </xf>
    <xf numFmtId="43" fontId="1" fillId="0" borderId="12" xfId="1" applyFont="1" applyFill="1" applyBorder="1"/>
    <xf numFmtId="43" fontId="1" fillId="0" borderId="83" xfId="1" applyFont="1" applyFill="1" applyBorder="1" applyAlignment="1">
      <alignment horizontal="center"/>
    </xf>
    <xf numFmtId="43" fontId="1" fillId="0" borderId="0" xfId="1" applyFont="1" applyBorder="1"/>
    <xf numFmtId="43" fontId="1" fillId="0" borderId="59" xfId="1" applyFont="1" applyBorder="1"/>
    <xf numFmtId="43" fontId="1" fillId="0" borderId="0" xfId="1" applyFont="1" applyAlignment="1">
      <alignment horizontal="right"/>
    </xf>
    <xf numFmtId="43" fontId="1" fillId="0" borderId="49" xfId="1" applyFont="1" applyBorder="1"/>
    <xf numFmtId="43" fontId="1" fillId="0" borderId="50" xfId="1" applyFont="1" applyBorder="1"/>
    <xf numFmtId="43" fontId="1" fillId="0" borderId="51" xfId="1" applyFont="1" applyBorder="1"/>
    <xf numFmtId="43" fontId="1" fillId="0" borderId="0" xfId="1" applyFont="1" applyFill="1"/>
    <xf numFmtId="43" fontId="1" fillId="0" borderId="0" xfId="1" applyFont="1" applyFill="1" applyBorder="1"/>
    <xf numFmtId="43" fontId="1" fillId="0" borderId="0" xfId="1" applyFont="1" applyAlignment="1">
      <alignment wrapText="1"/>
    </xf>
    <xf numFmtId="43" fontId="1" fillId="0" borderId="12" xfId="1" applyFont="1" applyFill="1" applyBorder="1" applyAlignment="1">
      <alignment horizontal="center" wrapText="1"/>
    </xf>
    <xf numFmtId="43" fontId="1" fillId="0" borderId="3" xfId="1" applyFont="1" applyBorder="1" applyAlignment="1">
      <alignment horizontal="center" wrapText="1"/>
    </xf>
    <xf numFmtId="43" fontId="1" fillId="2" borderId="60" xfId="1" applyFont="1" applyFill="1" applyBorder="1" applyAlignment="1">
      <alignment vertical="center" wrapText="1"/>
    </xf>
    <xf numFmtId="43" fontId="1" fillId="2" borderId="43" xfId="1" applyFont="1" applyFill="1" applyBorder="1" applyAlignment="1">
      <alignment vertical="top" textRotation="180" wrapText="1"/>
    </xf>
    <xf numFmtId="43" fontId="1" fillId="2" borderId="20" xfId="1" applyFont="1" applyFill="1" applyBorder="1" applyAlignment="1">
      <alignment vertical="top" textRotation="180" wrapText="1"/>
    </xf>
    <xf numFmtId="43" fontId="1" fillId="2" borderId="23" xfId="1" applyFont="1" applyFill="1" applyBorder="1" applyAlignment="1">
      <alignment vertical="top" textRotation="180" wrapText="1"/>
    </xf>
    <xf numFmtId="43" fontId="1" fillId="0" borderId="0" xfId="1" applyFont="1" applyFill="1" applyBorder="1" applyAlignment="1">
      <alignment vertical="top" wrapText="1"/>
    </xf>
    <xf numFmtId="43" fontId="1" fillId="0" borderId="42" xfId="1" applyFont="1" applyFill="1" applyBorder="1" applyAlignment="1">
      <alignment vertical="top" wrapText="1"/>
    </xf>
    <xf numFmtId="43" fontId="1" fillId="0" borderId="0" xfId="1" applyFont="1" applyFill="1" applyBorder="1" applyAlignment="1">
      <alignment vertical="top" textRotation="180" wrapText="1"/>
    </xf>
    <xf numFmtId="43" fontId="1" fillId="0" borderId="4" xfId="1" applyFont="1" applyFill="1" applyBorder="1" applyAlignment="1">
      <alignment horizontal="center"/>
    </xf>
    <xf numFmtId="43" fontId="1" fillId="0" borderId="4" xfId="1" applyFont="1" applyBorder="1" applyAlignment="1">
      <alignment horizontal="center"/>
    </xf>
    <xf numFmtId="43" fontId="1" fillId="0" borderId="69" xfId="1" applyFont="1" applyBorder="1"/>
    <xf numFmtId="43" fontId="1" fillId="0" borderId="21" xfId="1" applyFont="1" applyBorder="1"/>
    <xf numFmtId="43" fontId="1" fillId="0" borderId="56" xfId="1" applyFont="1" applyBorder="1"/>
    <xf numFmtId="43" fontId="1" fillId="43" borderId="42" xfId="1" applyFont="1" applyFill="1" applyBorder="1"/>
    <xf numFmtId="43" fontId="1" fillId="37" borderId="44" xfId="1" applyFont="1" applyFill="1" applyBorder="1"/>
    <xf numFmtId="43" fontId="1" fillId="38" borderId="21" xfId="1" applyFont="1" applyFill="1" applyBorder="1"/>
    <xf numFmtId="43" fontId="1" fillId="0" borderId="48" xfId="1" applyFont="1" applyBorder="1" applyAlignment="1"/>
    <xf numFmtId="43" fontId="1" fillId="0" borderId="5" xfId="1" applyFont="1" applyFill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44" borderId="42" xfId="1" applyFont="1" applyFill="1" applyBorder="1"/>
    <xf numFmtId="43" fontId="1" fillId="36" borderId="42" xfId="1" applyFont="1" applyFill="1" applyBorder="1"/>
    <xf numFmtId="43" fontId="1" fillId="41" borderId="21" xfId="1" applyFont="1" applyFill="1" applyBorder="1"/>
    <xf numFmtId="43" fontId="1" fillId="40" borderId="21" xfId="1" applyFont="1" applyFill="1" applyBorder="1"/>
    <xf numFmtId="43" fontId="1" fillId="38" borderId="44" xfId="1" applyFont="1" applyFill="1" applyBorder="1"/>
    <xf numFmtId="43" fontId="1" fillId="39" borderId="21" xfId="1" applyFont="1" applyFill="1" applyBorder="1"/>
    <xf numFmtId="43" fontId="1" fillId="0" borderId="21" xfId="1" applyFont="1" applyFill="1" applyBorder="1"/>
    <xf numFmtId="43" fontId="1" fillId="42" borderId="21" xfId="1" applyFont="1" applyFill="1" applyBorder="1"/>
    <xf numFmtId="43" fontId="1" fillId="40" borderId="48" xfId="1" applyFont="1" applyFill="1" applyBorder="1"/>
    <xf numFmtId="43" fontId="1" fillId="40" borderId="48" xfId="1" applyFont="1" applyFill="1" applyBorder="1" applyAlignment="1"/>
    <xf numFmtId="43" fontId="1" fillId="0" borderId="3" xfId="1" applyFont="1" applyFill="1" applyBorder="1" applyAlignment="1">
      <alignment horizontal="center"/>
    </xf>
    <xf numFmtId="43" fontId="1" fillId="0" borderId="22" xfId="1" applyFont="1" applyBorder="1"/>
    <xf numFmtId="43" fontId="1" fillId="0" borderId="58" xfId="1" applyFont="1" applyBorder="1"/>
    <xf numFmtId="43" fontId="1" fillId="0" borderId="45" xfId="1" applyFont="1" applyBorder="1"/>
    <xf numFmtId="43" fontId="1" fillId="0" borderId="36" xfId="1" applyFont="1" applyBorder="1"/>
    <xf numFmtId="43" fontId="1" fillId="39" borderId="36" xfId="1" applyFont="1" applyFill="1" applyBorder="1"/>
    <xf numFmtId="43" fontId="1" fillId="0" borderId="0" xfId="1" applyFont="1" applyFill="1" applyAlignment="1">
      <alignment horizontal="center"/>
    </xf>
    <xf numFmtId="43" fontId="1" fillId="0" borderId="6" xfId="1" applyFont="1" applyBorder="1"/>
    <xf numFmtId="43" fontId="1" fillId="0" borderId="7" xfId="1" applyFont="1" applyBorder="1"/>
    <xf numFmtId="43" fontId="1" fillId="0" borderId="8" xfId="1" applyFont="1" applyBorder="1"/>
    <xf numFmtId="43" fontId="1" fillId="0" borderId="9" xfId="1" applyFont="1" applyBorder="1"/>
    <xf numFmtId="43" fontId="1" fillId="0" borderId="10" xfId="1" applyFont="1" applyBorder="1"/>
    <xf numFmtId="43" fontId="1" fillId="0" borderId="11" xfId="1" applyFont="1" applyBorder="1"/>
    <xf numFmtId="43" fontId="1" fillId="0" borderId="12" xfId="1" applyFont="1" applyBorder="1" applyAlignment="1">
      <alignment horizontal="center"/>
    </xf>
    <xf numFmtId="43" fontId="1" fillId="0" borderId="13" xfId="1" applyFont="1" applyBorder="1"/>
    <xf numFmtId="43" fontId="1" fillId="0" borderId="14" xfId="1" applyFont="1" applyBorder="1"/>
    <xf numFmtId="43" fontId="1" fillId="0" borderId="15" xfId="1" applyFont="1" applyBorder="1"/>
    <xf numFmtId="43" fontId="1" fillId="0" borderId="16" xfId="1" applyFont="1" applyBorder="1"/>
    <xf numFmtId="43" fontId="1" fillId="36" borderId="0" xfId="1" applyFont="1" applyFill="1"/>
    <xf numFmtId="43" fontId="1" fillId="0" borderId="17" xfId="1" applyFont="1" applyBorder="1"/>
    <xf numFmtId="43" fontId="1" fillId="0" borderId="18" xfId="1" applyFont="1" applyBorder="1"/>
    <xf numFmtId="43" fontId="1" fillId="0" borderId="19" xfId="1" applyFont="1" applyBorder="1" applyAlignment="1">
      <alignment horizontal="center"/>
    </xf>
    <xf numFmtId="43" fontId="0" fillId="0" borderId="73" xfId="1" applyFont="1" applyBorder="1" applyAlignment="1">
      <alignment horizontal="center"/>
    </xf>
    <xf numFmtId="43" fontId="0" fillId="0" borderId="71" xfId="1" applyFont="1" applyBorder="1" applyAlignment="1">
      <alignment horizontal="center"/>
    </xf>
    <xf numFmtId="43" fontId="0" fillId="0" borderId="72" xfId="1" applyFont="1" applyBorder="1" applyAlignment="1">
      <alignment horizontal="center"/>
    </xf>
    <xf numFmtId="43" fontId="19" fillId="4" borderId="40" xfId="1" applyFont="1" applyFill="1" applyBorder="1" applyAlignment="1">
      <alignment horizontal="center"/>
    </xf>
    <xf numFmtId="43" fontId="19" fillId="4" borderId="41" xfId="1" applyFont="1" applyFill="1" applyBorder="1" applyAlignment="1">
      <alignment horizontal="center"/>
    </xf>
    <xf numFmtId="164" fontId="20" fillId="46" borderId="1" xfId="1" applyNumberFormat="1" applyFont="1" applyFill="1" applyBorder="1" applyAlignment="1">
      <alignment horizontal="center" wrapText="1"/>
    </xf>
    <xf numFmtId="164" fontId="20" fillId="46" borderId="3" xfId="1" applyNumberFormat="1" applyFont="1" applyFill="1" applyBorder="1" applyAlignment="1">
      <alignment horizontal="center" wrapText="1"/>
    </xf>
    <xf numFmtId="43" fontId="0" fillId="0" borderId="50" xfId="1" applyFont="1" applyBorder="1" applyAlignment="1">
      <alignment horizontal="center"/>
    </xf>
    <xf numFmtId="43" fontId="0" fillId="0" borderId="51" xfId="1" applyFont="1" applyBorder="1" applyAlignment="1">
      <alignment horizontal="center"/>
    </xf>
    <xf numFmtId="43" fontId="0" fillId="0" borderId="49" xfId="1" applyFont="1" applyBorder="1" applyAlignment="1">
      <alignment horizontal="center"/>
    </xf>
    <xf numFmtId="43" fontId="19" fillId="4" borderId="52" xfId="1" applyFont="1" applyFill="1" applyBorder="1" applyAlignment="1">
      <alignment horizontal="center"/>
    </xf>
    <xf numFmtId="43" fontId="19" fillId="4" borderId="53" xfId="1" applyFont="1" applyFill="1" applyBorder="1" applyAlignment="1">
      <alignment horizontal="center"/>
    </xf>
    <xf numFmtId="43" fontId="0" fillId="0" borderId="48" xfId="1" applyFont="1" applyBorder="1" applyAlignment="1">
      <alignment horizontal="center"/>
    </xf>
    <xf numFmtId="43" fontId="0" fillId="0" borderId="37" xfId="1" applyFont="1" applyBorder="1" applyAlignment="1">
      <alignment horizontal="center"/>
    </xf>
    <xf numFmtId="43" fontId="1" fillId="0" borderId="50" xfId="1" applyFont="1" applyBorder="1" applyAlignment="1">
      <alignment horizontal="center"/>
    </xf>
    <xf numFmtId="43" fontId="1" fillId="0" borderId="51" xfId="1" applyFont="1" applyBorder="1" applyAlignment="1">
      <alignment horizontal="center"/>
    </xf>
    <xf numFmtId="43" fontId="0" fillId="45" borderId="38" xfId="1" applyFont="1" applyFill="1" applyBorder="1" applyAlignment="1">
      <alignment horizontal="center" vertical="top" textRotation="180" wrapText="1"/>
    </xf>
    <xf numFmtId="43" fontId="0" fillId="45" borderId="46" xfId="1" applyFont="1" applyFill="1" applyBorder="1" applyAlignment="1">
      <alignment horizontal="center" vertical="top" textRotation="180" wrapText="1"/>
    </xf>
    <xf numFmtId="43" fontId="0" fillId="45" borderId="54" xfId="1" applyFont="1" applyFill="1" applyBorder="1" applyAlignment="1">
      <alignment horizontal="center" vertical="top" textRotation="180" wrapText="1"/>
    </xf>
    <xf numFmtId="43" fontId="0" fillId="45" borderId="57" xfId="1" applyFont="1" applyFill="1" applyBorder="1" applyAlignment="1">
      <alignment horizontal="center" vertical="top" textRotation="180" wrapText="1"/>
    </xf>
    <xf numFmtId="43" fontId="0" fillId="45" borderId="55" xfId="1" applyFont="1" applyFill="1" applyBorder="1" applyAlignment="1">
      <alignment horizontal="center" vertical="top" textRotation="180" wrapText="1"/>
    </xf>
    <xf numFmtId="43" fontId="0" fillId="45" borderId="67" xfId="1" applyFont="1" applyFill="1" applyBorder="1" applyAlignment="1">
      <alignment horizontal="center" vertical="top" textRotation="180" wrapText="1"/>
    </xf>
    <xf numFmtId="43" fontId="0" fillId="43" borderId="60" xfId="1" applyFont="1" applyFill="1" applyBorder="1" applyAlignment="1">
      <alignment horizontal="center" vertical="center" textRotation="180" wrapText="1"/>
    </xf>
    <xf numFmtId="43" fontId="0" fillId="43" borderId="68" xfId="1" applyFont="1" applyFill="1" applyBorder="1" applyAlignment="1">
      <alignment horizontal="center" vertical="center" textRotation="180" wrapText="1"/>
    </xf>
    <xf numFmtId="43" fontId="0" fillId="43" borderId="60" xfId="1" applyFont="1" applyFill="1" applyBorder="1" applyAlignment="1">
      <alignment horizontal="center" vertical="center" textRotation="180"/>
    </xf>
    <xf numFmtId="43" fontId="0" fillId="43" borderId="68" xfId="1" applyFont="1" applyFill="1" applyBorder="1" applyAlignment="1">
      <alignment horizontal="center" vertical="center" textRotation="180"/>
    </xf>
    <xf numFmtId="43" fontId="19" fillId="4" borderId="65" xfId="1" applyFont="1" applyFill="1" applyBorder="1" applyAlignment="1">
      <alignment horizontal="center"/>
    </xf>
    <xf numFmtId="43" fontId="19" fillId="4" borderId="66" xfId="1" applyFont="1" applyFill="1" applyBorder="1" applyAlignment="1">
      <alignment horizontal="center"/>
    </xf>
    <xf numFmtId="43" fontId="19" fillId="4" borderId="63" xfId="1" applyFont="1" applyFill="1" applyBorder="1" applyAlignment="1">
      <alignment horizontal="center"/>
    </xf>
    <xf numFmtId="43" fontId="22" fillId="48" borderId="70" xfId="1" applyFont="1" applyFill="1" applyBorder="1" applyAlignment="1">
      <alignment horizontal="left" vertical="center" wrapText="1"/>
    </xf>
    <xf numFmtId="43" fontId="22" fillId="48" borderId="52" xfId="1" applyFont="1" applyFill="1" applyBorder="1" applyAlignment="1">
      <alignment horizontal="left" vertical="center" wrapText="1"/>
    </xf>
    <xf numFmtId="43" fontId="22" fillId="4" borderId="70" xfId="1" applyFont="1" applyFill="1" applyBorder="1" applyAlignment="1">
      <alignment horizontal="left" vertical="center" wrapText="1"/>
    </xf>
    <xf numFmtId="43" fontId="22" fillId="4" borderId="52" xfId="1" applyFont="1" applyFill="1" applyBorder="1" applyAlignment="1">
      <alignment horizontal="left" vertical="center" wrapText="1"/>
    </xf>
    <xf numFmtId="43" fontId="26" fillId="43" borderId="52" xfId="1" applyFont="1" applyFill="1" applyBorder="1" applyAlignment="1">
      <alignment horizontal="center" vertical="center" wrapText="1"/>
    </xf>
    <xf numFmtId="0" fontId="27" fillId="51" borderId="70" xfId="1" applyNumberFormat="1" applyFont="1" applyFill="1" applyBorder="1" applyAlignment="1">
      <alignment horizontal="left" vertical="center" wrapText="1"/>
    </xf>
    <xf numFmtId="0" fontId="27" fillId="51" borderId="52" xfId="1" applyNumberFormat="1" applyFont="1" applyFill="1" applyBorder="1" applyAlignment="1">
      <alignment horizontal="left" vertical="center"/>
    </xf>
    <xf numFmtId="43" fontId="25" fillId="43" borderId="52" xfId="1" applyFont="1" applyFill="1" applyBorder="1" applyAlignment="1">
      <alignment horizontal="center" vertical="center" wrapText="1"/>
    </xf>
    <xf numFmtId="43" fontId="0" fillId="0" borderId="6" xfId="1" applyFont="1" applyBorder="1" applyAlignment="1">
      <alignment horizontal="left"/>
    </xf>
    <xf numFmtId="43" fontId="0" fillId="0" borderId="39" xfId="1" applyFont="1" applyBorder="1" applyAlignment="1">
      <alignment horizontal="left"/>
    </xf>
    <xf numFmtId="43" fontId="0" fillId="0" borderId="7" xfId="1" applyFont="1" applyBorder="1" applyAlignment="1">
      <alignment horizontal="left"/>
    </xf>
    <xf numFmtId="43" fontId="0" fillId="0" borderId="77" xfId="1" applyFont="1" applyBorder="1" applyAlignment="1">
      <alignment horizontal="left"/>
    </xf>
    <xf numFmtId="43" fontId="0" fillId="0" borderId="78" xfId="1" applyFont="1" applyBorder="1" applyAlignment="1">
      <alignment horizontal="left"/>
    </xf>
    <xf numFmtId="43" fontId="0" fillId="0" borderId="79" xfId="1" applyFont="1" applyBorder="1" applyAlignment="1">
      <alignment horizontal="left"/>
    </xf>
    <xf numFmtId="43" fontId="16" fillId="0" borderId="34" xfId="1" applyFont="1" applyFill="1" applyBorder="1" applyAlignment="1">
      <alignment horizontal="left"/>
    </xf>
    <xf numFmtId="43" fontId="16" fillId="0" borderId="35" xfId="1" applyFont="1" applyFill="1" applyBorder="1" applyAlignment="1">
      <alignment horizontal="left"/>
    </xf>
    <xf numFmtId="43" fontId="16" fillId="0" borderId="33" xfId="1" applyFont="1" applyFill="1" applyBorder="1" applyAlignment="1">
      <alignment horizontal="left"/>
    </xf>
    <xf numFmtId="43" fontId="0" fillId="43" borderId="52" xfId="1" applyFont="1" applyFill="1" applyBorder="1" applyAlignment="1">
      <alignment horizontal="center" vertical="center" wrapText="1"/>
    </xf>
    <xf numFmtId="0" fontId="22" fillId="51" borderId="70" xfId="1" applyNumberFormat="1" applyFont="1" applyFill="1" applyBorder="1" applyAlignment="1">
      <alignment horizontal="left" vertical="center" wrapText="1"/>
    </xf>
    <xf numFmtId="0" fontId="22" fillId="51" borderId="52" xfId="1" applyNumberFormat="1" applyFont="1" applyFill="1" applyBorder="1" applyAlignment="1">
      <alignment horizontal="left" vertical="center" wrapText="1"/>
    </xf>
    <xf numFmtId="43" fontId="0" fillId="0" borderId="0" xfId="1" applyFont="1" applyBorder="1" applyAlignment="1">
      <alignment horizontal="center"/>
    </xf>
    <xf numFmtId="43" fontId="0" fillId="43" borderId="61" xfId="1" applyFont="1" applyFill="1" applyBorder="1" applyAlignment="1">
      <alignment horizontal="center" vertical="center" textRotation="180"/>
    </xf>
    <xf numFmtId="43" fontId="0" fillId="43" borderId="61" xfId="1" applyFont="1" applyFill="1" applyBorder="1" applyAlignment="1">
      <alignment horizontal="center" vertical="center" textRotation="180" wrapText="1"/>
    </xf>
    <xf numFmtId="43" fontId="23" fillId="4" borderId="70" xfId="1" applyFont="1" applyFill="1" applyBorder="1" applyAlignment="1">
      <alignment horizontal="left" vertical="center" wrapText="1"/>
    </xf>
    <xf numFmtId="43" fontId="23" fillId="4" borderId="52" xfId="1" applyFont="1" applyFill="1" applyBorder="1" applyAlignment="1">
      <alignment horizontal="left" vertical="center" wrapText="1"/>
    </xf>
    <xf numFmtId="43" fontId="1" fillId="43" borderId="52" xfId="1" applyFont="1" applyFill="1" applyBorder="1" applyAlignment="1">
      <alignment horizontal="center" vertical="center" wrapText="1"/>
    </xf>
    <xf numFmtId="43" fontId="22" fillId="51" borderId="70" xfId="1" applyFont="1" applyFill="1" applyBorder="1" applyAlignment="1">
      <alignment horizontal="left" vertical="center" wrapText="1"/>
    </xf>
    <xf numFmtId="43" fontId="22" fillId="51" borderId="52" xfId="1" applyFont="1" applyFill="1" applyBorder="1" applyAlignment="1">
      <alignment horizontal="left" vertical="center" wrapText="1"/>
    </xf>
    <xf numFmtId="43" fontId="24" fillId="43" borderId="52" xfId="1" applyFont="1" applyFill="1" applyBorder="1" applyAlignment="1">
      <alignment horizontal="center" vertical="center" wrapText="1"/>
    </xf>
    <xf numFmtId="43" fontId="0" fillId="0" borderId="34" xfId="1" applyFont="1" applyBorder="1" applyAlignment="1">
      <alignment horizontal="center"/>
    </xf>
    <xf numFmtId="43" fontId="0" fillId="0" borderId="35" xfId="1" applyFont="1" applyBorder="1" applyAlignment="1">
      <alignment horizontal="center"/>
    </xf>
    <xf numFmtId="43" fontId="0" fillId="0" borderId="33" xfId="1" applyFont="1" applyBorder="1" applyAlignment="1">
      <alignment horizontal="center"/>
    </xf>
    <xf numFmtId="43" fontId="16" fillId="0" borderId="6" xfId="1" applyFont="1" applyFill="1" applyBorder="1" applyAlignment="1">
      <alignment horizontal="center"/>
    </xf>
    <xf numFmtId="43" fontId="16" fillId="0" borderId="39" xfId="1" applyFont="1" applyFill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43" fontId="19" fillId="4" borderId="37" xfId="1" applyFont="1" applyFill="1" applyBorder="1" applyAlignment="1">
      <alignment horizontal="center"/>
    </xf>
    <xf numFmtId="43" fontId="19" fillId="4" borderId="62" xfId="1" applyFont="1" applyFill="1" applyBorder="1" applyAlignment="1">
      <alignment horizontal="center"/>
    </xf>
    <xf numFmtId="43" fontId="1" fillId="45" borderId="38" xfId="1" applyFont="1" applyFill="1" applyBorder="1" applyAlignment="1">
      <alignment horizontal="center" vertical="top" textRotation="180" wrapText="1"/>
    </xf>
    <xf numFmtId="43" fontId="1" fillId="45" borderId="46" xfId="1" applyFont="1" applyFill="1" applyBorder="1" applyAlignment="1">
      <alignment horizontal="center" vertical="top" textRotation="180" wrapText="1"/>
    </xf>
    <xf numFmtId="43" fontId="1" fillId="45" borderId="54" xfId="1" applyFont="1" applyFill="1" applyBorder="1" applyAlignment="1">
      <alignment horizontal="center" vertical="top" textRotation="180" wrapText="1"/>
    </xf>
    <xf numFmtId="43" fontId="1" fillId="0" borderId="0" xfId="1" applyFont="1" applyBorder="1" applyAlignment="1">
      <alignment horizontal="center"/>
    </xf>
    <xf numFmtId="43" fontId="1" fillId="0" borderId="8" xfId="1" applyFont="1" applyBorder="1" applyAlignment="1">
      <alignment horizontal="center"/>
    </xf>
    <xf numFmtId="43" fontId="0" fillId="48" borderId="49" xfId="1" applyFont="1" applyFill="1" applyBorder="1" applyAlignment="1">
      <alignment horizontal="center" vertical="center" wrapText="1"/>
    </xf>
    <xf numFmtId="43" fontId="1" fillId="48" borderId="50" xfId="1" applyFont="1" applyFill="1" applyBorder="1" applyAlignment="1">
      <alignment horizontal="center" vertical="center"/>
    </xf>
    <xf numFmtId="43" fontId="1" fillId="48" borderId="51" xfId="1" applyFont="1" applyFill="1" applyBorder="1" applyAlignment="1">
      <alignment horizontal="center" vertical="center"/>
    </xf>
    <xf numFmtId="43" fontId="0" fillId="37" borderId="49" xfId="1" applyFont="1" applyFill="1" applyBorder="1" applyAlignment="1">
      <alignment horizontal="center" vertical="center"/>
    </xf>
    <xf numFmtId="43" fontId="1" fillId="37" borderId="50" xfId="1" applyFont="1" applyFill="1" applyBorder="1" applyAlignment="1">
      <alignment horizontal="center" vertical="center"/>
    </xf>
    <xf numFmtId="43" fontId="1" fillId="37" borderId="51" xfId="1" applyFont="1" applyFill="1" applyBorder="1" applyAlignment="1">
      <alignment horizontal="center" vertical="center"/>
    </xf>
    <xf numFmtId="43" fontId="0" fillId="4" borderId="49" xfId="1" applyFont="1" applyFill="1" applyBorder="1" applyAlignment="1">
      <alignment horizontal="center" vertical="center" wrapText="1"/>
    </xf>
    <xf numFmtId="43" fontId="1" fillId="4" borderId="50" xfId="1" applyFont="1" applyFill="1" applyBorder="1" applyAlignment="1">
      <alignment horizontal="center" vertical="center" wrapText="1"/>
    </xf>
    <xf numFmtId="43" fontId="1" fillId="4" borderId="51" xfId="1" applyFont="1" applyFill="1" applyBorder="1" applyAlignment="1">
      <alignment horizontal="center" vertical="center" wrapText="1"/>
    </xf>
    <xf numFmtId="43" fontId="0" fillId="50" borderId="49" xfId="1" applyFont="1" applyFill="1" applyBorder="1" applyAlignment="1">
      <alignment horizontal="center" vertical="center" wrapText="1"/>
    </xf>
    <xf numFmtId="43" fontId="1" fillId="50" borderId="50" xfId="1" applyFont="1" applyFill="1" applyBorder="1" applyAlignment="1">
      <alignment horizontal="center" vertical="center" wrapText="1"/>
    </xf>
    <xf numFmtId="43" fontId="1" fillId="50" borderId="51" xfId="1" applyFont="1" applyFill="1" applyBorder="1" applyAlignment="1">
      <alignment horizontal="center" vertical="center" wrapText="1"/>
    </xf>
    <xf numFmtId="43" fontId="19" fillId="4" borderId="34" xfId="1" applyFont="1" applyFill="1" applyBorder="1" applyAlignment="1">
      <alignment horizontal="center"/>
    </xf>
    <xf numFmtId="43" fontId="19" fillId="4" borderId="35" xfId="1" applyFont="1" applyFill="1" applyBorder="1" applyAlignment="1">
      <alignment horizontal="center"/>
    </xf>
    <xf numFmtId="43" fontId="19" fillId="4" borderId="33" xfId="1" applyFont="1" applyFill="1" applyBorder="1" applyAlignment="1">
      <alignment horizontal="center"/>
    </xf>
    <xf numFmtId="43" fontId="21" fillId="49" borderId="0" xfId="1" applyFont="1" applyFill="1" applyAlignment="1">
      <alignment horizontal="center"/>
    </xf>
    <xf numFmtId="43" fontId="1" fillId="3" borderId="35" xfId="1" applyFont="1" applyFill="1" applyBorder="1" applyAlignment="1">
      <alignment horizontal="center"/>
    </xf>
    <xf numFmtId="43" fontId="1" fillId="3" borderId="33" xfId="1" applyFont="1" applyFill="1" applyBorder="1" applyAlignment="1">
      <alignment horizontal="center"/>
    </xf>
    <xf numFmtId="43" fontId="23" fillId="48" borderId="70" xfId="1" applyFont="1" applyFill="1" applyBorder="1" applyAlignment="1">
      <alignment horizontal="left" vertical="center" wrapText="1"/>
    </xf>
    <xf numFmtId="43" fontId="23" fillId="48" borderId="52" xfId="1" applyFont="1" applyFill="1" applyBorder="1" applyAlignment="1">
      <alignment horizontal="left" vertical="center" wrapText="1"/>
    </xf>
    <xf numFmtId="43" fontId="19" fillId="4" borderId="0" xfId="1" applyFont="1" applyFill="1" applyBorder="1" applyAlignment="1">
      <alignment horizontal="center"/>
    </xf>
    <xf numFmtId="43" fontId="19" fillId="4" borderId="42" xfId="1" applyFont="1" applyFill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7" xfId="1" applyFont="1" applyBorder="1" applyAlignment="1">
      <alignment horizontal="center"/>
    </xf>
    <xf numFmtId="43" fontId="1" fillId="0" borderId="9" xfId="1" applyFont="1" applyBorder="1" applyAlignment="1">
      <alignment horizontal="center"/>
    </xf>
    <xf numFmtId="43" fontId="1" fillId="0" borderId="10" xfId="1" applyFont="1" applyBorder="1" applyAlignment="1">
      <alignment horizontal="center"/>
    </xf>
    <xf numFmtId="43" fontId="1" fillId="0" borderId="11" xfId="1" applyFont="1" applyBorder="1" applyAlignment="1">
      <alignment horizontal="center"/>
    </xf>
    <xf numFmtId="43" fontId="1" fillId="0" borderId="48" xfId="1" applyFont="1" applyBorder="1" applyAlignment="1">
      <alignment horizontal="center" vertical="center"/>
    </xf>
    <xf numFmtId="43" fontId="1" fillId="0" borderId="34" xfId="1" applyFont="1" applyBorder="1" applyAlignment="1">
      <alignment horizontal="center"/>
    </xf>
    <xf numFmtId="43" fontId="1" fillId="0" borderId="35" xfId="1" applyFont="1" applyBorder="1" applyAlignment="1">
      <alignment horizontal="center"/>
    </xf>
    <xf numFmtId="43" fontId="1" fillId="0" borderId="33" xfId="1" applyFont="1" applyBorder="1" applyAlignment="1">
      <alignment horizontal="center"/>
    </xf>
    <xf numFmtId="43" fontId="1" fillId="0" borderId="85" xfId="1" applyFont="1" applyBorder="1" applyAlignment="1">
      <alignment horizontal="center"/>
    </xf>
    <xf numFmtId="43" fontId="1" fillId="0" borderId="86" xfId="1" applyFont="1" applyBorder="1" applyAlignment="1">
      <alignment horizontal="center"/>
    </xf>
    <xf numFmtId="43" fontId="1" fillId="0" borderId="87" xfId="1" applyFont="1" applyBorder="1" applyAlignment="1">
      <alignment horizontal="center"/>
    </xf>
    <xf numFmtId="43" fontId="1" fillId="0" borderId="84" xfId="1" applyFont="1" applyBorder="1" applyAlignment="1">
      <alignment horizontal="center"/>
    </xf>
    <xf numFmtId="43" fontId="1" fillId="0" borderId="82" xfId="1" applyFont="1" applyBorder="1" applyAlignment="1">
      <alignment horizontal="center"/>
    </xf>
    <xf numFmtId="43" fontId="1" fillId="0" borderId="81" xfId="1" applyFont="1" applyBorder="1" applyAlignment="1">
      <alignment horizontal="center"/>
    </xf>
    <xf numFmtId="43" fontId="1" fillId="0" borderId="88" xfId="1" applyFont="1" applyBorder="1" applyAlignment="1">
      <alignment horizontal="center"/>
    </xf>
    <xf numFmtId="43" fontId="1" fillId="43" borderId="60" xfId="1" applyFont="1" applyFill="1" applyBorder="1" applyAlignment="1">
      <alignment horizontal="center" vertical="center" textRotation="180"/>
    </xf>
    <xf numFmtId="43" fontId="1" fillId="43" borderId="61" xfId="1" applyFont="1" applyFill="1" applyBorder="1" applyAlignment="1">
      <alignment horizontal="center" vertical="center" textRotation="180"/>
    </xf>
    <xf numFmtId="43" fontId="1" fillId="43" borderId="60" xfId="1" applyFont="1" applyFill="1" applyBorder="1" applyAlignment="1">
      <alignment horizontal="center" vertical="center" textRotation="180" wrapText="1"/>
    </xf>
    <xf numFmtId="43" fontId="1" fillId="43" borderId="61" xfId="1" applyFont="1" applyFill="1" applyBorder="1" applyAlignment="1">
      <alignment horizontal="center" vertical="center" textRotation="180" wrapText="1"/>
    </xf>
    <xf numFmtId="43" fontId="1" fillId="45" borderId="57" xfId="1" applyFont="1" applyFill="1" applyBorder="1" applyAlignment="1">
      <alignment horizontal="center" vertical="top" textRotation="180" wrapText="1"/>
    </xf>
    <xf numFmtId="43" fontId="0" fillId="0" borderId="48" xfId="1" applyFont="1" applyBorder="1" applyAlignment="1">
      <alignment horizontal="center" vertical="center"/>
    </xf>
    <xf numFmtId="43" fontId="19" fillId="4" borderId="74" xfId="1" applyFont="1" applyFill="1" applyBorder="1" applyAlignment="1">
      <alignment horizontal="center"/>
    </xf>
    <xf numFmtId="43" fontId="19" fillId="4" borderId="75" xfId="1" applyFont="1" applyFill="1" applyBorder="1" applyAlignment="1">
      <alignment horizontal="center"/>
    </xf>
    <xf numFmtId="43" fontId="19" fillId="4" borderId="76" xfId="1" applyFont="1" applyFill="1" applyBorder="1" applyAlignment="1">
      <alignment horizontal="center"/>
    </xf>
  </cellXfs>
  <cellStyles count="9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4" xfId="43"/>
    <cellStyle name="Normal 15" xfId="44"/>
    <cellStyle name="Normal 2" xfId="45"/>
    <cellStyle name="Normal 2 2" xfId="46"/>
    <cellStyle name="Normal 2 3" xfId="47"/>
    <cellStyle name="Normal 2 4" xfId="48"/>
    <cellStyle name="Normal 27" xfId="49"/>
    <cellStyle name="Normal 3" xfId="50"/>
    <cellStyle name="Normal 3 2" xfId="51"/>
    <cellStyle name="Normal 3 3" xfId="52"/>
    <cellStyle name="Normal 3 4" xfId="53"/>
    <cellStyle name="Normal 3 5" xfId="54"/>
    <cellStyle name="Normal 3 6" xfId="55"/>
    <cellStyle name="Normal 3 7" xfId="56"/>
    <cellStyle name="Normal 3 8" xfId="57"/>
    <cellStyle name="Normal 3 9" xfId="58"/>
    <cellStyle name="Note" xfId="16" builtinId="10" customBuiltin="1"/>
    <cellStyle name="Note 10" xfId="59"/>
    <cellStyle name="Note 11" xfId="60"/>
    <cellStyle name="Note 12" xfId="61"/>
    <cellStyle name="Note 13" xfId="62"/>
    <cellStyle name="Note 14" xfId="63"/>
    <cellStyle name="Note 15" xfId="64"/>
    <cellStyle name="Note 16" xfId="65"/>
    <cellStyle name="Note 17" xfId="66"/>
    <cellStyle name="Note 18" xfId="67"/>
    <cellStyle name="Note 19" xfId="68"/>
    <cellStyle name="Note 2" xfId="69"/>
    <cellStyle name="Note 2 2" xfId="70"/>
    <cellStyle name="Note 2 3" xfId="71"/>
    <cellStyle name="Note 2 4" xfId="72"/>
    <cellStyle name="Note 2 5" xfId="73"/>
    <cellStyle name="Note 2 6" xfId="74"/>
    <cellStyle name="Note 2 7" xfId="75"/>
    <cellStyle name="Note 20" xfId="76"/>
    <cellStyle name="Note 21" xfId="77"/>
    <cellStyle name="Note 22" xfId="78"/>
    <cellStyle name="Note 23" xfId="79"/>
    <cellStyle name="Note 24" xfId="80"/>
    <cellStyle name="Note 25" xfId="81"/>
    <cellStyle name="Note 26" xfId="82"/>
    <cellStyle name="Note 27" xfId="83"/>
    <cellStyle name="Note 3" xfId="84"/>
    <cellStyle name="Note 3 2" xfId="85"/>
    <cellStyle name="Note 3 3" xfId="86"/>
    <cellStyle name="Note 3 4" xfId="87"/>
    <cellStyle name="Note 3 5" xfId="88"/>
    <cellStyle name="Note 3 6" xfId="89"/>
    <cellStyle name="Note 3 7" xfId="90"/>
    <cellStyle name="Note 4" xfId="91"/>
    <cellStyle name="Note 5" xfId="92"/>
    <cellStyle name="Note 6" xfId="93"/>
    <cellStyle name="Note 7" xfId="94"/>
    <cellStyle name="Note 8" xfId="95"/>
    <cellStyle name="Note 9" xfId="96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AAK53"/>
  <sheetViews>
    <sheetView tabSelected="1" zoomScale="70" zoomScaleNormal="70" workbookViewId="0">
      <selection activeCell="B1" sqref="B1:G1"/>
    </sheetView>
  </sheetViews>
  <sheetFormatPr defaultRowHeight="15"/>
  <cols>
    <col min="1" max="1" width="2.5703125" style="6" customWidth="1"/>
    <col min="2" max="2" width="14.28515625" style="6" customWidth="1"/>
    <col min="3" max="3" width="21.140625" style="6" customWidth="1"/>
    <col min="4" max="4" width="13" style="6" customWidth="1"/>
    <col min="5" max="6" width="13.42578125" style="6" customWidth="1"/>
    <col min="7" max="7" width="12.7109375" style="6" customWidth="1"/>
    <col min="8" max="8" width="2.42578125" customWidth="1"/>
    <col min="9" max="9" width="18.85546875" style="6" customWidth="1"/>
    <col min="10" max="10" width="10.7109375" style="6" customWidth="1"/>
    <col min="11" max="11" width="8.7109375" style="6" customWidth="1"/>
    <col min="12" max="14" width="10.7109375" style="6" customWidth="1"/>
    <col min="15" max="18" width="9.7109375" style="6" customWidth="1"/>
    <col min="19" max="19" width="10.7109375" style="6" customWidth="1"/>
    <col min="20" max="20" width="2.28515625" style="6" customWidth="1"/>
    <col min="21" max="21" width="22" style="6" customWidth="1"/>
    <col min="22" max="22" width="10.7109375" style="6" customWidth="1"/>
    <col min="23" max="23" width="8.7109375" style="6" customWidth="1"/>
    <col min="24" max="26" width="10.7109375" style="6" customWidth="1"/>
    <col min="27" max="30" width="9.7109375" style="6" customWidth="1"/>
    <col min="31" max="31" width="10.7109375" style="6" customWidth="1"/>
    <col min="32" max="32" width="1.7109375" style="6" customWidth="1"/>
    <col min="33" max="33" width="13.5703125" style="6" customWidth="1"/>
    <col min="34" max="34" width="10.7109375" style="6" bestFit="1" customWidth="1"/>
    <col min="35" max="35" width="8.7109375" style="6" bestFit="1" customWidth="1"/>
    <col min="36" max="38" width="10.7109375" style="6" bestFit="1" customWidth="1"/>
    <col min="39" max="42" width="9.7109375" style="6" bestFit="1" customWidth="1"/>
    <col min="43" max="43" width="10.7109375" style="6" bestFit="1" customWidth="1"/>
    <col min="44" max="44" width="2.42578125" style="84" customWidth="1"/>
    <col min="45" max="45" width="23.5703125" style="83" customWidth="1"/>
    <col min="46" max="46" width="9.7109375" style="6" customWidth="1"/>
    <col min="47" max="47" width="10.7109375" style="6" customWidth="1"/>
    <col min="48" max="48" width="9.7109375" style="6" customWidth="1"/>
    <col min="49" max="49" width="9.5703125" style="6" customWidth="1"/>
    <col min="50" max="50" width="9.7109375" style="6" customWidth="1"/>
    <col min="51" max="51" width="8.85546875" style="6" customWidth="1"/>
    <col min="52" max="52" width="2.7109375" style="6" customWidth="1"/>
    <col min="53" max="58" width="8.85546875" style="6" customWidth="1"/>
    <col min="59" max="59" width="2.7109375" style="6" customWidth="1"/>
    <col min="60" max="60" width="10.85546875" style="6" customWidth="1"/>
    <col min="61" max="61" width="10.7109375" style="6" customWidth="1"/>
    <col min="62" max="64" width="8.85546875" style="6" customWidth="1"/>
    <col min="65" max="65" width="3.7109375" style="6" customWidth="1"/>
    <col min="66" max="66" width="2.7109375" style="6" customWidth="1"/>
    <col min="67" max="67" width="9.7109375" style="6" customWidth="1"/>
    <col min="68" max="68" width="8.85546875" style="6" customWidth="1"/>
    <col min="69" max="69" width="9.7109375" style="6" customWidth="1"/>
    <col min="70" max="70" width="8.85546875" style="6" customWidth="1"/>
    <col min="71" max="71" width="9.7109375" style="6" customWidth="1"/>
    <col min="72" max="72" width="8.85546875" style="6" customWidth="1"/>
    <col min="73" max="73" width="2.7109375" style="6" customWidth="1"/>
    <col min="74" max="74" width="9.7109375" style="6" customWidth="1"/>
    <col min="75" max="75" width="8.85546875" style="6" customWidth="1"/>
    <col min="76" max="77" width="9.7109375" style="6" customWidth="1"/>
    <col min="78" max="79" width="8.85546875" style="6" customWidth="1"/>
    <col min="80" max="80" width="2.7109375" style="6" customWidth="1"/>
    <col min="81" max="81" width="8.5703125" style="6" customWidth="1"/>
    <col min="82" max="86" width="8.85546875" style="6" customWidth="1"/>
    <col min="87" max="87" width="2.7109375" style="6" customWidth="1"/>
    <col min="88" max="93" width="8.85546875" style="6" customWidth="1"/>
    <col min="94" max="94" width="2.7109375" style="6" customWidth="1"/>
    <col min="95" max="100" width="8.85546875" style="6" customWidth="1"/>
    <col min="101" max="101" width="2.7109375" style="6" customWidth="1"/>
    <col min="102" max="106" width="8.85546875" style="6" customWidth="1"/>
    <col min="107" max="107" width="8.5703125" style="6" customWidth="1"/>
    <col min="108" max="108" width="2.7109375" style="6" customWidth="1"/>
    <col min="109" max="109" width="9.7109375" style="6" customWidth="1"/>
    <col min="110" max="110" width="10.7109375" style="6" customWidth="1"/>
    <col min="111" max="111" width="9.7109375" style="6" customWidth="1"/>
    <col min="112" max="112" width="8.85546875" style="6" customWidth="1"/>
    <col min="113" max="113" width="9.7109375" style="6" customWidth="1"/>
    <col min="114" max="114" width="8.85546875" style="6" customWidth="1"/>
    <col min="115" max="115" width="2.7109375" style="6" customWidth="1"/>
    <col min="116" max="116" width="2.5703125" style="84" customWidth="1"/>
    <col min="117" max="117" width="19.42578125" style="84" customWidth="1"/>
    <col min="118" max="121" width="8.85546875" style="6" customWidth="1"/>
    <col min="122" max="122" width="9.7109375" style="6" customWidth="1"/>
    <col min="123" max="123" width="8.85546875" style="6" customWidth="1"/>
    <col min="124" max="124" width="2.7109375" style="6" customWidth="1"/>
    <col min="125" max="130" width="8.85546875" style="6" customWidth="1"/>
    <col min="131" max="131" width="2.7109375" style="6" customWidth="1"/>
    <col min="132" max="137" width="8.85546875" style="6" customWidth="1"/>
    <col min="138" max="138" width="2.7109375" style="6" customWidth="1"/>
    <col min="139" max="140" width="8.85546875" style="6" customWidth="1"/>
    <col min="141" max="141" width="9.7109375" style="6" customWidth="1"/>
    <col min="142" max="142" width="8.85546875" style="6" customWidth="1"/>
    <col min="143" max="143" width="9.7109375" style="6" customWidth="1"/>
    <col min="144" max="144" width="8.85546875" style="6" customWidth="1"/>
    <col min="145" max="145" width="2.7109375" style="6" customWidth="1"/>
    <col min="146" max="147" width="8.85546875" style="6" customWidth="1"/>
    <col min="148" max="148" width="9.7109375" style="6" customWidth="1"/>
    <col min="149" max="149" width="8.85546875" style="6" customWidth="1"/>
    <col min="150" max="150" width="9.7109375" style="6" customWidth="1"/>
    <col min="151" max="151" width="8.85546875" style="6" customWidth="1"/>
    <col min="152" max="152" width="2.85546875" style="6" customWidth="1"/>
    <col min="153" max="153" width="9.7109375" style="6" customWidth="1"/>
    <col min="154" max="158" width="8.85546875" style="6" customWidth="1"/>
    <col min="159" max="159" width="2.7109375" style="6" customWidth="1"/>
    <col min="160" max="165" width="8.85546875" style="6" customWidth="1"/>
    <col min="166" max="166" width="2.7109375" style="6" customWidth="1"/>
    <col min="167" max="172" width="8.85546875" style="6" customWidth="1"/>
    <col min="173" max="173" width="2.7109375" style="6" customWidth="1"/>
    <col min="174" max="178" width="8.85546875" style="6" customWidth="1"/>
    <col min="179" max="179" width="8.5703125" style="6" customWidth="1"/>
    <col min="180" max="180" width="2.7109375" style="6" customWidth="1"/>
    <col min="181" max="186" width="3.7109375" style="6" customWidth="1"/>
    <col min="187" max="187" width="2.7109375" style="6" customWidth="1"/>
    <col min="188" max="190" width="12.28515625" style="83" customWidth="1"/>
    <col min="191" max="191" width="3.140625" style="5" customWidth="1"/>
    <col min="192" max="192" width="12.28515625" style="5" customWidth="1"/>
    <col min="193" max="193" width="17.42578125" style="4" customWidth="1"/>
    <col min="194" max="194" width="9.5703125" style="5" bestFit="1" customWidth="1"/>
    <col min="195" max="195" width="10.5703125" style="5" bestFit="1" customWidth="1"/>
    <col min="196" max="197" width="9.5703125" style="5" bestFit="1" customWidth="1"/>
    <col min="198" max="198" width="10.5703125" style="5" bestFit="1" customWidth="1"/>
    <col min="199" max="199" width="8.85546875" style="5" bestFit="1" customWidth="1"/>
    <col min="200" max="200" width="2.7109375" style="5" customWidth="1"/>
    <col min="201" max="206" width="8.85546875" style="5" bestFit="1" customWidth="1"/>
    <col min="207" max="207" width="2.7109375" style="5" customWidth="1"/>
    <col min="208" max="209" width="10.5703125" style="5" bestFit="1" customWidth="1"/>
    <col min="210" max="213" width="8.85546875" style="5" bestFit="1" customWidth="1"/>
    <col min="214" max="214" width="2.7109375" style="5" customWidth="1"/>
    <col min="215" max="215" width="9.5703125" style="5" bestFit="1" customWidth="1"/>
    <col min="216" max="216" width="8.85546875" style="5" bestFit="1" customWidth="1"/>
    <col min="217" max="217" width="9.7109375" style="5" bestFit="1" customWidth="1"/>
    <col min="218" max="218" width="8.85546875" style="5" bestFit="1" customWidth="1"/>
    <col min="219" max="219" width="10.5703125" style="5" bestFit="1" customWidth="1"/>
    <col min="220" max="220" width="8.85546875" style="5" bestFit="1" customWidth="1"/>
    <col min="221" max="221" width="2.7109375" style="5" customWidth="1"/>
    <col min="222" max="222" width="9.5703125" style="5" bestFit="1" customWidth="1"/>
    <col min="223" max="223" width="8.85546875" style="5" bestFit="1" customWidth="1"/>
    <col min="224" max="224" width="9.7109375" style="5" bestFit="1" customWidth="1"/>
    <col min="225" max="225" width="9.5703125" style="5" bestFit="1" customWidth="1"/>
    <col min="226" max="226" width="9.7109375" style="5" bestFit="1" customWidth="1"/>
    <col min="227" max="227" width="8.85546875" style="5" bestFit="1" customWidth="1"/>
    <col min="228" max="228" width="2.85546875" style="5" customWidth="1"/>
    <col min="229" max="229" width="9.7109375" style="5" bestFit="1" customWidth="1"/>
    <col min="230" max="234" width="8.85546875" style="5" bestFit="1" customWidth="1"/>
    <col min="235" max="235" width="2.7109375" style="5" customWidth="1"/>
    <col min="236" max="237" width="8.85546875" style="5" bestFit="1" customWidth="1"/>
    <col min="238" max="239" width="9.5703125" style="5" bestFit="1" customWidth="1"/>
    <col min="240" max="241" width="8.85546875" style="5" bestFit="1" customWidth="1"/>
    <col min="242" max="242" width="2.7109375" style="5" customWidth="1"/>
    <col min="243" max="248" width="8.85546875" style="5" bestFit="1" customWidth="1"/>
    <col min="249" max="249" width="2.7109375" style="5" customWidth="1"/>
    <col min="250" max="254" width="8.85546875" style="5" bestFit="1" customWidth="1"/>
    <col min="255" max="255" width="8.5703125" style="5" bestFit="1" customWidth="1"/>
    <col min="256" max="256" width="2.7109375" style="5" customWidth="1"/>
    <col min="257" max="262" width="9.28515625" style="5" customWidth="1"/>
    <col min="263" max="263" width="2.7109375" style="5" customWidth="1"/>
    <col min="264" max="266" width="12.28515625" style="2" customWidth="1"/>
    <col min="267" max="267" width="3.7109375" style="2" customWidth="1"/>
    <col min="268" max="268" width="14.28515625" style="53" customWidth="1"/>
    <col min="269" max="269" width="23.5703125" style="53" customWidth="1"/>
    <col min="270" max="270" width="9.7109375" style="5" customWidth="1"/>
    <col min="271" max="271" width="9.85546875" style="5" customWidth="1"/>
    <col min="272" max="272" width="8.7109375" style="5" customWidth="1"/>
    <col min="273" max="273" width="8.5703125" style="5" customWidth="1"/>
    <col min="274" max="274" width="8.85546875" style="5" customWidth="1"/>
    <col min="275" max="275" width="8.7109375" style="5" customWidth="1"/>
    <col min="276" max="276" width="2.7109375" style="5" customWidth="1"/>
    <col min="277" max="277" width="9.85546875" style="5" customWidth="1"/>
    <col min="278" max="278" width="10.5703125" style="5" customWidth="1"/>
    <col min="279" max="281" width="6.28515625" style="5" customWidth="1"/>
    <col min="282" max="282" width="8.42578125" style="5" customWidth="1"/>
    <col min="283" max="283" width="2.7109375" style="5" customWidth="1"/>
    <col min="284" max="284" width="12.85546875" style="5" customWidth="1"/>
    <col min="285" max="285" width="9" style="5" customWidth="1"/>
    <col min="286" max="286" width="9.85546875" style="5" customWidth="1"/>
    <col min="287" max="289" width="6.28515625" style="5" customWidth="1"/>
    <col min="290" max="290" width="2.7109375" style="5" customWidth="1"/>
    <col min="291" max="291" width="8.7109375" style="5" customWidth="1"/>
    <col min="292" max="292" width="9.7109375" style="5" customWidth="1"/>
    <col min="293" max="296" width="6.28515625" style="5" customWidth="1"/>
    <col min="297" max="297" width="2.7109375" style="5" customWidth="1"/>
    <col min="298" max="298" width="9" style="5" customWidth="1"/>
    <col min="299" max="299" width="8.7109375" style="5" customWidth="1"/>
    <col min="300" max="303" width="6.28515625" style="5" customWidth="1"/>
    <col min="304" max="304" width="2.7109375" style="5" customWidth="1"/>
    <col min="305" max="305" width="8.42578125" style="5" customWidth="1"/>
    <col min="306" max="306" width="10.7109375" style="5" customWidth="1"/>
    <col min="307" max="310" width="6.28515625" style="5" customWidth="1"/>
    <col min="311" max="311" width="2.7109375" style="5" customWidth="1"/>
    <col min="312" max="312" width="9" style="5" customWidth="1"/>
    <col min="313" max="313" width="12.42578125" style="5" customWidth="1"/>
    <col min="314" max="317" width="6.28515625" style="5" customWidth="1"/>
    <col min="318" max="318" width="2.7109375" style="5" customWidth="1"/>
    <col min="319" max="319" width="9" style="5" customWidth="1"/>
    <col min="320" max="320" width="11.5703125" style="5" customWidth="1"/>
    <col min="321" max="324" width="6.28515625" style="5" customWidth="1"/>
    <col min="325" max="325" width="2.7109375" style="5" customWidth="1"/>
    <col min="326" max="327" width="10.42578125" style="5" customWidth="1"/>
    <col min="328" max="331" width="6.28515625" style="5" customWidth="1"/>
    <col min="332" max="332" width="2.7109375" style="5" customWidth="1"/>
    <col min="333" max="333" width="10" style="5" customWidth="1"/>
    <col min="334" max="334" width="8.7109375" style="5" customWidth="1"/>
    <col min="335" max="338" width="6.28515625" style="5" customWidth="1"/>
    <col min="339" max="339" width="2.7109375" style="5" customWidth="1"/>
    <col min="340" max="340" width="1.85546875" style="4" customWidth="1"/>
    <col min="341" max="341" width="30.85546875" style="4" customWidth="1"/>
    <col min="342" max="347" width="6.28515625" style="5" customWidth="1"/>
    <col min="348" max="348" width="2.7109375" style="5" customWidth="1"/>
    <col min="349" max="354" width="6.28515625" style="5" customWidth="1"/>
    <col min="355" max="355" width="2.7109375" style="5" customWidth="1"/>
    <col min="356" max="361" width="6.28515625" style="5" customWidth="1"/>
    <col min="362" max="362" width="2.7109375" style="5" customWidth="1"/>
    <col min="363" max="368" width="6.28515625" style="5" customWidth="1"/>
    <col min="369" max="369" width="2.7109375" style="5" customWidth="1"/>
    <col min="370" max="375" width="6.28515625" style="5" customWidth="1"/>
    <col min="376" max="376" width="2.85546875" style="5" customWidth="1"/>
    <col min="377" max="382" width="6.28515625" style="5" customWidth="1"/>
    <col min="383" max="383" width="2.7109375" style="5" customWidth="1"/>
    <col min="384" max="389" width="6.28515625" style="5" customWidth="1"/>
    <col min="390" max="390" width="2.7109375" style="5" customWidth="1"/>
    <col min="391" max="396" width="6.28515625" style="5" customWidth="1"/>
    <col min="397" max="397" width="2.7109375" style="5" customWidth="1"/>
    <col min="398" max="403" width="6.28515625" style="5" customWidth="1"/>
    <col min="404" max="404" width="2.7109375" style="5" customWidth="1"/>
    <col min="405" max="410" width="8.5703125" style="5" customWidth="1"/>
    <col min="411" max="411" width="2.7109375" style="5" customWidth="1"/>
    <col min="412" max="414" width="22.5703125" style="2" customWidth="1"/>
    <col min="415" max="415" width="2.140625" style="5" customWidth="1"/>
    <col min="416" max="416" width="9.7109375" style="5" bestFit="1" customWidth="1"/>
    <col min="417" max="417" width="24.140625" style="4" customWidth="1"/>
    <col min="418" max="418" width="7" style="5" customWidth="1"/>
    <col min="419" max="423" width="6.28515625" style="5" customWidth="1"/>
    <col min="424" max="424" width="2.7109375" style="5" customWidth="1"/>
    <col min="425" max="430" width="6.28515625" style="5" customWidth="1"/>
    <col min="431" max="431" width="2.7109375" style="5" customWidth="1"/>
    <col min="432" max="437" width="6.28515625" style="5" customWidth="1"/>
    <col min="438" max="438" width="2.7109375" style="5" customWidth="1"/>
    <col min="439" max="444" width="6.28515625" style="5" customWidth="1"/>
    <col min="445" max="445" width="2.7109375" style="5" customWidth="1"/>
    <col min="446" max="451" width="6.28515625" style="5" customWidth="1"/>
    <col min="452" max="452" width="2.85546875" style="5" customWidth="1"/>
    <col min="453" max="458" width="6.28515625" style="5" customWidth="1"/>
    <col min="459" max="459" width="2.7109375" style="5" customWidth="1"/>
    <col min="460" max="465" width="6.28515625" style="5" customWidth="1"/>
    <col min="466" max="466" width="2.7109375" style="5" customWidth="1"/>
    <col min="467" max="472" width="6.28515625" style="5" customWidth="1"/>
    <col min="473" max="473" width="2.7109375" style="5" customWidth="1"/>
    <col min="474" max="479" width="6.28515625" style="5" customWidth="1"/>
    <col min="480" max="480" width="2.7109375" style="5" customWidth="1"/>
    <col min="481" max="486" width="8.5703125" style="5" customWidth="1"/>
    <col min="487" max="487" width="2.7109375" style="5" customWidth="1"/>
    <col min="488" max="490" width="17.7109375" style="2" customWidth="1"/>
    <col min="491" max="491" width="3" style="5" customWidth="1"/>
    <col min="492" max="492" width="23.42578125" style="5" customWidth="1"/>
    <col min="493" max="494" width="10.5703125" style="5" customWidth="1"/>
    <col min="495" max="496" width="9.5703125" style="5" customWidth="1"/>
    <col min="497" max="497" width="10.5703125" style="5" customWidth="1"/>
    <col min="498" max="498" width="8" style="5" customWidth="1"/>
    <col min="499" max="499" width="2.7109375" style="5" customWidth="1"/>
    <col min="500" max="501" width="8" style="5" customWidth="1"/>
    <col min="502" max="502" width="5.140625" style="5" customWidth="1"/>
    <col min="503" max="503" width="7" style="5" customWidth="1"/>
    <col min="504" max="504" width="8" style="5" customWidth="1"/>
    <col min="505" max="505" width="7" style="5" customWidth="1"/>
    <col min="506" max="506" width="2.7109375" style="5" customWidth="1"/>
    <col min="507" max="508" width="10.5703125" style="5" customWidth="1"/>
    <col min="509" max="511" width="9.5703125" style="5" customWidth="1"/>
    <col min="512" max="512" width="5.140625" style="5" customWidth="1"/>
    <col min="513" max="513" width="2.7109375" style="5" customWidth="1"/>
    <col min="514" max="514" width="10.5703125" style="5" customWidth="1"/>
    <col min="515" max="515" width="9.5703125" style="5" customWidth="1"/>
    <col min="516" max="516" width="10.5703125" style="5" customWidth="1"/>
    <col min="517" max="517" width="8" style="5" customWidth="1"/>
    <col min="518" max="518" width="10.5703125" style="5" customWidth="1"/>
    <col min="519" max="519" width="5.140625" style="5" customWidth="1"/>
    <col min="520" max="520" width="2.7109375" style="5" customWidth="1"/>
    <col min="521" max="521" width="10.5703125" style="5" customWidth="1"/>
    <col min="522" max="522" width="5.140625" style="5" customWidth="1"/>
    <col min="523" max="524" width="10.5703125" style="5" customWidth="1"/>
    <col min="525" max="525" width="9.5703125" style="5" customWidth="1"/>
    <col min="526" max="526" width="5.140625" style="5" customWidth="1"/>
    <col min="527" max="527" width="2.7109375" style="5" customWidth="1"/>
    <col min="528" max="528" width="10.5703125" style="5" customWidth="1"/>
    <col min="529" max="529" width="5.140625" style="5" customWidth="1"/>
    <col min="530" max="532" width="9.5703125" style="5" customWidth="1"/>
    <col min="533" max="533" width="5.140625" style="5" customWidth="1"/>
    <col min="534" max="534" width="2.7109375" style="5" customWidth="1"/>
    <col min="535" max="535" width="10.5703125" style="5" customWidth="1"/>
    <col min="536" max="536" width="5.140625" style="5" customWidth="1"/>
    <col min="537" max="538" width="10.5703125" style="5" customWidth="1"/>
    <col min="539" max="539" width="9.5703125" style="5" customWidth="1"/>
    <col min="540" max="540" width="5.140625" style="5" customWidth="1"/>
    <col min="541" max="541" width="2.7109375" style="5" customWidth="1"/>
    <col min="542" max="542" width="9.5703125" style="5" customWidth="1"/>
    <col min="543" max="543" width="8" style="5" customWidth="1"/>
    <col min="544" max="545" width="9.5703125" style="5" customWidth="1"/>
    <col min="546" max="546" width="8" style="5" customWidth="1"/>
    <col min="547" max="547" width="5.140625" style="5" customWidth="1"/>
    <col min="548" max="548" width="2.7109375" style="5" customWidth="1"/>
    <col min="549" max="549" width="9.5703125" style="5" customWidth="1"/>
    <col min="550" max="550" width="8" style="5" customWidth="1"/>
    <col min="551" max="551" width="7" style="5" customWidth="1"/>
    <col min="552" max="553" width="9.5703125" style="5" customWidth="1"/>
    <col min="554" max="554" width="6" style="5" customWidth="1"/>
    <col min="555" max="555" width="2.7109375" style="5" customWidth="1"/>
    <col min="556" max="556" width="9.5703125" style="5" customWidth="1"/>
    <col min="557" max="558" width="10.5703125" style="5" customWidth="1"/>
    <col min="559" max="560" width="9.5703125" style="5" customWidth="1"/>
    <col min="561" max="561" width="8" style="5" customWidth="1"/>
    <col min="562" max="562" width="2.7109375" style="5" customWidth="1"/>
    <col min="563" max="563" width="2.42578125" style="4" customWidth="1"/>
    <col min="564" max="564" width="24.140625" style="4" customWidth="1"/>
    <col min="565" max="565" width="9.5703125" style="5" customWidth="1"/>
    <col min="566" max="566" width="8" style="5" customWidth="1"/>
    <col min="567" max="568" width="9.5703125" style="5" customWidth="1"/>
    <col min="569" max="569" width="10.5703125" style="5" customWidth="1"/>
    <col min="570" max="570" width="5.140625" style="5" customWidth="1"/>
    <col min="571" max="571" width="2.7109375" style="5" customWidth="1"/>
    <col min="572" max="575" width="5.140625" style="5" customWidth="1"/>
    <col min="576" max="576" width="6" style="5" customWidth="1"/>
    <col min="577" max="577" width="5.140625" style="5" customWidth="1"/>
    <col min="578" max="578" width="2.7109375" style="5" customWidth="1"/>
    <col min="579" max="584" width="5.140625" style="5" customWidth="1"/>
    <col min="585" max="585" width="2.7109375" style="5" customWidth="1"/>
    <col min="586" max="586" width="9.5703125" style="5" customWidth="1"/>
    <col min="587" max="587" width="8" style="5" customWidth="1"/>
    <col min="588" max="588" width="10.5703125" style="5" customWidth="1"/>
    <col min="589" max="589" width="8" style="5" customWidth="1"/>
    <col min="590" max="590" width="10.5703125" style="5" customWidth="1"/>
    <col min="591" max="591" width="5.140625" style="5" customWidth="1"/>
    <col min="592" max="592" width="2.7109375" style="5" customWidth="1"/>
    <col min="593" max="593" width="9.5703125" style="5" customWidth="1"/>
    <col min="594" max="594" width="5.140625" style="5" customWidth="1"/>
    <col min="595" max="595" width="10.5703125" style="5" customWidth="1"/>
    <col min="596" max="596" width="5.140625" style="5" customWidth="1"/>
    <col min="597" max="597" width="10.5703125" style="5" customWidth="1"/>
    <col min="598" max="598" width="5.140625" style="5" customWidth="1"/>
    <col min="599" max="599" width="2.85546875" style="5" customWidth="1"/>
    <col min="600" max="600" width="10.5703125" style="5" customWidth="1"/>
    <col min="601" max="601" width="7" style="5" customWidth="1"/>
    <col min="602" max="602" width="10.5703125" style="5" customWidth="1"/>
    <col min="603" max="603" width="9.5703125" style="5" customWidth="1"/>
    <col min="604" max="605" width="5.140625" style="5" customWidth="1"/>
    <col min="606" max="606" width="2.7109375" style="5" customWidth="1"/>
    <col min="607" max="607" width="9.5703125" style="5" customWidth="1"/>
    <col min="608" max="608" width="8" style="5" customWidth="1"/>
    <col min="609" max="609" width="9.5703125" style="5" customWidth="1"/>
    <col min="610" max="610" width="10.5703125" style="5" customWidth="1"/>
    <col min="611" max="611" width="9.5703125" style="5" customWidth="1"/>
    <col min="612" max="612" width="5.140625" style="5" customWidth="1"/>
    <col min="613" max="613" width="2.7109375" style="5" customWidth="1"/>
    <col min="614" max="614" width="9.5703125" style="5" customWidth="1"/>
    <col min="615" max="617" width="8" style="5" customWidth="1"/>
    <col min="618" max="618" width="9.5703125" style="5" customWidth="1"/>
    <col min="619" max="619" width="5.140625" style="5" customWidth="1"/>
    <col min="620" max="620" width="2.7109375" style="5" customWidth="1"/>
    <col min="621" max="621" width="9.5703125" style="5" customWidth="1"/>
    <col min="622" max="622" width="5.140625" style="5" customWidth="1"/>
    <col min="623" max="623" width="9.5703125" style="5" customWidth="1"/>
    <col min="624" max="625" width="8" style="5" customWidth="1"/>
    <col min="626" max="626" width="7" style="5" customWidth="1"/>
    <col min="627" max="627" width="2.7109375" style="5" customWidth="1"/>
    <col min="628" max="633" width="5.140625" style="5" customWidth="1"/>
    <col min="634" max="634" width="2.7109375" style="5" customWidth="1"/>
    <col min="635" max="637" width="18.7109375" style="2" customWidth="1"/>
    <col min="638" max="638" width="2.42578125" style="5" customWidth="1"/>
    <col min="639" max="639" width="13.28515625" style="5" bestFit="1" customWidth="1"/>
    <col min="640" max="640" width="24.140625" style="4" customWidth="1"/>
    <col min="641" max="642" width="10.5703125" style="5" customWidth="1"/>
    <col min="643" max="644" width="9.5703125" style="5" customWidth="1"/>
    <col min="645" max="645" width="10.5703125" style="5" customWidth="1"/>
    <col min="646" max="646" width="8" style="5" customWidth="1"/>
    <col min="647" max="647" width="2.7109375" style="5" customWidth="1"/>
    <col min="648" max="649" width="8" style="5" customWidth="1"/>
    <col min="650" max="650" width="5.140625" style="5" customWidth="1"/>
    <col min="651" max="651" width="7" style="5" customWidth="1"/>
    <col min="652" max="652" width="8" style="5" customWidth="1"/>
    <col min="653" max="653" width="7" style="5" customWidth="1"/>
    <col min="654" max="654" width="2.7109375" style="5" customWidth="1"/>
    <col min="655" max="656" width="10.5703125" style="5" customWidth="1"/>
    <col min="657" max="659" width="9.5703125" style="5" customWidth="1"/>
    <col min="660" max="660" width="5.140625" style="5" customWidth="1"/>
    <col min="661" max="661" width="2.7109375" style="5" customWidth="1"/>
    <col min="662" max="662" width="10.5703125" style="5" customWidth="1"/>
    <col min="663" max="663" width="9.5703125" style="5" customWidth="1"/>
    <col min="664" max="664" width="10.5703125" style="5" customWidth="1"/>
    <col min="665" max="665" width="8" style="5" customWidth="1"/>
    <col min="666" max="666" width="10.5703125" style="5" customWidth="1"/>
    <col min="667" max="667" width="5.140625" style="5" customWidth="1"/>
    <col min="668" max="668" width="2.7109375" style="5" customWidth="1"/>
    <col min="669" max="669" width="10.5703125" style="5" customWidth="1"/>
    <col min="670" max="670" width="5.140625" style="5" customWidth="1"/>
    <col min="671" max="673" width="10.5703125" style="5" customWidth="1"/>
    <col min="674" max="674" width="5.140625" style="5" customWidth="1"/>
    <col min="675" max="675" width="2.85546875" style="5" customWidth="1"/>
    <col min="676" max="676" width="10.5703125" style="5" customWidth="1"/>
    <col min="677" max="677" width="7" style="5" customWidth="1"/>
    <col min="678" max="678" width="10.5703125" style="5" customWidth="1"/>
    <col min="679" max="680" width="9.5703125" style="5" customWidth="1"/>
    <col min="681" max="681" width="5.140625" style="5" customWidth="1"/>
    <col min="682" max="682" width="2.7109375" style="5" customWidth="1"/>
    <col min="683" max="683" width="10.5703125" style="5" customWidth="1"/>
    <col min="684" max="684" width="8" style="5" customWidth="1"/>
    <col min="685" max="686" width="10.5703125" style="5" customWidth="1"/>
    <col min="687" max="687" width="9.5703125" style="5" customWidth="1"/>
    <col min="688" max="688" width="5.140625" style="5" customWidth="1"/>
    <col min="689" max="689" width="2.7109375" style="5" customWidth="1"/>
    <col min="690" max="690" width="9.5703125" style="5" customWidth="1"/>
    <col min="691" max="691" width="8" style="5" customWidth="1"/>
    <col min="692" max="694" width="9.5703125" style="5" customWidth="1"/>
    <col min="695" max="695" width="5.140625" style="5" customWidth="1"/>
    <col min="696" max="696" width="2.7109375" style="5" customWidth="1"/>
    <col min="697" max="697" width="10.5703125" style="5" customWidth="1"/>
    <col min="698" max="698" width="8" style="5" customWidth="1"/>
    <col min="699" max="701" width="9.5703125" style="5" customWidth="1"/>
    <col min="702" max="702" width="7" style="5" customWidth="1"/>
    <col min="703" max="703" width="2.7109375" style="5" customWidth="1"/>
    <col min="704" max="704" width="9.5703125" style="5" customWidth="1"/>
    <col min="705" max="706" width="10.5703125" style="5" customWidth="1"/>
    <col min="707" max="708" width="9.5703125" style="5" customWidth="1"/>
    <col min="709" max="709" width="8" style="5" customWidth="1"/>
    <col min="710" max="710" width="2.7109375" style="5" customWidth="1"/>
    <col min="711" max="713" width="17.7109375" style="2" customWidth="1"/>
    <col min="714" max="16384" width="9.140625" style="5"/>
  </cols>
  <sheetData>
    <row r="1" spans="1:713" s="23" customFormat="1" ht="39" customHeight="1" thickBot="1">
      <c r="A1" s="61"/>
      <c r="B1" s="212" t="s">
        <v>116</v>
      </c>
      <c r="C1" s="213"/>
      <c r="D1" s="213"/>
      <c r="E1" s="213"/>
      <c r="F1" s="213"/>
      <c r="G1" s="214"/>
      <c r="H1"/>
      <c r="I1" s="209" t="s">
        <v>101</v>
      </c>
      <c r="J1" s="210"/>
      <c r="K1" s="210"/>
      <c r="L1" s="210"/>
      <c r="M1" s="210"/>
      <c r="N1" s="210"/>
      <c r="O1" s="210"/>
      <c r="P1" s="210"/>
      <c r="Q1" s="210"/>
      <c r="R1" s="210"/>
      <c r="S1" s="211"/>
      <c r="T1" s="61"/>
      <c r="U1" s="61"/>
      <c r="V1" s="215" t="s">
        <v>102</v>
      </c>
      <c r="W1" s="216"/>
      <c r="X1" s="216"/>
      <c r="Y1" s="216"/>
      <c r="Z1" s="216"/>
      <c r="AA1" s="216"/>
      <c r="AB1" s="216"/>
      <c r="AC1" s="216"/>
      <c r="AD1" s="216"/>
      <c r="AE1" s="217"/>
      <c r="AF1" s="61"/>
      <c r="AG1" s="61"/>
      <c r="AH1" s="218" t="s">
        <v>112</v>
      </c>
      <c r="AI1" s="219"/>
      <c r="AJ1" s="219"/>
      <c r="AK1" s="219"/>
      <c r="AL1" s="219"/>
      <c r="AM1" s="219"/>
      <c r="AN1" s="219"/>
      <c r="AO1" s="219"/>
      <c r="AP1" s="219"/>
      <c r="AQ1" s="220"/>
      <c r="AR1" s="62"/>
      <c r="AS1" s="63"/>
      <c r="AT1" s="227" t="s">
        <v>106</v>
      </c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228"/>
      <c r="BS1" s="228"/>
      <c r="BT1" s="228"/>
      <c r="BU1" s="228"/>
      <c r="BV1" s="228"/>
      <c r="BW1" s="228"/>
      <c r="BX1" s="228"/>
      <c r="BY1" s="228"/>
      <c r="BZ1" s="228"/>
      <c r="CA1" s="228"/>
      <c r="CB1" s="228"/>
      <c r="CC1" s="228"/>
      <c r="CD1" s="228"/>
      <c r="CE1" s="228"/>
      <c r="CF1" s="228"/>
      <c r="CG1" s="228"/>
      <c r="CH1" s="228"/>
      <c r="CI1" s="228"/>
      <c r="CJ1" s="228"/>
      <c r="CK1" s="228"/>
      <c r="CL1" s="228"/>
      <c r="CM1" s="228"/>
      <c r="CN1" s="228"/>
      <c r="CO1" s="228"/>
      <c r="CP1" s="228"/>
      <c r="CQ1" s="228"/>
      <c r="CR1" s="228"/>
      <c r="CS1" s="228"/>
      <c r="CT1" s="228"/>
      <c r="CU1" s="228"/>
      <c r="CV1" s="228"/>
      <c r="CW1" s="228"/>
      <c r="CX1" s="228"/>
      <c r="CY1" s="228"/>
      <c r="CZ1" s="228"/>
      <c r="DA1" s="228"/>
      <c r="DB1" s="228"/>
      <c r="DC1" s="228"/>
      <c r="DD1" s="228"/>
      <c r="DE1" s="228"/>
      <c r="DF1" s="228"/>
      <c r="DG1" s="228"/>
      <c r="DH1" s="228"/>
      <c r="DI1" s="228"/>
      <c r="DJ1" s="228"/>
      <c r="DK1" s="228"/>
      <c r="DL1" s="62"/>
      <c r="DM1" s="62"/>
      <c r="DN1" s="190" t="s">
        <v>107</v>
      </c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2" t="s">
        <v>83</v>
      </c>
      <c r="GG1" s="192"/>
      <c r="GH1" s="192"/>
      <c r="GI1" s="5"/>
      <c r="GJ1" s="5"/>
      <c r="GK1" s="24"/>
      <c r="GL1" s="193" t="s">
        <v>113</v>
      </c>
      <c r="GM1" s="194"/>
      <c r="GN1" s="194"/>
      <c r="GO1" s="194"/>
      <c r="GP1" s="194"/>
      <c r="GQ1" s="194"/>
      <c r="GR1" s="194"/>
      <c r="GS1" s="194"/>
      <c r="GT1" s="194"/>
      <c r="GU1" s="194"/>
      <c r="GV1" s="194"/>
      <c r="GW1" s="194"/>
      <c r="GX1" s="194"/>
      <c r="GY1" s="194"/>
      <c r="GZ1" s="194"/>
      <c r="HA1" s="194"/>
      <c r="HB1" s="194"/>
      <c r="HC1" s="194"/>
      <c r="HD1" s="194"/>
      <c r="HE1" s="194"/>
      <c r="HF1" s="194"/>
      <c r="HG1" s="194"/>
      <c r="HH1" s="194"/>
      <c r="HI1" s="194"/>
      <c r="HJ1" s="194"/>
      <c r="HK1" s="194"/>
      <c r="HL1" s="194"/>
      <c r="HM1" s="194"/>
      <c r="HN1" s="194"/>
      <c r="HO1" s="194"/>
      <c r="HP1" s="194"/>
      <c r="HQ1" s="194"/>
      <c r="HR1" s="194"/>
      <c r="HS1" s="194"/>
      <c r="HT1" s="194"/>
      <c r="HU1" s="194"/>
      <c r="HV1" s="194"/>
      <c r="HW1" s="194"/>
      <c r="HX1" s="194"/>
      <c r="HY1" s="194"/>
      <c r="HZ1" s="194"/>
      <c r="IA1" s="194"/>
      <c r="IB1" s="194"/>
      <c r="IC1" s="194"/>
      <c r="ID1" s="194"/>
      <c r="IE1" s="194"/>
      <c r="IF1" s="194"/>
      <c r="IG1" s="194"/>
      <c r="IH1" s="194"/>
      <c r="II1" s="194"/>
      <c r="IJ1" s="194"/>
      <c r="IK1" s="194"/>
      <c r="IL1" s="194"/>
      <c r="IM1" s="194"/>
      <c r="IN1" s="194"/>
      <c r="IO1" s="194"/>
      <c r="IP1" s="194"/>
      <c r="IQ1" s="194"/>
      <c r="IR1" s="194"/>
      <c r="IS1" s="194"/>
      <c r="IT1" s="194"/>
      <c r="IU1" s="194"/>
      <c r="IV1" s="194"/>
      <c r="IW1" s="194"/>
      <c r="IX1" s="194"/>
      <c r="IY1" s="194"/>
      <c r="IZ1" s="194"/>
      <c r="JA1" s="194"/>
      <c r="JB1" s="194"/>
      <c r="JC1" s="194"/>
      <c r="JD1" s="195" t="s">
        <v>103</v>
      </c>
      <c r="JE1" s="195"/>
      <c r="JF1" s="195"/>
      <c r="JG1" s="25"/>
      <c r="JH1" s="51"/>
      <c r="JI1" s="51"/>
      <c r="JJ1" s="167" t="s">
        <v>108</v>
      </c>
      <c r="JK1" s="168"/>
      <c r="JL1" s="168"/>
      <c r="JM1" s="168"/>
      <c r="JN1" s="168"/>
      <c r="JO1" s="168"/>
      <c r="JP1" s="168"/>
      <c r="JQ1" s="168"/>
      <c r="JR1" s="168"/>
      <c r="JS1" s="168"/>
      <c r="JT1" s="168"/>
      <c r="JU1" s="168"/>
      <c r="JV1" s="168"/>
      <c r="JW1" s="168"/>
      <c r="JX1" s="168"/>
      <c r="JY1" s="168"/>
      <c r="JZ1" s="168"/>
      <c r="KA1" s="168"/>
      <c r="KB1" s="168"/>
      <c r="KC1" s="168"/>
      <c r="KD1" s="168"/>
      <c r="KE1" s="168"/>
      <c r="KF1" s="168"/>
      <c r="KG1" s="168"/>
      <c r="KH1" s="168"/>
      <c r="KI1" s="168"/>
      <c r="KJ1" s="168"/>
      <c r="KK1" s="168"/>
      <c r="KL1" s="168"/>
      <c r="KM1" s="168"/>
      <c r="KN1" s="168"/>
      <c r="KO1" s="168"/>
      <c r="KP1" s="168"/>
      <c r="KQ1" s="168"/>
      <c r="KR1" s="168"/>
      <c r="KS1" s="168"/>
      <c r="KT1" s="168"/>
      <c r="KU1" s="168"/>
      <c r="KV1" s="168"/>
      <c r="KW1" s="168"/>
      <c r="KX1" s="168"/>
      <c r="KY1" s="168"/>
      <c r="KZ1" s="168"/>
      <c r="LA1" s="168"/>
      <c r="LB1" s="168"/>
      <c r="LC1" s="168"/>
      <c r="LD1" s="168"/>
      <c r="LE1" s="168"/>
      <c r="LF1" s="168"/>
      <c r="LG1" s="168"/>
      <c r="LH1" s="168"/>
      <c r="LI1" s="168"/>
      <c r="LJ1" s="168"/>
      <c r="LK1" s="168"/>
      <c r="LL1" s="168"/>
      <c r="LM1" s="168"/>
      <c r="LN1" s="168"/>
      <c r="LO1" s="168"/>
      <c r="LP1" s="168"/>
      <c r="LQ1" s="168"/>
      <c r="LR1" s="168"/>
      <c r="LS1" s="168"/>
      <c r="LT1" s="168"/>
      <c r="LU1" s="168"/>
      <c r="LV1" s="168"/>
      <c r="LW1" s="168"/>
      <c r="LX1" s="168"/>
      <c r="LY1" s="168"/>
      <c r="LZ1" s="168"/>
      <c r="MA1" s="168"/>
      <c r="MB1" s="24"/>
      <c r="MC1" s="24"/>
      <c r="MD1" s="169" t="s">
        <v>109</v>
      </c>
      <c r="ME1" s="170"/>
      <c r="MF1" s="170"/>
      <c r="MG1" s="170"/>
      <c r="MH1" s="170"/>
      <c r="MI1" s="170"/>
      <c r="MJ1" s="170"/>
      <c r="MK1" s="170"/>
      <c r="ML1" s="170"/>
      <c r="MM1" s="170"/>
      <c r="MN1" s="170"/>
      <c r="MO1" s="170"/>
      <c r="MP1" s="170"/>
      <c r="MQ1" s="170"/>
      <c r="MR1" s="170"/>
      <c r="MS1" s="170"/>
      <c r="MT1" s="170"/>
      <c r="MU1" s="170"/>
      <c r="MV1" s="170"/>
      <c r="MW1" s="170"/>
      <c r="MX1" s="170"/>
      <c r="MY1" s="170"/>
      <c r="MZ1" s="170"/>
      <c r="NA1" s="170"/>
      <c r="NB1" s="170"/>
      <c r="NC1" s="170"/>
      <c r="ND1" s="170"/>
      <c r="NE1" s="170"/>
      <c r="NF1" s="170"/>
      <c r="NG1" s="170"/>
      <c r="NH1" s="170"/>
      <c r="NI1" s="170"/>
      <c r="NJ1" s="170"/>
      <c r="NK1" s="170"/>
      <c r="NL1" s="170"/>
      <c r="NM1" s="170"/>
      <c r="NN1" s="170"/>
      <c r="NO1" s="170"/>
      <c r="NP1" s="170"/>
      <c r="NQ1" s="170"/>
      <c r="NR1" s="170"/>
      <c r="NS1" s="170"/>
      <c r="NT1" s="170"/>
      <c r="NU1" s="170"/>
      <c r="NV1" s="170"/>
      <c r="NW1" s="170"/>
      <c r="NX1" s="170"/>
      <c r="NY1" s="170"/>
      <c r="NZ1" s="170"/>
      <c r="OA1" s="170"/>
      <c r="OB1" s="170"/>
      <c r="OC1" s="170"/>
      <c r="OD1" s="170"/>
      <c r="OE1" s="170"/>
      <c r="OF1" s="170"/>
      <c r="OG1" s="170"/>
      <c r="OH1" s="170"/>
      <c r="OI1" s="170"/>
      <c r="OJ1" s="170"/>
      <c r="OK1" s="170"/>
      <c r="OL1" s="170"/>
      <c r="OM1" s="170"/>
      <c r="ON1" s="170"/>
      <c r="OO1" s="170"/>
      <c r="OP1" s="170"/>
      <c r="OQ1" s="170"/>
      <c r="OR1" s="170"/>
      <c r="OS1" s="170"/>
      <c r="OT1" s="170"/>
      <c r="OU1" s="170"/>
      <c r="OV1" s="184" t="s">
        <v>84</v>
      </c>
      <c r="OW1" s="184"/>
      <c r="OX1" s="184"/>
      <c r="PA1" s="24"/>
      <c r="PB1" s="185" t="s">
        <v>114</v>
      </c>
      <c r="PC1" s="186"/>
      <c r="PD1" s="186"/>
      <c r="PE1" s="186"/>
      <c r="PF1" s="186"/>
      <c r="PG1" s="186"/>
      <c r="PH1" s="186"/>
      <c r="PI1" s="186"/>
      <c r="PJ1" s="186"/>
      <c r="PK1" s="186"/>
      <c r="PL1" s="186"/>
      <c r="PM1" s="186"/>
      <c r="PN1" s="186"/>
      <c r="PO1" s="186"/>
      <c r="PP1" s="186"/>
      <c r="PQ1" s="186"/>
      <c r="PR1" s="186"/>
      <c r="PS1" s="186"/>
      <c r="PT1" s="186"/>
      <c r="PU1" s="186"/>
      <c r="PV1" s="186"/>
      <c r="PW1" s="186"/>
      <c r="PX1" s="186"/>
      <c r="PY1" s="186"/>
      <c r="PZ1" s="186"/>
      <c r="QA1" s="186"/>
      <c r="QB1" s="186"/>
      <c r="QC1" s="186"/>
      <c r="QD1" s="186"/>
      <c r="QE1" s="186"/>
      <c r="QF1" s="186"/>
      <c r="QG1" s="186"/>
      <c r="QH1" s="186"/>
      <c r="QI1" s="186"/>
      <c r="QJ1" s="186"/>
      <c r="QK1" s="186"/>
      <c r="QL1" s="186"/>
      <c r="QM1" s="186"/>
      <c r="QN1" s="186"/>
      <c r="QO1" s="186"/>
      <c r="QP1" s="186"/>
      <c r="QQ1" s="186"/>
      <c r="QR1" s="186"/>
      <c r="QS1" s="186"/>
      <c r="QT1" s="186"/>
      <c r="QU1" s="186"/>
      <c r="QV1" s="186"/>
      <c r="QW1" s="186"/>
      <c r="QX1" s="186"/>
      <c r="QY1" s="186"/>
      <c r="QZ1" s="186"/>
      <c r="RA1" s="186"/>
      <c r="RB1" s="186"/>
      <c r="RC1" s="186"/>
      <c r="RD1" s="186"/>
      <c r="RE1" s="186"/>
      <c r="RF1" s="186"/>
      <c r="RG1" s="186"/>
      <c r="RH1" s="186"/>
      <c r="RI1" s="186"/>
      <c r="RJ1" s="186"/>
      <c r="RK1" s="186"/>
      <c r="RL1" s="186"/>
      <c r="RM1" s="186"/>
      <c r="RN1" s="186"/>
      <c r="RO1" s="186"/>
      <c r="RP1" s="186"/>
      <c r="RQ1" s="186"/>
      <c r="RR1" s="186"/>
      <c r="RS1" s="186"/>
      <c r="RT1" s="174" t="s">
        <v>104</v>
      </c>
      <c r="RU1" s="174"/>
      <c r="RV1" s="174"/>
      <c r="RX1" s="25"/>
      <c r="RY1" s="167" t="s">
        <v>110</v>
      </c>
      <c r="RZ1" s="168"/>
      <c r="SA1" s="168"/>
      <c r="SB1" s="168"/>
      <c r="SC1" s="168"/>
      <c r="SD1" s="168"/>
      <c r="SE1" s="168"/>
      <c r="SF1" s="168"/>
      <c r="SG1" s="168"/>
      <c r="SH1" s="168"/>
      <c r="SI1" s="168"/>
      <c r="SJ1" s="168"/>
      <c r="SK1" s="168"/>
      <c r="SL1" s="168"/>
      <c r="SM1" s="168"/>
      <c r="SN1" s="168"/>
      <c r="SO1" s="168"/>
      <c r="SP1" s="168"/>
      <c r="SQ1" s="168"/>
      <c r="SR1" s="168"/>
      <c r="SS1" s="168"/>
      <c r="ST1" s="168"/>
      <c r="SU1" s="168"/>
      <c r="SV1" s="168"/>
      <c r="SW1" s="168"/>
      <c r="SX1" s="168"/>
      <c r="SY1" s="168"/>
      <c r="SZ1" s="168"/>
      <c r="TA1" s="168"/>
      <c r="TB1" s="168"/>
      <c r="TC1" s="168"/>
      <c r="TD1" s="168"/>
      <c r="TE1" s="168"/>
      <c r="TF1" s="168"/>
      <c r="TG1" s="168"/>
      <c r="TH1" s="168"/>
      <c r="TI1" s="168"/>
      <c r="TJ1" s="168"/>
      <c r="TK1" s="168"/>
      <c r="TL1" s="168"/>
      <c r="TM1" s="168"/>
      <c r="TN1" s="168"/>
      <c r="TO1" s="168"/>
      <c r="TP1" s="168"/>
      <c r="TQ1" s="168"/>
      <c r="TR1" s="168"/>
      <c r="TS1" s="168"/>
      <c r="TT1" s="168"/>
      <c r="TU1" s="168"/>
      <c r="TV1" s="168"/>
      <c r="TW1" s="168"/>
      <c r="TX1" s="168"/>
      <c r="TY1" s="168"/>
      <c r="TZ1" s="168"/>
      <c r="UA1" s="168"/>
      <c r="UB1" s="168"/>
      <c r="UC1" s="168"/>
      <c r="UD1" s="168"/>
      <c r="UE1" s="168"/>
      <c r="UF1" s="168"/>
      <c r="UG1" s="168"/>
      <c r="UH1" s="168"/>
      <c r="UI1" s="168"/>
      <c r="UJ1" s="168"/>
      <c r="UK1" s="168"/>
      <c r="UL1" s="168"/>
      <c r="UM1" s="168"/>
      <c r="UN1" s="168"/>
      <c r="UO1" s="168"/>
      <c r="UP1" s="168"/>
      <c r="UQ1" s="24"/>
      <c r="UR1" s="24"/>
      <c r="US1" s="169" t="s">
        <v>111</v>
      </c>
      <c r="UT1" s="170"/>
      <c r="UU1" s="170"/>
      <c r="UV1" s="170"/>
      <c r="UW1" s="170"/>
      <c r="UX1" s="170"/>
      <c r="UY1" s="170"/>
      <c r="UZ1" s="170"/>
      <c r="VA1" s="170"/>
      <c r="VB1" s="170"/>
      <c r="VC1" s="170"/>
      <c r="VD1" s="170"/>
      <c r="VE1" s="170"/>
      <c r="VF1" s="170"/>
      <c r="VG1" s="170"/>
      <c r="VH1" s="170"/>
      <c r="VI1" s="170"/>
      <c r="VJ1" s="170"/>
      <c r="VK1" s="170"/>
      <c r="VL1" s="170"/>
      <c r="VM1" s="170"/>
      <c r="VN1" s="170"/>
      <c r="VO1" s="170"/>
      <c r="VP1" s="170"/>
      <c r="VQ1" s="170"/>
      <c r="VR1" s="170"/>
      <c r="VS1" s="170"/>
      <c r="VT1" s="170"/>
      <c r="VU1" s="170"/>
      <c r="VV1" s="170"/>
      <c r="VW1" s="170"/>
      <c r="VX1" s="170"/>
      <c r="VY1" s="170"/>
      <c r="VZ1" s="170"/>
      <c r="WA1" s="170"/>
      <c r="WB1" s="170"/>
      <c r="WC1" s="170"/>
      <c r="WD1" s="170"/>
      <c r="WE1" s="170"/>
      <c r="WF1" s="170"/>
      <c r="WG1" s="170"/>
      <c r="WH1" s="170"/>
      <c r="WI1" s="170"/>
      <c r="WJ1" s="170"/>
      <c r="WK1" s="170"/>
      <c r="WL1" s="170"/>
      <c r="WM1" s="170"/>
      <c r="WN1" s="170"/>
      <c r="WO1" s="170"/>
      <c r="WP1" s="170"/>
      <c r="WQ1" s="170"/>
      <c r="WR1" s="170"/>
      <c r="WS1" s="170"/>
      <c r="WT1" s="170"/>
      <c r="WU1" s="170"/>
      <c r="WV1" s="170"/>
      <c r="WW1" s="170"/>
      <c r="WX1" s="170"/>
      <c r="WY1" s="170"/>
      <c r="WZ1" s="170"/>
      <c r="XA1" s="170"/>
      <c r="XB1" s="170"/>
      <c r="XC1" s="170"/>
      <c r="XD1" s="170"/>
      <c r="XE1" s="170"/>
      <c r="XF1" s="170"/>
      <c r="XG1" s="170"/>
      <c r="XH1" s="170"/>
      <c r="XI1" s="170"/>
      <c r="XJ1" s="170"/>
      <c r="XK1" s="171" t="s">
        <v>96</v>
      </c>
      <c r="XL1" s="171"/>
      <c r="XM1" s="171"/>
      <c r="XP1" s="24"/>
      <c r="XQ1" s="172" t="s">
        <v>115</v>
      </c>
      <c r="XR1" s="173"/>
      <c r="XS1" s="173"/>
      <c r="XT1" s="173"/>
      <c r="XU1" s="173"/>
      <c r="XV1" s="173"/>
      <c r="XW1" s="173"/>
      <c r="XX1" s="173"/>
      <c r="XY1" s="173"/>
      <c r="XZ1" s="173"/>
      <c r="YA1" s="173"/>
      <c r="YB1" s="173"/>
      <c r="YC1" s="173"/>
      <c r="YD1" s="173"/>
      <c r="YE1" s="173"/>
      <c r="YF1" s="173"/>
      <c r="YG1" s="173"/>
      <c r="YH1" s="173"/>
      <c r="YI1" s="173"/>
      <c r="YJ1" s="173"/>
      <c r="YK1" s="173"/>
      <c r="YL1" s="173"/>
      <c r="YM1" s="173"/>
      <c r="YN1" s="173"/>
      <c r="YO1" s="173"/>
      <c r="YP1" s="173"/>
      <c r="YQ1" s="173"/>
      <c r="YR1" s="173"/>
      <c r="YS1" s="173"/>
      <c r="YT1" s="173"/>
      <c r="YU1" s="173"/>
      <c r="YV1" s="173"/>
      <c r="YW1" s="173"/>
      <c r="YX1" s="173"/>
      <c r="YY1" s="173"/>
      <c r="YZ1" s="173"/>
      <c r="ZA1" s="173"/>
      <c r="ZB1" s="173"/>
      <c r="ZC1" s="173"/>
      <c r="ZD1" s="173"/>
      <c r="ZE1" s="173"/>
      <c r="ZF1" s="173"/>
      <c r="ZG1" s="173"/>
      <c r="ZH1" s="173"/>
      <c r="ZI1" s="173"/>
      <c r="ZJ1" s="173"/>
      <c r="ZK1" s="173"/>
      <c r="ZL1" s="173"/>
      <c r="ZM1" s="173"/>
      <c r="ZN1" s="173"/>
      <c r="ZO1" s="173"/>
      <c r="ZP1" s="173"/>
      <c r="ZQ1" s="173"/>
      <c r="ZR1" s="173"/>
      <c r="ZS1" s="173"/>
      <c r="ZT1" s="173"/>
      <c r="ZU1" s="173"/>
      <c r="ZV1" s="173"/>
      <c r="ZW1" s="173"/>
      <c r="ZX1" s="173"/>
      <c r="ZY1" s="173"/>
      <c r="ZZ1" s="173"/>
      <c r="AAA1" s="173"/>
      <c r="AAB1" s="173"/>
      <c r="AAC1" s="173"/>
      <c r="AAD1" s="173"/>
      <c r="AAE1" s="173"/>
      <c r="AAF1" s="173"/>
      <c r="AAG1" s="173"/>
      <c r="AAH1" s="173"/>
      <c r="AAI1" s="174" t="s">
        <v>105</v>
      </c>
      <c r="AAJ1" s="174"/>
      <c r="AAK1" s="174"/>
    </row>
    <row r="2" spans="1:713" ht="15.75" thickBot="1">
      <c r="V2" s="64"/>
      <c r="AR2" s="65"/>
      <c r="AS2" s="65"/>
      <c r="AT2" s="237" t="s">
        <v>67</v>
      </c>
      <c r="AU2" s="238"/>
      <c r="AV2" s="238"/>
      <c r="AW2" s="238"/>
      <c r="AX2" s="238"/>
      <c r="AY2" s="238"/>
      <c r="AZ2" s="238"/>
      <c r="BA2" s="238"/>
      <c r="BB2" s="238"/>
      <c r="BC2" s="238"/>
      <c r="BD2" s="238"/>
      <c r="BE2" s="238"/>
      <c r="BF2" s="238"/>
      <c r="BG2" s="238"/>
      <c r="BH2" s="238"/>
      <c r="BI2" s="238"/>
      <c r="BJ2" s="238"/>
      <c r="BK2" s="238"/>
      <c r="BL2" s="238"/>
      <c r="BM2" s="238"/>
      <c r="BN2" s="238"/>
      <c r="BO2" s="238"/>
      <c r="BP2" s="238"/>
      <c r="BQ2" s="238"/>
      <c r="BR2" s="238"/>
      <c r="BS2" s="238"/>
      <c r="BT2" s="238"/>
      <c r="BU2" s="238"/>
      <c r="BV2" s="238"/>
      <c r="BW2" s="238"/>
      <c r="BX2" s="238"/>
      <c r="BY2" s="238"/>
      <c r="BZ2" s="238"/>
      <c r="CA2" s="238"/>
      <c r="CB2" s="238"/>
      <c r="CC2" s="238"/>
      <c r="CD2" s="238"/>
      <c r="CE2" s="238"/>
      <c r="CF2" s="238"/>
      <c r="CG2" s="238"/>
      <c r="CH2" s="238"/>
      <c r="CI2" s="238"/>
      <c r="CJ2" s="238"/>
      <c r="CK2" s="238"/>
      <c r="CL2" s="238"/>
      <c r="CM2" s="238"/>
      <c r="CN2" s="238"/>
      <c r="CO2" s="238"/>
      <c r="CP2" s="238"/>
      <c r="CQ2" s="238"/>
      <c r="CR2" s="238"/>
      <c r="CS2" s="238"/>
      <c r="CT2" s="238"/>
      <c r="CU2" s="238"/>
      <c r="CV2" s="238"/>
      <c r="CW2" s="238"/>
      <c r="CX2" s="238"/>
      <c r="CY2" s="238"/>
      <c r="CZ2" s="238"/>
      <c r="DA2" s="238"/>
      <c r="DB2" s="238"/>
      <c r="DC2" s="238"/>
      <c r="DD2" s="238"/>
      <c r="DE2" s="238"/>
      <c r="DF2" s="238"/>
      <c r="DG2" s="238"/>
      <c r="DH2" s="238"/>
      <c r="DI2" s="238"/>
      <c r="DJ2" s="238"/>
      <c r="DK2" s="239"/>
      <c r="DL2" s="65"/>
      <c r="DM2" s="65"/>
      <c r="DN2" s="237" t="s">
        <v>68</v>
      </c>
      <c r="DO2" s="238"/>
      <c r="DP2" s="238"/>
      <c r="DQ2" s="238"/>
      <c r="DR2" s="238"/>
      <c r="DS2" s="238"/>
      <c r="DT2" s="238"/>
      <c r="DU2" s="238"/>
      <c r="DV2" s="238"/>
      <c r="DW2" s="238"/>
      <c r="DX2" s="238"/>
      <c r="DY2" s="238"/>
      <c r="DZ2" s="238"/>
      <c r="EA2" s="238"/>
      <c r="EB2" s="238"/>
      <c r="EC2" s="238"/>
      <c r="ED2" s="238"/>
      <c r="EE2" s="238"/>
      <c r="EF2" s="238"/>
      <c r="EG2" s="238"/>
      <c r="EH2" s="238"/>
      <c r="EI2" s="238"/>
      <c r="EJ2" s="238"/>
      <c r="EK2" s="238"/>
      <c r="EL2" s="238"/>
      <c r="EM2" s="238"/>
      <c r="EN2" s="238"/>
      <c r="EO2" s="238"/>
      <c r="EP2" s="238"/>
      <c r="EQ2" s="238"/>
      <c r="ER2" s="238"/>
      <c r="ES2" s="238"/>
      <c r="ET2" s="238"/>
      <c r="EU2" s="238"/>
      <c r="EV2" s="238"/>
      <c r="EW2" s="238"/>
      <c r="EX2" s="238"/>
      <c r="EY2" s="238"/>
      <c r="EZ2" s="238"/>
      <c r="FA2" s="238"/>
      <c r="FB2" s="238"/>
      <c r="FC2" s="238"/>
      <c r="FD2" s="238"/>
      <c r="FE2" s="238"/>
      <c r="FF2" s="238"/>
      <c r="FG2" s="238"/>
      <c r="FH2" s="238"/>
      <c r="FI2" s="238"/>
      <c r="FJ2" s="238"/>
      <c r="FK2" s="238"/>
      <c r="FL2" s="238"/>
      <c r="FM2" s="238"/>
      <c r="FN2" s="238"/>
      <c r="FO2" s="238"/>
      <c r="FP2" s="238"/>
      <c r="FQ2" s="238"/>
      <c r="FR2" s="238"/>
      <c r="FS2" s="238"/>
      <c r="FT2" s="238"/>
      <c r="FU2" s="238"/>
      <c r="FV2" s="238"/>
      <c r="FW2" s="238"/>
      <c r="FX2" s="238"/>
      <c r="FY2" s="238"/>
      <c r="FZ2" s="238"/>
      <c r="GA2" s="238"/>
      <c r="GB2" s="238"/>
      <c r="GC2" s="238"/>
      <c r="GD2" s="238"/>
      <c r="GE2" s="239"/>
      <c r="GF2" s="199" t="s">
        <v>65</v>
      </c>
      <c r="GG2" s="200"/>
      <c r="GH2" s="201"/>
      <c r="GK2" s="26"/>
      <c r="GL2" s="196" t="s">
        <v>68</v>
      </c>
      <c r="GM2" s="197"/>
      <c r="GN2" s="197"/>
      <c r="GO2" s="197"/>
      <c r="GP2" s="197"/>
      <c r="GQ2" s="197"/>
      <c r="GR2" s="197"/>
      <c r="GS2" s="197"/>
      <c r="GT2" s="197"/>
      <c r="GU2" s="197"/>
      <c r="GV2" s="197"/>
      <c r="GW2" s="197"/>
      <c r="GX2" s="197"/>
      <c r="GY2" s="197"/>
      <c r="GZ2" s="197"/>
      <c r="HA2" s="197"/>
      <c r="HB2" s="197"/>
      <c r="HC2" s="197"/>
      <c r="HD2" s="197"/>
      <c r="HE2" s="197"/>
      <c r="HF2" s="197"/>
      <c r="HG2" s="197"/>
      <c r="HH2" s="197"/>
      <c r="HI2" s="197"/>
      <c r="HJ2" s="197"/>
      <c r="HK2" s="197"/>
      <c r="HL2" s="197"/>
      <c r="HM2" s="197"/>
      <c r="HN2" s="197"/>
      <c r="HO2" s="197"/>
      <c r="HP2" s="197"/>
      <c r="HQ2" s="197"/>
      <c r="HR2" s="197"/>
      <c r="HS2" s="197"/>
      <c r="HT2" s="197"/>
      <c r="HU2" s="197"/>
      <c r="HV2" s="197"/>
      <c r="HW2" s="197"/>
      <c r="HX2" s="197"/>
      <c r="HY2" s="197"/>
      <c r="HZ2" s="197"/>
      <c r="IA2" s="197"/>
      <c r="IB2" s="197"/>
      <c r="IC2" s="197"/>
      <c r="ID2" s="197"/>
      <c r="IE2" s="197"/>
      <c r="IF2" s="197"/>
      <c r="IG2" s="197"/>
      <c r="IH2" s="197"/>
      <c r="II2" s="197"/>
      <c r="IJ2" s="197"/>
      <c r="IK2" s="197"/>
      <c r="IL2" s="197"/>
      <c r="IM2" s="197"/>
      <c r="IN2" s="197"/>
      <c r="IO2" s="197"/>
      <c r="IP2" s="197"/>
      <c r="IQ2" s="197"/>
      <c r="IR2" s="197"/>
      <c r="IS2" s="197"/>
      <c r="IT2" s="197"/>
      <c r="IU2" s="197"/>
      <c r="IV2" s="197"/>
      <c r="IW2" s="197"/>
      <c r="IX2" s="197"/>
      <c r="IY2" s="197"/>
      <c r="IZ2" s="197"/>
      <c r="JA2" s="197"/>
      <c r="JB2" s="197"/>
      <c r="JC2" s="198"/>
      <c r="JD2" s="199" t="s">
        <v>65</v>
      </c>
      <c r="JE2" s="200"/>
      <c r="JF2" s="201"/>
      <c r="JG2" s="26"/>
      <c r="JH2" s="52"/>
      <c r="JI2" s="52" t="s">
        <v>92</v>
      </c>
      <c r="JJ2" s="175">
        <f>SUM(JJ7:MA7)</f>
        <v>1987.5327646397845</v>
      </c>
      <c r="JK2" s="176"/>
      <c r="JL2" s="176"/>
      <c r="JM2" s="176"/>
      <c r="JN2" s="176"/>
      <c r="JO2" s="176"/>
      <c r="JP2" s="176"/>
      <c r="JQ2" s="176"/>
      <c r="JR2" s="176"/>
      <c r="JS2" s="176"/>
      <c r="JT2" s="176"/>
      <c r="JU2" s="176"/>
      <c r="JV2" s="176"/>
      <c r="JW2" s="176"/>
      <c r="JX2" s="176"/>
      <c r="JY2" s="176"/>
      <c r="JZ2" s="176"/>
      <c r="KA2" s="176"/>
      <c r="KB2" s="176"/>
      <c r="KC2" s="176"/>
      <c r="KD2" s="176"/>
      <c r="KE2" s="176"/>
      <c r="KF2" s="176"/>
      <c r="KG2" s="176"/>
      <c r="KH2" s="176"/>
      <c r="KI2" s="176"/>
      <c r="KJ2" s="176"/>
      <c r="KK2" s="176"/>
      <c r="KL2" s="176"/>
      <c r="KM2" s="176"/>
      <c r="KN2" s="176"/>
      <c r="KO2" s="176"/>
      <c r="KP2" s="176"/>
      <c r="KQ2" s="176"/>
      <c r="KR2" s="176"/>
      <c r="KS2" s="176"/>
      <c r="KT2" s="176"/>
      <c r="KU2" s="176"/>
      <c r="KV2" s="176"/>
      <c r="KW2" s="176"/>
      <c r="KX2" s="176"/>
      <c r="KY2" s="176"/>
      <c r="KZ2" s="176"/>
      <c r="LA2" s="176"/>
      <c r="LB2" s="176"/>
      <c r="LC2" s="176"/>
      <c r="LD2" s="176"/>
      <c r="LE2" s="176"/>
      <c r="LF2" s="176"/>
      <c r="LG2" s="176"/>
      <c r="LH2" s="176"/>
      <c r="LI2" s="176"/>
      <c r="LJ2" s="176"/>
      <c r="LK2" s="176"/>
      <c r="LL2" s="176"/>
      <c r="LM2" s="176"/>
      <c r="LN2" s="176"/>
      <c r="LO2" s="176"/>
      <c r="LP2" s="176"/>
      <c r="LQ2" s="176"/>
      <c r="LR2" s="176"/>
      <c r="LS2" s="176"/>
      <c r="LT2" s="176"/>
      <c r="LU2" s="176"/>
      <c r="LV2" s="176"/>
      <c r="LW2" s="176"/>
      <c r="LX2" s="176"/>
      <c r="LY2" s="176"/>
      <c r="LZ2" s="176"/>
      <c r="MA2" s="177"/>
      <c r="MB2" s="26"/>
      <c r="MC2" s="26" t="s">
        <v>92</v>
      </c>
      <c r="MD2" s="178">
        <f>SUM(MD7:OU7)</f>
        <v>511.69346658220388</v>
      </c>
      <c r="ME2" s="179"/>
      <c r="MF2" s="179"/>
      <c r="MG2" s="179"/>
      <c r="MH2" s="179"/>
      <c r="MI2" s="179"/>
      <c r="MJ2" s="179"/>
      <c r="MK2" s="179"/>
      <c r="ML2" s="179"/>
      <c r="MM2" s="179"/>
      <c r="MN2" s="179"/>
      <c r="MO2" s="179"/>
      <c r="MP2" s="179"/>
      <c r="MQ2" s="179"/>
      <c r="MR2" s="179"/>
      <c r="MS2" s="179"/>
      <c r="MT2" s="179"/>
      <c r="MU2" s="179"/>
      <c r="MV2" s="179"/>
      <c r="MW2" s="179"/>
      <c r="MX2" s="179"/>
      <c r="MY2" s="179"/>
      <c r="MZ2" s="179"/>
      <c r="NA2" s="179"/>
      <c r="NB2" s="179"/>
      <c r="NC2" s="179"/>
      <c r="ND2" s="179"/>
      <c r="NE2" s="179"/>
      <c r="NF2" s="179"/>
      <c r="NG2" s="179"/>
      <c r="NH2" s="179"/>
      <c r="NI2" s="179"/>
      <c r="NJ2" s="179"/>
      <c r="NK2" s="179"/>
      <c r="NL2" s="179"/>
      <c r="NM2" s="179"/>
      <c r="NN2" s="179"/>
      <c r="NO2" s="179"/>
      <c r="NP2" s="179"/>
      <c r="NQ2" s="179"/>
      <c r="NR2" s="179"/>
      <c r="NS2" s="179"/>
      <c r="NT2" s="179"/>
      <c r="NU2" s="179"/>
      <c r="NV2" s="179"/>
      <c r="NW2" s="179"/>
      <c r="NX2" s="179"/>
      <c r="NY2" s="179"/>
      <c r="NZ2" s="179"/>
      <c r="OA2" s="179"/>
      <c r="OB2" s="179"/>
      <c r="OC2" s="179"/>
      <c r="OD2" s="179"/>
      <c r="OE2" s="179"/>
      <c r="OF2" s="179"/>
      <c r="OG2" s="179"/>
      <c r="OH2" s="179"/>
      <c r="OI2" s="179"/>
      <c r="OJ2" s="179"/>
      <c r="OK2" s="179"/>
      <c r="OL2" s="179"/>
      <c r="OM2" s="179"/>
      <c r="ON2" s="179"/>
      <c r="OO2" s="179"/>
      <c r="OP2" s="179"/>
      <c r="OQ2" s="179"/>
      <c r="OR2" s="179"/>
      <c r="OS2" s="179"/>
      <c r="OT2" s="179"/>
      <c r="OU2" s="180"/>
      <c r="OV2" s="181">
        <f>SUM(OV7:OX7)</f>
        <v>35.901709188776024</v>
      </c>
      <c r="OW2" s="182"/>
      <c r="OX2" s="183"/>
      <c r="PA2" s="26" t="s">
        <v>92</v>
      </c>
      <c r="PB2" s="175">
        <f>SUM(PB7:RS7)</f>
        <v>2499.2262312219882</v>
      </c>
      <c r="PC2" s="176"/>
      <c r="PD2" s="176"/>
      <c r="PE2" s="176"/>
      <c r="PF2" s="176"/>
      <c r="PG2" s="176"/>
      <c r="PH2" s="176"/>
      <c r="PI2" s="176"/>
      <c r="PJ2" s="176"/>
      <c r="PK2" s="176"/>
      <c r="PL2" s="176"/>
      <c r="PM2" s="176"/>
      <c r="PN2" s="176"/>
      <c r="PO2" s="176"/>
      <c r="PP2" s="176"/>
      <c r="PQ2" s="176"/>
      <c r="PR2" s="176"/>
      <c r="PS2" s="176"/>
      <c r="PT2" s="176"/>
      <c r="PU2" s="176"/>
      <c r="PV2" s="176"/>
      <c r="PW2" s="176"/>
      <c r="PX2" s="176"/>
      <c r="PY2" s="176"/>
      <c r="PZ2" s="176"/>
      <c r="QA2" s="176"/>
      <c r="QB2" s="176"/>
      <c r="QC2" s="176"/>
      <c r="QD2" s="176"/>
      <c r="QE2" s="176"/>
      <c r="QF2" s="176"/>
      <c r="QG2" s="176"/>
      <c r="QH2" s="176"/>
      <c r="QI2" s="176"/>
      <c r="QJ2" s="176"/>
      <c r="QK2" s="176"/>
      <c r="QL2" s="176"/>
      <c r="QM2" s="176"/>
      <c r="QN2" s="176"/>
      <c r="QO2" s="176"/>
      <c r="QP2" s="176"/>
      <c r="QQ2" s="176"/>
      <c r="QR2" s="176"/>
      <c r="QS2" s="176"/>
      <c r="QT2" s="176"/>
      <c r="QU2" s="176"/>
      <c r="QV2" s="176"/>
      <c r="QW2" s="176"/>
      <c r="QX2" s="176"/>
      <c r="QY2" s="176"/>
      <c r="QZ2" s="176"/>
      <c r="RA2" s="176"/>
      <c r="RB2" s="176"/>
      <c r="RC2" s="176"/>
      <c r="RD2" s="176"/>
      <c r="RE2" s="176"/>
      <c r="RF2" s="176"/>
      <c r="RG2" s="176"/>
      <c r="RH2" s="176"/>
      <c r="RI2" s="176"/>
      <c r="RJ2" s="176"/>
      <c r="RK2" s="176"/>
      <c r="RL2" s="176"/>
      <c r="RM2" s="176"/>
      <c r="RN2" s="176"/>
      <c r="RO2" s="176"/>
      <c r="RP2" s="176"/>
      <c r="RQ2" s="176"/>
      <c r="RR2" s="176"/>
      <c r="RS2" s="177"/>
      <c r="RT2" s="181">
        <f>SUM(RT7:RV7)</f>
        <v>35.901709188776024</v>
      </c>
      <c r="RU2" s="182"/>
      <c r="RV2" s="183"/>
      <c r="RX2" s="26" t="s">
        <v>93</v>
      </c>
      <c r="RY2" s="175">
        <f>SUM(RY7:UP7)</f>
        <v>1325021.8430931899</v>
      </c>
      <c r="RZ2" s="176"/>
      <c r="SA2" s="176"/>
      <c r="SB2" s="176"/>
      <c r="SC2" s="176"/>
      <c r="SD2" s="176"/>
      <c r="SE2" s="176"/>
      <c r="SF2" s="176"/>
      <c r="SG2" s="176"/>
      <c r="SH2" s="176"/>
      <c r="SI2" s="176"/>
      <c r="SJ2" s="176"/>
      <c r="SK2" s="176"/>
      <c r="SL2" s="176"/>
      <c r="SM2" s="176"/>
      <c r="SN2" s="176"/>
      <c r="SO2" s="176"/>
      <c r="SP2" s="176"/>
      <c r="SQ2" s="176"/>
      <c r="SR2" s="176"/>
      <c r="SS2" s="176"/>
      <c r="ST2" s="176"/>
      <c r="SU2" s="176"/>
      <c r="SV2" s="176"/>
      <c r="SW2" s="176"/>
      <c r="SX2" s="176"/>
      <c r="SY2" s="176"/>
      <c r="SZ2" s="176"/>
      <c r="TA2" s="176"/>
      <c r="TB2" s="176"/>
      <c r="TC2" s="176"/>
      <c r="TD2" s="176"/>
      <c r="TE2" s="176"/>
      <c r="TF2" s="176"/>
      <c r="TG2" s="176"/>
      <c r="TH2" s="176"/>
      <c r="TI2" s="176"/>
      <c r="TJ2" s="176"/>
      <c r="TK2" s="176"/>
      <c r="TL2" s="176"/>
      <c r="TM2" s="176"/>
      <c r="TN2" s="176"/>
      <c r="TO2" s="176"/>
      <c r="TP2" s="176"/>
      <c r="TQ2" s="176"/>
      <c r="TR2" s="176"/>
      <c r="TS2" s="176"/>
      <c r="TT2" s="176"/>
      <c r="TU2" s="176"/>
      <c r="TV2" s="176"/>
      <c r="TW2" s="176"/>
      <c r="TX2" s="176"/>
      <c r="TY2" s="176"/>
      <c r="TZ2" s="176"/>
      <c r="UA2" s="176"/>
      <c r="UB2" s="176"/>
      <c r="UC2" s="176"/>
      <c r="UD2" s="176"/>
      <c r="UE2" s="176"/>
      <c r="UF2" s="176"/>
      <c r="UG2" s="176"/>
      <c r="UH2" s="176"/>
      <c r="UI2" s="176"/>
      <c r="UJ2" s="176"/>
      <c r="UK2" s="176"/>
      <c r="UL2" s="176"/>
      <c r="UM2" s="176"/>
      <c r="UN2" s="176"/>
      <c r="UO2" s="176"/>
      <c r="UP2" s="177"/>
      <c r="UQ2" s="26"/>
      <c r="UR2" s="26" t="s">
        <v>93</v>
      </c>
      <c r="US2" s="178">
        <f>SUM(US7:XJ7)</f>
        <v>341128.97772146936</v>
      </c>
      <c r="UT2" s="179"/>
      <c r="UU2" s="179"/>
      <c r="UV2" s="179"/>
      <c r="UW2" s="179"/>
      <c r="UX2" s="179"/>
      <c r="UY2" s="179"/>
      <c r="UZ2" s="179"/>
      <c r="VA2" s="179"/>
      <c r="VB2" s="179"/>
      <c r="VC2" s="179"/>
      <c r="VD2" s="179"/>
      <c r="VE2" s="179"/>
      <c r="VF2" s="179"/>
      <c r="VG2" s="179"/>
      <c r="VH2" s="179"/>
      <c r="VI2" s="179"/>
      <c r="VJ2" s="179"/>
      <c r="VK2" s="179"/>
      <c r="VL2" s="179"/>
      <c r="VM2" s="179"/>
      <c r="VN2" s="179"/>
      <c r="VO2" s="179"/>
      <c r="VP2" s="179"/>
      <c r="VQ2" s="179"/>
      <c r="VR2" s="179"/>
      <c r="VS2" s="179"/>
      <c r="VT2" s="179"/>
      <c r="VU2" s="179"/>
      <c r="VV2" s="179"/>
      <c r="VW2" s="179"/>
      <c r="VX2" s="179"/>
      <c r="VY2" s="179"/>
      <c r="VZ2" s="179"/>
      <c r="WA2" s="179"/>
      <c r="WB2" s="179"/>
      <c r="WC2" s="179"/>
      <c r="WD2" s="179"/>
      <c r="WE2" s="179"/>
      <c r="WF2" s="179"/>
      <c r="WG2" s="179"/>
      <c r="WH2" s="179"/>
      <c r="WI2" s="179"/>
      <c r="WJ2" s="179"/>
      <c r="WK2" s="179"/>
      <c r="WL2" s="179"/>
      <c r="WM2" s="179"/>
      <c r="WN2" s="179"/>
      <c r="WO2" s="179"/>
      <c r="WP2" s="179"/>
      <c r="WQ2" s="179"/>
      <c r="WR2" s="179"/>
      <c r="WS2" s="179"/>
      <c r="WT2" s="179"/>
      <c r="WU2" s="179"/>
      <c r="WV2" s="179"/>
      <c r="WW2" s="179"/>
      <c r="WX2" s="179"/>
      <c r="WY2" s="179"/>
      <c r="WZ2" s="179"/>
      <c r="XA2" s="179"/>
      <c r="XB2" s="179"/>
      <c r="XC2" s="179"/>
      <c r="XD2" s="179"/>
      <c r="XE2" s="179"/>
      <c r="XF2" s="179"/>
      <c r="XG2" s="179"/>
      <c r="XH2" s="179"/>
      <c r="XI2" s="179"/>
      <c r="XJ2" s="180"/>
      <c r="XK2" s="181">
        <f>SUM(XK7:XM7)</f>
        <v>23934.472792517347</v>
      </c>
      <c r="XL2" s="182"/>
      <c r="XM2" s="183"/>
      <c r="XP2" s="26" t="s">
        <v>93</v>
      </c>
      <c r="XQ2" s="175">
        <f>SUM(XQ7:AAH7)</f>
        <v>1666150.8208146589</v>
      </c>
      <c r="XR2" s="176"/>
      <c r="XS2" s="176"/>
      <c r="XT2" s="179"/>
      <c r="XU2" s="179"/>
      <c r="XV2" s="179"/>
      <c r="XW2" s="179"/>
      <c r="XX2" s="179"/>
      <c r="XY2" s="179"/>
      <c r="XZ2" s="179"/>
      <c r="YA2" s="179"/>
      <c r="YB2" s="179"/>
      <c r="YC2" s="179"/>
      <c r="YD2" s="179"/>
      <c r="YE2" s="179"/>
      <c r="YF2" s="179"/>
      <c r="YG2" s="179"/>
      <c r="YH2" s="179"/>
      <c r="YI2" s="179"/>
      <c r="YJ2" s="179"/>
      <c r="YK2" s="179"/>
      <c r="YL2" s="179"/>
      <c r="YM2" s="179"/>
      <c r="YN2" s="179"/>
      <c r="YO2" s="179"/>
      <c r="YP2" s="179"/>
      <c r="YQ2" s="179"/>
      <c r="YR2" s="179"/>
      <c r="YS2" s="179"/>
      <c r="YT2" s="179"/>
      <c r="YU2" s="179"/>
      <c r="YV2" s="179"/>
      <c r="YW2" s="179"/>
      <c r="YX2" s="179"/>
      <c r="YY2" s="179"/>
      <c r="YZ2" s="179"/>
      <c r="ZA2" s="179"/>
      <c r="ZB2" s="179"/>
      <c r="ZC2" s="179"/>
      <c r="ZD2" s="179"/>
      <c r="ZE2" s="179"/>
      <c r="ZF2" s="179"/>
      <c r="ZG2" s="179"/>
      <c r="ZH2" s="179"/>
      <c r="ZI2" s="179"/>
      <c r="ZJ2" s="179"/>
      <c r="ZK2" s="179"/>
      <c r="ZL2" s="179"/>
      <c r="ZM2" s="179"/>
      <c r="ZN2" s="179"/>
      <c r="ZO2" s="179"/>
      <c r="ZP2" s="179"/>
      <c r="ZQ2" s="179"/>
      <c r="ZR2" s="179"/>
      <c r="ZS2" s="179"/>
      <c r="ZT2" s="179"/>
      <c r="ZU2" s="179"/>
      <c r="ZV2" s="179"/>
      <c r="ZW2" s="179"/>
      <c r="ZX2" s="179"/>
      <c r="ZY2" s="179"/>
      <c r="ZZ2" s="179"/>
      <c r="AAA2" s="179"/>
      <c r="AAB2" s="179"/>
      <c r="AAC2" s="179"/>
      <c r="AAD2" s="179"/>
      <c r="AAE2" s="179"/>
      <c r="AAF2" s="179"/>
      <c r="AAG2" s="179"/>
      <c r="AAH2" s="180"/>
      <c r="AAI2" s="181">
        <f>SUM(AAI7:AAK7)</f>
        <v>23934.472792517347</v>
      </c>
      <c r="AAJ2" s="182"/>
      <c r="AAK2" s="183"/>
    </row>
    <row r="3" spans="1:713" ht="17.25" customHeight="1" thickTop="1" thickBot="1">
      <c r="AR3" s="65"/>
      <c r="AS3" s="27" t="s">
        <v>72</v>
      </c>
      <c r="AT3" s="229" t="s">
        <v>18</v>
      </c>
      <c r="AU3" s="229"/>
      <c r="AV3" s="229"/>
      <c r="AW3" s="229"/>
      <c r="AX3" s="229"/>
      <c r="AY3" s="229"/>
      <c r="AZ3" s="230"/>
      <c r="BA3" s="202" t="s">
        <v>19</v>
      </c>
      <c r="BB3" s="202"/>
      <c r="BC3" s="202"/>
      <c r="BD3" s="202"/>
      <c r="BE3" s="202"/>
      <c r="BF3" s="202"/>
      <c r="BG3" s="203"/>
      <c r="BH3" s="202" t="s">
        <v>20</v>
      </c>
      <c r="BI3" s="202"/>
      <c r="BJ3" s="202"/>
      <c r="BK3" s="202"/>
      <c r="BL3" s="202"/>
      <c r="BM3" s="202"/>
      <c r="BN3" s="203"/>
      <c r="BO3" s="202" t="s">
        <v>21</v>
      </c>
      <c r="BP3" s="202"/>
      <c r="BQ3" s="202"/>
      <c r="BR3" s="202"/>
      <c r="BS3" s="202"/>
      <c r="BT3" s="202"/>
      <c r="BU3" s="203"/>
      <c r="BV3" s="202" t="s">
        <v>22</v>
      </c>
      <c r="BW3" s="202"/>
      <c r="BX3" s="202"/>
      <c r="BY3" s="202"/>
      <c r="BZ3" s="202"/>
      <c r="CA3" s="202"/>
      <c r="CB3" s="203"/>
      <c r="CC3" s="202" t="s">
        <v>23</v>
      </c>
      <c r="CD3" s="202"/>
      <c r="CE3" s="202"/>
      <c r="CF3" s="202"/>
      <c r="CG3" s="202"/>
      <c r="CH3" s="202"/>
      <c r="CI3" s="203"/>
      <c r="CJ3" s="202" t="s">
        <v>24</v>
      </c>
      <c r="CK3" s="202"/>
      <c r="CL3" s="202"/>
      <c r="CM3" s="202"/>
      <c r="CN3" s="202"/>
      <c r="CO3" s="202"/>
      <c r="CP3" s="203"/>
      <c r="CQ3" s="202" t="s">
        <v>25</v>
      </c>
      <c r="CR3" s="202"/>
      <c r="CS3" s="202"/>
      <c r="CT3" s="202"/>
      <c r="CU3" s="202"/>
      <c r="CV3" s="202"/>
      <c r="CW3" s="203"/>
      <c r="CX3" s="202" t="s">
        <v>26</v>
      </c>
      <c r="CY3" s="202"/>
      <c r="CZ3" s="202"/>
      <c r="DA3" s="202"/>
      <c r="DB3" s="202"/>
      <c r="DC3" s="202"/>
      <c r="DD3" s="203"/>
      <c r="DE3" s="202" t="s">
        <v>27</v>
      </c>
      <c r="DF3" s="202"/>
      <c r="DG3" s="202"/>
      <c r="DH3" s="202"/>
      <c r="DI3" s="202"/>
      <c r="DJ3" s="202"/>
      <c r="DK3" s="203"/>
      <c r="DL3" s="28"/>
      <c r="DM3" s="27" t="s">
        <v>72</v>
      </c>
      <c r="DN3" s="202" t="s">
        <v>18</v>
      </c>
      <c r="DO3" s="202"/>
      <c r="DP3" s="202"/>
      <c r="DQ3" s="202"/>
      <c r="DR3" s="202"/>
      <c r="DS3" s="202"/>
      <c r="DT3" s="203"/>
      <c r="DU3" s="202" t="s">
        <v>19</v>
      </c>
      <c r="DV3" s="202"/>
      <c r="DW3" s="202"/>
      <c r="DX3" s="202"/>
      <c r="DY3" s="202"/>
      <c r="DZ3" s="202"/>
      <c r="EA3" s="203"/>
      <c r="EB3" s="202" t="s">
        <v>20</v>
      </c>
      <c r="EC3" s="202"/>
      <c r="ED3" s="202"/>
      <c r="EE3" s="202"/>
      <c r="EF3" s="202"/>
      <c r="EG3" s="202"/>
      <c r="EH3" s="203"/>
      <c r="EI3" s="202" t="s">
        <v>21</v>
      </c>
      <c r="EJ3" s="202"/>
      <c r="EK3" s="202"/>
      <c r="EL3" s="202"/>
      <c r="EM3" s="202"/>
      <c r="EN3" s="202"/>
      <c r="EO3" s="203"/>
      <c r="EP3" s="202" t="s">
        <v>22</v>
      </c>
      <c r="EQ3" s="202"/>
      <c r="ER3" s="202"/>
      <c r="ES3" s="202"/>
      <c r="ET3" s="202"/>
      <c r="EU3" s="202"/>
      <c r="EV3" s="203"/>
      <c r="EW3" s="202" t="s">
        <v>23</v>
      </c>
      <c r="EX3" s="202"/>
      <c r="EY3" s="202"/>
      <c r="EZ3" s="202"/>
      <c r="FA3" s="202"/>
      <c r="FB3" s="202"/>
      <c r="FC3" s="203"/>
      <c r="FD3" s="202" t="s">
        <v>24</v>
      </c>
      <c r="FE3" s="202"/>
      <c r="FF3" s="202"/>
      <c r="FG3" s="202"/>
      <c r="FH3" s="202"/>
      <c r="FI3" s="202"/>
      <c r="FJ3" s="203"/>
      <c r="FK3" s="202" t="s">
        <v>25</v>
      </c>
      <c r="FL3" s="202"/>
      <c r="FM3" s="202"/>
      <c r="FN3" s="202"/>
      <c r="FO3" s="202"/>
      <c r="FP3" s="202"/>
      <c r="FQ3" s="203"/>
      <c r="FR3" s="202" t="s">
        <v>26</v>
      </c>
      <c r="FS3" s="202"/>
      <c r="FT3" s="202"/>
      <c r="FU3" s="202"/>
      <c r="FV3" s="202"/>
      <c r="FW3" s="202"/>
      <c r="FX3" s="203"/>
      <c r="FY3" s="202" t="s">
        <v>27</v>
      </c>
      <c r="FZ3" s="202"/>
      <c r="GA3" s="202"/>
      <c r="GB3" s="202"/>
      <c r="GC3" s="202"/>
      <c r="GD3" s="202"/>
      <c r="GE3" s="202"/>
      <c r="GF3" s="66" t="s">
        <v>80</v>
      </c>
      <c r="GG3" s="66" t="s">
        <v>79</v>
      </c>
      <c r="GH3" s="66" t="s">
        <v>81</v>
      </c>
      <c r="GK3" s="27" t="s">
        <v>72</v>
      </c>
      <c r="GL3" s="202" t="s">
        <v>18</v>
      </c>
      <c r="GM3" s="202"/>
      <c r="GN3" s="202"/>
      <c r="GO3" s="202"/>
      <c r="GP3" s="202"/>
      <c r="GQ3" s="202"/>
      <c r="GR3" s="203"/>
      <c r="GS3" s="202" t="s">
        <v>19</v>
      </c>
      <c r="GT3" s="202"/>
      <c r="GU3" s="202"/>
      <c r="GV3" s="202"/>
      <c r="GW3" s="202"/>
      <c r="GX3" s="202"/>
      <c r="GY3" s="203"/>
      <c r="GZ3" s="202" t="s">
        <v>20</v>
      </c>
      <c r="HA3" s="202"/>
      <c r="HB3" s="202"/>
      <c r="HC3" s="202"/>
      <c r="HD3" s="202"/>
      <c r="HE3" s="202"/>
      <c r="HF3" s="203"/>
      <c r="HG3" s="202" t="s">
        <v>21</v>
      </c>
      <c r="HH3" s="202"/>
      <c r="HI3" s="202"/>
      <c r="HJ3" s="202"/>
      <c r="HK3" s="202"/>
      <c r="HL3" s="202"/>
      <c r="HM3" s="203"/>
      <c r="HN3" s="202" t="s">
        <v>22</v>
      </c>
      <c r="HO3" s="202"/>
      <c r="HP3" s="202"/>
      <c r="HQ3" s="202"/>
      <c r="HR3" s="202"/>
      <c r="HS3" s="202"/>
      <c r="HT3" s="203"/>
      <c r="HU3" s="202" t="s">
        <v>23</v>
      </c>
      <c r="HV3" s="202"/>
      <c r="HW3" s="202"/>
      <c r="HX3" s="202"/>
      <c r="HY3" s="202"/>
      <c r="HZ3" s="202"/>
      <c r="IA3" s="203"/>
      <c r="IB3" s="202" t="s">
        <v>24</v>
      </c>
      <c r="IC3" s="202"/>
      <c r="ID3" s="202"/>
      <c r="IE3" s="202"/>
      <c r="IF3" s="202"/>
      <c r="IG3" s="202"/>
      <c r="IH3" s="203"/>
      <c r="II3" s="202" t="s">
        <v>25</v>
      </c>
      <c r="IJ3" s="202"/>
      <c r="IK3" s="202"/>
      <c r="IL3" s="202"/>
      <c r="IM3" s="202"/>
      <c r="IN3" s="202"/>
      <c r="IO3" s="203"/>
      <c r="IP3" s="202" t="s">
        <v>26</v>
      </c>
      <c r="IQ3" s="202"/>
      <c r="IR3" s="202"/>
      <c r="IS3" s="202"/>
      <c r="IT3" s="202"/>
      <c r="IU3" s="202"/>
      <c r="IV3" s="203"/>
      <c r="IW3" s="202" t="s">
        <v>27</v>
      </c>
      <c r="IX3" s="202"/>
      <c r="IY3" s="202"/>
      <c r="IZ3" s="202"/>
      <c r="JA3" s="202"/>
      <c r="JB3" s="202"/>
      <c r="JC3" s="202"/>
      <c r="JD3" s="29" t="s">
        <v>80</v>
      </c>
      <c r="JE3" s="29" t="s">
        <v>79</v>
      </c>
      <c r="JF3" s="29" t="s">
        <v>81</v>
      </c>
      <c r="JG3" s="26"/>
      <c r="JI3" s="54" t="s">
        <v>72</v>
      </c>
      <c r="JJ3" s="148" t="s">
        <v>18</v>
      </c>
      <c r="JK3" s="148"/>
      <c r="JL3" s="148"/>
      <c r="JM3" s="148"/>
      <c r="JN3" s="148"/>
      <c r="JO3" s="148"/>
      <c r="JP3" s="149"/>
      <c r="JQ3" s="141" t="s">
        <v>19</v>
      </c>
      <c r="JR3" s="141"/>
      <c r="JS3" s="141"/>
      <c r="JT3" s="141"/>
      <c r="JU3" s="141"/>
      <c r="JV3" s="141"/>
      <c r="JW3" s="142"/>
      <c r="JX3" s="141" t="s">
        <v>20</v>
      </c>
      <c r="JY3" s="141"/>
      <c r="JZ3" s="141"/>
      <c r="KA3" s="141"/>
      <c r="KB3" s="141"/>
      <c r="KC3" s="141"/>
      <c r="KD3" s="142"/>
      <c r="KE3" s="141" t="s">
        <v>21</v>
      </c>
      <c r="KF3" s="141"/>
      <c r="KG3" s="141"/>
      <c r="KH3" s="141"/>
      <c r="KI3" s="141"/>
      <c r="KJ3" s="141"/>
      <c r="KK3" s="142"/>
      <c r="KL3" s="141" t="s">
        <v>22</v>
      </c>
      <c r="KM3" s="141"/>
      <c r="KN3" s="141"/>
      <c r="KO3" s="141"/>
      <c r="KP3" s="141"/>
      <c r="KQ3" s="141"/>
      <c r="KR3" s="142"/>
      <c r="KS3" s="141" t="s">
        <v>23</v>
      </c>
      <c r="KT3" s="141"/>
      <c r="KU3" s="141"/>
      <c r="KV3" s="141"/>
      <c r="KW3" s="141"/>
      <c r="KX3" s="141"/>
      <c r="KY3" s="142"/>
      <c r="KZ3" s="141" t="s">
        <v>24</v>
      </c>
      <c r="LA3" s="141"/>
      <c r="LB3" s="141"/>
      <c r="LC3" s="141"/>
      <c r="LD3" s="141"/>
      <c r="LE3" s="141"/>
      <c r="LF3" s="142"/>
      <c r="LG3" s="141" t="s">
        <v>25</v>
      </c>
      <c r="LH3" s="141"/>
      <c r="LI3" s="141"/>
      <c r="LJ3" s="141"/>
      <c r="LK3" s="141"/>
      <c r="LL3" s="141"/>
      <c r="LM3" s="142"/>
      <c r="LN3" s="141" t="s">
        <v>26</v>
      </c>
      <c r="LO3" s="141"/>
      <c r="LP3" s="141"/>
      <c r="LQ3" s="141"/>
      <c r="LR3" s="141"/>
      <c r="LS3" s="141"/>
      <c r="LT3" s="142"/>
      <c r="LU3" s="141" t="s">
        <v>27</v>
      </c>
      <c r="LV3" s="141"/>
      <c r="LW3" s="141"/>
      <c r="LX3" s="141"/>
      <c r="LY3" s="141"/>
      <c r="LZ3" s="141"/>
      <c r="MA3" s="142"/>
      <c r="MB3" s="28"/>
      <c r="MC3" s="30" t="s">
        <v>72</v>
      </c>
      <c r="MD3" s="141" t="s">
        <v>18</v>
      </c>
      <c r="ME3" s="141"/>
      <c r="MF3" s="141"/>
      <c r="MG3" s="141"/>
      <c r="MH3" s="141"/>
      <c r="MI3" s="141"/>
      <c r="MJ3" s="142"/>
      <c r="MK3" s="141" t="s">
        <v>19</v>
      </c>
      <c r="ML3" s="141"/>
      <c r="MM3" s="141"/>
      <c r="MN3" s="141"/>
      <c r="MO3" s="141"/>
      <c r="MP3" s="141"/>
      <c r="MQ3" s="142"/>
      <c r="MR3" s="141" t="s">
        <v>20</v>
      </c>
      <c r="MS3" s="141"/>
      <c r="MT3" s="141"/>
      <c r="MU3" s="141"/>
      <c r="MV3" s="141"/>
      <c r="MW3" s="141"/>
      <c r="MX3" s="142"/>
      <c r="MY3" s="141" t="s">
        <v>21</v>
      </c>
      <c r="MZ3" s="141"/>
      <c r="NA3" s="141"/>
      <c r="NB3" s="141"/>
      <c r="NC3" s="141"/>
      <c r="ND3" s="141"/>
      <c r="NE3" s="142"/>
      <c r="NF3" s="141" t="s">
        <v>22</v>
      </c>
      <c r="NG3" s="141"/>
      <c r="NH3" s="141"/>
      <c r="NI3" s="141"/>
      <c r="NJ3" s="141"/>
      <c r="NK3" s="141"/>
      <c r="NL3" s="142"/>
      <c r="NM3" s="141" t="s">
        <v>23</v>
      </c>
      <c r="NN3" s="141"/>
      <c r="NO3" s="141"/>
      <c r="NP3" s="141"/>
      <c r="NQ3" s="141"/>
      <c r="NR3" s="141"/>
      <c r="NS3" s="142"/>
      <c r="NT3" s="141" t="s">
        <v>24</v>
      </c>
      <c r="NU3" s="141"/>
      <c r="NV3" s="141"/>
      <c r="NW3" s="141"/>
      <c r="NX3" s="141"/>
      <c r="NY3" s="141"/>
      <c r="NZ3" s="142"/>
      <c r="OA3" s="141" t="s">
        <v>25</v>
      </c>
      <c r="OB3" s="141"/>
      <c r="OC3" s="141"/>
      <c r="OD3" s="141"/>
      <c r="OE3" s="141"/>
      <c r="OF3" s="141"/>
      <c r="OG3" s="142"/>
      <c r="OH3" s="141" t="s">
        <v>26</v>
      </c>
      <c r="OI3" s="141"/>
      <c r="OJ3" s="141"/>
      <c r="OK3" s="141"/>
      <c r="OL3" s="141"/>
      <c r="OM3" s="141"/>
      <c r="ON3" s="142"/>
      <c r="OO3" s="141" t="s">
        <v>27</v>
      </c>
      <c r="OP3" s="141"/>
      <c r="OQ3" s="141"/>
      <c r="OR3" s="141"/>
      <c r="OS3" s="141"/>
      <c r="OT3" s="141"/>
      <c r="OU3" s="141"/>
      <c r="OV3" s="29" t="s">
        <v>80</v>
      </c>
      <c r="OW3" s="29" t="s">
        <v>79</v>
      </c>
      <c r="OX3" s="29" t="s">
        <v>81</v>
      </c>
      <c r="OZ3" s="53"/>
      <c r="PA3" s="54" t="s">
        <v>72</v>
      </c>
      <c r="PB3" s="148" t="s">
        <v>18</v>
      </c>
      <c r="PC3" s="148"/>
      <c r="PD3" s="148"/>
      <c r="PE3" s="148"/>
      <c r="PF3" s="148"/>
      <c r="PG3" s="148"/>
      <c r="PH3" s="149"/>
      <c r="PI3" s="141" t="s">
        <v>19</v>
      </c>
      <c r="PJ3" s="141"/>
      <c r="PK3" s="141"/>
      <c r="PL3" s="141"/>
      <c r="PM3" s="141"/>
      <c r="PN3" s="141"/>
      <c r="PO3" s="142"/>
      <c r="PP3" s="141" t="s">
        <v>20</v>
      </c>
      <c r="PQ3" s="141"/>
      <c r="PR3" s="141"/>
      <c r="PS3" s="141"/>
      <c r="PT3" s="141"/>
      <c r="PU3" s="141"/>
      <c r="PV3" s="142"/>
      <c r="PW3" s="141" t="s">
        <v>21</v>
      </c>
      <c r="PX3" s="141"/>
      <c r="PY3" s="141"/>
      <c r="PZ3" s="141"/>
      <c r="QA3" s="141"/>
      <c r="QB3" s="141"/>
      <c r="QC3" s="142"/>
      <c r="QD3" s="141" t="s">
        <v>22</v>
      </c>
      <c r="QE3" s="141"/>
      <c r="QF3" s="141"/>
      <c r="QG3" s="141"/>
      <c r="QH3" s="141"/>
      <c r="QI3" s="141"/>
      <c r="QJ3" s="142"/>
      <c r="QK3" s="141" t="s">
        <v>23</v>
      </c>
      <c r="QL3" s="141"/>
      <c r="QM3" s="141"/>
      <c r="QN3" s="141"/>
      <c r="QO3" s="141"/>
      <c r="QP3" s="141"/>
      <c r="QQ3" s="142"/>
      <c r="QR3" s="141" t="s">
        <v>24</v>
      </c>
      <c r="QS3" s="141"/>
      <c r="QT3" s="141"/>
      <c r="QU3" s="141"/>
      <c r="QV3" s="141"/>
      <c r="QW3" s="141"/>
      <c r="QX3" s="142"/>
      <c r="QY3" s="141" t="s">
        <v>25</v>
      </c>
      <c r="QZ3" s="141"/>
      <c r="RA3" s="141"/>
      <c r="RB3" s="141"/>
      <c r="RC3" s="141"/>
      <c r="RD3" s="141"/>
      <c r="RE3" s="142"/>
      <c r="RF3" s="141" t="s">
        <v>26</v>
      </c>
      <c r="RG3" s="141"/>
      <c r="RH3" s="141"/>
      <c r="RI3" s="141"/>
      <c r="RJ3" s="141"/>
      <c r="RK3" s="141"/>
      <c r="RL3" s="142"/>
      <c r="RM3" s="141" t="s">
        <v>27</v>
      </c>
      <c r="RN3" s="141"/>
      <c r="RO3" s="141"/>
      <c r="RP3" s="141"/>
      <c r="RQ3" s="141"/>
      <c r="RR3" s="141"/>
      <c r="RS3" s="142"/>
      <c r="RT3" s="29" t="s">
        <v>80</v>
      </c>
      <c r="RU3" s="29" t="s">
        <v>79</v>
      </c>
      <c r="RV3" s="29" t="s">
        <v>81</v>
      </c>
      <c r="RX3" s="30" t="s">
        <v>72</v>
      </c>
      <c r="RY3" s="148" t="s">
        <v>18</v>
      </c>
      <c r="RZ3" s="148"/>
      <c r="SA3" s="148"/>
      <c r="SB3" s="148"/>
      <c r="SC3" s="148"/>
      <c r="SD3" s="148"/>
      <c r="SE3" s="149"/>
      <c r="SF3" s="141" t="s">
        <v>19</v>
      </c>
      <c r="SG3" s="141"/>
      <c r="SH3" s="141"/>
      <c r="SI3" s="141"/>
      <c r="SJ3" s="141"/>
      <c r="SK3" s="141"/>
      <c r="SL3" s="142"/>
      <c r="SM3" s="141" t="s">
        <v>20</v>
      </c>
      <c r="SN3" s="141"/>
      <c r="SO3" s="141"/>
      <c r="SP3" s="141"/>
      <c r="SQ3" s="141"/>
      <c r="SR3" s="141"/>
      <c r="SS3" s="142"/>
      <c r="ST3" s="141" t="s">
        <v>21</v>
      </c>
      <c r="SU3" s="141"/>
      <c r="SV3" s="141"/>
      <c r="SW3" s="141"/>
      <c r="SX3" s="141"/>
      <c r="SY3" s="141"/>
      <c r="SZ3" s="142"/>
      <c r="TA3" s="141" t="s">
        <v>22</v>
      </c>
      <c r="TB3" s="141"/>
      <c r="TC3" s="141"/>
      <c r="TD3" s="141"/>
      <c r="TE3" s="141"/>
      <c r="TF3" s="141"/>
      <c r="TG3" s="142"/>
      <c r="TH3" s="141" t="s">
        <v>23</v>
      </c>
      <c r="TI3" s="141"/>
      <c r="TJ3" s="141"/>
      <c r="TK3" s="141"/>
      <c r="TL3" s="141"/>
      <c r="TM3" s="141"/>
      <c r="TN3" s="142"/>
      <c r="TO3" s="141" t="s">
        <v>24</v>
      </c>
      <c r="TP3" s="141"/>
      <c r="TQ3" s="141"/>
      <c r="TR3" s="141"/>
      <c r="TS3" s="141"/>
      <c r="TT3" s="141"/>
      <c r="TU3" s="142"/>
      <c r="TV3" s="141" t="s">
        <v>25</v>
      </c>
      <c r="TW3" s="141"/>
      <c r="TX3" s="141"/>
      <c r="TY3" s="141"/>
      <c r="TZ3" s="141"/>
      <c r="UA3" s="141"/>
      <c r="UB3" s="142"/>
      <c r="UC3" s="141" t="s">
        <v>26</v>
      </c>
      <c r="UD3" s="141"/>
      <c r="UE3" s="141"/>
      <c r="UF3" s="141"/>
      <c r="UG3" s="141"/>
      <c r="UH3" s="141"/>
      <c r="UI3" s="142"/>
      <c r="UJ3" s="141" t="s">
        <v>27</v>
      </c>
      <c r="UK3" s="141"/>
      <c r="UL3" s="141"/>
      <c r="UM3" s="141"/>
      <c r="UN3" s="141"/>
      <c r="UO3" s="141"/>
      <c r="UP3" s="142"/>
      <c r="UQ3" s="28"/>
      <c r="UR3" s="30" t="s">
        <v>72</v>
      </c>
      <c r="US3" s="141" t="s">
        <v>18</v>
      </c>
      <c r="UT3" s="141"/>
      <c r="UU3" s="141"/>
      <c r="UV3" s="141"/>
      <c r="UW3" s="141"/>
      <c r="UX3" s="141"/>
      <c r="UY3" s="142"/>
      <c r="UZ3" s="141" t="s">
        <v>19</v>
      </c>
      <c r="VA3" s="141"/>
      <c r="VB3" s="141"/>
      <c r="VC3" s="141"/>
      <c r="VD3" s="141"/>
      <c r="VE3" s="141"/>
      <c r="VF3" s="142"/>
      <c r="VG3" s="141" t="s">
        <v>20</v>
      </c>
      <c r="VH3" s="141"/>
      <c r="VI3" s="141"/>
      <c r="VJ3" s="141"/>
      <c r="VK3" s="141"/>
      <c r="VL3" s="141"/>
      <c r="VM3" s="142"/>
      <c r="VN3" s="141" t="s">
        <v>21</v>
      </c>
      <c r="VO3" s="141"/>
      <c r="VP3" s="141"/>
      <c r="VQ3" s="141"/>
      <c r="VR3" s="141"/>
      <c r="VS3" s="141"/>
      <c r="VT3" s="142"/>
      <c r="VU3" s="141" t="s">
        <v>22</v>
      </c>
      <c r="VV3" s="141"/>
      <c r="VW3" s="141"/>
      <c r="VX3" s="141"/>
      <c r="VY3" s="141"/>
      <c r="VZ3" s="141"/>
      <c r="WA3" s="142"/>
      <c r="WB3" s="141" t="s">
        <v>23</v>
      </c>
      <c r="WC3" s="141"/>
      <c r="WD3" s="141"/>
      <c r="WE3" s="141"/>
      <c r="WF3" s="141"/>
      <c r="WG3" s="141"/>
      <c r="WH3" s="142"/>
      <c r="WI3" s="141" t="s">
        <v>24</v>
      </c>
      <c r="WJ3" s="141"/>
      <c r="WK3" s="141"/>
      <c r="WL3" s="141"/>
      <c r="WM3" s="141"/>
      <c r="WN3" s="141"/>
      <c r="WO3" s="142"/>
      <c r="WP3" s="141" t="s">
        <v>25</v>
      </c>
      <c r="WQ3" s="141"/>
      <c r="WR3" s="141"/>
      <c r="WS3" s="141"/>
      <c r="WT3" s="141"/>
      <c r="WU3" s="141"/>
      <c r="WV3" s="142"/>
      <c r="WW3" s="141" t="s">
        <v>26</v>
      </c>
      <c r="WX3" s="141"/>
      <c r="WY3" s="141"/>
      <c r="WZ3" s="141"/>
      <c r="XA3" s="141"/>
      <c r="XB3" s="141"/>
      <c r="XC3" s="142"/>
      <c r="XD3" s="141" t="s">
        <v>27</v>
      </c>
      <c r="XE3" s="141"/>
      <c r="XF3" s="141"/>
      <c r="XG3" s="141"/>
      <c r="XH3" s="141"/>
      <c r="XI3" s="141"/>
      <c r="XJ3" s="141"/>
      <c r="XK3" s="29" t="s">
        <v>80</v>
      </c>
      <c r="XL3" s="29" t="s">
        <v>79</v>
      </c>
      <c r="XM3" s="29" t="s">
        <v>81</v>
      </c>
      <c r="XO3" s="53"/>
      <c r="XP3" s="54" t="s">
        <v>72</v>
      </c>
      <c r="XQ3" s="148" t="s">
        <v>18</v>
      </c>
      <c r="XR3" s="148"/>
      <c r="XS3" s="148"/>
      <c r="XT3" s="148"/>
      <c r="XU3" s="148"/>
      <c r="XV3" s="148"/>
      <c r="XW3" s="149"/>
      <c r="XX3" s="141" t="s">
        <v>19</v>
      </c>
      <c r="XY3" s="141"/>
      <c r="XZ3" s="141"/>
      <c r="YA3" s="141"/>
      <c r="YB3" s="141"/>
      <c r="YC3" s="141"/>
      <c r="YD3" s="142"/>
      <c r="YE3" s="141" t="s">
        <v>20</v>
      </c>
      <c r="YF3" s="141"/>
      <c r="YG3" s="141"/>
      <c r="YH3" s="141"/>
      <c r="YI3" s="141"/>
      <c r="YJ3" s="141"/>
      <c r="YK3" s="142"/>
      <c r="YL3" s="141" t="s">
        <v>21</v>
      </c>
      <c r="YM3" s="141"/>
      <c r="YN3" s="141"/>
      <c r="YO3" s="141"/>
      <c r="YP3" s="141"/>
      <c r="YQ3" s="141"/>
      <c r="YR3" s="142"/>
      <c r="YS3" s="141" t="s">
        <v>22</v>
      </c>
      <c r="YT3" s="141"/>
      <c r="YU3" s="141"/>
      <c r="YV3" s="141"/>
      <c r="YW3" s="141"/>
      <c r="YX3" s="141"/>
      <c r="YY3" s="142"/>
      <c r="YZ3" s="141" t="s">
        <v>23</v>
      </c>
      <c r="ZA3" s="141"/>
      <c r="ZB3" s="141"/>
      <c r="ZC3" s="141"/>
      <c r="ZD3" s="141"/>
      <c r="ZE3" s="141"/>
      <c r="ZF3" s="142"/>
      <c r="ZG3" s="141" t="s">
        <v>24</v>
      </c>
      <c r="ZH3" s="141"/>
      <c r="ZI3" s="141"/>
      <c r="ZJ3" s="141"/>
      <c r="ZK3" s="141"/>
      <c r="ZL3" s="141"/>
      <c r="ZM3" s="142"/>
      <c r="ZN3" s="141" t="s">
        <v>25</v>
      </c>
      <c r="ZO3" s="141"/>
      <c r="ZP3" s="141"/>
      <c r="ZQ3" s="141"/>
      <c r="ZR3" s="141"/>
      <c r="ZS3" s="141"/>
      <c r="ZT3" s="142"/>
      <c r="ZU3" s="141" t="s">
        <v>26</v>
      </c>
      <c r="ZV3" s="141"/>
      <c r="ZW3" s="141"/>
      <c r="ZX3" s="141"/>
      <c r="ZY3" s="141"/>
      <c r="ZZ3" s="141"/>
      <c r="AAA3" s="142"/>
      <c r="AAB3" s="141" t="s">
        <v>27</v>
      </c>
      <c r="AAC3" s="141"/>
      <c r="AAD3" s="141"/>
      <c r="AAE3" s="141"/>
      <c r="AAF3" s="141"/>
      <c r="AAG3" s="141"/>
      <c r="AAH3" s="142"/>
      <c r="AAI3" s="29" t="s">
        <v>80</v>
      </c>
      <c r="AAJ3" s="29" t="s">
        <v>79</v>
      </c>
      <c r="AAK3" s="29" t="s">
        <v>81</v>
      </c>
    </row>
    <row r="4" spans="1:713" ht="19.5" customHeight="1" thickBot="1">
      <c r="B4" s="67"/>
      <c r="C4" s="67"/>
      <c r="D4" s="67"/>
      <c r="E4" s="68" t="s">
        <v>0</v>
      </c>
      <c r="F4" s="68" t="s">
        <v>1</v>
      </c>
      <c r="G4" s="68" t="s">
        <v>0</v>
      </c>
      <c r="AR4" s="65"/>
      <c r="AS4" s="66" t="s">
        <v>90</v>
      </c>
      <c r="AT4" s="236">
        <f>SUM(AT10:AT36,AU10:AU37,AV10:AV37,AW10:AW37,AX10:AX37,AY10:AY37,AZ10:AZ37)</f>
        <v>76121.237391120987</v>
      </c>
      <c r="AU4" s="236"/>
      <c r="AV4" s="236"/>
      <c r="AW4" s="236"/>
      <c r="AX4" s="236"/>
      <c r="AY4" s="236"/>
      <c r="AZ4" s="236"/>
      <c r="BA4" s="236">
        <f>SUM(BA10:BA36,BB10:BB37,BC10:BC37,BD10:BD37,BE10:BE37,BF10:BF37,BG10:BG37)</f>
        <v>496.74526546897869</v>
      </c>
      <c r="BB4" s="236"/>
      <c r="BC4" s="236"/>
      <c r="BD4" s="236"/>
      <c r="BE4" s="236"/>
      <c r="BF4" s="236"/>
      <c r="BG4" s="236"/>
      <c r="BH4" s="236">
        <f>SUM(BH10:BH36,BI10:BI37,BJ10:BJ37,BK10:BK37,BL10:BL37,BM10:BM37,BN10:BN37)</f>
        <v>39215.045360647237</v>
      </c>
      <c r="BI4" s="236"/>
      <c r="BJ4" s="236"/>
      <c r="BK4" s="236"/>
      <c r="BL4" s="236"/>
      <c r="BM4" s="236"/>
      <c r="BN4" s="236"/>
      <c r="BO4" s="236">
        <f>SUM(BO10:BO36,BP10:BP37,BQ10:BQ37,BR10:BR37,BS10:BS37,BT10:BT37,BU10:BU37)</f>
        <v>22227.19296356447</v>
      </c>
      <c r="BP4" s="236"/>
      <c r="BQ4" s="236"/>
      <c r="BR4" s="236"/>
      <c r="BS4" s="236"/>
      <c r="BT4" s="236"/>
      <c r="BU4" s="236"/>
      <c r="BV4" s="236">
        <f>SUM(BV10:BV36,BW10:BW37,BX10:BX37,BY10:BY37,BZ10:BZ37,CA10:CA37,CB10:CB37)</f>
        <v>14255.053376013308</v>
      </c>
      <c r="BW4" s="236"/>
      <c r="BX4" s="236"/>
      <c r="BY4" s="236"/>
      <c r="BZ4" s="236"/>
      <c r="CA4" s="236"/>
      <c r="CB4" s="236"/>
      <c r="CC4" s="236">
        <f>SUM(CC10:CC36,CD10:CD37,CE10:CE37,CF10:CF37,CG10:CG37,CH10:CH37,CI10:CI37)</f>
        <v>2890.3295309367541</v>
      </c>
      <c r="CD4" s="236"/>
      <c r="CE4" s="236"/>
      <c r="CF4" s="236"/>
      <c r="CG4" s="236"/>
      <c r="CH4" s="236"/>
      <c r="CI4" s="236"/>
      <c r="CJ4" s="236">
        <f>SUM(CJ10:CJ36,CK10:CK37,CL10:CL37,CM10:CM37,CN10:CN37,CO10:CO37,CP10:CP37)</f>
        <v>4535.5841800099497</v>
      </c>
      <c r="CK4" s="236"/>
      <c r="CL4" s="236"/>
      <c r="CM4" s="236"/>
      <c r="CN4" s="236"/>
      <c r="CO4" s="236"/>
      <c r="CP4" s="236"/>
      <c r="CQ4" s="236">
        <f>SUM(CQ10:CQ36,CR10:CR37,CS10:CS37,CT10:CT37,CU10:CU37,CV10:CV37,CW10:CW37)</f>
        <v>1027.4739920218763</v>
      </c>
      <c r="CR4" s="236"/>
      <c r="CS4" s="236"/>
      <c r="CT4" s="236"/>
      <c r="CU4" s="236"/>
      <c r="CV4" s="236"/>
      <c r="CW4" s="236"/>
      <c r="CX4" s="236">
        <f>SUM(CX10:CX36,CY10:CY37,CZ10:CZ37,DA10:DA37,DB10:DB37,DC10:DC37,DD10:DD37)</f>
        <v>938.58814534234261</v>
      </c>
      <c r="CY4" s="236"/>
      <c r="CZ4" s="236"/>
      <c r="DA4" s="236"/>
      <c r="DB4" s="236"/>
      <c r="DC4" s="236"/>
      <c r="DD4" s="236"/>
      <c r="DE4" s="236">
        <f>SUM(DE10:DE36,DF10:DF37,DG10:DG37,DH10:DH37,DI10:DI37,DJ10:DJ37,DK10:DK37)</f>
        <v>56554.189443156713</v>
      </c>
      <c r="DF4" s="236"/>
      <c r="DG4" s="236"/>
      <c r="DH4" s="236"/>
      <c r="DI4" s="236"/>
      <c r="DJ4" s="236"/>
      <c r="DK4" s="236"/>
      <c r="DL4" s="69"/>
      <c r="DM4" s="66" t="s">
        <v>90</v>
      </c>
      <c r="DN4" s="236">
        <f>SUM(DN10:DN36,DO10:DO37,DP10:DP37,DQ10:DQ37,DR10:DR37,DS10:DS37,DT10:DT37)</f>
        <v>1261.8456205398516</v>
      </c>
      <c r="DO4" s="236"/>
      <c r="DP4" s="236"/>
      <c r="DQ4" s="236"/>
      <c r="DR4" s="236"/>
      <c r="DS4" s="236"/>
      <c r="DT4" s="236"/>
      <c r="DU4" s="236">
        <f>SUM(DU10:DU36,DV10:DV37,DW10:DW37,DX10:DX37,DY10:DY37,DZ10:DZ37,EA10:EA37)</f>
        <v>0</v>
      </c>
      <c r="DV4" s="236"/>
      <c r="DW4" s="236"/>
      <c r="DX4" s="236"/>
      <c r="DY4" s="236"/>
      <c r="DZ4" s="236"/>
      <c r="EA4" s="236"/>
      <c r="EB4" s="236">
        <f>SUM(EB10:EB36,EC10:EC37,ED10:ED37,EE10:EE37,EF10:EF37,EG10:EG37,EH10:EH37)</f>
        <v>0</v>
      </c>
      <c r="EC4" s="236"/>
      <c r="ED4" s="236"/>
      <c r="EE4" s="236"/>
      <c r="EF4" s="236"/>
      <c r="EG4" s="236"/>
      <c r="EH4" s="236"/>
      <c r="EI4" s="236">
        <f>SUM(EI10:EI36,EJ10:EJ37,EK10:EK37,EL10:EL37,EM10:EM37,EN10:EN37,EO10:EO37)</f>
        <v>13595.560063980225</v>
      </c>
      <c r="EJ4" s="236"/>
      <c r="EK4" s="236"/>
      <c r="EL4" s="236"/>
      <c r="EM4" s="236"/>
      <c r="EN4" s="236"/>
      <c r="EO4" s="236"/>
      <c r="EP4" s="236">
        <f>SUM(EP10:EP36,EQ10:EQ37,ER10:ER37,ES10:ES37,ET10:ET37,EU10:EU37,EV10:EV37)</f>
        <v>12575.302122852718</v>
      </c>
      <c r="EQ4" s="236"/>
      <c r="ER4" s="236"/>
      <c r="ES4" s="236"/>
      <c r="ET4" s="236"/>
      <c r="EU4" s="236"/>
      <c r="EV4" s="236"/>
      <c r="EW4" s="236">
        <f>SUM(EW10:EW36,EX10:EX37,EY10:EY37,EZ10:EZ37,FA10:FA37,FB10:FB37,FC10:FC37)</f>
        <v>5801.8200981791861</v>
      </c>
      <c r="EX4" s="236"/>
      <c r="EY4" s="236"/>
      <c r="EZ4" s="236"/>
      <c r="FA4" s="236"/>
      <c r="FB4" s="236"/>
      <c r="FC4" s="236"/>
      <c r="FD4" s="236">
        <f>SUM(FD10:FD36,FE10:FE37,FF10:FF37,FG10:FG37,FH10:FH37,FI10:FI37,FJ10:FJ37)</f>
        <v>4807.0998583407818</v>
      </c>
      <c r="FE4" s="236"/>
      <c r="FF4" s="236"/>
      <c r="FG4" s="236"/>
      <c r="FH4" s="236"/>
      <c r="FI4" s="236"/>
      <c r="FJ4" s="236"/>
      <c r="FK4" s="236">
        <f>SUM(FK10:FK36,FL10:FL37,FM10:FM37,FN10:FN37,FO10:FO37,FP10:FP37,FQ10:FQ37)</f>
        <v>491.76040520346464</v>
      </c>
      <c r="FL4" s="236"/>
      <c r="FM4" s="236"/>
      <c r="FN4" s="236"/>
      <c r="FO4" s="236"/>
      <c r="FP4" s="236"/>
      <c r="FQ4" s="236"/>
      <c r="FR4" s="236">
        <f>SUM(FR10:FR36,FS10:FS37,FT10:FT37,FU10:FU37,FV10:FV37,FW10:FW37,FX10:FX37)</f>
        <v>676.04077082224796</v>
      </c>
      <c r="FS4" s="236"/>
      <c r="FT4" s="236"/>
      <c r="FU4" s="236"/>
      <c r="FV4" s="236"/>
      <c r="FW4" s="236"/>
      <c r="FX4" s="236"/>
      <c r="FY4" s="236">
        <f>SUM(FY10:FY36,FZ10:FZ37,GA10:GA37,GB10:GB37,GC10:GC37,GD10:GD37,GE10:GE37)</f>
        <v>0</v>
      </c>
      <c r="FZ4" s="236"/>
      <c r="GA4" s="236"/>
      <c r="GB4" s="236"/>
      <c r="GC4" s="236"/>
      <c r="GD4" s="236"/>
      <c r="GE4" s="236"/>
      <c r="GF4" s="70">
        <f>SUM(GF10:GF37)</f>
        <v>2094.8816469279454</v>
      </c>
      <c r="GG4" s="70">
        <f>SUM(GG10:GG37)</f>
        <v>98.689010603994987</v>
      </c>
      <c r="GH4" s="70">
        <f>SUM(GH10:GH37)</f>
        <v>62.142832486568444</v>
      </c>
      <c r="GK4" s="29" t="s">
        <v>82</v>
      </c>
      <c r="GL4" s="252">
        <f>SUM(GL10:GL36,GM10:GM37,GN10:GN37,GO10:GO37,GP10:GP37,GQ10:GQ37)</f>
        <v>77383.083011660841</v>
      </c>
      <c r="GM4" s="252"/>
      <c r="GN4" s="252"/>
      <c r="GO4" s="252"/>
      <c r="GP4" s="252"/>
      <c r="GQ4" s="252"/>
      <c r="GR4" s="252"/>
      <c r="GS4" s="252">
        <f>SUM(GS10:GS36,GT10:GT37,GU10:GU37,GV10:GV37,GW10:GW37,GX10:GX37)</f>
        <v>496.74526546897869</v>
      </c>
      <c r="GT4" s="252"/>
      <c r="GU4" s="252"/>
      <c r="GV4" s="252"/>
      <c r="GW4" s="252"/>
      <c r="GX4" s="252"/>
      <c r="GY4" s="252"/>
      <c r="GZ4" s="252">
        <f>SUM(GZ10:GZ36,HA10:HA37,HB10:HB37,HC10:HC37,HD10:HD37,HE10:HE37)</f>
        <v>39215.045360647237</v>
      </c>
      <c r="HA4" s="252"/>
      <c r="HB4" s="252"/>
      <c r="HC4" s="252"/>
      <c r="HD4" s="252"/>
      <c r="HE4" s="252"/>
      <c r="HF4" s="252"/>
      <c r="HG4" s="252">
        <f>SUM(HG10:HG36,HH10:HH37,HI10:HI37,HJ10:HJ37,HK10:HK37,HL10:HL37)</f>
        <v>35822.753027544699</v>
      </c>
      <c r="HH4" s="252"/>
      <c r="HI4" s="252"/>
      <c r="HJ4" s="252"/>
      <c r="HK4" s="252"/>
      <c r="HL4" s="252"/>
      <c r="HM4" s="252"/>
      <c r="HN4" s="252">
        <f>SUM(HN10:HN36,HO10:HO37,HP10:HP37,HQ10:HQ37,HR10:HR37,HS10:HS37)</f>
        <v>26830.355498866029</v>
      </c>
      <c r="HO4" s="252"/>
      <c r="HP4" s="252"/>
      <c r="HQ4" s="252"/>
      <c r="HR4" s="252"/>
      <c r="HS4" s="252"/>
      <c r="HT4" s="252"/>
      <c r="HU4" s="252">
        <f>SUM(HU10:HU36,HV10:HV37,HW10:HW37,HX10:HX37,HY10:HY37,HZ10:HZ37)</f>
        <v>8692.1496291159419</v>
      </c>
      <c r="HV4" s="252"/>
      <c r="HW4" s="252"/>
      <c r="HX4" s="252"/>
      <c r="HY4" s="252"/>
      <c r="HZ4" s="252"/>
      <c r="IA4" s="252"/>
      <c r="IB4" s="252">
        <f>SUM(IB10:IB36,IC10:IC37,ID10:ID37,IE10:IE37,IF10:IF37,IG10:IG37)</f>
        <v>9342.6840383507333</v>
      </c>
      <c r="IC4" s="252"/>
      <c r="ID4" s="252"/>
      <c r="IE4" s="252"/>
      <c r="IF4" s="252"/>
      <c r="IG4" s="252"/>
      <c r="IH4" s="252"/>
      <c r="II4" s="252">
        <f>SUM(II10:II36,IJ10:IJ37,IK10:IK37,IL10:IL37,IM10:IM37,IN10:IN37)</f>
        <v>1519.2343972253411</v>
      </c>
      <c r="IJ4" s="252"/>
      <c r="IK4" s="252"/>
      <c r="IL4" s="252"/>
      <c r="IM4" s="252"/>
      <c r="IN4" s="252"/>
      <c r="IO4" s="252"/>
      <c r="IP4" s="252">
        <f>SUM(IP10:IP36,IQ10:IQ37,IR10:IR37,IS10:IS37,IT10:IT37)</f>
        <v>1613.6590331645905</v>
      </c>
      <c r="IQ4" s="252"/>
      <c r="IR4" s="252"/>
      <c r="IS4" s="252"/>
      <c r="IT4" s="252"/>
      <c r="IU4" s="252"/>
      <c r="IV4" s="252"/>
      <c r="IW4" s="252">
        <f>SUM(IW10:IW36,IX10:IX37,IY10:IY37,IZ10:IZ37,JA10:JA37,JB10:JB37)</f>
        <v>56554.189443156713</v>
      </c>
      <c r="IX4" s="252"/>
      <c r="IY4" s="252"/>
      <c r="IZ4" s="252"/>
      <c r="JA4" s="252"/>
      <c r="JB4" s="252"/>
      <c r="JC4" s="252"/>
      <c r="JD4" s="7">
        <f>SUM(JD10:JD37)</f>
        <v>2094.8816469279454</v>
      </c>
      <c r="JE4" s="7">
        <f>SUM(JE10:JE37)</f>
        <v>98.689010603994987</v>
      </c>
      <c r="JF4" s="7">
        <f>SUM(JF10:JF37)</f>
        <v>62.142832486568444</v>
      </c>
      <c r="JH4" s="143" t="s">
        <v>73</v>
      </c>
      <c r="JI4" s="55" t="s">
        <v>77</v>
      </c>
      <c r="JJ4" s="145">
        <v>0.33993410804890511</v>
      </c>
      <c r="JK4" s="145"/>
      <c r="JL4" s="145"/>
      <c r="JM4" s="145"/>
      <c r="JN4" s="145"/>
      <c r="JO4" s="145"/>
      <c r="JP4" s="146"/>
      <c r="JQ4" s="147">
        <v>0.39526865768819464</v>
      </c>
      <c r="JR4" s="145"/>
      <c r="JS4" s="145"/>
      <c r="JT4" s="145"/>
      <c r="JU4" s="145"/>
      <c r="JV4" s="145"/>
      <c r="JW4" s="146"/>
      <c r="JX4" s="147">
        <v>0.7694801813612363</v>
      </c>
      <c r="JY4" s="145"/>
      <c r="JZ4" s="145"/>
      <c r="KA4" s="145"/>
      <c r="KB4" s="145"/>
      <c r="KC4" s="145"/>
      <c r="KD4" s="146"/>
      <c r="KE4" s="147">
        <v>0.58283675761165243</v>
      </c>
      <c r="KF4" s="145"/>
      <c r="KG4" s="145"/>
      <c r="KH4" s="145"/>
      <c r="KI4" s="145"/>
      <c r="KJ4" s="145"/>
      <c r="KK4" s="146"/>
      <c r="KL4" s="147">
        <v>0.85835442053038635</v>
      </c>
      <c r="KM4" s="145"/>
      <c r="KN4" s="145"/>
      <c r="KO4" s="145"/>
      <c r="KP4" s="145"/>
      <c r="KQ4" s="145"/>
      <c r="KR4" s="146"/>
      <c r="KS4" s="147">
        <v>1</v>
      </c>
      <c r="KT4" s="145"/>
      <c r="KU4" s="145"/>
      <c r="KV4" s="145"/>
      <c r="KW4" s="145"/>
      <c r="KX4" s="145"/>
      <c r="KY4" s="146"/>
      <c r="KZ4" s="147">
        <v>1.0219022590186517</v>
      </c>
      <c r="LA4" s="145"/>
      <c r="LB4" s="145"/>
      <c r="LC4" s="145"/>
      <c r="LD4" s="145"/>
      <c r="LE4" s="145"/>
      <c r="LF4" s="146"/>
      <c r="LG4" s="147">
        <v>1.0219022590186517</v>
      </c>
      <c r="LH4" s="145"/>
      <c r="LI4" s="145"/>
      <c r="LJ4" s="145"/>
      <c r="LK4" s="145"/>
      <c r="LL4" s="145"/>
      <c r="LM4" s="146"/>
      <c r="LN4" s="147">
        <v>1.0219022590186517</v>
      </c>
      <c r="LO4" s="145"/>
      <c r="LP4" s="145"/>
      <c r="LQ4" s="145"/>
      <c r="LR4" s="145"/>
      <c r="LS4" s="145"/>
      <c r="LT4" s="146"/>
      <c r="LU4" s="147">
        <v>0.31011054749035605</v>
      </c>
      <c r="LV4" s="145"/>
      <c r="LW4" s="145"/>
      <c r="LX4" s="145"/>
      <c r="LY4" s="145"/>
      <c r="LZ4" s="145"/>
      <c r="MA4" s="146"/>
      <c r="MB4" s="26"/>
      <c r="MC4" s="31" t="s">
        <v>77</v>
      </c>
      <c r="MD4" s="145">
        <v>0.339934108048905</v>
      </c>
      <c r="ME4" s="145"/>
      <c r="MF4" s="145"/>
      <c r="MG4" s="145"/>
      <c r="MH4" s="145"/>
      <c r="MI4" s="145"/>
      <c r="MJ4" s="146"/>
      <c r="MK4" s="147">
        <v>0.39526865768819464</v>
      </c>
      <c r="ML4" s="145"/>
      <c r="MM4" s="145"/>
      <c r="MN4" s="145"/>
      <c r="MO4" s="145"/>
      <c r="MP4" s="145"/>
      <c r="MQ4" s="146"/>
      <c r="MR4" s="147">
        <v>0.7694801813612363</v>
      </c>
      <c r="MS4" s="145"/>
      <c r="MT4" s="145"/>
      <c r="MU4" s="145"/>
      <c r="MV4" s="145"/>
      <c r="MW4" s="145"/>
      <c r="MX4" s="146"/>
      <c r="MY4" s="147">
        <v>0.58283675761165243</v>
      </c>
      <c r="MZ4" s="145"/>
      <c r="NA4" s="145"/>
      <c r="NB4" s="145"/>
      <c r="NC4" s="145"/>
      <c r="ND4" s="145"/>
      <c r="NE4" s="146"/>
      <c r="NF4" s="147">
        <v>0.85835442053038635</v>
      </c>
      <c r="NG4" s="145"/>
      <c r="NH4" s="145"/>
      <c r="NI4" s="145"/>
      <c r="NJ4" s="145"/>
      <c r="NK4" s="145"/>
      <c r="NL4" s="146"/>
      <c r="NM4" s="147">
        <v>1</v>
      </c>
      <c r="NN4" s="145"/>
      <c r="NO4" s="145"/>
      <c r="NP4" s="145"/>
      <c r="NQ4" s="145"/>
      <c r="NR4" s="145"/>
      <c r="NS4" s="146"/>
      <c r="NT4" s="147">
        <v>1.0219022590186517</v>
      </c>
      <c r="NU4" s="145"/>
      <c r="NV4" s="145"/>
      <c r="NW4" s="145"/>
      <c r="NX4" s="145"/>
      <c r="NY4" s="145"/>
      <c r="NZ4" s="146"/>
      <c r="OA4" s="147">
        <v>1.0219022590186517</v>
      </c>
      <c r="OB4" s="145"/>
      <c r="OC4" s="145"/>
      <c r="OD4" s="145"/>
      <c r="OE4" s="145"/>
      <c r="OF4" s="145"/>
      <c r="OG4" s="146"/>
      <c r="OH4" s="147">
        <v>1.0219022590186499</v>
      </c>
      <c r="OI4" s="145"/>
      <c r="OJ4" s="145"/>
      <c r="OK4" s="145"/>
      <c r="OL4" s="145"/>
      <c r="OM4" s="145"/>
      <c r="ON4" s="146"/>
      <c r="OO4" s="147">
        <v>0.31011054749035599</v>
      </c>
      <c r="OP4" s="145"/>
      <c r="OQ4" s="145"/>
      <c r="OR4" s="145"/>
      <c r="OS4" s="145"/>
      <c r="OT4" s="145"/>
      <c r="OU4" s="146"/>
      <c r="OV4" s="29">
        <v>1.0219022590186499</v>
      </c>
      <c r="OW4" s="29">
        <v>0.31011054749035599</v>
      </c>
      <c r="OX4" s="29">
        <v>0.339934108048905</v>
      </c>
      <c r="OZ4" s="143" t="s">
        <v>73</v>
      </c>
      <c r="PA4" s="55" t="s">
        <v>77</v>
      </c>
      <c r="PB4" s="145">
        <v>0.33993410804890511</v>
      </c>
      <c r="PC4" s="145"/>
      <c r="PD4" s="145"/>
      <c r="PE4" s="145"/>
      <c r="PF4" s="145"/>
      <c r="PG4" s="145"/>
      <c r="PH4" s="146"/>
      <c r="PI4" s="147">
        <v>0.39526865768819464</v>
      </c>
      <c r="PJ4" s="145"/>
      <c r="PK4" s="145"/>
      <c r="PL4" s="145"/>
      <c r="PM4" s="145"/>
      <c r="PN4" s="145"/>
      <c r="PO4" s="146"/>
      <c r="PP4" s="147">
        <v>0.7694801813612363</v>
      </c>
      <c r="PQ4" s="145"/>
      <c r="PR4" s="145"/>
      <c r="PS4" s="145"/>
      <c r="PT4" s="145"/>
      <c r="PU4" s="145"/>
      <c r="PV4" s="146"/>
      <c r="PW4" s="147">
        <v>0.58283675761165243</v>
      </c>
      <c r="PX4" s="145"/>
      <c r="PY4" s="145"/>
      <c r="PZ4" s="145"/>
      <c r="QA4" s="145"/>
      <c r="QB4" s="145"/>
      <c r="QC4" s="146"/>
      <c r="QD4" s="147">
        <v>0.85835442053038635</v>
      </c>
      <c r="QE4" s="145"/>
      <c r="QF4" s="145"/>
      <c r="QG4" s="145"/>
      <c r="QH4" s="145"/>
      <c r="QI4" s="145"/>
      <c r="QJ4" s="146"/>
      <c r="QK4" s="147">
        <v>1</v>
      </c>
      <c r="QL4" s="145"/>
      <c r="QM4" s="145"/>
      <c r="QN4" s="145"/>
      <c r="QO4" s="145"/>
      <c r="QP4" s="145"/>
      <c r="QQ4" s="146"/>
      <c r="QR4" s="147">
        <v>1.0219022590186517</v>
      </c>
      <c r="QS4" s="145"/>
      <c r="QT4" s="145"/>
      <c r="QU4" s="145"/>
      <c r="QV4" s="145"/>
      <c r="QW4" s="145"/>
      <c r="QX4" s="146"/>
      <c r="QY4" s="147">
        <v>1.0219022590186517</v>
      </c>
      <c r="QZ4" s="145"/>
      <c r="RA4" s="145"/>
      <c r="RB4" s="145"/>
      <c r="RC4" s="145"/>
      <c r="RD4" s="145"/>
      <c r="RE4" s="146"/>
      <c r="RF4" s="147">
        <v>1.0219022590186517</v>
      </c>
      <c r="RG4" s="145"/>
      <c r="RH4" s="145"/>
      <c r="RI4" s="145"/>
      <c r="RJ4" s="145"/>
      <c r="RK4" s="145"/>
      <c r="RL4" s="146"/>
      <c r="RM4" s="147">
        <v>0.31011054749035605</v>
      </c>
      <c r="RN4" s="145"/>
      <c r="RO4" s="145"/>
      <c r="RP4" s="145"/>
      <c r="RQ4" s="145"/>
      <c r="RR4" s="145"/>
      <c r="RS4" s="146"/>
      <c r="RT4" s="29">
        <v>1.0219022590186499</v>
      </c>
      <c r="RU4" s="29">
        <v>0.31011054749035599</v>
      </c>
      <c r="RV4" s="29">
        <v>0.339934108048905</v>
      </c>
      <c r="RX4" s="31" t="s">
        <v>77</v>
      </c>
      <c r="RY4" s="145">
        <v>0.33993410804890511</v>
      </c>
      <c r="RZ4" s="145"/>
      <c r="SA4" s="145"/>
      <c r="SB4" s="145"/>
      <c r="SC4" s="145"/>
      <c r="SD4" s="145"/>
      <c r="SE4" s="146"/>
      <c r="SF4" s="147">
        <v>0.39526865768819464</v>
      </c>
      <c r="SG4" s="145"/>
      <c r="SH4" s="145"/>
      <c r="SI4" s="145"/>
      <c r="SJ4" s="145"/>
      <c r="SK4" s="145"/>
      <c r="SL4" s="146"/>
      <c r="SM4" s="147">
        <v>0.7694801813612363</v>
      </c>
      <c r="SN4" s="145"/>
      <c r="SO4" s="145"/>
      <c r="SP4" s="145"/>
      <c r="SQ4" s="145"/>
      <c r="SR4" s="145"/>
      <c r="SS4" s="146"/>
      <c r="ST4" s="147">
        <v>0.58283675761165243</v>
      </c>
      <c r="SU4" s="145"/>
      <c r="SV4" s="145"/>
      <c r="SW4" s="145"/>
      <c r="SX4" s="145"/>
      <c r="SY4" s="145"/>
      <c r="SZ4" s="146"/>
      <c r="TA4" s="147">
        <v>0.85835442053038635</v>
      </c>
      <c r="TB4" s="145"/>
      <c r="TC4" s="145"/>
      <c r="TD4" s="145"/>
      <c r="TE4" s="145"/>
      <c r="TF4" s="145"/>
      <c r="TG4" s="146"/>
      <c r="TH4" s="147">
        <v>1</v>
      </c>
      <c r="TI4" s="145"/>
      <c r="TJ4" s="145"/>
      <c r="TK4" s="145"/>
      <c r="TL4" s="145"/>
      <c r="TM4" s="145"/>
      <c r="TN4" s="146"/>
      <c r="TO4" s="147">
        <v>1.0219022590186517</v>
      </c>
      <c r="TP4" s="145"/>
      <c r="TQ4" s="145"/>
      <c r="TR4" s="145"/>
      <c r="TS4" s="145"/>
      <c r="TT4" s="145"/>
      <c r="TU4" s="146"/>
      <c r="TV4" s="147">
        <v>1.0219022590186517</v>
      </c>
      <c r="TW4" s="145"/>
      <c r="TX4" s="145"/>
      <c r="TY4" s="145"/>
      <c r="TZ4" s="145"/>
      <c r="UA4" s="145"/>
      <c r="UB4" s="146"/>
      <c r="UC4" s="147">
        <v>1.0219022590186517</v>
      </c>
      <c r="UD4" s="145"/>
      <c r="UE4" s="145"/>
      <c r="UF4" s="145"/>
      <c r="UG4" s="145"/>
      <c r="UH4" s="145"/>
      <c r="UI4" s="146"/>
      <c r="UJ4" s="147">
        <v>0.31011054749035605</v>
      </c>
      <c r="UK4" s="145"/>
      <c r="UL4" s="145"/>
      <c r="UM4" s="145"/>
      <c r="UN4" s="145"/>
      <c r="UO4" s="145"/>
      <c r="UP4" s="146"/>
      <c r="UQ4" s="26"/>
      <c r="UR4" s="31" t="s">
        <v>77</v>
      </c>
      <c r="US4" s="145">
        <v>0.339934108048905</v>
      </c>
      <c r="UT4" s="145"/>
      <c r="UU4" s="145"/>
      <c r="UV4" s="145"/>
      <c r="UW4" s="145"/>
      <c r="UX4" s="145"/>
      <c r="UY4" s="146"/>
      <c r="UZ4" s="147">
        <v>0.39526865768819464</v>
      </c>
      <c r="VA4" s="145"/>
      <c r="VB4" s="145"/>
      <c r="VC4" s="145"/>
      <c r="VD4" s="145"/>
      <c r="VE4" s="145"/>
      <c r="VF4" s="146"/>
      <c r="VG4" s="147">
        <v>0.7694801813612363</v>
      </c>
      <c r="VH4" s="145"/>
      <c r="VI4" s="145"/>
      <c r="VJ4" s="145"/>
      <c r="VK4" s="145"/>
      <c r="VL4" s="145"/>
      <c r="VM4" s="146"/>
      <c r="VN4" s="147">
        <v>0.58283675761165243</v>
      </c>
      <c r="VO4" s="145"/>
      <c r="VP4" s="145"/>
      <c r="VQ4" s="145"/>
      <c r="VR4" s="145"/>
      <c r="VS4" s="145"/>
      <c r="VT4" s="146"/>
      <c r="VU4" s="147">
        <v>0.85835442053038635</v>
      </c>
      <c r="VV4" s="145"/>
      <c r="VW4" s="145"/>
      <c r="VX4" s="145"/>
      <c r="VY4" s="145"/>
      <c r="VZ4" s="145"/>
      <c r="WA4" s="146"/>
      <c r="WB4" s="147">
        <v>1</v>
      </c>
      <c r="WC4" s="145"/>
      <c r="WD4" s="145"/>
      <c r="WE4" s="145"/>
      <c r="WF4" s="145"/>
      <c r="WG4" s="145"/>
      <c r="WH4" s="146"/>
      <c r="WI4" s="147">
        <v>1.0219022590186517</v>
      </c>
      <c r="WJ4" s="145"/>
      <c r="WK4" s="145"/>
      <c r="WL4" s="145"/>
      <c r="WM4" s="145"/>
      <c r="WN4" s="145"/>
      <c r="WO4" s="146"/>
      <c r="WP4" s="147">
        <v>1.0219022590186517</v>
      </c>
      <c r="WQ4" s="145"/>
      <c r="WR4" s="145"/>
      <c r="WS4" s="145"/>
      <c r="WT4" s="145"/>
      <c r="WU4" s="145"/>
      <c r="WV4" s="146"/>
      <c r="WW4" s="147">
        <v>1.0219022590186499</v>
      </c>
      <c r="WX4" s="145"/>
      <c r="WY4" s="145"/>
      <c r="WZ4" s="145"/>
      <c r="XA4" s="145"/>
      <c r="XB4" s="145"/>
      <c r="XC4" s="146"/>
      <c r="XD4" s="147">
        <v>0.31011054749035599</v>
      </c>
      <c r="XE4" s="145"/>
      <c r="XF4" s="145"/>
      <c r="XG4" s="145"/>
      <c r="XH4" s="145"/>
      <c r="XI4" s="145"/>
      <c r="XJ4" s="146"/>
      <c r="XK4" s="29">
        <v>1.0219022590186499</v>
      </c>
      <c r="XL4" s="29">
        <v>0.31011054749035599</v>
      </c>
      <c r="XM4" s="29">
        <v>0.339934108048905</v>
      </c>
      <c r="XO4" s="143" t="s">
        <v>73</v>
      </c>
      <c r="XP4" s="55" t="s">
        <v>77</v>
      </c>
      <c r="XQ4" s="145">
        <v>0.33993410804890511</v>
      </c>
      <c r="XR4" s="145"/>
      <c r="XS4" s="145"/>
      <c r="XT4" s="145"/>
      <c r="XU4" s="145"/>
      <c r="XV4" s="145"/>
      <c r="XW4" s="146"/>
      <c r="XX4" s="147">
        <v>0.39526865768819464</v>
      </c>
      <c r="XY4" s="145"/>
      <c r="XZ4" s="145"/>
      <c r="YA4" s="145"/>
      <c r="YB4" s="145"/>
      <c r="YC4" s="145"/>
      <c r="YD4" s="146"/>
      <c r="YE4" s="147">
        <v>0.7694801813612363</v>
      </c>
      <c r="YF4" s="145"/>
      <c r="YG4" s="145"/>
      <c r="YH4" s="145"/>
      <c r="YI4" s="145"/>
      <c r="YJ4" s="145"/>
      <c r="YK4" s="146"/>
      <c r="YL4" s="147">
        <v>0.58283675761165243</v>
      </c>
      <c r="YM4" s="145"/>
      <c r="YN4" s="145"/>
      <c r="YO4" s="145"/>
      <c r="YP4" s="145"/>
      <c r="YQ4" s="145"/>
      <c r="YR4" s="146"/>
      <c r="YS4" s="147">
        <v>0.85835442053038635</v>
      </c>
      <c r="YT4" s="145"/>
      <c r="YU4" s="145"/>
      <c r="YV4" s="145"/>
      <c r="YW4" s="145"/>
      <c r="YX4" s="145"/>
      <c r="YY4" s="146"/>
      <c r="YZ4" s="147">
        <v>1</v>
      </c>
      <c r="ZA4" s="145"/>
      <c r="ZB4" s="145"/>
      <c r="ZC4" s="145"/>
      <c r="ZD4" s="145"/>
      <c r="ZE4" s="145"/>
      <c r="ZF4" s="146"/>
      <c r="ZG4" s="147">
        <v>1.0219022590186517</v>
      </c>
      <c r="ZH4" s="145"/>
      <c r="ZI4" s="145"/>
      <c r="ZJ4" s="145"/>
      <c r="ZK4" s="145"/>
      <c r="ZL4" s="145"/>
      <c r="ZM4" s="146"/>
      <c r="ZN4" s="147">
        <v>1.0219022590186517</v>
      </c>
      <c r="ZO4" s="145"/>
      <c r="ZP4" s="145"/>
      <c r="ZQ4" s="145"/>
      <c r="ZR4" s="145"/>
      <c r="ZS4" s="145"/>
      <c r="ZT4" s="146"/>
      <c r="ZU4" s="147">
        <v>1.0219022590186517</v>
      </c>
      <c r="ZV4" s="145"/>
      <c r="ZW4" s="145"/>
      <c r="ZX4" s="145"/>
      <c r="ZY4" s="145"/>
      <c r="ZZ4" s="145"/>
      <c r="AAA4" s="146"/>
      <c r="AAB4" s="147">
        <v>0.31011054749035605</v>
      </c>
      <c r="AAC4" s="145"/>
      <c r="AAD4" s="145"/>
      <c r="AAE4" s="145"/>
      <c r="AAF4" s="145"/>
      <c r="AAG4" s="145"/>
      <c r="AAH4" s="146"/>
      <c r="AAI4" s="29">
        <v>1.0219022590186499</v>
      </c>
      <c r="AAJ4" s="29">
        <v>0.31011054749035599</v>
      </c>
      <c r="AAK4" s="29">
        <v>0.339934108048905</v>
      </c>
    </row>
    <row r="5" spans="1:713" ht="19.5" customHeight="1" thickBot="1">
      <c r="A5" s="32"/>
      <c r="B5" s="71"/>
      <c r="C5" s="71"/>
      <c r="D5" s="71"/>
      <c r="E5" s="72" t="s">
        <v>1</v>
      </c>
      <c r="F5" s="72" t="s">
        <v>2</v>
      </c>
      <c r="G5" s="72" t="s">
        <v>3</v>
      </c>
      <c r="J5" s="225" t="s">
        <v>59</v>
      </c>
      <c r="K5" s="225"/>
      <c r="L5" s="225"/>
      <c r="M5" s="225"/>
      <c r="N5" s="225"/>
      <c r="O5" s="225"/>
      <c r="P5" s="225"/>
      <c r="Q5" s="225"/>
      <c r="R5" s="225"/>
      <c r="S5" s="226"/>
      <c r="V5" s="221" t="s">
        <v>58</v>
      </c>
      <c r="W5" s="222"/>
      <c r="X5" s="222"/>
      <c r="Y5" s="222"/>
      <c r="Z5" s="222"/>
      <c r="AA5" s="222"/>
      <c r="AB5" s="222"/>
      <c r="AC5" s="222"/>
      <c r="AD5" s="222"/>
      <c r="AE5" s="223"/>
      <c r="AH5" s="221" t="s">
        <v>98</v>
      </c>
      <c r="AI5" s="222"/>
      <c r="AJ5" s="222"/>
      <c r="AK5" s="222"/>
      <c r="AL5" s="222"/>
      <c r="AM5" s="222"/>
      <c r="AN5" s="222"/>
      <c r="AO5" s="222"/>
      <c r="AP5" s="222"/>
      <c r="AQ5" s="223"/>
      <c r="AR5" s="65"/>
      <c r="AS5" s="66" t="s">
        <v>85</v>
      </c>
      <c r="AT5" s="152">
        <f>SUM(AT4:DK4)</f>
        <v>218261.4396482826</v>
      </c>
      <c r="AU5" s="152"/>
      <c r="AV5" s="152"/>
      <c r="AW5" s="152"/>
      <c r="AX5" s="152"/>
      <c r="AY5" s="152"/>
      <c r="AZ5" s="15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65"/>
      <c r="DM5" s="74" t="s">
        <v>99</v>
      </c>
      <c r="DN5" s="240">
        <f>SUM(DN4:GH4)</f>
        <v>41465.142429936983</v>
      </c>
      <c r="DO5" s="241"/>
      <c r="DP5" s="241"/>
      <c r="DQ5" s="241"/>
      <c r="DR5" s="241"/>
      <c r="DS5" s="241"/>
      <c r="DT5" s="242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07"/>
      <c r="EK5" s="207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  <c r="FF5" s="207"/>
      <c r="FG5" s="207"/>
      <c r="FH5" s="207"/>
      <c r="FI5" s="207"/>
      <c r="FJ5" s="207"/>
      <c r="FK5" s="207"/>
      <c r="FL5" s="207"/>
      <c r="FM5" s="207"/>
      <c r="FN5" s="207"/>
      <c r="FO5" s="207"/>
      <c r="FP5" s="207"/>
      <c r="FQ5" s="207"/>
      <c r="FR5" s="207"/>
      <c r="FS5" s="207"/>
      <c r="FT5" s="207"/>
      <c r="FU5" s="207"/>
      <c r="FV5" s="207"/>
      <c r="FW5" s="207"/>
      <c r="FX5" s="207"/>
      <c r="FY5" s="207"/>
      <c r="FZ5" s="207"/>
      <c r="GA5" s="207"/>
      <c r="GB5" s="207"/>
      <c r="GC5" s="207"/>
      <c r="GD5" s="207"/>
      <c r="GE5" s="207"/>
      <c r="GF5" s="65"/>
      <c r="GG5" s="65"/>
      <c r="GH5" s="65"/>
      <c r="GK5" s="29" t="s">
        <v>85</v>
      </c>
      <c r="GL5" s="145">
        <f>SUM(GL4:JF4)</f>
        <v>259725.61219521961</v>
      </c>
      <c r="GM5" s="145"/>
      <c r="GN5" s="145"/>
      <c r="GO5" s="145"/>
      <c r="GP5" s="145"/>
      <c r="GQ5" s="145"/>
      <c r="GR5" s="146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87"/>
      <c r="HE5" s="187"/>
      <c r="HF5" s="187"/>
      <c r="HG5" s="187"/>
      <c r="HH5" s="187"/>
      <c r="HI5" s="187"/>
      <c r="HJ5" s="187"/>
      <c r="HK5" s="187"/>
      <c r="HL5" s="187"/>
      <c r="HM5" s="187"/>
      <c r="HN5" s="187"/>
      <c r="HO5" s="187"/>
      <c r="HP5" s="187"/>
      <c r="HQ5" s="187"/>
      <c r="HR5" s="187"/>
      <c r="HS5" s="187"/>
      <c r="HT5" s="187"/>
      <c r="HU5" s="187"/>
      <c r="HV5" s="187"/>
      <c r="HW5" s="187"/>
      <c r="HX5" s="187"/>
      <c r="HY5" s="187"/>
      <c r="HZ5" s="187"/>
      <c r="IA5" s="187"/>
      <c r="IB5" s="187"/>
      <c r="IC5" s="187"/>
      <c r="ID5" s="187"/>
      <c r="IE5" s="187"/>
      <c r="IF5" s="187"/>
      <c r="IG5" s="187"/>
      <c r="IH5" s="187"/>
      <c r="II5" s="187"/>
      <c r="IJ5" s="187"/>
      <c r="IK5" s="187"/>
      <c r="IL5" s="187"/>
      <c r="IM5" s="187"/>
      <c r="IN5" s="187"/>
      <c r="IO5" s="187"/>
      <c r="IP5" s="187"/>
      <c r="IQ5" s="187"/>
      <c r="IR5" s="187"/>
      <c r="IS5" s="187"/>
      <c r="IT5" s="187"/>
      <c r="IU5" s="187"/>
      <c r="IV5" s="187"/>
      <c r="IW5" s="187"/>
      <c r="IX5" s="187"/>
      <c r="IY5" s="187"/>
      <c r="IZ5" s="187"/>
      <c r="JA5" s="187"/>
      <c r="JB5" s="187"/>
      <c r="JC5" s="187"/>
      <c r="JD5" s="26"/>
      <c r="JE5" s="26"/>
      <c r="JF5" s="26"/>
      <c r="JH5" s="144"/>
      <c r="JI5" s="55" t="s">
        <v>78</v>
      </c>
      <c r="JJ5" s="145">
        <v>0.26329237496952601</v>
      </c>
      <c r="JK5" s="145"/>
      <c r="JL5" s="145"/>
      <c r="JM5" s="145"/>
      <c r="JN5" s="145"/>
      <c r="JO5" s="145"/>
      <c r="JP5" s="146"/>
      <c r="JQ5" s="147">
        <v>0.30665837255930856</v>
      </c>
      <c r="JR5" s="145"/>
      <c r="JS5" s="145"/>
      <c r="JT5" s="145"/>
      <c r="JU5" s="145"/>
      <c r="JV5" s="145"/>
      <c r="JW5" s="146"/>
      <c r="JX5" s="147">
        <v>0.57702223581477774</v>
      </c>
      <c r="JY5" s="145"/>
      <c r="JZ5" s="145"/>
      <c r="KA5" s="145"/>
      <c r="KB5" s="145"/>
      <c r="KC5" s="145"/>
      <c r="KD5" s="146"/>
      <c r="KE5" s="147">
        <v>0.50185457048667159</v>
      </c>
      <c r="KF5" s="145"/>
      <c r="KG5" s="145"/>
      <c r="KH5" s="145"/>
      <c r="KI5" s="145"/>
      <c r="KJ5" s="145"/>
      <c r="KK5" s="146"/>
      <c r="KL5" s="147">
        <v>0.78190667777564615</v>
      </c>
      <c r="KM5" s="145"/>
      <c r="KN5" s="145"/>
      <c r="KO5" s="145"/>
      <c r="KP5" s="145"/>
      <c r="KQ5" s="145"/>
      <c r="KR5" s="146"/>
      <c r="KS5" s="147">
        <v>1</v>
      </c>
      <c r="KT5" s="145"/>
      <c r="KU5" s="145"/>
      <c r="KV5" s="145"/>
      <c r="KW5" s="145"/>
      <c r="KX5" s="145"/>
      <c r="KY5" s="146"/>
      <c r="KZ5" s="147">
        <v>1.1149265740587786</v>
      </c>
      <c r="LA5" s="145"/>
      <c r="LB5" s="145"/>
      <c r="LC5" s="145"/>
      <c r="LD5" s="145"/>
      <c r="LE5" s="145"/>
      <c r="LF5" s="146"/>
      <c r="LG5" s="147">
        <v>1.1149265740587786</v>
      </c>
      <c r="LH5" s="145"/>
      <c r="LI5" s="145"/>
      <c r="LJ5" s="145"/>
      <c r="LK5" s="145"/>
      <c r="LL5" s="145"/>
      <c r="LM5" s="146"/>
      <c r="LN5" s="147">
        <v>1.1149265740587786</v>
      </c>
      <c r="LO5" s="145"/>
      <c r="LP5" s="145"/>
      <c r="LQ5" s="145"/>
      <c r="LR5" s="145"/>
      <c r="LS5" s="145"/>
      <c r="LT5" s="146"/>
      <c r="LU5" s="147">
        <v>0.24854233131375722</v>
      </c>
      <c r="LV5" s="145"/>
      <c r="LW5" s="145"/>
      <c r="LX5" s="145"/>
      <c r="LY5" s="145"/>
      <c r="LZ5" s="145"/>
      <c r="MA5" s="146"/>
      <c r="MB5" s="5"/>
      <c r="MC5" s="31" t="s">
        <v>78</v>
      </c>
      <c r="MD5" s="145">
        <v>0.26329237496952623</v>
      </c>
      <c r="ME5" s="145"/>
      <c r="MF5" s="145"/>
      <c r="MG5" s="145"/>
      <c r="MH5" s="145"/>
      <c r="MI5" s="145"/>
      <c r="MJ5" s="146"/>
      <c r="MK5" s="147">
        <v>0.30665837255930856</v>
      </c>
      <c r="ML5" s="145"/>
      <c r="MM5" s="145"/>
      <c r="MN5" s="145"/>
      <c r="MO5" s="145"/>
      <c r="MP5" s="145"/>
      <c r="MQ5" s="146"/>
      <c r="MR5" s="147">
        <v>0.57702223581477774</v>
      </c>
      <c r="MS5" s="145"/>
      <c r="MT5" s="145"/>
      <c r="MU5" s="145"/>
      <c r="MV5" s="145"/>
      <c r="MW5" s="145"/>
      <c r="MX5" s="146"/>
      <c r="MY5" s="147">
        <v>0.50185457048667159</v>
      </c>
      <c r="MZ5" s="145"/>
      <c r="NA5" s="145"/>
      <c r="NB5" s="145"/>
      <c r="NC5" s="145"/>
      <c r="ND5" s="145"/>
      <c r="NE5" s="146"/>
      <c r="NF5" s="147">
        <v>0.78190667777564615</v>
      </c>
      <c r="NG5" s="145"/>
      <c r="NH5" s="145"/>
      <c r="NI5" s="145"/>
      <c r="NJ5" s="145"/>
      <c r="NK5" s="145"/>
      <c r="NL5" s="146"/>
      <c r="NM5" s="147">
        <v>1</v>
      </c>
      <c r="NN5" s="145"/>
      <c r="NO5" s="145"/>
      <c r="NP5" s="145"/>
      <c r="NQ5" s="145"/>
      <c r="NR5" s="145"/>
      <c r="NS5" s="146"/>
      <c r="NT5" s="147">
        <v>1.1149265740587786</v>
      </c>
      <c r="NU5" s="145"/>
      <c r="NV5" s="145"/>
      <c r="NW5" s="145"/>
      <c r="NX5" s="145"/>
      <c r="NY5" s="145"/>
      <c r="NZ5" s="146"/>
      <c r="OA5" s="147">
        <v>1.1149265740587786</v>
      </c>
      <c r="OB5" s="145"/>
      <c r="OC5" s="145"/>
      <c r="OD5" s="145"/>
      <c r="OE5" s="145"/>
      <c r="OF5" s="145"/>
      <c r="OG5" s="146"/>
      <c r="OH5" s="147">
        <v>1.1149265740587799</v>
      </c>
      <c r="OI5" s="145"/>
      <c r="OJ5" s="145"/>
      <c r="OK5" s="145"/>
      <c r="OL5" s="145"/>
      <c r="OM5" s="145"/>
      <c r="ON5" s="146"/>
      <c r="OO5" s="147">
        <v>0.248542331313757</v>
      </c>
      <c r="OP5" s="145"/>
      <c r="OQ5" s="145"/>
      <c r="OR5" s="145"/>
      <c r="OS5" s="145"/>
      <c r="OT5" s="145"/>
      <c r="OU5" s="146"/>
      <c r="OV5" s="7">
        <v>1.1149265740587799</v>
      </c>
      <c r="OW5" s="7">
        <v>0.248542331313757</v>
      </c>
      <c r="OX5" s="7">
        <v>0.26329237496952601</v>
      </c>
      <c r="OZ5" s="144"/>
      <c r="PA5" s="55" t="s">
        <v>78</v>
      </c>
      <c r="PB5" s="145">
        <v>0.26329237496952601</v>
      </c>
      <c r="PC5" s="145"/>
      <c r="PD5" s="145"/>
      <c r="PE5" s="145"/>
      <c r="PF5" s="145"/>
      <c r="PG5" s="145"/>
      <c r="PH5" s="146"/>
      <c r="PI5" s="147">
        <v>0.30665837255930856</v>
      </c>
      <c r="PJ5" s="145"/>
      <c r="PK5" s="145"/>
      <c r="PL5" s="145"/>
      <c r="PM5" s="145"/>
      <c r="PN5" s="145"/>
      <c r="PO5" s="146"/>
      <c r="PP5" s="147">
        <v>0.57702223581477774</v>
      </c>
      <c r="PQ5" s="145"/>
      <c r="PR5" s="145"/>
      <c r="PS5" s="145"/>
      <c r="PT5" s="145"/>
      <c r="PU5" s="145"/>
      <c r="PV5" s="146"/>
      <c r="PW5" s="147">
        <v>0.50185457048667159</v>
      </c>
      <c r="PX5" s="145"/>
      <c r="PY5" s="145"/>
      <c r="PZ5" s="145"/>
      <c r="QA5" s="145"/>
      <c r="QB5" s="145"/>
      <c r="QC5" s="146"/>
      <c r="QD5" s="147">
        <v>0.78190667777564615</v>
      </c>
      <c r="QE5" s="145"/>
      <c r="QF5" s="145"/>
      <c r="QG5" s="145"/>
      <c r="QH5" s="145"/>
      <c r="QI5" s="145"/>
      <c r="QJ5" s="146"/>
      <c r="QK5" s="147">
        <v>1</v>
      </c>
      <c r="QL5" s="145"/>
      <c r="QM5" s="145"/>
      <c r="QN5" s="145"/>
      <c r="QO5" s="145"/>
      <c r="QP5" s="145"/>
      <c r="QQ5" s="146"/>
      <c r="QR5" s="147">
        <v>1.1149265740587786</v>
      </c>
      <c r="QS5" s="145"/>
      <c r="QT5" s="145"/>
      <c r="QU5" s="145"/>
      <c r="QV5" s="145"/>
      <c r="QW5" s="145"/>
      <c r="QX5" s="146"/>
      <c r="QY5" s="147">
        <v>1.1149265740587786</v>
      </c>
      <c r="QZ5" s="145"/>
      <c r="RA5" s="145"/>
      <c r="RB5" s="145"/>
      <c r="RC5" s="145"/>
      <c r="RD5" s="145"/>
      <c r="RE5" s="146"/>
      <c r="RF5" s="147">
        <v>1.1149265740587786</v>
      </c>
      <c r="RG5" s="145"/>
      <c r="RH5" s="145"/>
      <c r="RI5" s="145"/>
      <c r="RJ5" s="145"/>
      <c r="RK5" s="145"/>
      <c r="RL5" s="146"/>
      <c r="RM5" s="147">
        <v>0.24854233131375722</v>
      </c>
      <c r="RN5" s="145"/>
      <c r="RO5" s="145"/>
      <c r="RP5" s="145"/>
      <c r="RQ5" s="145"/>
      <c r="RR5" s="145"/>
      <c r="RS5" s="146"/>
      <c r="RT5" s="7">
        <v>1.1149265740587799</v>
      </c>
      <c r="RU5" s="7">
        <v>0.248542331313757</v>
      </c>
      <c r="RV5" s="7">
        <v>0.26329237496952601</v>
      </c>
      <c r="RX5" s="31" t="s">
        <v>78</v>
      </c>
      <c r="RY5" s="145">
        <v>0.26329237496952601</v>
      </c>
      <c r="RZ5" s="145"/>
      <c r="SA5" s="145"/>
      <c r="SB5" s="145"/>
      <c r="SC5" s="145"/>
      <c r="SD5" s="145"/>
      <c r="SE5" s="146"/>
      <c r="SF5" s="147">
        <v>0.30665837255930856</v>
      </c>
      <c r="SG5" s="145"/>
      <c r="SH5" s="145"/>
      <c r="SI5" s="145"/>
      <c r="SJ5" s="145"/>
      <c r="SK5" s="145"/>
      <c r="SL5" s="146"/>
      <c r="SM5" s="147">
        <v>0.57702223581477774</v>
      </c>
      <c r="SN5" s="145"/>
      <c r="SO5" s="145"/>
      <c r="SP5" s="145"/>
      <c r="SQ5" s="145"/>
      <c r="SR5" s="145"/>
      <c r="SS5" s="146"/>
      <c r="ST5" s="147">
        <v>0.50185457048667159</v>
      </c>
      <c r="SU5" s="145"/>
      <c r="SV5" s="145"/>
      <c r="SW5" s="145"/>
      <c r="SX5" s="145"/>
      <c r="SY5" s="145"/>
      <c r="SZ5" s="146"/>
      <c r="TA5" s="147">
        <v>0.78190667777564615</v>
      </c>
      <c r="TB5" s="145"/>
      <c r="TC5" s="145"/>
      <c r="TD5" s="145"/>
      <c r="TE5" s="145"/>
      <c r="TF5" s="145"/>
      <c r="TG5" s="146"/>
      <c r="TH5" s="147">
        <v>1</v>
      </c>
      <c r="TI5" s="145"/>
      <c r="TJ5" s="145"/>
      <c r="TK5" s="145"/>
      <c r="TL5" s="145"/>
      <c r="TM5" s="145"/>
      <c r="TN5" s="146"/>
      <c r="TO5" s="147">
        <v>1.1149265740587786</v>
      </c>
      <c r="TP5" s="145"/>
      <c r="TQ5" s="145"/>
      <c r="TR5" s="145"/>
      <c r="TS5" s="145"/>
      <c r="TT5" s="145"/>
      <c r="TU5" s="146"/>
      <c r="TV5" s="147">
        <v>1.1149265740587786</v>
      </c>
      <c r="TW5" s="145"/>
      <c r="TX5" s="145"/>
      <c r="TY5" s="145"/>
      <c r="TZ5" s="145"/>
      <c r="UA5" s="145"/>
      <c r="UB5" s="146"/>
      <c r="UC5" s="147">
        <v>1.1149265740587786</v>
      </c>
      <c r="UD5" s="145"/>
      <c r="UE5" s="145"/>
      <c r="UF5" s="145"/>
      <c r="UG5" s="145"/>
      <c r="UH5" s="145"/>
      <c r="UI5" s="146"/>
      <c r="UJ5" s="147">
        <v>0.24854233131375722</v>
      </c>
      <c r="UK5" s="145"/>
      <c r="UL5" s="145"/>
      <c r="UM5" s="145"/>
      <c r="UN5" s="145"/>
      <c r="UO5" s="145"/>
      <c r="UP5" s="146"/>
      <c r="UQ5" s="5"/>
      <c r="UR5" s="31" t="s">
        <v>78</v>
      </c>
      <c r="US5" s="145">
        <v>0.26329237496952623</v>
      </c>
      <c r="UT5" s="145"/>
      <c r="UU5" s="145"/>
      <c r="UV5" s="145"/>
      <c r="UW5" s="145"/>
      <c r="UX5" s="145"/>
      <c r="UY5" s="146"/>
      <c r="UZ5" s="147">
        <v>0.30665837255930856</v>
      </c>
      <c r="VA5" s="145"/>
      <c r="VB5" s="145"/>
      <c r="VC5" s="145"/>
      <c r="VD5" s="145"/>
      <c r="VE5" s="145"/>
      <c r="VF5" s="146"/>
      <c r="VG5" s="147">
        <v>0.57702223581477774</v>
      </c>
      <c r="VH5" s="145"/>
      <c r="VI5" s="145"/>
      <c r="VJ5" s="145"/>
      <c r="VK5" s="145"/>
      <c r="VL5" s="145"/>
      <c r="VM5" s="146"/>
      <c r="VN5" s="147">
        <v>0.50185457048667159</v>
      </c>
      <c r="VO5" s="145"/>
      <c r="VP5" s="145"/>
      <c r="VQ5" s="145"/>
      <c r="VR5" s="145"/>
      <c r="VS5" s="145"/>
      <c r="VT5" s="146"/>
      <c r="VU5" s="147">
        <v>0.78190667777564615</v>
      </c>
      <c r="VV5" s="145"/>
      <c r="VW5" s="145"/>
      <c r="VX5" s="145"/>
      <c r="VY5" s="145"/>
      <c r="VZ5" s="145"/>
      <c r="WA5" s="146"/>
      <c r="WB5" s="147">
        <v>1</v>
      </c>
      <c r="WC5" s="145"/>
      <c r="WD5" s="145"/>
      <c r="WE5" s="145"/>
      <c r="WF5" s="145"/>
      <c r="WG5" s="145"/>
      <c r="WH5" s="146"/>
      <c r="WI5" s="147">
        <v>1.1149265740587786</v>
      </c>
      <c r="WJ5" s="145"/>
      <c r="WK5" s="145"/>
      <c r="WL5" s="145"/>
      <c r="WM5" s="145"/>
      <c r="WN5" s="145"/>
      <c r="WO5" s="146"/>
      <c r="WP5" s="147">
        <v>1.1149265740587786</v>
      </c>
      <c r="WQ5" s="145"/>
      <c r="WR5" s="145"/>
      <c r="WS5" s="145"/>
      <c r="WT5" s="145"/>
      <c r="WU5" s="145"/>
      <c r="WV5" s="146"/>
      <c r="WW5" s="147">
        <v>1.1149265740587799</v>
      </c>
      <c r="WX5" s="145"/>
      <c r="WY5" s="145"/>
      <c r="WZ5" s="145"/>
      <c r="XA5" s="145"/>
      <c r="XB5" s="145"/>
      <c r="XC5" s="146"/>
      <c r="XD5" s="147">
        <v>0.248542331313757</v>
      </c>
      <c r="XE5" s="145"/>
      <c r="XF5" s="145"/>
      <c r="XG5" s="145"/>
      <c r="XH5" s="145"/>
      <c r="XI5" s="145"/>
      <c r="XJ5" s="146"/>
      <c r="XK5" s="7">
        <v>1.1149265740587799</v>
      </c>
      <c r="XL5" s="7">
        <v>0.248542331313757</v>
      </c>
      <c r="XM5" s="7">
        <v>0.26329237496952601</v>
      </c>
      <c r="XO5" s="144"/>
      <c r="XP5" s="55" t="s">
        <v>78</v>
      </c>
      <c r="XQ5" s="145">
        <v>0.26329237496952601</v>
      </c>
      <c r="XR5" s="145"/>
      <c r="XS5" s="145"/>
      <c r="XT5" s="145"/>
      <c r="XU5" s="145"/>
      <c r="XV5" s="145"/>
      <c r="XW5" s="146"/>
      <c r="XX5" s="147">
        <v>0.30665837255930856</v>
      </c>
      <c r="XY5" s="145"/>
      <c r="XZ5" s="145"/>
      <c r="YA5" s="145"/>
      <c r="YB5" s="145"/>
      <c r="YC5" s="145"/>
      <c r="YD5" s="146"/>
      <c r="YE5" s="147">
        <v>0.57702223581477774</v>
      </c>
      <c r="YF5" s="145"/>
      <c r="YG5" s="145"/>
      <c r="YH5" s="145"/>
      <c r="YI5" s="145"/>
      <c r="YJ5" s="145"/>
      <c r="YK5" s="146"/>
      <c r="YL5" s="147">
        <v>0.50185457048667159</v>
      </c>
      <c r="YM5" s="145"/>
      <c r="YN5" s="145"/>
      <c r="YO5" s="145"/>
      <c r="YP5" s="145"/>
      <c r="YQ5" s="145"/>
      <c r="YR5" s="146"/>
      <c r="YS5" s="147">
        <v>0.78190667777564615</v>
      </c>
      <c r="YT5" s="145"/>
      <c r="YU5" s="145"/>
      <c r="YV5" s="145"/>
      <c r="YW5" s="145"/>
      <c r="YX5" s="145"/>
      <c r="YY5" s="146"/>
      <c r="YZ5" s="147">
        <v>1</v>
      </c>
      <c r="ZA5" s="145"/>
      <c r="ZB5" s="145"/>
      <c r="ZC5" s="145"/>
      <c r="ZD5" s="145"/>
      <c r="ZE5" s="145"/>
      <c r="ZF5" s="146"/>
      <c r="ZG5" s="147">
        <v>1.1149265740587786</v>
      </c>
      <c r="ZH5" s="145"/>
      <c r="ZI5" s="145"/>
      <c r="ZJ5" s="145"/>
      <c r="ZK5" s="145"/>
      <c r="ZL5" s="145"/>
      <c r="ZM5" s="146"/>
      <c r="ZN5" s="147">
        <v>1.1149265740587786</v>
      </c>
      <c r="ZO5" s="145"/>
      <c r="ZP5" s="145"/>
      <c r="ZQ5" s="145"/>
      <c r="ZR5" s="145"/>
      <c r="ZS5" s="145"/>
      <c r="ZT5" s="146"/>
      <c r="ZU5" s="147">
        <v>1.1149265740587786</v>
      </c>
      <c r="ZV5" s="145"/>
      <c r="ZW5" s="145"/>
      <c r="ZX5" s="145"/>
      <c r="ZY5" s="145"/>
      <c r="ZZ5" s="145"/>
      <c r="AAA5" s="146"/>
      <c r="AAB5" s="147">
        <v>0.24854233131375722</v>
      </c>
      <c r="AAC5" s="145"/>
      <c r="AAD5" s="145"/>
      <c r="AAE5" s="145"/>
      <c r="AAF5" s="145"/>
      <c r="AAG5" s="145"/>
      <c r="AAH5" s="146"/>
      <c r="AAI5" s="7">
        <v>1.1149265740587799</v>
      </c>
      <c r="AAJ5" s="7">
        <v>0.248542331313757</v>
      </c>
      <c r="AAK5" s="7">
        <v>0.26329237496952601</v>
      </c>
    </row>
    <row r="6" spans="1:713" ht="15.75" thickBot="1">
      <c r="B6" s="71"/>
      <c r="C6" s="71"/>
      <c r="D6" s="71"/>
      <c r="E6" s="72"/>
      <c r="F6" s="72"/>
      <c r="G6" s="72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6"/>
      <c r="AS6" s="75"/>
      <c r="AT6" s="208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65"/>
      <c r="DM6" s="76" t="s">
        <v>100</v>
      </c>
      <c r="DN6" s="244">
        <f>SUM(DN4:GE4)</f>
        <v>39209.428939918471</v>
      </c>
      <c r="DO6" s="245"/>
      <c r="DP6" s="245"/>
      <c r="DQ6" s="245"/>
      <c r="DR6" s="245"/>
      <c r="DS6" s="245"/>
      <c r="DT6" s="246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65"/>
      <c r="GG6" s="65"/>
      <c r="GH6" s="65"/>
      <c r="GK6" s="26"/>
      <c r="GL6" s="187"/>
      <c r="GM6" s="187"/>
      <c r="GN6" s="187"/>
      <c r="GO6" s="187"/>
      <c r="GP6" s="187"/>
      <c r="GQ6" s="187"/>
      <c r="GR6" s="187"/>
      <c r="GS6" s="187"/>
      <c r="GT6" s="187"/>
      <c r="GU6" s="187"/>
      <c r="GV6" s="187"/>
      <c r="GW6" s="187"/>
      <c r="GX6" s="187"/>
      <c r="GY6" s="187"/>
      <c r="GZ6" s="187"/>
      <c r="HA6" s="187"/>
      <c r="HB6" s="187"/>
      <c r="HC6" s="187"/>
      <c r="HD6" s="187"/>
      <c r="HE6" s="187"/>
      <c r="HF6" s="187"/>
      <c r="HG6" s="187"/>
      <c r="HH6" s="187"/>
      <c r="HI6" s="187"/>
      <c r="HJ6" s="187"/>
      <c r="HK6" s="187"/>
      <c r="HL6" s="187"/>
      <c r="HM6" s="187"/>
      <c r="HN6" s="187"/>
      <c r="HO6" s="187"/>
      <c r="HP6" s="187"/>
      <c r="HQ6" s="187"/>
      <c r="HR6" s="187"/>
      <c r="HS6" s="187"/>
      <c r="HT6" s="187"/>
      <c r="HU6" s="187"/>
      <c r="HV6" s="187"/>
      <c r="HW6" s="187"/>
      <c r="HX6" s="187"/>
      <c r="HY6" s="187"/>
      <c r="HZ6" s="187"/>
      <c r="IA6" s="187"/>
      <c r="IB6" s="187"/>
      <c r="IC6" s="187"/>
      <c r="ID6" s="187"/>
      <c r="IE6" s="187"/>
      <c r="IF6" s="187"/>
      <c r="IG6" s="187"/>
      <c r="IH6" s="187"/>
      <c r="II6" s="187"/>
      <c r="IJ6" s="187"/>
      <c r="IK6" s="187"/>
      <c r="IL6" s="187"/>
      <c r="IM6" s="187"/>
      <c r="IN6" s="187"/>
      <c r="IO6" s="187"/>
      <c r="IP6" s="187"/>
      <c r="IQ6" s="187"/>
      <c r="IR6" s="187"/>
      <c r="IS6" s="187"/>
      <c r="IT6" s="187"/>
      <c r="IU6" s="187"/>
      <c r="IV6" s="187"/>
      <c r="IW6" s="187"/>
      <c r="IX6" s="187"/>
      <c r="IY6" s="187"/>
      <c r="IZ6" s="187"/>
      <c r="JA6" s="187"/>
      <c r="JB6" s="187"/>
      <c r="JC6" s="187"/>
      <c r="JD6" s="26"/>
      <c r="JE6" s="26"/>
      <c r="JF6" s="26"/>
      <c r="JG6" s="26"/>
      <c r="JH6" s="52"/>
      <c r="JI6" s="55" t="s">
        <v>74</v>
      </c>
      <c r="JJ6" s="139"/>
      <c r="JK6" s="139"/>
      <c r="JL6" s="139"/>
      <c r="JM6" s="139"/>
      <c r="JN6" s="139"/>
      <c r="JO6" s="139"/>
      <c r="JP6" s="140"/>
      <c r="JQ6" s="138"/>
      <c r="JR6" s="139"/>
      <c r="JS6" s="139"/>
      <c r="JT6" s="139"/>
      <c r="JU6" s="139"/>
      <c r="JV6" s="139"/>
      <c r="JW6" s="140"/>
      <c r="JX6" s="138"/>
      <c r="JY6" s="139"/>
      <c r="JZ6" s="139"/>
      <c r="KA6" s="139"/>
      <c r="KB6" s="139"/>
      <c r="KC6" s="139"/>
      <c r="KD6" s="140"/>
      <c r="KE6" s="138"/>
      <c r="KF6" s="139"/>
      <c r="KG6" s="139"/>
      <c r="KH6" s="139"/>
      <c r="KI6" s="139"/>
      <c r="KJ6" s="139"/>
      <c r="KK6" s="140"/>
      <c r="KL6" s="138"/>
      <c r="KM6" s="139"/>
      <c r="KN6" s="139"/>
      <c r="KO6" s="139"/>
      <c r="KP6" s="139"/>
      <c r="KQ6" s="139"/>
      <c r="KR6" s="140"/>
      <c r="KS6" s="138"/>
      <c r="KT6" s="139"/>
      <c r="KU6" s="139"/>
      <c r="KV6" s="139"/>
      <c r="KW6" s="139"/>
      <c r="KX6" s="139"/>
      <c r="KY6" s="140"/>
      <c r="KZ6" s="138"/>
      <c r="LA6" s="139"/>
      <c r="LB6" s="139"/>
      <c r="LC6" s="139"/>
      <c r="LD6" s="139"/>
      <c r="LE6" s="139"/>
      <c r="LF6" s="140"/>
      <c r="LG6" s="138"/>
      <c r="LH6" s="139"/>
      <c r="LI6" s="139"/>
      <c r="LJ6" s="139"/>
      <c r="LK6" s="139"/>
      <c r="LL6" s="139"/>
      <c r="LM6" s="140"/>
      <c r="LN6" s="138"/>
      <c r="LO6" s="139"/>
      <c r="LP6" s="139"/>
      <c r="LQ6" s="139"/>
      <c r="LR6" s="139"/>
      <c r="LS6" s="139"/>
      <c r="LT6" s="140"/>
      <c r="LU6" s="138"/>
      <c r="LV6" s="139"/>
      <c r="LW6" s="139"/>
      <c r="LX6" s="139"/>
      <c r="LY6" s="139"/>
      <c r="LZ6" s="139"/>
      <c r="MA6" s="140"/>
      <c r="MB6" s="5"/>
      <c r="MC6" s="31" t="s">
        <v>74</v>
      </c>
      <c r="MD6" s="138">
        <v>1</v>
      </c>
      <c r="ME6" s="139"/>
      <c r="MF6" s="139"/>
      <c r="MG6" s="139"/>
      <c r="MH6" s="139"/>
      <c r="MI6" s="139"/>
      <c r="MJ6" s="140"/>
      <c r="MK6" s="138">
        <v>1</v>
      </c>
      <c r="ML6" s="139"/>
      <c r="MM6" s="139"/>
      <c r="MN6" s="139"/>
      <c r="MO6" s="139"/>
      <c r="MP6" s="139"/>
      <c r="MQ6" s="140"/>
      <c r="MR6" s="138">
        <v>1</v>
      </c>
      <c r="MS6" s="139"/>
      <c r="MT6" s="139"/>
      <c r="MU6" s="139"/>
      <c r="MV6" s="139"/>
      <c r="MW6" s="139"/>
      <c r="MX6" s="140"/>
      <c r="MY6" s="138">
        <v>0.7</v>
      </c>
      <c r="MZ6" s="139"/>
      <c r="NA6" s="139"/>
      <c r="NB6" s="139"/>
      <c r="NC6" s="139"/>
      <c r="ND6" s="139"/>
      <c r="NE6" s="140"/>
      <c r="NF6" s="138">
        <v>0.7</v>
      </c>
      <c r="NG6" s="139"/>
      <c r="NH6" s="139"/>
      <c r="NI6" s="139"/>
      <c r="NJ6" s="139"/>
      <c r="NK6" s="139"/>
      <c r="NL6" s="140"/>
      <c r="NM6" s="138">
        <v>0.7</v>
      </c>
      <c r="NN6" s="139"/>
      <c r="NO6" s="139"/>
      <c r="NP6" s="139"/>
      <c r="NQ6" s="139"/>
      <c r="NR6" s="139"/>
      <c r="NS6" s="140"/>
      <c r="NT6" s="138">
        <v>0.7</v>
      </c>
      <c r="NU6" s="139"/>
      <c r="NV6" s="139"/>
      <c r="NW6" s="139"/>
      <c r="NX6" s="139"/>
      <c r="NY6" s="139"/>
      <c r="NZ6" s="140"/>
      <c r="OA6" s="138">
        <v>0.7</v>
      </c>
      <c r="OB6" s="139"/>
      <c r="OC6" s="139"/>
      <c r="OD6" s="139"/>
      <c r="OE6" s="139"/>
      <c r="OF6" s="139"/>
      <c r="OG6" s="140"/>
      <c r="OH6" s="138">
        <v>0.7</v>
      </c>
      <c r="OI6" s="139"/>
      <c r="OJ6" s="139"/>
      <c r="OK6" s="139"/>
      <c r="OL6" s="139"/>
      <c r="OM6" s="139"/>
      <c r="ON6" s="140"/>
      <c r="OO6" s="138">
        <v>1</v>
      </c>
      <c r="OP6" s="139"/>
      <c r="OQ6" s="139"/>
      <c r="OR6" s="139"/>
      <c r="OS6" s="139"/>
      <c r="OT6" s="139"/>
      <c r="OU6" s="140"/>
      <c r="OV6" s="33">
        <v>0.7</v>
      </c>
      <c r="OW6" s="33">
        <v>1</v>
      </c>
      <c r="OX6" s="33">
        <v>1</v>
      </c>
      <c r="OZ6" s="52"/>
      <c r="PA6" s="55" t="s">
        <v>74</v>
      </c>
      <c r="PB6" s="139"/>
      <c r="PC6" s="139"/>
      <c r="PD6" s="139"/>
      <c r="PE6" s="139"/>
      <c r="PF6" s="139"/>
      <c r="PG6" s="139"/>
      <c r="PH6" s="140"/>
      <c r="PI6" s="138"/>
      <c r="PJ6" s="139"/>
      <c r="PK6" s="139"/>
      <c r="PL6" s="139"/>
      <c r="PM6" s="139"/>
      <c r="PN6" s="139"/>
      <c r="PO6" s="140"/>
      <c r="PP6" s="138"/>
      <c r="PQ6" s="139"/>
      <c r="PR6" s="139"/>
      <c r="PS6" s="139"/>
      <c r="PT6" s="139"/>
      <c r="PU6" s="139"/>
      <c r="PV6" s="140"/>
      <c r="PW6" s="138"/>
      <c r="PX6" s="139"/>
      <c r="PY6" s="139"/>
      <c r="PZ6" s="139"/>
      <c r="QA6" s="139"/>
      <c r="QB6" s="139"/>
      <c r="QC6" s="140"/>
      <c r="QD6" s="138"/>
      <c r="QE6" s="139"/>
      <c r="QF6" s="139"/>
      <c r="QG6" s="139"/>
      <c r="QH6" s="139"/>
      <c r="QI6" s="139"/>
      <c r="QJ6" s="140"/>
      <c r="QK6" s="138"/>
      <c r="QL6" s="139"/>
      <c r="QM6" s="139"/>
      <c r="QN6" s="139"/>
      <c r="QO6" s="139"/>
      <c r="QP6" s="139"/>
      <c r="QQ6" s="140"/>
      <c r="QR6" s="138"/>
      <c r="QS6" s="139"/>
      <c r="QT6" s="139"/>
      <c r="QU6" s="139"/>
      <c r="QV6" s="139"/>
      <c r="QW6" s="139"/>
      <c r="QX6" s="140"/>
      <c r="QY6" s="138"/>
      <c r="QZ6" s="139"/>
      <c r="RA6" s="139"/>
      <c r="RB6" s="139"/>
      <c r="RC6" s="139"/>
      <c r="RD6" s="139"/>
      <c r="RE6" s="140"/>
      <c r="RF6" s="138"/>
      <c r="RG6" s="139"/>
      <c r="RH6" s="139"/>
      <c r="RI6" s="139"/>
      <c r="RJ6" s="139"/>
      <c r="RK6" s="139"/>
      <c r="RL6" s="140"/>
      <c r="RM6" s="138"/>
      <c r="RN6" s="139"/>
      <c r="RO6" s="139"/>
      <c r="RP6" s="139"/>
      <c r="RQ6" s="139"/>
      <c r="RR6" s="139"/>
      <c r="RS6" s="140"/>
      <c r="RT6" s="7">
        <v>0.7</v>
      </c>
      <c r="RU6" s="7">
        <v>1</v>
      </c>
      <c r="RV6" s="7">
        <v>1</v>
      </c>
      <c r="RX6" s="31" t="s">
        <v>74</v>
      </c>
      <c r="RY6" s="139"/>
      <c r="RZ6" s="139"/>
      <c r="SA6" s="139"/>
      <c r="SB6" s="139"/>
      <c r="SC6" s="139"/>
      <c r="SD6" s="139"/>
      <c r="SE6" s="140"/>
      <c r="SF6" s="138"/>
      <c r="SG6" s="139"/>
      <c r="SH6" s="139"/>
      <c r="SI6" s="139"/>
      <c r="SJ6" s="139"/>
      <c r="SK6" s="139"/>
      <c r="SL6" s="140"/>
      <c r="SM6" s="138"/>
      <c r="SN6" s="139"/>
      <c r="SO6" s="139"/>
      <c r="SP6" s="139"/>
      <c r="SQ6" s="139"/>
      <c r="SR6" s="139"/>
      <c r="SS6" s="140"/>
      <c r="ST6" s="138"/>
      <c r="SU6" s="139"/>
      <c r="SV6" s="139"/>
      <c r="SW6" s="139"/>
      <c r="SX6" s="139"/>
      <c r="SY6" s="139"/>
      <c r="SZ6" s="140"/>
      <c r="TA6" s="138"/>
      <c r="TB6" s="139"/>
      <c r="TC6" s="139"/>
      <c r="TD6" s="139"/>
      <c r="TE6" s="139"/>
      <c r="TF6" s="139"/>
      <c r="TG6" s="140"/>
      <c r="TH6" s="138"/>
      <c r="TI6" s="139"/>
      <c r="TJ6" s="139"/>
      <c r="TK6" s="139"/>
      <c r="TL6" s="139"/>
      <c r="TM6" s="139"/>
      <c r="TN6" s="140"/>
      <c r="TO6" s="138"/>
      <c r="TP6" s="139"/>
      <c r="TQ6" s="139"/>
      <c r="TR6" s="139"/>
      <c r="TS6" s="139"/>
      <c r="TT6" s="139"/>
      <c r="TU6" s="140"/>
      <c r="TV6" s="138"/>
      <c r="TW6" s="139"/>
      <c r="TX6" s="139"/>
      <c r="TY6" s="139"/>
      <c r="TZ6" s="139"/>
      <c r="UA6" s="139"/>
      <c r="UB6" s="140"/>
      <c r="UC6" s="138"/>
      <c r="UD6" s="139"/>
      <c r="UE6" s="139"/>
      <c r="UF6" s="139"/>
      <c r="UG6" s="139"/>
      <c r="UH6" s="139"/>
      <c r="UI6" s="140"/>
      <c r="UJ6" s="138"/>
      <c r="UK6" s="139"/>
      <c r="UL6" s="139"/>
      <c r="UM6" s="139"/>
      <c r="UN6" s="139"/>
      <c r="UO6" s="139"/>
      <c r="UP6" s="140"/>
      <c r="UQ6" s="5"/>
      <c r="UR6" s="31" t="s">
        <v>74</v>
      </c>
      <c r="US6" s="138">
        <v>1</v>
      </c>
      <c r="UT6" s="139"/>
      <c r="UU6" s="139"/>
      <c r="UV6" s="139"/>
      <c r="UW6" s="139"/>
      <c r="UX6" s="139"/>
      <c r="UY6" s="140"/>
      <c r="UZ6" s="138">
        <v>1</v>
      </c>
      <c r="VA6" s="139"/>
      <c r="VB6" s="139"/>
      <c r="VC6" s="139"/>
      <c r="VD6" s="139"/>
      <c r="VE6" s="139"/>
      <c r="VF6" s="140"/>
      <c r="VG6" s="138">
        <v>1</v>
      </c>
      <c r="VH6" s="139"/>
      <c r="VI6" s="139"/>
      <c r="VJ6" s="139"/>
      <c r="VK6" s="139"/>
      <c r="VL6" s="139"/>
      <c r="VM6" s="140"/>
      <c r="VN6" s="138">
        <v>0.7</v>
      </c>
      <c r="VO6" s="139"/>
      <c r="VP6" s="139"/>
      <c r="VQ6" s="139"/>
      <c r="VR6" s="139"/>
      <c r="VS6" s="139"/>
      <c r="VT6" s="140"/>
      <c r="VU6" s="138">
        <v>0.7</v>
      </c>
      <c r="VV6" s="139"/>
      <c r="VW6" s="139"/>
      <c r="VX6" s="139"/>
      <c r="VY6" s="139"/>
      <c r="VZ6" s="139"/>
      <c r="WA6" s="140"/>
      <c r="WB6" s="138">
        <v>0.7</v>
      </c>
      <c r="WC6" s="139"/>
      <c r="WD6" s="139"/>
      <c r="WE6" s="139"/>
      <c r="WF6" s="139"/>
      <c r="WG6" s="139"/>
      <c r="WH6" s="140"/>
      <c r="WI6" s="138">
        <v>0.7</v>
      </c>
      <c r="WJ6" s="139"/>
      <c r="WK6" s="139"/>
      <c r="WL6" s="139"/>
      <c r="WM6" s="139"/>
      <c r="WN6" s="139"/>
      <c r="WO6" s="140"/>
      <c r="WP6" s="138">
        <v>0.7</v>
      </c>
      <c r="WQ6" s="139"/>
      <c r="WR6" s="139"/>
      <c r="WS6" s="139"/>
      <c r="WT6" s="139"/>
      <c r="WU6" s="139"/>
      <c r="WV6" s="140"/>
      <c r="WW6" s="138">
        <v>0.7</v>
      </c>
      <c r="WX6" s="139"/>
      <c r="WY6" s="139"/>
      <c r="WZ6" s="139"/>
      <c r="XA6" s="139"/>
      <c r="XB6" s="139"/>
      <c r="XC6" s="140"/>
      <c r="XD6" s="138">
        <v>1</v>
      </c>
      <c r="XE6" s="139"/>
      <c r="XF6" s="139"/>
      <c r="XG6" s="139"/>
      <c r="XH6" s="139"/>
      <c r="XI6" s="139"/>
      <c r="XJ6" s="140"/>
      <c r="XK6" s="33">
        <v>0.7</v>
      </c>
      <c r="XL6" s="33">
        <v>1</v>
      </c>
      <c r="XM6" s="33">
        <v>1</v>
      </c>
      <c r="XO6" s="52"/>
      <c r="XP6" s="55" t="s">
        <v>74</v>
      </c>
      <c r="XQ6" s="139"/>
      <c r="XR6" s="139"/>
      <c r="XS6" s="139"/>
      <c r="XT6" s="139"/>
      <c r="XU6" s="139"/>
      <c r="XV6" s="139"/>
      <c r="XW6" s="140"/>
      <c r="XX6" s="138"/>
      <c r="XY6" s="139"/>
      <c r="XZ6" s="139"/>
      <c r="YA6" s="139"/>
      <c r="YB6" s="139"/>
      <c r="YC6" s="139"/>
      <c r="YD6" s="140"/>
      <c r="YE6" s="138"/>
      <c r="YF6" s="139"/>
      <c r="YG6" s="139"/>
      <c r="YH6" s="139"/>
      <c r="YI6" s="139"/>
      <c r="YJ6" s="139"/>
      <c r="YK6" s="140"/>
      <c r="YL6" s="138"/>
      <c r="YM6" s="139"/>
      <c r="YN6" s="139"/>
      <c r="YO6" s="139"/>
      <c r="YP6" s="139"/>
      <c r="YQ6" s="139"/>
      <c r="YR6" s="140"/>
      <c r="YS6" s="138"/>
      <c r="YT6" s="139"/>
      <c r="YU6" s="139"/>
      <c r="YV6" s="139"/>
      <c r="YW6" s="139"/>
      <c r="YX6" s="139"/>
      <c r="YY6" s="140"/>
      <c r="YZ6" s="138"/>
      <c r="ZA6" s="139"/>
      <c r="ZB6" s="139"/>
      <c r="ZC6" s="139"/>
      <c r="ZD6" s="139"/>
      <c r="ZE6" s="139"/>
      <c r="ZF6" s="140"/>
      <c r="ZG6" s="138"/>
      <c r="ZH6" s="139"/>
      <c r="ZI6" s="139"/>
      <c r="ZJ6" s="139"/>
      <c r="ZK6" s="139"/>
      <c r="ZL6" s="139"/>
      <c r="ZM6" s="140"/>
      <c r="ZN6" s="138"/>
      <c r="ZO6" s="139"/>
      <c r="ZP6" s="139"/>
      <c r="ZQ6" s="139"/>
      <c r="ZR6" s="139"/>
      <c r="ZS6" s="139"/>
      <c r="ZT6" s="140"/>
      <c r="ZU6" s="138"/>
      <c r="ZV6" s="139"/>
      <c r="ZW6" s="139"/>
      <c r="ZX6" s="139"/>
      <c r="ZY6" s="139"/>
      <c r="ZZ6" s="139"/>
      <c r="AAA6" s="140"/>
      <c r="AAB6" s="138"/>
      <c r="AAC6" s="139"/>
      <c r="AAD6" s="139"/>
      <c r="AAE6" s="139"/>
      <c r="AAF6" s="139"/>
      <c r="AAG6" s="139"/>
      <c r="AAH6" s="140"/>
      <c r="AAI6" s="7">
        <v>0.7</v>
      </c>
      <c r="AAJ6" s="7">
        <v>1</v>
      </c>
      <c r="AAK6" s="7">
        <v>1</v>
      </c>
    </row>
    <row r="7" spans="1:713" ht="19.5" thickBot="1">
      <c r="B7" s="71"/>
      <c r="C7" s="71"/>
      <c r="D7" s="71"/>
      <c r="E7" s="72"/>
      <c r="F7" s="72"/>
      <c r="G7" s="72"/>
      <c r="I7" s="34" t="s">
        <v>87</v>
      </c>
      <c r="J7" s="224">
        <f>SUM(J10:S37)</f>
        <v>218882.00494920256</v>
      </c>
      <c r="K7" s="224"/>
      <c r="L7" s="224"/>
      <c r="M7" s="224"/>
      <c r="N7" s="224"/>
      <c r="O7" s="224"/>
      <c r="P7" s="224"/>
      <c r="Q7" s="224"/>
      <c r="R7" s="224"/>
      <c r="S7" s="224"/>
      <c r="U7" s="34" t="s">
        <v>87</v>
      </c>
      <c r="V7" s="224">
        <f>SUM(V10:AE37)</f>
        <v>40568.670658775314</v>
      </c>
      <c r="W7" s="224"/>
      <c r="X7" s="224"/>
      <c r="Y7" s="224"/>
      <c r="Z7" s="224"/>
      <c r="AA7" s="224"/>
      <c r="AB7" s="224"/>
      <c r="AC7" s="224"/>
      <c r="AD7" s="224"/>
      <c r="AE7" s="224"/>
      <c r="AG7" s="6" t="s">
        <v>85</v>
      </c>
      <c r="AH7" s="224">
        <f>SUM(AH10:AQ37)</f>
        <v>259450.67560797787</v>
      </c>
      <c r="AI7" s="224"/>
      <c r="AJ7" s="224"/>
      <c r="AK7" s="224"/>
      <c r="AL7" s="224"/>
      <c r="AM7" s="224"/>
      <c r="AN7" s="224"/>
      <c r="AO7" s="224"/>
      <c r="AP7" s="224"/>
      <c r="AQ7" s="224"/>
      <c r="AR7" s="6"/>
      <c r="AS7" s="65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77"/>
      <c r="DM7" s="65"/>
      <c r="DN7" s="243"/>
      <c r="DO7" s="243"/>
      <c r="DP7" s="243"/>
      <c r="DQ7" s="243"/>
      <c r="DR7" s="243"/>
      <c r="DS7" s="243"/>
      <c r="DT7" s="243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207"/>
      <c r="ER7" s="207"/>
      <c r="ES7" s="207"/>
      <c r="ET7" s="207"/>
      <c r="EU7" s="207"/>
      <c r="EV7" s="207"/>
      <c r="EW7" s="207"/>
      <c r="EX7" s="207"/>
      <c r="EY7" s="207"/>
      <c r="EZ7" s="207"/>
      <c r="FA7" s="207"/>
      <c r="FB7" s="207"/>
      <c r="FC7" s="207"/>
      <c r="FD7" s="207"/>
      <c r="FE7" s="207"/>
      <c r="FF7" s="207"/>
      <c r="FG7" s="207"/>
      <c r="FH7" s="207"/>
      <c r="FI7" s="207"/>
      <c r="FJ7" s="207"/>
      <c r="FK7" s="207"/>
      <c r="FL7" s="207"/>
      <c r="FM7" s="207"/>
      <c r="FN7" s="207"/>
      <c r="FO7" s="207"/>
      <c r="FP7" s="207"/>
      <c r="FQ7" s="207"/>
      <c r="FR7" s="207"/>
      <c r="FS7" s="207"/>
      <c r="FT7" s="207"/>
      <c r="FU7" s="207"/>
      <c r="FV7" s="207"/>
      <c r="FW7" s="207"/>
      <c r="FX7" s="207"/>
      <c r="FY7" s="207"/>
      <c r="FZ7" s="207"/>
      <c r="GA7" s="207"/>
      <c r="GB7" s="207"/>
      <c r="GC7" s="207"/>
      <c r="GD7" s="207"/>
      <c r="GE7" s="207"/>
      <c r="GF7" s="78"/>
      <c r="GG7" s="78"/>
      <c r="GH7" s="78"/>
      <c r="GK7" s="26"/>
      <c r="GL7" s="187"/>
      <c r="GM7" s="187"/>
      <c r="GN7" s="187"/>
      <c r="GO7" s="187"/>
      <c r="GP7" s="187"/>
      <c r="GQ7" s="187"/>
      <c r="GR7" s="187"/>
      <c r="GS7" s="187"/>
      <c r="GT7" s="187"/>
      <c r="GU7" s="187"/>
      <c r="GV7" s="187"/>
      <c r="GW7" s="187"/>
      <c r="GX7" s="187"/>
      <c r="GY7" s="187"/>
      <c r="GZ7" s="187"/>
      <c r="HA7" s="187"/>
      <c r="HB7" s="187"/>
      <c r="HC7" s="187"/>
      <c r="HD7" s="187"/>
      <c r="HE7" s="187"/>
      <c r="HF7" s="187"/>
      <c r="HG7" s="187"/>
      <c r="HH7" s="187"/>
      <c r="HI7" s="187"/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7"/>
      <c r="IF7" s="187"/>
      <c r="IG7" s="187"/>
      <c r="IH7" s="187"/>
      <c r="II7" s="187"/>
      <c r="IJ7" s="187"/>
      <c r="IK7" s="187"/>
      <c r="IL7" s="187"/>
      <c r="IM7" s="187"/>
      <c r="IN7" s="187"/>
      <c r="IO7" s="187"/>
      <c r="IP7" s="187"/>
      <c r="IQ7" s="187"/>
      <c r="IR7" s="187"/>
      <c r="IS7" s="187"/>
      <c r="IT7" s="187"/>
      <c r="IU7" s="187"/>
      <c r="IV7" s="187"/>
      <c r="IW7" s="187"/>
      <c r="IX7" s="187"/>
      <c r="IY7" s="187"/>
      <c r="IZ7" s="187"/>
      <c r="JA7" s="187"/>
      <c r="JB7" s="187"/>
      <c r="JC7" s="187"/>
      <c r="JD7" s="35"/>
      <c r="JE7" s="35"/>
      <c r="JF7" s="35"/>
      <c r="JG7" s="26"/>
      <c r="JH7" s="52"/>
      <c r="JI7" s="52" t="s">
        <v>91</v>
      </c>
      <c r="JJ7" s="150">
        <f>SUM(JJ10:JJ36,JK10:JK37,JL10:JL37,JM10:JM37,JN10:JN37,JO10:JO37,JP10:JP37)</f>
        <v>416.77995958983416</v>
      </c>
      <c r="JK7" s="150"/>
      <c r="JL7" s="150"/>
      <c r="JM7" s="150"/>
      <c r="JN7" s="150"/>
      <c r="JO7" s="150"/>
      <c r="JP7" s="150"/>
      <c r="JQ7" s="150">
        <f>SUM(JQ10:JQ36,JR10:JR37,JS10:JS37,JT10:JT37,JU10:JU37,JV10:JV37,JW10:JW37)</f>
        <v>3.1915244305445105</v>
      </c>
      <c r="JR7" s="150"/>
      <c r="JS7" s="150"/>
      <c r="JT7" s="150"/>
      <c r="JU7" s="150"/>
      <c r="JV7" s="150"/>
      <c r="JW7" s="150"/>
      <c r="JX7" s="150">
        <f>SUM(JX10:JX36,JY10:JY37,JZ10:JZ37,KA10:KA37,KB10:KB37,KC10:KC37,KD10:KD37)</f>
        <v>429.23099056281194</v>
      </c>
      <c r="JY7" s="150"/>
      <c r="JZ7" s="150"/>
      <c r="KA7" s="150"/>
      <c r="KB7" s="150"/>
      <c r="KC7" s="150"/>
      <c r="KD7" s="150"/>
      <c r="KE7" s="150">
        <f>SUM(KE10:KE36,KF10:KF37,KG10:KG37,KH10:KH37,KI10:KI37,KJ10:KJ37,KK10:KK37)</f>
        <v>243.90909438816476</v>
      </c>
      <c r="KF7" s="150"/>
      <c r="KG7" s="150"/>
      <c r="KH7" s="150"/>
      <c r="KI7" s="150"/>
      <c r="KJ7" s="150"/>
      <c r="KK7" s="150"/>
      <c r="KL7" s="150">
        <f>SUM(KL10:KL36,KM10:KM37,KN10:KN37,KO10:KO37,KP10:KP37,KQ10:KQ37,KR10:KR37)</f>
        <v>327.24813857007479</v>
      </c>
      <c r="KM7" s="150"/>
      <c r="KN7" s="150"/>
      <c r="KO7" s="150"/>
      <c r="KP7" s="150"/>
      <c r="KQ7" s="150"/>
      <c r="KR7" s="150"/>
      <c r="KS7" s="150">
        <f>SUM(KS10:KS36,KT10:KT37,KU10:KU37,KV10:KV37,KW10:KW37,KX10:KX37,KY10:KY37)</f>
        <v>76.502473025882423</v>
      </c>
      <c r="KT7" s="150"/>
      <c r="KU7" s="150"/>
      <c r="KV7" s="150"/>
      <c r="KW7" s="150"/>
      <c r="KX7" s="150"/>
      <c r="KY7" s="150"/>
      <c r="KZ7" s="150">
        <f>SUM(KZ10:KZ36,LA10:LA37,LB10:LB37,LC10:LC37,LD10:LD37,LE10:LE37,LF10:LF37)</f>
        <v>127.98503295935275</v>
      </c>
      <c r="LA7" s="150"/>
      <c r="LB7" s="150"/>
      <c r="LC7" s="150"/>
      <c r="LD7" s="150"/>
      <c r="LE7" s="150"/>
      <c r="LF7" s="150"/>
      <c r="LG7" s="150">
        <f>SUM(LG10:LG36,LH10:LH37,LI10:LI37,LJ10:LJ37,LK10:LK37,LL10:LL37,LM10:LM37)</f>
        <v>26.250574390210875</v>
      </c>
      <c r="LH7" s="150"/>
      <c r="LI7" s="150"/>
      <c r="LJ7" s="150"/>
      <c r="LK7" s="150"/>
      <c r="LL7" s="150"/>
      <c r="LM7" s="150"/>
      <c r="LN7" s="150">
        <f>SUM(LN10:LN36,LO10:LO37,LP10:LP37,LQ10:LQ37,LR10:LR37,LS10:LS37,LT10:LT37)</f>
        <v>23.867416012470461</v>
      </c>
      <c r="LO7" s="150"/>
      <c r="LP7" s="150"/>
      <c r="LQ7" s="150"/>
      <c r="LR7" s="150"/>
      <c r="LS7" s="150"/>
      <c r="LT7" s="150"/>
      <c r="LU7" s="150">
        <f>SUM(LU10:LU36,LV10:LV37,LW10:LW37,LX10:LX37,LY10:LY37,LZ10:LZ37,MA10:MA37)</f>
        <v>312.56756071043782</v>
      </c>
      <c r="LV7" s="150"/>
      <c r="LW7" s="150"/>
      <c r="LX7" s="150"/>
      <c r="LY7" s="150"/>
      <c r="LZ7" s="150"/>
      <c r="MA7" s="150"/>
      <c r="MB7" s="5"/>
      <c r="MC7" s="26" t="s">
        <v>91</v>
      </c>
      <c r="MD7" s="150">
        <f>SUM(MD10:MD36,ME10:ME37,MF10:MF37,MG10:MG37,MH10:MH37,MI10:MI37,MJ10:MJ37)</f>
        <v>9.0226360760905315</v>
      </c>
      <c r="ME7" s="150"/>
      <c r="MF7" s="150"/>
      <c r="MG7" s="150"/>
      <c r="MH7" s="150"/>
      <c r="MI7" s="150"/>
      <c r="MJ7" s="150"/>
      <c r="MK7" s="150">
        <f>SUM(MK10:MK36,ML10:ML37,MM10:MM37,MN10:MN37,MO10:MO37,MP10:MP37,MQ10:MQ37)</f>
        <v>0</v>
      </c>
      <c r="ML7" s="150"/>
      <c r="MM7" s="150"/>
      <c r="MN7" s="150"/>
      <c r="MO7" s="150"/>
      <c r="MP7" s="150"/>
      <c r="MQ7" s="150"/>
      <c r="MR7" s="150">
        <f>SUM(MR10:MR36,MS10:MS37,MT10:MT37,MU10:MU37,MV10:MV37,MW10:MW37,MX10:MX37)</f>
        <v>0</v>
      </c>
      <c r="MS7" s="150"/>
      <c r="MT7" s="150"/>
      <c r="MU7" s="150"/>
      <c r="MV7" s="150"/>
      <c r="MW7" s="150"/>
      <c r="MX7" s="150"/>
      <c r="MY7" s="150">
        <f>SUM(MY10:MY36,MZ10:MZ37,NA10:NA37,NB10:NB37,NC10:NC37,ND10:ND37,NE10:NE37)</f>
        <v>105.99290958751854</v>
      </c>
      <c r="MZ7" s="150"/>
      <c r="NA7" s="150"/>
      <c r="NB7" s="150"/>
      <c r="NC7" s="150"/>
      <c r="ND7" s="150"/>
      <c r="NE7" s="150"/>
      <c r="NF7" s="150">
        <f>SUM(NF10:NF36,NG10:NG37,NH10:NH37,NI10:NI37,NJ10:NJ37,NK10:NK37,NL10:NL37)</f>
        <v>182.94120992343701</v>
      </c>
      <c r="NG7" s="150"/>
      <c r="NH7" s="150"/>
      <c r="NI7" s="150"/>
      <c r="NJ7" s="150"/>
      <c r="NK7" s="150"/>
      <c r="NL7" s="150"/>
      <c r="NM7" s="150">
        <f>SUM(NM10:NM36,NN10:NN37,NO10:NO37,NP10:NP37,NQ10:NQ37,NR10:NR37,NS10:NS37)</f>
        <v>103.69673183242965</v>
      </c>
      <c r="NN7" s="150"/>
      <c r="NO7" s="150"/>
      <c r="NP7" s="150"/>
      <c r="NQ7" s="150"/>
      <c r="NR7" s="150"/>
      <c r="NS7" s="150"/>
      <c r="NT7" s="150">
        <f>SUM(NT10:NT36,NU10:NU37,NV10:NV37,NW10:NW37,NX10:NX37,NY10:NY37,NZ10:NZ37)</f>
        <v>89.170976949125162</v>
      </c>
      <c r="NU7" s="150"/>
      <c r="NV7" s="150"/>
      <c r="NW7" s="150"/>
      <c r="NX7" s="150"/>
      <c r="NY7" s="150"/>
      <c r="NZ7" s="150"/>
      <c r="OA7" s="150">
        <f>SUM(OA10:OA36,OB10:OB37,OC10:OC37,OD10:OD37,OE10:OE37,OF10:OF37,OG10:OG37)</f>
        <v>7.9994783397971441</v>
      </c>
      <c r="OB7" s="150"/>
      <c r="OC7" s="150"/>
      <c r="OD7" s="150"/>
      <c r="OE7" s="150"/>
      <c r="OF7" s="150"/>
      <c r="OG7" s="150"/>
      <c r="OH7" s="150">
        <f>SUM(OH10:OH36,OI10:OI37,OJ10:OJ37,OK10:OK37,OL10:OL37,OM10:OM37,ON10:ON37)</f>
        <v>12.869523873805893</v>
      </c>
      <c r="OI7" s="150"/>
      <c r="OJ7" s="150"/>
      <c r="OK7" s="150"/>
      <c r="OL7" s="150"/>
      <c r="OM7" s="150"/>
      <c r="ON7" s="150"/>
      <c r="OO7" s="150">
        <f>SUM(OO10:OO36,OP10:OP37,OQ10:OQ37,OR10:OR37,OS10:OS37,OT10:OT37,OU10:OU37)</f>
        <v>0</v>
      </c>
      <c r="OP7" s="150"/>
      <c r="OQ7" s="150"/>
      <c r="OR7" s="150"/>
      <c r="OS7" s="150"/>
      <c r="OT7" s="150"/>
      <c r="OU7" s="150"/>
      <c r="OV7" s="22">
        <f>SUM(OV10:OV37)</f>
        <v>34.803741252621478</v>
      </c>
      <c r="OW7" s="22">
        <f>SUM(OW10:OW37)</f>
        <v>0.73769723199886739</v>
      </c>
      <c r="OX7" s="22">
        <f>SUM(OX10:OX37)</f>
        <v>0.36027070415568441</v>
      </c>
      <c r="OZ7" s="52"/>
      <c r="PA7" s="52" t="s">
        <v>91</v>
      </c>
      <c r="PB7" s="150">
        <f>SUM(PB10:PB36,PC10:PC37,PD10:PD37,PE10:PE37,PF10:PF37,PG10:PG37,PH10:PH37)</f>
        <v>425.80259566592474</v>
      </c>
      <c r="PC7" s="150"/>
      <c r="PD7" s="150"/>
      <c r="PE7" s="150"/>
      <c r="PF7" s="150"/>
      <c r="PG7" s="150"/>
      <c r="PH7" s="150"/>
      <c r="PI7" s="150">
        <f>SUM(PI10:PI36,PJ10:PJ37,PK10:PK37,PL10:PL37,PM10:PM37,PN10:PN37,PO10:PO37)</f>
        <v>3.1915244305445105</v>
      </c>
      <c r="PJ7" s="150"/>
      <c r="PK7" s="150"/>
      <c r="PL7" s="150"/>
      <c r="PM7" s="150"/>
      <c r="PN7" s="150"/>
      <c r="PO7" s="150"/>
      <c r="PP7" s="150">
        <f>SUM(PP10:PP36,PQ10:PQ37,PR10:PR37,PS10:PS37,PT10:PT37,PU10:PU37,PV10:PV37)</f>
        <v>429.23099056281194</v>
      </c>
      <c r="PQ7" s="150"/>
      <c r="PR7" s="150"/>
      <c r="PS7" s="150"/>
      <c r="PT7" s="150"/>
      <c r="PU7" s="150"/>
      <c r="PV7" s="150"/>
      <c r="PW7" s="150">
        <f>SUM(PW10:PW36,PX10:PX37,PY10:PY37,PZ10:PZ37,QA10:QA37,QB10:QB37,QC10:QC37)</f>
        <v>349.90200397568333</v>
      </c>
      <c r="PX7" s="150"/>
      <c r="PY7" s="150"/>
      <c r="PZ7" s="150"/>
      <c r="QA7" s="150"/>
      <c r="QB7" s="150"/>
      <c r="QC7" s="150"/>
      <c r="QD7" s="150">
        <f>SUM(QD10:QD36,QE10:QE37,QF10:QF37,QG10:QG37,QH10:QH37,QI10:QI37,QJ10:QJ37)</f>
        <v>510.18934849351177</v>
      </c>
      <c r="QE7" s="150"/>
      <c r="QF7" s="150"/>
      <c r="QG7" s="150"/>
      <c r="QH7" s="150"/>
      <c r="QI7" s="150"/>
      <c r="QJ7" s="150"/>
      <c r="QK7" s="150">
        <f>SUM(QK10:QK36,QL10:QL37,QM10:QM37,QN10:QN37,QO10:QO37,QP10:QP37,QQ10:QQ37)</f>
        <v>180.1992048583121</v>
      </c>
      <c r="QL7" s="150"/>
      <c r="QM7" s="150"/>
      <c r="QN7" s="150"/>
      <c r="QO7" s="150"/>
      <c r="QP7" s="150"/>
      <c r="QQ7" s="150"/>
      <c r="QR7" s="150">
        <f>SUM(QR10:QR36,QS10:QS37,QT10:QT37,QU10:QU37,QV10:QV37,QW10:QW37,QX10:QX37)</f>
        <v>217.15600990847793</v>
      </c>
      <c r="QS7" s="150"/>
      <c r="QT7" s="150"/>
      <c r="QU7" s="150"/>
      <c r="QV7" s="150"/>
      <c r="QW7" s="150"/>
      <c r="QX7" s="150"/>
      <c r="QY7" s="150">
        <f>SUM(QY10:QY36,QZ10:QZ37,RA10:RA37,RB10:RB37,RC10:RC37,RD10:RD37,RE10:RE37)</f>
        <v>34.250052730008029</v>
      </c>
      <c r="QZ7" s="150"/>
      <c r="RA7" s="150"/>
      <c r="RB7" s="150"/>
      <c r="RC7" s="150"/>
      <c r="RD7" s="150"/>
      <c r="RE7" s="150"/>
      <c r="RF7" s="150">
        <f>SUM(RF10:RF36,RG10:RG37,RH10:RH37,RI10:RI37,RJ10:RJ37,RK10:RK37,RL10:RL37)</f>
        <v>36.736939886276367</v>
      </c>
      <c r="RG7" s="150"/>
      <c r="RH7" s="150"/>
      <c r="RI7" s="150"/>
      <c r="RJ7" s="150"/>
      <c r="RK7" s="150"/>
      <c r="RL7" s="150"/>
      <c r="RM7" s="150">
        <f>SUM(RM10:RM36,RN10:RN37,RO10:RO37,RP10:RP37,RQ10:RQ37,RR10:RR37,RS10:RS37)</f>
        <v>312.56756071043782</v>
      </c>
      <c r="RN7" s="150"/>
      <c r="RO7" s="150"/>
      <c r="RP7" s="150"/>
      <c r="RQ7" s="150"/>
      <c r="RR7" s="150"/>
      <c r="RS7" s="150"/>
      <c r="RT7" s="22">
        <f>SUM(RT10:RT37)</f>
        <v>34.803741252621478</v>
      </c>
      <c r="RU7" s="22">
        <f>SUM(RU10:RU37)</f>
        <v>0.73769723199886739</v>
      </c>
      <c r="RV7" s="22">
        <f>SUM(RV10:RV37)</f>
        <v>0.36027070415568441</v>
      </c>
      <c r="RX7" s="26" t="s">
        <v>94</v>
      </c>
      <c r="RY7" s="150">
        <f>SUM(RY10:RY36,RZ10:RZ37,SA10:SA37,SB10:SB37,SC10:SC37,SD10:SD37,SE10:SE37)</f>
        <v>277853.30639322277</v>
      </c>
      <c r="RZ7" s="150"/>
      <c r="SA7" s="150"/>
      <c r="SB7" s="150"/>
      <c r="SC7" s="150"/>
      <c r="SD7" s="150"/>
      <c r="SE7" s="150"/>
      <c r="SF7" s="150">
        <f>SUM(SF10:SF36,SG10:SG37,SH10:SH37,SI10:SI37,SJ10:SJ37,SK10:SK37,SL10:SL37)</f>
        <v>2127.6829536963401</v>
      </c>
      <c r="SG7" s="150"/>
      <c r="SH7" s="150"/>
      <c r="SI7" s="150"/>
      <c r="SJ7" s="150"/>
      <c r="SK7" s="150"/>
      <c r="SL7" s="150"/>
      <c r="SM7" s="150">
        <f>SUM(SM10:SM36,SN10:SN37,SO10:SO37,SP10:SP37,SQ10:SQ37,SR10:SR37,SS10:SS37)</f>
        <v>286153.99370854138</v>
      </c>
      <c r="SN7" s="150"/>
      <c r="SO7" s="150"/>
      <c r="SP7" s="150"/>
      <c r="SQ7" s="150"/>
      <c r="SR7" s="150"/>
      <c r="SS7" s="150"/>
      <c r="ST7" s="150">
        <f>SUM(ST10:ST36,SU10:SU37,SV10:SV37,SW10:SW37,SX10:SX37,SY10:SY37,SZ10:SZ37)</f>
        <v>162606.06292544317</v>
      </c>
      <c r="SU7" s="150"/>
      <c r="SV7" s="150"/>
      <c r="SW7" s="150"/>
      <c r="SX7" s="150"/>
      <c r="SY7" s="150"/>
      <c r="SZ7" s="150"/>
      <c r="TA7" s="150">
        <f>SUM(TA10:TA36,TB10:TB37,TC10:TC37,TD10:TD37,TE10:TE37,TF10:TF37,TG10:TG37)</f>
        <v>218165.42571338319</v>
      </c>
      <c r="TB7" s="150"/>
      <c r="TC7" s="150"/>
      <c r="TD7" s="150"/>
      <c r="TE7" s="150"/>
      <c r="TF7" s="150"/>
      <c r="TG7" s="150"/>
      <c r="TH7" s="150">
        <f>SUM(TH10:TH36,TI10:TI37,TJ10:TJ37,TK10:TK37,TL10:TL37,TM10:TM37,TN10:TN37)</f>
        <v>51001.648683921638</v>
      </c>
      <c r="TI7" s="150"/>
      <c r="TJ7" s="150"/>
      <c r="TK7" s="150"/>
      <c r="TL7" s="150"/>
      <c r="TM7" s="150"/>
      <c r="TN7" s="150"/>
      <c r="TO7" s="150">
        <f>SUM(TO10:TO36,TP10:TP37,TQ10:TQ37,TR10:TR37,TS10:TS37,TT10:TT37,TU10:TU37)</f>
        <v>85323.355306235171</v>
      </c>
      <c r="TP7" s="150"/>
      <c r="TQ7" s="150"/>
      <c r="TR7" s="150"/>
      <c r="TS7" s="150"/>
      <c r="TT7" s="150"/>
      <c r="TU7" s="150"/>
      <c r="TV7" s="150">
        <f>SUM(TV10:TV36,TW10:TW37,TX10:TX37,TY10:TY37,TZ10:TZ37,UA10:UA37,UB10:UB37)</f>
        <v>17500.382926807251</v>
      </c>
      <c r="TW7" s="150"/>
      <c r="TX7" s="150"/>
      <c r="TY7" s="150"/>
      <c r="TZ7" s="150"/>
      <c r="UA7" s="150"/>
      <c r="UB7" s="150"/>
      <c r="UC7" s="150">
        <f>SUM(UC10:UC36,UD10:UD37,UE10:UE37,UF10:UF37,UG10:UG37,UH10:UH37,UI10:UI37)</f>
        <v>15911.610674980311</v>
      </c>
      <c r="UD7" s="150"/>
      <c r="UE7" s="150"/>
      <c r="UF7" s="150"/>
      <c r="UG7" s="150"/>
      <c r="UH7" s="150"/>
      <c r="UI7" s="150"/>
      <c r="UJ7" s="150">
        <f>SUM(UJ10:UJ36,UK10:UK37,UL10:UL37,UM10:UM37,UN10:UN37,UO10:UO37,UP10:UP37)</f>
        <v>208378.37380695861</v>
      </c>
      <c r="UK7" s="150"/>
      <c r="UL7" s="150"/>
      <c r="UM7" s="150"/>
      <c r="UN7" s="150"/>
      <c r="UO7" s="150"/>
      <c r="UP7" s="150"/>
      <c r="UQ7" s="5"/>
      <c r="UR7" s="26" t="s">
        <v>95</v>
      </c>
      <c r="US7" s="150">
        <f>SUM(US10:US36,UT10:UT37,UU10:UU37,UV10:UV37,UW10:UW37,UX10:UX37,UY10:UY37)</f>
        <v>6015.0907173936885</v>
      </c>
      <c r="UT7" s="150"/>
      <c r="UU7" s="150"/>
      <c r="UV7" s="150"/>
      <c r="UW7" s="150"/>
      <c r="UX7" s="150"/>
      <c r="UY7" s="150"/>
      <c r="UZ7" s="150">
        <f>SUM(UZ10:UZ36,VA10:VA37,VB10:VB37,VC10:VC37,VD10:VD37,VE10:VE37,VF10:VF37)</f>
        <v>0</v>
      </c>
      <c r="VA7" s="150"/>
      <c r="VB7" s="150"/>
      <c r="VC7" s="150"/>
      <c r="VD7" s="150"/>
      <c r="VE7" s="150"/>
      <c r="VF7" s="150"/>
      <c r="VG7" s="150">
        <f>SUM(VG10:VG36,VH10:VH37,VI10:VI37,VJ10:VJ37,VK10:VK37,VL10:VL37,VM10:VM37)</f>
        <v>0</v>
      </c>
      <c r="VH7" s="150"/>
      <c r="VI7" s="150"/>
      <c r="VJ7" s="150"/>
      <c r="VK7" s="150"/>
      <c r="VL7" s="150"/>
      <c r="VM7" s="150"/>
      <c r="VN7" s="150">
        <f>SUM(VN10:VN36,VO10:VO37,VP10:VP37,VQ10:VQ37,VR10:VR37,VS10:VS37,VT10:VT37)</f>
        <v>70661.939725012358</v>
      </c>
      <c r="VO7" s="150"/>
      <c r="VP7" s="150"/>
      <c r="VQ7" s="150"/>
      <c r="VR7" s="150"/>
      <c r="VS7" s="150"/>
      <c r="VT7" s="150"/>
      <c r="VU7" s="150">
        <f>SUM(VU10:VU36,VV10:VV37,VW10:VW37,VX10:VX37,VY10:VY37,VZ10:VZ37,WA10:WA37)</f>
        <v>121960.80661562466</v>
      </c>
      <c r="VV7" s="150"/>
      <c r="VW7" s="150"/>
      <c r="VX7" s="150"/>
      <c r="VY7" s="150"/>
      <c r="VZ7" s="150"/>
      <c r="WA7" s="150"/>
      <c r="WB7" s="150">
        <f>SUM(WB10:WB36,WC10:WC37,WD10:WD37,WE10:WE37,WF10:WF37,WG10:WG37,WH10:WH37)</f>
        <v>69131.154554953129</v>
      </c>
      <c r="WC7" s="150"/>
      <c r="WD7" s="150"/>
      <c r="WE7" s="150"/>
      <c r="WF7" s="150"/>
      <c r="WG7" s="150"/>
      <c r="WH7" s="150"/>
      <c r="WI7" s="150">
        <f>SUM(WI10:WI36,WJ10:WJ37,WK10:WK37,WL10:WL37,WM10:WM37,WN10:WN37,WO10:WO37)</f>
        <v>59447.317966083458</v>
      </c>
      <c r="WJ7" s="150"/>
      <c r="WK7" s="150"/>
      <c r="WL7" s="150"/>
      <c r="WM7" s="150"/>
      <c r="WN7" s="150"/>
      <c r="WO7" s="150"/>
      <c r="WP7" s="150">
        <f>SUM(WP10:WP36,WQ10:WQ37,WR10:WR37,WS10:WS37,WT10:WT37,WU10:WU37,WV10:WV37)</f>
        <v>5332.9855598647628</v>
      </c>
      <c r="WQ7" s="150"/>
      <c r="WR7" s="150"/>
      <c r="WS7" s="150"/>
      <c r="WT7" s="150"/>
      <c r="WU7" s="150"/>
      <c r="WV7" s="150"/>
      <c r="WW7" s="150">
        <f>SUM(WW10:WW36,WX10:WX37,WY10:WY37,WZ10:WZ37,XA10:XA37,XB10:XB37,XC10:XC37)</f>
        <v>8579.6825825372634</v>
      </c>
      <c r="WX7" s="150"/>
      <c r="WY7" s="150"/>
      <c r="WZ7" s="150"/>
      <c r="XA7" s="150"/>
      <c r="XB7" s="150"/>
      <c r="XC7" s="150"/>
      <c r="XD7" s="150">
        <f>SUM(XD10:XD36,XE10:XE37,XF10:XF37,XG10:XG37,XH10:XH37,XI10:XI37,XJ10:XJ37)</f>
        <v>0</v>
      </c>
      <c r="XE7" s="150"/>
      <c r="XF7" s="150"/>
      <c r="XG7" s="150"/>
      <c r="XH7" s="150"/>
      <c r="XI7" s="150"/>
      <c r="XJ7" s="150"/>
      <c r="XK7" s="22">
        <f>SUM(XK10:XK37)</f>
        <v>23202.494168414312</v>
      </c>
      <c r="XL7" s="22">
        <f>SUM(XL10:XL37)</f>
        <v>491.79815466591157</v>
      </c>
      <c r="XM7" s="22">
        <f>SUM(XM10:XM37)</f>
        <v>240.18046943712292</v>
      </c>
      <c r="XO7" s="52"/>
      <c r="XP7" s="52" t="s">
        <v>91</v>
      </c>
      <c r="XQ7" s="150">
        <f>SUM(XQ10:XQ36,XR10:XR37,XS10:XS37,XT10:XT37,XU10:XU37,XV10:XV37,XW10:XW37)</f>
        <v>283868.39711061644</v>
      </c>
      <c r="XR7" s="150"/>
      <c r="XS7" s="150"/>
      <c r="XT7" s="150"/>
      <c r="XU7" s="150"/>
      <c r="XV7" s="150"/>
      <c r="XW7" s="150"/>
      <c r="XX7" s="150">
        <f>SUM(XX10:XX36,XY10:XY37,XZ10:XZ37,YA10:YA37,YB10:YB37,YC10:YC37,YD10:YD37)</f>
        <v>2127.6829536963401</v>
      </c>
      <c r="XY7" s="150"/>
      <c r="XZ7" s="150"/>
      <c r="YA7" s="150"/>
      <c r="YB7" s="150"/>
      <c r="YC7" s="150"/>
      <c r="YD7" s="150"/>
      <c r="YE7" s="150">
        <f>SUM(YE10:YE36,YF10:YF37,YG10:YG37,YH10:YH37,YI10:YI37,YJ10:YJ37,YK10:YK37)</f>
        <v>286153.99370854138</v>
      </c>
      <c r="YF7" s="150"/>
      <c r="YG7" s="150"/>
      <c r="YH7" s="150"/>
      <c r="YI7" s="150"/>
      <c r="YJ7" s="150"/>
      <c r="YK7" s="150"/>
      <c r="YL7" s="150">
        <f>SUM(YL10:YL36,YM10:YM37,YN10:YN37,YO10:YO37,YP10:YP37,YQ10:YQ37,YR10:YR37)</f>
        <v>233268.00265045551</v>
      </c>
      <c r="YM7" s="150"/>
      <c r="YN7" s="150"/>
      <c r="YO7" s="150"/>
      <c r="YP7" s="150"/>
      <c r="YQ7" s="150"/>
      <c r="YR7" s="150"/>
      <c r="YS7" s="150">
        <f>SUM(YS10:YS36,YT10:YT37,YU10:YU37,YV10:YV37,YW10:YW37,YX10:YX37,YY10:YY37)</f>
        <v>340126.23232900782</v>
      </c>
      <c r="YT7" s="150"/>
      <c r="YU7" s="150"/>
      <c r="YV7" s="150"/>
      <c r="YW7" s="150"/>
      <c r="YX7" s="150"/>
      <c r="YY7" s="150"/>
      <c r="YZ7" s="150">
        <f>SUM(YZ10:YZ36,ZA10:ZA37,ZB10:ZB37,ZC10:ZC37,ZD10:ZD37,ZE10:ZE37,ZF10:ZF37)</f>
        <v>120132.80323887471</v>
      </c>
      <c r="ZA7" s="150"/>
      <c r="ZB7" s="150"/>
      <c r="ZC7" s="150"/>
      <c r="ZD7" s="150"/>
      <c r="ZE7" s="150"/>
      <c r="ZF7" s="150"/>
      <c r="ZG7" s="150">
        <f>SUM(ZG10:ZG36,ZH10:ZH37,ZI10:ZI37,ZJ10:ZJ37,ZK10:ZK37,ZL10:ZL37,ZM10:ZM37)</f>
        <v>144770.67327231861</v>
      </c>
      <c r="ZH7" s="150"/>
      <c r="ZI7" s="150"/>
      <c r="ZJ7" s="150"/>
      <c r="ZK7" s="150"/>
      <c r="ZL7" s="150"/>
      <c r="ZM7" s="150"/>
      <c r="ZN7" s="150">
        <f>SUM(ZN10:ZN36,ZO10:ZO37,ZP10:ZP37,ZQ10:ZQ37,ZR10:ZR37,ZS10:ZS37,ZT10:ZT37)</f>
        <v>22833.368486672014</v>
      </c>
      <c r="ZO7" s="150"/>
      <c r="ZP7" s="150"/>
      <c r="ZQ7" s="150"/>
      <c r="ZR7" s="150"/>
      <c r="ZS7" s="150"/>
      <c r="ZT7" s="150"/>
      <c r="ZU7" s="150">
        <f>SUM(ZU10:ZU36,ZV10:ZV37,ZW10:ZW37,ZX10:ZX37,ZY10:ZY37,ZZ10:ZZ37,AAA10:AAA37)</f>
        <v>24491.293257517576</v>
      </c>
      <c r="ZV7" s="150"/>
      <c r="ZW7" s="150"/>
      <c r="ZX7" s="150"/>
      <c r="ZY7" s="150"/>
      <c r="ZZ7" s="150"/>
      <c r="AAA7" s="150"/>
      <c r="AAB7" s="150">
        <f>SUM(AAB10:AAB36,AAC10:AAC37,AAD10:AAD37,AAE10:AAE37,AAF10:AAF37,AAG10:AAG37,AAH10:AAH37)</f>
        <v>208378.37380695861</v>
      </c>
      <c r="AAC7" s="150"/>
      <c r="AAD7" s="150"/>
      <c r="AAE7" s="150"/>
      <c r="AAF7" s="150"/>
      <c r="AAG7" s="150"/>
      <c r="AAH7" s="150"/>
      <c r="AAI7" s="22">
        <f>SUM(AAI10:AAI37)</f>
        <v>23202.494168414312</v>
      </c>
      <c r="AAJ7" s="22">
        <f>SUM(AAJ10:AAJ37)</f>
        <v>491.79815466591157</v>
      </c>
      <c r="AAK7" s="22">
        <f>SUM(AAK10:AAK37)</f>
        <v>240.18046943712292</v>
      </c>
    </row>
    <row r="8" spans="1:713" ht="62.25" customHeight="1" thickTop="1" thickBot="1">
      <c r="A8" s="36"/>
      <c r="B8" s="37"/>
      <c r="C8" s="72" t="s">
        <v>5</v>
      </c>
      <c r="D8" s="71"/>
      <c r="E8" s="72" t="s">
        <v>6</v>
      </c>
      <c r="F8" s="72" t="s">
        <v>6</v>
      </c>
      <c r="G8" s="72" t="s">
        <v>4</v>
      </c>
      <c r="I8" s="79" t="s">
        <v>89</v>
      </c>
      <c r="J8" s="80">
        <f t="shared" ref="J8:S8" si="0">SUM(J10:J37)</f>
        <v>77567.701415897362</v>
      </c>
      <c r="K8" s="81">
        <f t="shared" si="0"/>
        <v>499.55830627553701</v>
      </c>
      <c r="L8" s="81">
        <f t="shared" si="0"/>
        <v>39215.069689749223</v>
      </c>
      <c r="M8" s="81">
        <f t="shared" si="0"/>
        <v>22250.458672069213</v>
      </c>
      <c r="N8" s="81">
        <f t="shared" si="0"/>
        <v>14262.365377684169</v>
      </c>
      <c r="O8" s="81">
        <f t="shared" si="0"/>
        <v>2882.9714096506459</v>
      </c>
      <c r="P8" s="81">
        <f t="shared" si="0"/>
        <v>4604.3423111717266</v>
      </c>
      <c r="Q8" s="81">
        <f t="shared" si="0"/>
        <v>1031.4989937039784</v>
      </c>
      <c r="R8" s="81">
        <f t="shared" si="0"/>
        <v>1465.760151436499</v>
      </c>
      <c r="S8" s="82">
        <f t="shared" si="0"/>
        <v>55102.278621564314</v>
      </c>
      <c r="U8" s="79" t="s">
        <v>88</v>
      </c>
      <c r="V8" s="80">
        <f t="shared" ref="V8:AE8" si="1">SUM(V10:V37)</f>
        <v>1890.0513869759659</v>
      </c>
      <c r="W8" s="81">
        <f t="shared" si="1"/>
        <v>0</v>
      </c>
      <c r="X8" s="81">
        <f t="shared" si="1"/>
        <v>0</v>
      </c>
      <c r="Y8" s="81">
        <f t="shared" si="1"/>
        <v>13643.642077673638</v>
      </c>
      <c r="Z8" s="81">
        <f t="shared" si="1"/>
        <v>12578.625035334755</v>
      </c>
      <c r="AA8" s="81">
        <f t="shared" si="1"/>
        <v>5843.2593793652532</v>
      </c>
      <c r="AB8" s="81">
        <f t="shared" si="1"/>
        <v>4888.2165333697931</v>
      </c>
      <c r="AC8" s="81">
        <f t="shared" si="1"/>
        <v>501.07836810095574</v>
      </c>
      <c r="AD8" s="81">
        <f t="shared" si="1"/>
        <v>1223.7978779549269</v>
      </c>
      <c r="AE8" s="81">
        <f t="shared" si="1"/>
        <v>0</v>
      </c>
      <c r="AG8" s="6" t="s">
        <v>86</v>
      </c>
      <c r="AH8" s="70">
        <f t="shared" ref="AH8:AQ8" si="2">SUM(AH10:AH37)</f>
        <v>79457.752802873321</v>
      </c>
      <c r="AI8" s="70">
        <f t="shared" si="2"/>
        <v>499.55830627553701</v>
      </c>
      <c r="AJ8" s="70">
        <f t="shared" si="2"/>
        <v>39215.069689749223</v>
      </c>
      <c r="AK8" s="70">
        <f t="shared" si="2"/>
        <v>35894.100749742851</v>
      </c>
      <c r="AL8" s="70">
        <f t="shared" si="2"/>
        <v>26840.990413018932</v>
      </c>
      <c r="AM8" s="70">
        <f t="shared" si="2"/>
        <v>8726.2307890158991</v>
      </c>
      <c r="AN8" s="70">
        <f t="shared" si="2"/>
        <v>9492.5588445415178</v>
      </c>
      <c r="AO8" s="70">
        <f t="shared" si="2"/>
        <v>1532.5773618049341</v>
      </c>
      <c r="AP8" s="70">
        <f t="shared" si="2"/>
        <v>2689.558029391425</v>
      </c>
      <c r="AQ8" s="70">
        <f t="shared" si="2"/>
        <v>55102.278621564314</v>
      </c>
      <c r="AR8" s="28"/>
      <c r="GF8" s="247" t="s">
        <v>69</v>
      </c>
      <c r="GG8" s="249" t="s">
        <v>70</v>
      </c>
      <c r="GH8" s="249" t="s">
        <v>71</v>
      </c>
      <c r="JD8" s="162" t="s">
        <v>69</v>
      </c>
      <c r="JE8" s="160" t="s">
        <v>70</v>
      </c>
      <c r="JF8" s="160" t="s">
        <v>71</v>
      </c>
      <c r="JG8" s="28"/>
      <c r="JH8" s="56"/>
      <c r="JI8" s="56" t="s">
        <v>72</v>
      </c>
      <c r="JJ8" s="253" t="s">
        <v>18</v>
      </c>
      <c r="JK8" s="254"/>
      <c r="JL8" s="254"/>
      <c r="JM8" s="254"/>
      <c r="JN8" s="254"/>
      <c r="JO8" s="254"/>
      <c r="JP8" s="255"/>
      <c r="JQ8" s="148" t="s">
        <v>19</v>
      </c>
      <c r="JR8" s="148"/>
      <c r="JS8" s="148"/>
      <c r="JT8" s="148"/>
      <c r="JU8" s="148"/>
      <c r="JV8" s="148"/>
      <c r="JW8" s="149"/>
      <c r="JX8" s="148" t="s">
        <v>20</v>
      </c>
      <c r="JY8" s="148"/>
      <c r="JZ8" s="148"/>
      <c r="KA8" s="148"/>
      <c r="KB8" s="148"/>
      <c r="KC8" s="148"/>
      <c r="KD8" s="149"/>
      <c r="KE8" s="148" t="s">
        <v>21</v>
      </c>
      <c r="KF8" s="148"/>
      <c r="KG8" s="148"/>
      <c r="KH8" s="148"/>
      <c r="KI8" s="148"/>
      <c r="KJ8" s="148"/>
      <c r="KK8" s="149"/>
      <c r="KL8" s="148" t="s">
        <v>22</v>
      </c>
      <c r="KM8" s="148"/>
      <c r="KN8" s="148"/>
      <c r="KO8" s="148"/>
      <c r="KP8" s="148"/>
      <c r="KQ8" s="148"/>
      <c r="KR8" s="149"/>
      <c r="KS8" s="148" t="s">
        <v>23</v>
      </c>
      <c r="KT8" s="148"/>
      <c r="KU8" s="148"/>
      <c r="KV8" s="148"/>
      <c r="KW8" s="148"/>
      <c r="KX8" s="148"/>
      <c r="KY8" s="149"/>
      <c r="KZ8" s="148" t="s">
        <v>24</v>
      </c>
      <c r="LA8" s="148"/>
      <c r="LB8" s="148"/>
      <c r="LC8" s="148"/>
      <c r="LD8" s="148"/>
      <c r="LE8" s="148"/>
      <c r="LF8" s="149"/>
      <c r="LG8" s="148" t="s">
        <v>25</v>
      </c>
      <c r="LH8" s="148"/>
      <c r="LI8" s="148"/>
      <c r="LJ8" s="148"/>
      <c r="LK8" s="148"/>
      <c r="LL8" s="148"/>
      <c r="LM8" s="149"/>
      <c r="LN8" s="148" t="s">
        <v>26</v>
      </c>
      <c r="LO8" s="148"/>
      <c r="LP8" s="148"/>
      <c r="LQ8" s="148"/>
      <c r="LR8" s="148"/>
      <c r="LS8" s="148"/>
      <c r="LT8" s="149"/>
      <c r="LU8" s="148" t="s">
        <v>27</v>
      </c>
      <c r="LV8" s="148"/>
      <c r="LW8" s="148"/>
      <c r="LX8" s="148"/>
      <c r="LY8" s="148"/>
      <c r="LZ8" s="148"/>
      <c r="MA8" s="149"/>
      <c r="MB8" s="28"/>
      <c r="MC8" s="28"/>
      <c r="MD8" s="148" t="s">
        <v>18</v>
      </c>
      <c r="ME8" s="148"/>
      <c r="MF8" s="148"/>
      <c r="MG8" s="148"/>
      <c r="MH8" s="148"/>
      <c r="MI8" s="148"/>
      <c r="MJ8" s="149"/>
      <c r="MK8" s="148" t="s">
        <v>19</v>
      </c>
      <c r="ML8" s="148"/>
      <c r="MM8" s="148"/>
      <c r="MN8" s="148"/>
      <c r="MO8" s="148"/>
      <c r="MP8" s="148"/>
      <c r="MQ8" s="149"/>
      <c r="MR8" s="148" t="s">
        <v>20</v>
      </c>
      <c r="MS8" s="148"/>
      <c r="MT8" s="148"/>
      <c r="MU8" s="148"/>
      <c r="MV8" s="148"/>
      <c r="MW8" s="148"/>
      <c r="MX8" s="149"/>
      <c r="MY8" s="148" t="s">
        <v>21</v>
      </c>
      <c r="MZ8" s="148"/>
      <c r="NA8" s="148"/>
      <c r="NB8" s="148"/>
      <c r="NC8" s="148"/>
      <c r="ND8" s="148"/>
      <c r="NE8" s="149"/>
      <c r="NF8" s="148" t="s">
        <v>22</v>
      </c>
      <c r="NG8" s="148"/>
      <c r="NH8" s="148"/>
      <c r="NI8" s="148"/>
      <c r="NJ8" s="148"/>
      <c r="NK8" s="148"/>
      <c r="NL8" s="149"/>
      <c r="NM8" s="148" t="s">
        <v>23</v>
      </c>
      <c r="NN8" s="148"/>
      <c r="NO8" s="148"/>
      <c r="NP8" s="148"/>
      <c r="NQ8" s="148"/>
      <c r="NR8" s="148"/>
      <c r="NS8" s="149"/>
      <c r="NT8" s="148" t="s">
        <v>24</v>
      </c>
      <c r="NU8" s="148"/>
      <c r="NV8" s="148"/>
      <c r="NW8" s="148"/>
      <c r="NX8" s="148"/>
      <c r="NY8" s="148"/>
      <c r="NZ8" s="149"/>
      <c r="OA8" s="148" t="s">
        <v>25</v>
      </c>
      <c r="OB8" s="148"/>
      <c r="OC8" s="148"/>
      <c r="OD8" s="148"/>
      <c r="OE8" s="148"/>
      <c r="OF8" s="148"/>
      <c r="OG8" s="149"/>
      <c r="OH8" s="148" t="s">
        <v>26</v>
      </c>
      <c r="OI8" s="148"/>
      <c r="OJ8" s="148"/>
      <c r="OK8" s="148"/>
      <c r="OL8" s="148"/>
      <c r="OM8" s="148"/>
      <c r="ON8" s="149"/>
      <c r="OO8" s="148" t="s">
        <v>27</v>
      </c>
      <c r="OP8" s="148"/>
      <c r="OQ8" s="148"/>
      <c r="OR8" s="148"/>
      <c r="OS8" s="148"/>
      <c r="OT8" s="148"/>
      <c r="OU8" s="148"/>
      <c r="OV8" s="163" t="s">
        <v>69</v>
      </c>
      <c r="OW8" s="161" t="s">
        <v>70</v>
      </c>
      <c r="OX8" s="161" t="s">
        <v>71</v>
      </c>
      <c r="PA8" s="28"/>
      <c r="PB8" s="141" t="s">
        <v>18</v>
      </c>
      <c r="PC8" s="141"/>
      <c r="PD8" s="141"/>
      <c r="PE8" s="141"/>
      <c r="PF8" s="141"/>
      <c r="PG8" s="141"/>
      <c r="PH8" s="142"/>
      <c r="PI8" s="141" t="s">
        <v>19</v>
      </c>
      <c r="PJ8" s="141"/>
      <c r="PK8" s="141"/>
      <c r="PL8" s="141"/>
      <c r="PM8" s="141"/>
      <c r="PN8" s="141"/>
      <c r="PO8" s="142"/>
      <c r="PP8" s="141" t="s">
        <v>20</v>
      </c>
      <c r="PQ8" s="141"/>
      <c r="PR8" s="141"/>
      <c r="PS8" s="141"/>
      <c r="PT8" s="141"/>
      <c r="PU8" s="141"/>
      <c r="PV8" s="142"/>
      <c r="PW8" s="141" t="s">
        <v>21</v>
      </c>
      <c r="PX8" s="141"/>
      <c r="PY8" s="141"/>
      <c r="PZ8" s="141"/>
      <c r="QA8" s="141"/>
      <c r="QB8" s="141"/>
      <c r="QC8" s="142"/>
      <c r="QD8" s="141" t="s">
        <v>22</v>
      </c>
      <c r="QE8" s="141"/>
      <c r="QF8" s="141"/>
      <c r="QG8" s="141"/>
      <c r="QH8" s="141"/>
      <c r="QI8" s="141"/>
      <c r="QJ8" s="142"/>
      <c r="QK8" s="141" t="s">
        <v>23</v>
      </c>
      <c r="QL8" s="141"/>
      <c r="QM8" s="141"/>
      <c r="QN8" s="141"/>
      <c r="QO8" s="141"/>
      <c r="QP8" s="141"/>
      <c r="QQ8" s="142"/>
      <c r="QR8" s="141" t="s">
        <v>24</v>
      </c>
      <c r="QS8" s="141"/>
      <c r="QT8" s="141"/>
      <c r="QU8" s="141"/>
      <c r="QV8" s="141"/>
      <c r="QW8" s="141"/>
      <c r="QX8" s="142"/>
      <c r="QY8" s="141" t="s">
        <v>25</v>
      </c>
      <c r="QZ8" s="141"/>
      <c r="RA8" s="141"/>
      <c r="RB8" s="141"/>
      <c r="RC8" s="141"/>
      <c r="RD8" s="141"/>
      <c r="RE8" s="142"/>
      <c r="RF8" s="141" t="s">
        <v>26</v>
      </c>
      <c r="RG8" s="141"/>
      <c r="RH8" s="141"/>
      <c r="RI8" s="141"/>
      <c r="RJ8" s="141"/>
      <c r="RK8" s="141"/>
      <c r="RL8" s="142"/>
      <c r="RM8" s="141" t="s">
        <v>27</v>
      </c>
      <c r="RN8" s="141"/>
      <c r="RO8" s="141"/>
      <c r="RP8" s="141"/>
      <c r="RQ8" s="141"/>
      <c r="RR8" s="141"/>
      <c r="RS8" s="141"/>
      <c r="RT8" s="162" t="s">
        <v>69</v>
      </c>
      <c r="RU8" s="160" t="s">
        <v>70</v>
      </c>
      <c r="RV8" s="160" t="s">
        <v>71</v>
      </c>
      <c r="RY8" s="164" t="s">
        <v>18</v>
      </c>
      <c r="RZ8" s="165"/>
      <c r="SA8" s="165"/>
      <c r="SB8" s="165"/>
      <c r="SC8" s="165"/>
      <c r="SD8" s="165"/>
      <c r="SE8" s="166"/>
      <c r="SF8" s="141" t="s">
        <v>19</v>
      </c>
      <c r="SG8" s="141"/>
      <c r="SH8" s="141"/>
      <c r="SI8" s="141"/>
      <c r="SJ8" s="141"/>
      <c r="SK8" s="141"/>
      <c r="SL8" s="142"/>
      <c r="SM8" s="141" t="s">
        <v>20</v>
      </c>
      <c r="SN8" s="141"/>
      <c r="SO8" s="141"/>
      <c r="SP8" s="141"/>
      <c r="SQ8" s="141"/>
      <c r="SR8" s="141"/>
      <c r="SS8" s="142"/>
      <c r="ST8" s="141" t="s">
        <v>21</v>
      </c>
      <c r="SU8" s="141"/>
      <c r="SV8" s="141"/>
      <c r="SW8" s="141"/>
      <c r="SX8" s="141"/>
      <c r="SY8" s="141"/>
      <c r="SZ8" s="142"/>
      <c r="TA8" s="141" t="s">
        <v>22</v>
      </c>
      <c r="TB8" s="141"/>
      <c r="TC8" s="141"/>
      <c r="TD8" s="141"/>
      <c r="TE8" s="141"/>
      <c r="TF8" s="141"/>
      <c r="TG8" s="142"/>
      <c r="TH8" s="141" t="s">
        <v>23</v>
      </c>
      <c r="TI8" s="141"/>
      <c r="TJ8" s="141"/>
      <c r="TK8" s="141"/>
      <c r="TL8" s="141"/>
      <c r="TM8" s="141"/>
      <c r="TN8" s="142"/>
      <c r="TO8" s="141" t="s">
        <v>24</v>
      </c>
      <c r="TP8" s="141"/>
      <c r="TQ8" s="141"/>
      <c r="TR8" s="141"/>
      <c r="TS8" s="141"/>
      <c r="TT8" s="141"/>
      <c r="TU8" s="142"/>
      <c r="TV8" s="141" t="s">
        <v>25</v>
      </c>
      <c r="TW8" s="141"/>
      <c r="TX8" s="141"/>
      <c r="TY8" s="141"/>
      <c r="TZ8" s="141"/>
      <c r="UA8" s="141"/>
      <c r="UB8" s="142"/>
      <c r="UC8" s="141" t="s">
        <v>26</v>
      </c>
      <c r="UD8" s="141"/>
      <c r="UE8" s="141"/>
      <c r="UF8" s="141"/>
      <c r="UG8" s="141"/>
      <c r="UH8" s="141"/>
      <c r="UI8" s="142"/>
      <c r="UJ8" s="141" t="s">
        <v>27</v>
      </c>
      <c r="UK8" s="141"/>
      <c r="UL8" s="141"/>
      <c r="UM8" s="141"/>
      <c r="UN8" s="141"/>
      <c r="UO8" s="141"/>
      <c r="UP8" s="142"/>
      <c r="UQ8" s="28"/>
      <c r="UR8" s="28"/>
      <c r="US8" s="141" t="s">
        <v>18</v>
      </c>
      <c r="UT8" s="141"/>
      <c r="UU8" s="141"/>
      <c r="UV8" s="141"/>
      <c r="UW8" s="141"/>
      <c r="UX8" s="141"/>
      <c r="UY8" s="142"/>
      <c r="UZ8" s="141" t="s">
        <v>19</v>
      </c>
      <c r="VA8" s="141"/>
      <c r="VB8" s="141"/>
      <c r="VC8" s="141"/>
      <c r="VD8" s="141"/>
      <c r="VE8" s="141"/>
      <c r="VF8" s="142"/>
      <c r="VG8" s="141" t="s">
        <v>20</v>
      </c>
      <c r="VH8" s="141"/>
      <c r="VI8" s="141"/>
      <c r="VJ8" s="141"/>
      <c r="VK8" s="141"/>
      <c r="VL8" s="141"/>
      <c r="VM8" s="142"/>
      <c r="VN8" s="141" t="s">
        <v>21</v>
      </c>
      <c r="VO8" s="141"/>
      <c r="VP8" s="141"/>
      <c r="VQ8" s="141"/>
      <c r="VR8" s="141"/>
      <c r="VS8" s="141"/>
      <c r="VT8" s="142"/>
      <c r="VU8" s="141" t="s">
        <v>22</v>
      </c>
      <c r="VV8" s="141"/>
      <c r="VW8" s="141"/>
      <c r="VX8" s="141"/>
      <c r="VY8" s="141"/>
      <c r="VZ8" s="141"/>
      <c r="WA8" s="142"/>
      <c r="WB8" s="141" t="s">
        <v>23</v>
      </c>
      <c r="WC8" s="141"/>
      <c r="WD8" s="141"/>
      <c r="WE8" s="141"/>
      <c r="WF8" s="141"/>
      <c r="WG8" s="141"/>
      <c r="WH8" s="142"/>
      <c r="WI8" s="141" t="s">
        <v>24</v>
      </c>
      <c r="WJ8" s="141"/>
      <c r="WK8" s="141"/>
      <c r="WL8" s="141"/>
      <c r="WM8" s="141"/>
      <c r="WN8" s="141"/>
      <c r="WO8" s="142"/>
      <c r="WP8" s="141" t="s">
        <v>25</v>
      </c>
      <c r="WQ8" s="141"/>
      <c r="WR8" s="141"/>
      <c r="WS8" s="141"/>
      <c r="WT8" s="141"/>
      <c r="WU8" s="141"/>
      <c r="WV8" s="142"/>
      <c r="WW8" s="141" t="s">
        <v>26</v>
      </c>
      <c r="WX8" s="141"/>
      <c r="WY8" s="141"/>
      <c r="WZ8" s="141"/>
      <c r="XA8" s="141"/>
      <c r="XB8" s="141"/>
      <c r="XC8" s="142"/>
      <c r="XD8" s="141" t="s">
        <v>27</v>
      </c>
      <c r="XE8" s="141"/>
      <c r="XF8" s="141"/>
      <c r="XG8" s="141"/>
      <c r="XH8" s="141"/>
      <c r="XI8" s="141"/>
      <c r="XJ8" s="141"/>
      <c r="XK8" s="162" t="s">
        <v>69</v>
      </c>
      <c r="XL8" s="160" t="s">
        <v>70</v>
      </c>
      <c r="XM8" s="160" t="s">
        <v>71</v>
      </c>
      <c r="XP8" s="28"/>
      <c r="XQ8" s="141" t="s">
        <v>18</v>
      </c>
      <c r="XR8" s="141"/>
      <c r="XS8" s="141"/>
      <c r="XT8" s="141"/>
      <c r="XU8" s="141"/>
      <c r="XV8" s="141"/>
      <c r="XW8" s="142"/>
      <c r="XX8" s="141" t="s">
        <v>19</v>
      </c>
      <c r="XY8" s="141"/>
      <c r="XZ8" s="141"/>
      <c r="YA8" s="141"/>
      <c r="YB8" s="141"/>
      <c r="YC8" s="141"/>
      <c r="YD8" s="142"/>
      <c r="YE8" s="141" t="s">
        <v>20</v>
      </c>
      <c r="YF8" s="141"/>
      <c r="YG8" s="141"/>
      <c r="YH8" s="141"/>
      <c r="YI8" s="141"/>
      <c r="YJ8" s="141"/>
      <c r="YK8" s="142"/>
      <c r="YL8" s="141" t="s">
        <v>21</v>
      </c>
      <c r="YM8" s="141"/>
      <c r="YN8" s="141"/>
      <c r="YO8" s="141"/>
      <c r="YP8" s="141"/>
      <c r="YQ8" s="141"/>
      <c r="YR8" s="142"/>
      <c r="YS8" s="141" t="s">
        <v>22</v>
      </c>
      <c r="YT8" s="141"/>
      <c r="YU8" s="141"/>
      <c r="YV8" s="141"/>
      <c r="YW8" s="141"/>
      <c r="YX8" s="141"/>
      <c r="YY8" s="142"/>
      <c r="YZ8" s="141" t="s">
        <v>23</v>
      </c>
      <c r="ZA8" s="141"/>
      <c r="ZB8" s="141"/>
      <c r="ZC8" s="141"/>
      <c r="ZD8" s="141"/>
      <c r="ZE8" s="141"/>
      <c r="ZF8" s="142"/>
      <c r="ZG8" s="141" t="s">
        <v>24</v>
      </c>
      <c r="ZH8" s="141"/>
      <c r="ZI8" s="141"/>
      <c r="ZJ8" s="141"/>
      <c r="ZK8" s="141"/>
      <c r="ZL8" s="141"/>
      <c r="ZM8" s="142"/>
      <c r="ZN8" s="141" t="s">
        <v>25</v>
      </c>
      <c r="ZO8" s="141"/>
      <c r="ZP8" s="141"/>
      <c r="ZQ8" s="141"/>
      <c r="ZR8" s="141"/>
      <c r="ZS8" s="141"/>
      <c r="ZT8" s="142"/>
      <c r="ZU8" s="141" t="s">
        <v>26</v>
      </c>
      <c r="ZV8" s="141"/>
      <c r="ZW8" s="141"/>
      <c r="ZX8" s="141"/>
      <c r="ZY8" s="141"/>
      <c r="ZZ8" s="141"/>
      <c r="AAA8" s="142"/>
      <c r="AAB8" s="141" t="s">
        <v>27</v>
      </c>
      <c r="AAC8" s="141"/>
      <c r="AAD8" s="141"/>
      <c r="AAE8" s="141"/>
      <c r="AAF8" s="141"/>
      <c r="AAG8" s="141"/>
      <c r="AAH8" s="141"/>
      <c r="AAI8" s="162" t="s">
        <v>69</v>
      </c>
      <c r="AAJ8" s="160" t="s">
        <v>70</v>
      </c>
      <c r="AAK8" s="160" t="s">
        <v>71</v>
      </c>
    </row>
    <row r="9" spans="1:713" s="38" customFormat="1" ht="150.75" customHeight="1" thickBot="1">
      <c r="A9" s="85"/>
      <c r="B9" s="86" t="s">
        <v>7</v>
      </c>
      <c r="C9" s="86" t="s">
        <v>8</v>
      </c>
      <c r="D9" s="86" t="s">
        <v>9</v>
      </c>
      <c r="E9" s="86" t="s">
        <v>97</v>
      </c>
      <c r="F9" s="87" t="s">
        <v>28</v>
      </c>
      <c r="G9" s="87" t="s">
        <v>10</v>
      </c>
      <c r="H9"/>
      <c r="I9" s="88" t="s">
        <v>57</v>
      </c>
      <c r="J9" s="89" t="s">
        <v>18</v>
      </c>
      <c r="K9" s="90" t="s">
        <v>19</v>
      </c>
      <c r="L9" s="90" t="s">
        <v>20</v>
      </c>
      <c r="M9" s="90" t="s">
        <v>21</v>
      </c>
      <c r="N9" s="90" t="s">
        <v>22</v>
      </c>
      <c r="O9" s="90" t="s">
        <v>23</v>
      </c>
      <c r="P9" s="90" t="s">
        <v>24</v>
      </c>
      <c r="Q9" s="90" t="s">
        <v>25</v>
      </c>
      <c r="R9" s="90" t="s">
        <v>26</v>
      </c>
      <c r="S9" s="90" t="s">
        <v>27</v>
      </c>
      <c r="T9" s="85"/>
      <c r="U9" s="85"/>
      <c r="V9" s="90" t="s">
        <v>18</v>
      </c>
      <c r="W9" s="90" t="s">
        <v>19</v>
      </c>
      <c r="X9" s="90" t="s">
        <v>20</v>
      </c>
      <c r="Y9" s="90" t="s">
        <v>21</v>
      </c>
      <c r="Z9" s="90" t="s">
        <v>22</v>
      </c>
      <c r="AA9" s="90" t="s">
        <v>23</v>
      </c>
      <c r="AB9" s="90" t="s">
        <v>24</v>
      </c>
      <c r="AC9" s="90" t="s">
        <v>25</v>
      </c>
      <c r="AD9" s="90" t="s">
        <v>26</v>
      </c>
      <c r="AE9" s="90" t="s">
        <v>27</v>
      </c>
      <c r="AF9" s="6"/>
      <c r="AG9" s="6"/>
      <c r="AH9" s="91" t="s">
        <v>18</v>
      </c>
      <c r="AI9" s="91" t="s">
        <v>19</v>
      </c>
      <c r="AJ9" s="91" t="s">
        <v>20</v>
      </c>
      <c r="AK9" s="91" t="s">
        <v>21</v>
      </c>
      <c r="AL9" s="91" t="s">
        <v>22</v>
      </c>
      <c r="AM9" s="91" t="s">
        <v>23</v>
      </c>
      <c r="AN9" s="91" t="s">
        <v>24</v>
      </c>
      <c r="AO9" s="91" t="s">
        <v>25</v>
      </c>
      <c r="AP9" s="91" t="s">
        <v>26</v>
      </c>
      <c r="AQ9" s="91" t="s">
        <v>27</v>
      </c>
      <c r="AR9" s="92"/>
      <c r="AS9" s="93"/>
      <c r="AT9" s="89" t="s">
        <v>60</v>
      </c>
      <c r="AU9" s="90" t="s">
        <v>66</v>
      </c>
      <c r="AV9" s="90" t="s">
        <v>61</v>
      </c>
      <c r="AW9" s="90" t="s">
        <v>62</v>
      </c>
      <c r="AX9" s="90" t="s">
        <v>63</v>
      </c>
      <c r="AY9" s="90" t="s">
        <v>64</v>
      </c>
      <c r="AZ9" s="204"/>
      <c r="BA9" s="89" t="s">
        <v>60</v>
      </c>
      <c r="BB9" s="90" t="s">
        <v>66</v>
      </c>
      <c r="BC9" s="90" t="s">
        <v>61</v>
      </c>
      <c r="BD9" s="90" t="s">
        <v>62</v>
      </c>
      <c r="BE9" s="90" t="s">
        <v>63</v>
      </c>
      <c r="BF9" s="90" t="s">
        <v>64</v>
      </c>
      <c r="BG9" s="204"/>
      <c r="BH9" s="89" t="s">
        <v>60</v>
      </c>
      <c r="BI9" s="90" t="s">
        <v>66</v>
      </c>
      <c r="BJ9" s="90" t="s">
        <v>61</v>
      </c>
      <c r="BK9" s="90" t="s">
        <v>62</v>
      </c>
      <c r="BL9" s="90" t="s">
        <v>63</v>
      </c>
      <c r="BM9" s="90" t="s">
        <v>64</v>
      </c>
      <c r="BN9" s="204"/>
      <c r="BO9" s="89" t="s">
        <v>60</v>
      </c>
      <c r="BP9" s="90" t="s">
        <v>66</v>
      </c>
      <c r="BQ9" s="90" t="s">
        <v>61</v>
      </c>
      <c r="BR9" s="90" t="s">
        <v>62</v>
      </c>
      <c r="BS9" s="90" t="s">
        <v>63</v>
      </c>
      <c r="BT9" s="90" t="s">
        <v>64</v>
      </c>
      <c r="BU9" s="204"/>
      <c r="BV9" s="89" t="s">
        <v>60</v>
      </c>
      <c r="BW9" s="90" t="s">
        <v>66</v>
      </c>
      <c r="BX9" s="90" t="s">
        <v>61</v>
      </c>
      <c r="BY9" s="90" t="s">
        <v>62</v>
      </c>
      <c r="BZ9" s="90" t="s">
        <v>63</v>
      </c>
      <c r="CA9" s="90" t="s">
        <v>64</v>
      </c>
      <c r="CB9" s="204"/>
      <c r="CC9" s="89" t="s">
        <v>60</v>
      </c>
      <c r="CD9" s="90" t="s">
        <v>66</v>
      </c>
      <c r="CE9" s="90" t="s">
        <v>61</v>
      </c>
      <c r="CF9" s="90" t="s">
        <v>62</v>
      </c>
      <c r="CG9" s="90" t="s">
        <v>63</v>
      </c>
      <c r="CH9" s="90" t="s">
        <v>64</v>
      </c>
      <c r="CI9" s="204"/>
      <c r="CJ9" s="89" t="s">
        <v>60</v>
      </c>
      <c r="CK9" s="90" t="s">
        <v>66</v>
      </c>
      <c r="CL9" s="90" t="s">
        <v>61</v>
      </c>
      <c r="CM9" s="90" t="s">
        <v>62</v>
      </c>
      <c r="CN9" s="90" t="s">
        <v>63</v>
      </c>
      <c r="CO9" s="90" t="s">
        <v>64</v>
      </c>
      <c r="CP9" s="204"/>
      <c r="CQ9" s="89" t="s">
        <v>60</v>
      </c>
      <c r="CR9" s="90" t="s">
        <v>66</v>
      </c>
      <c r="CS9" s="90" t="s">
        <v>61</v>
      </c>
      <c r="CT9" s="90" t="s">
        <v>62</v>
      </c>
      <c r="CU9" s="90" t="s">
        <v>63</v>
      </c>
      <c r="CV9" s="90" t="s">
        <v>64</v>
      </c>
      <c r="CW9" s="204"/>
      <c r="CX9" s="89" t="s">
        <v>60</v>
      </c>
      <c r="CY9" s="90" t="s">
        <v>66</v>
      </c>
      <c r="CZ9" s="90" t="s">
        <v>61</v>
      </c>
      <c r="DA9" s="90" t="s">
        <v>62</v>
      </c>
      <c r="DB9" s="90" t="s">
        <v>63</v>
      </c>
      <c r="DC9" s="90" t="s">
        <v>64</v>
      </c>
      <c r="DD9" s="204"/>
      <c r="DE9" s="89" t="s">
        <v>60</v>
      </c>
      <c r="DF9" s="90" t="s">
        <v>66</v>
      </c>
      <c r="DG9" s="90" t="s">
        <v>61</v>
      </c>
      <c r="DH9" s="90" t="s">
        <v>62</v>
      </c>
      <c r="DI9" s="90" t="s">
        <v>63</v>
      </c>
      <c r="DJ9" s="90" t="s">
        <v>64</v>
      </c>
      <c r="DK9" s="204"/>
      <c r="DL9" s="94"/>
      <c r="DM9" s="94"/>
      <c r="DN9" s="89" t="s">
        <v>60</v>
      </c>
      <c r="DO9" s="90" t="s">
        <v>66</v>
      </c>
      <c r="DP9" s="90" t="s">
        <v>61</v>
      </c>
      <c r="DQ9" s="90" t="s">
        <v>62</v>
      </c>
      <c r="DR9" s="90" t="s">
        <v>63</v>
      </c>
      <c r="DS9" s="90" t="s">
        <v>64</v>
      </c>
      <c r="DT9" s="204"/>
      <c r="DU9" s="89" t="s">
        <v>60</v>
      </c>
      <c r="DV9" s="90" t="s">
        <v>66</v>
      </c>
      <c r="DW9" s="90" t="s">
        <v>61</v>
      </c>
      <c r="DX9" s="90" t="s">
        <v>62</v>
      </c>
      <c r="DY9" s="90" t="s">
        <v>63</v>
      </c>
      <c r="DZ9" s="90" t="s">
        <v>64</v>
      </c>
      <c r="EA9" s="204"/>
      <c r="EB9" s="89" t="s">
        <v>60</v>
      </c>
      <c r="EC9" s="90" t="s">
        <v>66</v>
      </c>
      <c r="ED9" s="90" t="s">
        <v>61</v>
      </c>
      <c r="EE9" s="90" t="s">
        <v>62</v>
      </c>
      <c r="EF9" s="90" t="s">
        <v>63</v>
      </c>
      <c r="EG9" s="90" t="s">
        <v>64</v>
      </c>
      <c r="EH9" s="204"/>
      <c r="EI9" s="89" t="s">
        <v>60</v>
      </c>
      <c r="EJ9" s="90" t="s">
        <v>66</v>
      </c>
      <c r="EK9" s="90" t="s">
        <v>61</v>
      </c>
      <c r="EL9" s="90" t="s">
        <v>62</v>
      </c>
      <c r="EM9" s="90" t="s">
        <v>63</v>
      </c>
      <c r="EN9" s="90" t="s">
        <v>64</v>
      </c>
      <c r="EO9" s="204"/>
      <c r="EP9" s="89" t="s">
        <v>60</v>
      </c>
      <c r="EQ9" s="90" t="s">
        <v>66</v>
      </c>
      <c r="ER9" s="90" t="s">
        <v>61</v>
      </c>
      <c r="ES9" s="90" t="s">
        <v>62</v>
      </c>
      <c r="ET9" s="90" t="s">
        <v>63</v>
      </c>
      <c r="EU9" s="90" t="s">
        <v>64</v>
      </c>
      <c r="EV9" s="204"/>
      <c r="EW9" s="89" t="s">
        <v>60</v>
      </c>
      <c r="EX9" s="90" t="s">
        <v>66</v>
      </c>
      <c r="EY9" s="90" t="s">
        <v>61</v>
      </c>
      <c r="EZ9" s="90" t="s">
        <v>62</v>
      </c>
      <c r="FA9" s="90" t="s">
        <v>63</v>
      </c>
      <c r="FB9" s="90" t="s">
        <v>64</v>
      </c>
      <c r="FC9" s="204"/>
      <c r="FD9" s="89" t="s">
        <v>60</v>
      </c>
      <c r="FE9" s="90" t="s">
        <v>66</v>
      </c>
      <c r="FF9" s="90" t="s">
        <v>61</v>
      </c>
      <c r="FG9" s="90" t="s">
        <v>62</v>
      </c>
      <c r="FH9" s="90" t="s">
        <v>63</v>
      </c>
      <c r="FI9" s="90" t="s">
        <v>64</v>
      </c>
      <c r="FJ9" s="204"/>
      <c r="FK9" s="89" t="s">
        <v>60</v>
      </c>
      <c r="FL9" s="90" t="s">
        <v>66</v>
      </c>
      <c r="FM9" s="90" t="s">
        <v>61</v>
      </c>
      <c r="FN9" s="90" t="s">
        <v>62</v>
      </c>
      <c r="FO9" s="90" t="s">
        <v>63</v>
      </c>
      <c r="FP9" s="90" t="s">
        <v>64</v>
      </c>
      <c r="FQ9" s="204"/>
      <c r="FR9" s="89" t="s">
        <v>60</v>
      </c>
      <c r="FS9" s="90" t="s">
        <v>66</v>
      </c>
      <c r="FT9" s="90" t="s">
        <v>61</v>
      </c>
      <c r="FU9" s="90" t="s">
        <v>62</v>
      </c>
      <c r="FV9" s="90" t="s">
        <v>63</v>
      </c>
      <c r="FW9" s="90" t="s">
        <v>64</v>
      </c>
      <c r="FX9" s="204"/>
      <c r="FY9" s="89" t="s">
        <v>60</v>
      </c>
      <c r="FZ9" s="90" t="s">
        <v>66</v>
      </c>
      <c r="GA9" s="90" t="s">
        <v>61</v>
      </c>
      <c r="GB9" s="90" t="s">
        <v>62</v>
      </c>
      <c r="GC9" s="90" t="s">
        <v>63</v>
      </c>
      <c r="GD9" s="90" t="s">
        <v>64</v>
      </c>
      <c r="GE9" s="251"/>
      <c r="GF9" s="248"/>
      <c r="GG9" s="250"/>
      <c r="GH9" s="250"/>
      <c r="GI9" s="5"/>
      <c r="GJ9" s="5"/>
      <c r="GK9" s="42"/>
      <c r="GL9" s="39" t="s">
        <v>60</v>
      </c>
      <c r="GM9" s="40" t="s">
        <v>66</v>
      </c>
      <c r="GN9" s="40" t="s">
        <v>61</v>
      </c>
      <c r="GO9" s="40" t="s">
        <v>62</v>
      </c>
      <c r="GP9" s="40" t="s">
        <v>63</v>
      </c>
      <c r="GQ9" s="40" t="s">
        <v>64</v>
      </c>
      <c r="GR9" s="154"/>
      <c r="GS9" s="39" t="s">
        <v>60</v>
      </c>
      <c r="GT9" s="40" t="s">
        <v>66</v>
      </c>
      <c r="GU9" s="40" t="s">
        <v>61</v>
      </c>
      <c r="GV9" s="40" t="s">
        <v>62</v>
      </c>
      <c r="GW9" s="40" t="s">
        <v>63</v>
      </c>
      <c r="GX9" s="40" t="s">
        <v>64</v>
      </c>
      <c r="GY9" s="154"/>
      <c r="GZ9" s="39" t="s">
        <v>60</v>
      </c>
      <c r="HA9" s="40" t="s">
        <v>66</v>
      </c>
      <c r="HB9" s="40" t="s">
        <v>61</v>
      </c>
      <c r="HC9" s="40" t="s">
        <v>62</v>
      </c>
      <c r="HD9" s="40" t="s">
        <v>63</v>
      </c>
      <c r="HE9" s="40" t="s">
        <v>64</v>
      </c>
      <c r="HF9" s="154"/>
      <c r="HG9" s="39" t="s">
        <v>60</v>
      </c>
      <c r="HH9" s="40" t="s">
        <v>66</v>
      </c>
      <c r="HI9" s="40" t="s">
        <v>61</v>
      </c>
      <c r="HJ9" s="40" t="s">
        <v>62</v>
      </c>
      <c r="HK9" s="40" t="s">
        <v>63</v>
      </c>
      <c r="HL9" s="40" t="s">
        <v>64</v>
      </c>
      <c r="HM9" s="154"/>
      <c r="HN9" s="39" t="s">
        <v>60</v>
      </c>
      <c r="HO9" s="40" t="s">
        <v>66</v>
      </c>
      <c r="HP9" s="40" t="s">
        <v>61</v>
      </c>
      <c r="HQ9" s="40" t="s">
        <v>62</v>
      </c>
      <c r="HR9" s="40" t="s">
        <v>63</v>
      </c>
      <c r="HS9" s="40" t="s">
        <v>64</v>
      </c>
      <c r="HT9" s="154"/>
      <c r="HU9" s="39" t="s">
        <v>60</v>
      </c>
      <c r="HV9" s="40" t="s">
        <v>66</v>
      </c>
      <c r="HW9" s="40" t="s">
        <v>61</v>
      </c>
      <c r="HX9" s="40" t="s">
        <v>62</v>
      </c>
      <c r="HY9" s="40" t="s">
        <v>63</v>
      </c>
      <c r="HZ9" s="40" t="s">
        <v>64</v>
      </c>
      <c r="IA9" s="154"/>
      <c r="IB9" s="39" t="s">
        <v>60</v>
      </c>
      <c r="IC9" s="40" t="s">
        <v>66</v>
      </c>
      <c r="ID9" s="40" t="s">
        <v>61</v>
      </c>
      <c r="IE9" s="40" t="s">
        <v>62</v>
      </c>
      <c r="IF9" s="40" t="s">
        <v>63</v>
      </c>
      <c r="IG9" s="40" t="s">
        <v>64</v>
      </c>
      <c r="IH9" s="154"/>
      <c r="II9" s="39" t="s">
        <v>60</v>
      </c>
      <c r="IJ9" s="40" t="s">
        <v>66</v>
      </c>
      <c r="IK9" s="40" t="s">
        <v>61</v>
      </c>
      <c r="IL9" s="40" t="s">
        <v>62</v>
      </c>
      <c r="IM9" s="40" t="s">
        <v>63</v>
      </c>
      <c r="IN9" s="40" t="s">
        <v>64</v>
      </c>
      <c r="IO9" s="154"/>
      <c r="IP9" s="39" t="s">
        <v>60</v>
      </c>
      <c r="IQ9" s="40" t="s">
        <v>66</v>
      </c>
      <c r="IR9" s="40" t="s">
        <v>61</v>
      </c>
      <c r="IS9" s="40" t="s">
        <v>62</v>
      </c>
      <c r="IT9" s="40" t="s">
        <v>63</v>
      </c>
      <c r="IU9" s="40" t="s">
        <v>64</v>
      </c>
      <c r="IV9" s="154"/>
      <c r="IW9" s="39" t="s">
        <v>60</v>
      </c>
      <c r="IX9" s="40" t="s">
        <v>66</v>
      </c>
      <c r="IY9" s="40" t="s">
        <v>61</v>
      </c>
      <c r="IZ9" s="40" t="s">
        <v>62</v>
      </c>
      <c r="JA9" s="40" t="s">
        <v>63</v>
      </c>
      <c r="JB9" s="40" t="s">
        <v>64</v>
      </c>
      <c r="JC9" s="157"/>
      <c r="JD9" s="188"/>
      <c r="JE9" s="189"/>
      <c r="JF9" s="189"/>
      <c r="JG9" s="42"/>
      <c r="JH9" s="57" t="s">
        <v>75</v>
      </c>
      <c r="JI9" s="57" t="s">
        <v>76</v>
      </c>
      <c r="JJ9" s="43" t="s">
        <v>60</v>
      </c>
      <c r="JK9" s="41" t="s">
        <v>66</v>
      </c>
      <c r="JL9" s="41" t="s">
        <v>61</v>
      </c>
      <c r="JM9" s="41" t="s">
        <v>62</v>
      </c>
      <c r="JN9" s="41" t="s">
        <v>63</v>
      </c>
      <c r="JO9" s="41" t="s">
        <v>64</v>
      </c>
      <c r="JP9" s="155"/>
      <c r="JQ9" s="39" t="s">
        <v>60</v>
      </c>
      <c r="JR9" s="40" t="s">
        <v>66</v>
      </c>
      <c r="JS9" s="40" t="s">
        <v>61</v>
      </c>
      <c r="JT9" s="40" t="s">
        <v>62</v>
      </c>
      <c r="JU9" s="40" t="s">
        <v>63</v>
      </c>
      <c r="JV9" s="40" t="s">
        <v>64</v>
      </c>
      <c r="JW9" s="154"/>
      <c r="JX9" s="39" t="s">
        <v>60</v>
      </c>
      <c r="JY9" s="40" t="s">
        <v>66</v>
      </c>
      <c r="JZ9" s="40" t="s">
        <v>61</v>
      </c>
      <c r="KA9" s="40" t="s">
        <v>62</v>
      </c>
      <c r="KB9" s="40" t="s">
        <v>63</v>
      </c>
      <c r="KC9" s="40" t="s">
        <v>64</v>
      </c>
      <c r="KD9" s="154"/>
      <c r="KE9" s="39" t="s">
        <v>60</v>
      </c>
      <c r="KF9" s="40" t="s">
        <v>66</v>
      </c>
      <c r="KG9" s="40" t="s">
        <v>61</v>
      </c>
      <c r="KH9" s="40" t="s">
        <v>62</v>
      </c>
      <c r="KI9" s="40" t="s">
        <v>63</v>
      </c>
      <c r="KJ9" s="40" t="s">
        <v>64</v>
      </c>
      <c r="KK9" s="154"/>
      <c r="KL9" s="39" t="s">
        <v>60</v>
      </c>
      <c r="KM9" s="40" t="s">
        <v>66</v>
      </c>
      <c r="KN9" s="40" t="s">
        <v>61</v>
      </c>
      <c r="KO9" s="40" t="s">
        <v>62</v>
      </c>
      <c r="KP9" s="40" t="s">
        <v>63</v>
      </c>
      <c r="KQ9" s="40" t="s">
        <v>64</v>
      </c>
      <c r="KR9" s="154"/>
      <c r="KS9" s="39" t="s">
        <v>60</v>
      </c>
      <c r="KT9" s="40" t="s">
        <v>66</v>
      </c>
      <c r="KU9" s="40" t="s">
        <v>61</v>
      </c>
      <c r="KV9" s="40" t="s">
        <v>62</v>
      </c>
      <c r="KW9" s="40" t="s">
        <v>63</v>
      </c>
      <c r="KX9" s="40" t="s">
        <v>64</v>
      </c>
      <c r="KY9" s="154"/>
      <c r="KZ9" s="39" t="s">
        <v>60</v>
      </c>
      <c r="LA9" s="40" t="s">
        <v>66</v>
      </c>
      <c r="LB9" s="40" t="s">
        <v>61</v>
      </c>
      <c r="LC9" s="40" t="s">
        <v>62</v>
      </c>
      <c r="LD9" s="40" t="s">
        <v>63</v>
      </c>
      <c r="LE9" s="40" t="s">
        <v>64</v>
      </c>
      <c r="LF9" s="154"/>
      <c r="LG9" s="39" t="s">
        <v>60</v>
      </c>
      <c r="LH9" s="40" t="s">
        <v>66</v>
      </c>
      <c r="LI9" s="40" t="s">
        <v>61</v>
      </c>
      <c r="LJ9" s="40" t="s">
        <v>62</v>
      </c>
      <c r="LK9" s="40" t="s">
        <v>63</v>
      </c>
      <c r="LL9" s="40" t="s">
        <v>64</v>
      </c>
      <c r="LM9" s="154"/>
      <c r="LN9" s="39" t="s">
        <v>60</v>
      </c>
      <c r="LO9" s="40" t="s">
        <v>66</v>
      </c>
      <c r="LP9" s="40" t="s">
        <v>61</v>
      </c>
      <c r="LQ9" s="40" t="s">
        <v>62</v>
      </c>
      <c r="LR9" s="40" t="s">
        <v>63</v>
      </c>
      <c r="LS9" s="40" t="s">
        <v>64</v>
      </c>
      <c r="LT9" s="154"/>
      <c r="LU9" s="39" t="s">
        <v>60</v>
      </c>
      <c r="LV9" s="40" t="s">
        <v>66</v>
      </c>
      <c r="LW9" s="40" t="s">
        <v>61</v>
      </c>
      <c r="LX9" s="40" t="s">
        <v>62</v>
      </c>
      <c r="LY9" s="40" t="s">
        <v>63</v>
      </c>
      <c r="LZ9" s="40" t="s">
        <v>64</v>
      </c>
      <c r="MA9" s="154"/>
      <c r="MB9" s="42"/>
      <c r="MC9" s="42"/>
      <c r="MD9" s="39" t="s">
        <v>60</v>
      </c>
      <c r="ME9" s="40" t="s">
        <v>66</v>
      </c>
      <c r="MF9" s="40" t="s">
        <v>61</v>
      </c>
      <c r="MG9" s="40" t="s">
        <v>62</v>
      </c>
      <c r="MH9" s="40" t="s">
        <v>63</v>
      </c>
      <c r="MI9" s="40" t="s">
        <v>64</v>
      </c>
      <c r="MJ9" s="154"/>
      <c r="MK9" s="39" t="s">
        <v>60</v>
      </c>
      <c r="ML9" s="40" t="s">
        <v>66</v>
      </c>
      <c r="MM9" s="40" t="s">
        <v>61</v>
      </c>
      <c r="MN9" s="40" t="s">
        <v>62</v>
      </c>
      <c r="MO9" s="40" t="s">
        <v>63</v>
      </c>
      <c r="MP9" s="40" t="s">
        <v>64</v>
      </c>
      <c r="MQ9" s="154"/>
      <c r="MR9" s="39" t="s">
        <v>60</v>
      </c>
      <c r="MS9" s="40" t="s">
        <v>66</v>
      </c>
      <c r="MT9" s="40" t="s">
        <v>61</v>
      </c>
      <c r="MU9" s="40" t="s">
        <v>62</v>
      </c>
      <c r="MV9" s="40" t="s">
        <v>63</v>
      </c>
      <c r="MW9" s="40" t="s">
        <v>64</v>
      </c>
      <c r="MX9" s="154"/>
      <c r="MY9" s="39" t="s">
        <v>60</v>
      </c>
      <c r="MZ9" s="40" t="s">
        <v>66</v>
      </c>
      <c r="NA9" s="40" t="s">
        <v>61</v>
      </c>
      <c r="NB9" s="40" t="s">
        <v>62</v>
      </c>
      <c r="NC9" s="40" t="s">
        <v>63</v>
      </c>
      <c r="ND9" s="40" t="s">
        <v>64</v>
      </c>
      <c r="NE9" s="154"/>
      <c r="NF9" s="39" t="s">
        <v>60</v>
      </c>
      <c r="NG9" s="40" t="s">
        <v>66</v>
      </c>
      <c r="NH9" s="40" t="s">
        <v>61</v>
      </c>
      <c r="NI9" s="40" t="s">
        <v>62</v>
      </c>
      <c r="NJ9" s="40" t="s">
        <v>63</v>
      </c>
      <c r="NK9" s="40" t="s">
        <v>64</v>
      </c>
      <c r="NL9" s="154"/>
      <c r="NM9" s="39" t="s">
        <v>60</v>
      </c>
      <c r="NN9" s="40" t="s">
        <v>66</v>
      </c>
      <c r="NO9" s="40" t="s">
        <v>61</v>
      </c>
      <c r="NP9" s="40" t="s">
        <v>62</v>
      </c>
      <c r="NQ9" s="40" t="s">
        <v>63</v>
      </c>
      <c r="NR9" s="40" t="s">
        <v>64</v>
      </c>
      <c r="NS9" s="154"/>
      <c r="NT9" s="39" t="s">
        <v>60</v>
      </c>
      <c r="NU9" s="40" t="s">
        <v>66</v>
      </c>
      <c r="NV9" s="40" t="s">
        <v>61</v>
      </c>
      <c r="NW9" s="40" t="s">
        <v>62</v>
      </c>
      <c r="NX9" s="40" t="s">
        <v>63</v>
      </c>
      <c r="NY9" s="40" t="s">
        <v>64</v>
      </c>
      <c r="NZ9" s="154"/>
      <c r="OA9" s="39" t="s">
        <v>60</v>
      </c>
      <c r="OB9" s="40" t="s">
        <v>66</v>
      </c>
      <c r="OC9" s="40" t="s">
        <v>61</v>
      </c>
      <c r="OD9" s="40" t="s">
        <v>62</v>
      </c>
      <c r="OE9" s="40" t="s">
        <v>63</v>
      </c>
      <c r="OF9" s="40" t="s">
        <v>64</v>
      </c>
      <c r="OG9" s="154"/>
      <c r="OH9" s="39" t="s">
        <v>60</v>
      </c>
      <c r="OI9" s="40" t="s">
        <v>66</v>
      </c>
      <c r="OJ9" s="40" t="s">
        <v>61</v>
      </c>
      <c r="OK9" s="40" t="s">
        <v>62</v>
      </c>
      <c r="OL9" s="40" t="s">
        <v>63</v>
      </c>
      <c r="OM9" s="40" t="s">
        <v>64</v>
      </c>
      <c r="ON9" s="154"/>
      <c r="OO9" s="39" t="s">
        <v>60</v>
      </c>
      <c r="OP9" s="40" t="s">
        <v>66</v>
      </c>
      <c r="OQ9" s="40" t="s">
        <v>61</v>
      </c>
      <c r="OR9" s="40" t="s">
        <v>62</v>
      </c>
      <c r="OS9" s="40" t="s">
        <v>63</v>
      </c>
      <c r="OT9" s="40" t="s">
        <v>64</v>
      </c>
      <c r="OU9" s="157"/>
      <c r="OV9" s="163"/>
      <c r="OW9" s="161"/>
      <c r="OX9" s="161"/>
      <c r="PA9" s="42"/>
      <c r="PB9" s="39" t="s">
        <v>60</v>
      </c>
      <c r="PC9" s="40" t="s">
        <v>66</v>
      </c>
      <c r="PD9" s="40" t="s">
        <v>61</v>
      </c>
      <c r="PE9" s="40" t="s">
        <v>62</v>
      </c>
      <c r="PF9" s="40" t="s">
        <v>63</v>
      </c>
      <c r="PG9" s="40" t="s">
        <v>64</v>
      </c>
      <c r="PH9" s="154"/>
      <c r="PI9" s="39" t="s">
        <v>60</v>
      </c>
      <c r="PJ9" s="40" t="s">
        <v>66</v>
      </c>
      <c r="PK9" s="40" t="s">
        <v>61</v>
      </c>
      <c r="PL9" s="40" t="s">
        <v>62</v>
      </c>
      <c r="PM9" s="40" t="s">
        <v>63</v>
      </c>
      <c r="PN9" s="40" t="s">
        <v>64</v>
      </c>
      <c r="PO9" s="154"/>
      <c r="PP9" s="39" t="s">
        <v>60</v>
      </c>
      <c r="PQ9" s="40" t="s">
        <v>66</v>
      </c>
      <c r="PR9" s="40" t="s">
        <v>61</v>
      </c>
      <c r="PS9" s="40" t="s">
        <v>62</v>
      </c>
      <c r="PT9" s="40" t="s">
        <v>63</v>
      </c>
      <c r="PU9" s="40" t="s">
        <v>64</v>
      </c>
      <c r="PV9" s="154"/>
      <c r="PW9" s="39" t="s">
        <v>60</v>
      </c>
      <c r="PX9" s="40" t="s">
        <v>66</v>
      </c>
      <c r="PY9" s="40" t="s">
        <v>61</v>
      </c>
      <c r="PZ9" s="40" t="s">
        <v>62</v>
      </c>
      <c r="QA9" s="40" t="s">
        <v>63</v>
      </c>
      <c r="QB9" s="40" t="s">
        <v>64</v>
      </c>
      <c r="QC9" s="154"/>
      <c r="QD9" s="39" t="s">
        <v>60</v>
      </c>
      <c r="QE9" s="40" t="s">
        <v>66</v>
      </c>
      <c r="QF9" s="40" t="s">
        <v>61</v>
      </c>
      <c r="QG9" s="40" t="s">
        <v>62</v>
      </c>
      <c r="QH9" s="40" t="s">
        <v>63</v>
      </c>
      <c r="QI9" s="40" t="s">
        <v>64</v>
      </c>
      <c r="QJ9" s="154"/>
      <c r="QK9" s="39" t="s">
        <v>60</v>
      </c>
      <c r="QL9" s="40" t="s">
        <v>66</v>
      </c>
      <c r="QM9" s="40" t="s">
        <v>61</v>
      </c>
      <c r="QN9" s="40" t="s">
        <v>62</v>
      </c>
      <c r="QO9" s="40" t="s">
        <v>63</v>
      </c>
      <c r="QP9" s="40" t="s">
        <v>64</v>
      </c>
      <c r="QQ9" s="154"/>
      <c r="QR9" s="39" t="s">
        <v>60</v>
      </c>
      <c r="QS9" s="40" t="s">
        <v>66</v>
      </c>
      <c r="QT9" s="40" t="s">
        <v>61</v>
      </c>
      <c r="QU9" s="40" t="s">
        <v>62</v>
      </c>
      <c r="QV9" s="40" t="s">
        <v>63</v>
      </c>
      <c r="QW9" s="40" t="s">
        <v>64</v>
      </c>
      <c r="QX9" s="154"/>
      <c r="QY9" s="39" t="s">
        <v>60</v>
      </c>
      <c r="QZ9" s="40" t="s">
        <v>66</v>
      </c>
      <c r="RA9" s="40" t="s">
        <v>61</v>
      </c>
      <c r="RB9" s="40" t="s">
        <v>62</v>
      </c>
      <c r="RC9" s="40" t="s">
        <v>63</v>
      </c>
      <c r="RD9" s="40" t="s">
        <v>64</v>
      </c>
      <c r="RE9" s="154"/>
      <c r="RF9" s="39" t="s">
        <v>60</v>
      </c>
      <c r="RG9" s="40" t="s">
        <v>66</v>
      </c>
      <c r="RH9" s="40" t="s">
        <v>61</v>
      </c>
      <c r="RI9" s="40" t="s">
        <v>62</v>
      </c>
      <c r="RJ9" s="40" t="s">
        <v>63</v>
      </c>
      <c r="RK9" s="40" t="s">
        <v>64</v>
      </c>
      <c r="RL9" s="154"/>
      <c r="RM9" s="39" t="s">
        <v>60</v>
      </c>
      <c r="RN9" s="40" t="s">
        <v>66</v>
      </c>
      <c r="RO9" s="40" t="s">
        <v>61</v>
      </c>
      <c r="RP9" s="40" t="s">
        <v>62</v>
      </c>
      <c r="RQ9" s="40" t="s">
        <v>63</v>
      </c>
      <c r="RR9" s="40" t="s">
        <v>64</v>
      </c>
      <c r="RS9" s="157"/>
      <c r="RT9" s="163"/>
      <c r="RU9" s="161"/>
      <c r="RV9" s="161"/>
      <c r="RY9" s="43" t="s">
        <v>60</v>
      </c>
      <c r="RZ9" s="41" t="s">
        <v>66</v>
      </c>
      <c r="SA9" s="41" t="s">
        <v>61</v>
      </c>
      <c r="SB9" s="41" t="s">
        <v>62</v>
      </c>
      <c r="SC9" s="41" t="s">
        <v>63</v>
      </c>
      <c r="SD9" s="41" t="s">
        <v>64</v>
      </c>
      <c r="SE9" s="155"/>
      <c r="SF9" s="39" t="s">
        <v>60</v>
      </c>
      <c r="SG9" s="40" t="s">
        <v>66</v>
      </c>
      <c r="SH9" s="40" t="s">
        <v>61</v>
      </c>
      <c r="SI9" s="40" t="s">
        <v>62</v>
      </c>
      <c r="SJ9" s="40" t="s">
        <v>63</v>
      </c>
      <c r="SK9" s="40" t="s">
        <v>64</v>
      </c>
      <c r="SL9" s="154"/>
      <c r="SM9" s="39" t="s">
        <v>60</v>
      </c>
      <c r="SN9" s="40" t="s">
        <v>66</v>
      </c>
      <c r="SO9" s="40" t="s">
        <v>61</v>
      </c>
      <c r="SP9" s="40" t="s">
        <v>62</v>
      </c>
      <c r="SQ9" s="40" t="s">
        <v>63</v>
      </c>
      <c r="SR9" s="40" t="s">
        <v>64</v>
      </c>
      <c r="SS9" s="154"/>
      <c r="ST9" s="39" t="s">
        <v>60</v>
      </c>
      <c r="SU9" s="40" t="s">
        <v>66</v>
      </c>
      <c r="SV9" s="40" t="s">
        <v>61</v>
      </c>
      <c r="SW9" s="40" t="s">
        <v>62</v>
      </c>
      <c r="SX9" s="40" t="s">
        <v>63</v>
      </c>
      <c r="SY9" s="40" t="s">
        <v>64</v>
      </c>
      <c r="SZ9" s="154"/>
      <c r="TA9" s="39" t="s">
        <v>60</v>
      </c>
      <c r="TB9" s="40" t="s">
        <v>66</v>
      </c>
      <c r="TC9" s="40" t="s">
        <v>61</v>
      </c>
      <c r="TD9" s="40" t="s">
        <v>62</v>
      </c>
      <c r="TE9" s="40" t="s">
        <v>63</v>
      </c>
      <c r="TF9" s="40" t="s">
        <v>64</v>
      </c>
      <c r="TG9" s="154"/>
      <c r="TH9" s="39" t="s">
        <v>60</v>
      </c>
      <c r="TI9" s="40" t="s">
        <v>66</v>
      </c>
      <c r="TJ9" s="40" t="s">
        <v>61</v>
      </c>
      <c r="TK9" s="40" t="s">
        <v>62</v>
      </c>
      <c r="TL9" s="40" t="s">
        <v>63</v>
      </c>
      <c r="TM9" s="40" t="s">
        <v>64</v>
      </c>
      <c r="TN9" s="154"/>
      <c r="TO9" s="39" t="s">
        <v>60</v>
      </c>
      <c r="TP9" s="40" t="s">
        <v>66</v>
      </c>
      <c r="TQ9" s="40" t="s">
        <v>61</v>
      </c>
      <c r="TR9" s="40" t="s">
        <v>62</v>
      </c>
      <c r="TS9" s="40" t="s">
        <v>63</v>
      </c>
      <c r="TT9" s="40" t="s">
        <v>64</v>
      </c>
      <c r="TU9" s="154"/>
      <c r="TV9" s="39" t="s">
        <v>60</v>
      </c>
      <c r="TW9" s="40" t="s">
        <v>66</v>
      </c>
      <c r="TX9" s="40" t="s">
        <v>61</v>
      </c>
      <c r="TY9" s="40" t="s">
        <v>62</v>
      </c>
      <c r="TZ9" s="40" t="s">
        <v>63</v>
      </c>
      <c r="UA9" s="40" t="s">
        <v>64</v>
      </c>
      <c r="UB9" s="154"/>
      <c r="UC9" s="39" t="s">
        <v>60</v>
      </c>
      <c r="UD9" s="40" t="s">
        <v>66</v>
      </c>
      <c r="UE9" s="40" t="s">
        <v>61</v>
      </c>
      <c r="UF9" s="40" t="s">
        <v>62</v>
      </c>
      <c r="UG9" s="40" t="s">
        <v>63</v>
      </c>
      <c r="UH9" s="40" t="s">
        <v>64</v>
      </c>
      <c r="UI9" s="154"/>
      <c r="UJ9" s="39" t="s">
        <v>60</v>
      </c>
      <c r="UK9" s="40" t="s">
        <v>66</v>
      </c>
      <c r="UL9" s="40" t="s">
        <v>61</v>
      </c>
      <c r="UM9" s="40" t="s">
        <v>62</v>
      </c>
      <c r="UN9" s="40" t="s">
        <v>63</v>
      </c>
      <c r="UO9" s="40" t="s">
        <v>64</v>
      </c>
      <c r="UP9" s="154"/>
      <c r="UQ9" s="42"/>
      <c r="UR9" s="42"/>
      <c r="US9" s="39" t="s">
        <v>60</v>
      </c>
      <c r="UT9" s="40" t="s">
        <v>66</v>
      </c>
      <c r="UU9" s="40" t="s">
        <v>61</v>
      </c>
      <c r="UV9" s="40" t="s">
        <v>62</v>
      </c>
      <c r="UW9" s="40" t="s">
        <v>63</v>
      </c>
      <c r="UX9" s="40" t="s">
        <v>64</v>
      </c>
      <c r="UY9" s="154"/>
      <c r="UZ9" s="39" t="s">
        <v>60</v>
      </c>
      <c r="VA9" s="40" t="s">
        <v>66</v>
      </c>
      <c r="VB9" s="40" t="s">
        <v>61</v>
      </c>
      <c r="VC9" s="40" t="s">
        <v>62</v>
      </c>
      <c r="VD9" s="40" t="s">
        <v>63</v>
      </c>
      <c r="VE9" s="40" t="s">
        <v>64</v>
      </c>
      <c r="VF9" s="154"/>
      <c r="VG9" s="39" t="s">
        <v>60</v>
      </c>
      <c r="VH9" s="40" t="s">
        <v>66</v>
      </c>
      <c r="VI9" s="40" t="s">
        <v>61</v>
      </c>
      <c r="VJ9" s="40" t="s">
        <v>62</v>
      </c>
      <c r="VK9" s="40" t="s">
        <v>63</v>
      </c>
      <c r="VL9" s="40" t="s">
        <v>64</v>
      </c>
      <c r="VM9" s="154"/>
      <c r="VN9" s="39" t="s">
        <v>60</v>
      </c>
      <c r="VO9" s="40" t="s">
        <v>66</v>
      </c>
      <c r="VP9" s="40" t="s">
        <v>61</v>
      </c>
      <c r="VQ9" s="40" t="s">
        <v>62</v>
      </c>
      <c r="VR9" s="40" t="s">
        <v>63</v>
      </c>
      <c r="VS9" s="40" t="s">
        <v>64</v>
      </c>
      <c r="VT9" s="154"/>
      <c r="VU9" s="39" t="s">
        <v>60</v>
      </c>
      <c r="VV9" s="40" t="s">
        <v>66</v>
      </c>
      <c r="VW9" s="40" t="s">
        <v>61</v>
      </c>
      <c r="VX9" s="40" t="s">
        <v>62</v>
      </c>
      <c r="VY9" s="40" t="s">
        <v>63</v>
      </c>
      <c r="VZ9" s="40" t="s">
        <v>64</v>
      </c>
      <c r="WA9" s="154"/>
      <c r="WB9" s="39" t="s">
        <v>60</v>
      </c>
      <c r="WC9" s="40" t="s">
        <v>66</v>
      </c>
      <c r="WD9" s="40" t="s">
        <v>61</v>
      </c>
      <c r="WE9" s="40" t="s">
        <v>62</v>
      </c>
      <c r="WF9" s="40" t="s">
        <v>63</v>
      </c>
      <c r="WG9" s="40" t="s">
        <v>64</v>
      </c>
      <c r="WH9" s="154"/>
      <c r="WI9" s="39" t="s">
        <v>60</v>
      </c>
      <c r="WJ9" s="40" t="s">
        <v>66</v>
      </c>
      <c r="WK9" s="40" t="s">
        <v>61</v>
      </c>
      <c r="WL9" s="40" t="s">
        <v>62</v>
      </c>
      <c r="WM9" s="40" t="s">
        <v>63</v>
      </c>
      <c r="WN9" s="40" t="s">
        <v>64</v>
      </c>
      <c r="WO9" s="154"/>
      <c r="WP9" s="39" t="s">
        <v>60</v>
      </c>
      <c r="WQ9" s="40" t="s">
        <v>66</v>
      </c>
      <c r="WR9" s="40" t="s">
        <v>61</v>
      </c>
      <c r="WS9" s="40" t="s">
        <v>62</v>
      </c>
      <c r="WT9" s="40" t="s">
        <v>63</v>
      </c>
      <c r="WU9" s="40" t="s">
        <v>64</v>
      </c>
      <c r="WV9" s="154"/>
      <c r="WW9" s="39" t="s">
        <v>60</v>
      </c>
      <c r="WX9" s="40" t="s">
        <v>66</v>
      </c>
      <c r="WY9" s="40" t="s">
        <v>61</v>
      </c>
      <c r="WZ9" s="40" t="s">
        <v>62</v>
      </c>
      <c r="XA9" s="40" t="s">
        <v>63</v>
      </c>
      <c r="XB9" s="40" t="s">
        <v>64</v>
      </c>
      <c r="XC9" s="154"/>
      <c r="XD9" s="39" t="s">
        <v>60</v>
      </c>
      <c r="XE9" s="40" t="s">
        <v>66</v>
      </c>
      <c r="XF9" s="40" t="s">
        <v>61</v>
      </c>
      <c r="XG9" s="40" t="s">
        <v>62</v>
      </c>
      <c r="XH9" s="40" t="s">
        <v>63</v>
      </c>
      <c r="XI9" s="40" t="s">
        <v>64</v>
      </c>
      <c r="XJ9" s="157"/>
      <c r="XK9" s="163"/>
      <c r="XL9" s="161"/>
      <c r="XM9" s="161"/>
      <c r="XP9" s="42"/>
      <c r="XQ9" s="39" t="s">
        <v>60</v>
      </c>
      <c r="XR9" s="40" t="s">
        <v>66</v>
      </c>
      <c r="XS9" s="40" t="s">
        <v>61</v>
      </c>
      <c r="XT9" s="40" t="s">
        <v>62</v>
      </c>
      <c r="XU9" s="40" t="s">
        <v>63</v>
      </c>
      <c r="XV9" s="40" t="s">
        <v>64</v>
      </c>
      <c r="XW9" s="154"/>
      <c r="XX9" s="39" t="s">
        <v>60</v>
      </c>
      <c r="XY9" s="40" t="s">
        <v>66</v>
      </c>
      <c r="XZ9" s="40" t="s">
        <v>61</v>
      </c>
      <c r="YA9" s="40" t="s">
        <v>62</v>
      </c>
      <c r="YB9" s="40" t="s">
        <v>63</v>
      </c>
      <c r="YC9" s="40" t="s">
        <v>64</v>
      </c>
      <c r="YD9" s="154"/>
      <c r="YE9" s="39" t="s">
        <v>60</v>
      </c>
      <c r="YF9" s="40" t="s">
        <v>66</v>
      </c>
      <c r="YG9" s="40" t="s">
        <v>61</v>
      </c>
      <c r="YH9" s="40" t="s">
        <v>62</v>
      </c>
      <c r="YI9" s="40" t="s">
        <v>63</v>
      </c>
      <c r="YJ9" s="40" t="s">
        <v>64</v>
      </c>
      <c r="YK9" s="154"/>
      <c r="YL9" s="39" t="s">
        <v>60</v>
      </c>
      <c r="YM9" s="40" t="s">
        <v>66</v>
      </c>
      <c r="YN9" s="40" t="s">
        <v>61</v>
      </c>
      <c r="YO9" s="40" t="s">
        <v>62</v>
      </c>
      <c r="YP9" s="40" t="s">
        <v>63</v>
      </c>
      <c r="YQ9" s="40" t="s">
        <v>64</v>
      </c>
      <c r="YR9" s="154"/>
      <c r="YS9" s="39" t="s">
        <v>60</v>
      </c>
      <c r="YT9" s="40" t="s">
        <v>66</v>
      </c>
      <c r="YU9" s="40" t="s">
        <v>61</v>
      </c>
      <c r="YV9" s="40" t="s">
        <v>62</v>
      </c>
      <c r="YW9" s="40" t="s">
        <v>63</v>
      </c>
      <c r="YX9" s="40" t="s">
        <v>64</v>
      </c>
      <c r="YY9" s="154"/>
      <c r="YZ9" s="39" t="s">
        <v>60</v>
      </c>
      <c r="ZA9" s="40" t="s">
        <v>66</v>
      </c>
      <c r="ZB9" s="40" t="s">
        <v>61</v>
      </c>
      <c r="ZC9" s="40" t="s">
        <v>62</v>
      </c>
      <c r="ZD9" s="40" t="s">
        <v>63</v>
      </c>
      <c r="ZE9" s="40" t="s">
        <v>64</v>
      </c>
      <c r="ZF9" s="154"/>
      <c r="ZG9" s="39" t="s">
        <v>60</v>
      </c>
      <c r="ZH9" s="40" t="s">
        <v>66</v>
      </c>
      <c r="ZI9" s="40" t="s">
        <v>61</v>
      </c>
      <c r="ZJ9" s="40" t="s">
        <v>62</v>
      </c>
      <c r="ZK9" s="40" t="s">
        <v>63</v>
      </c>
      <c r="ZL9" s="40" t="s">
        <v>64</v>
      </c>
      <c r="ZM9" s="154"/>
      <c r="ZN9" s="39" t="s">
        <v>60</v>
      </c>
      <c r="ZO9" s="40" t="s">
        <v>66</v>
      </c>
      <c r="ZP9" s="40" t="s">
        <v>61</v>
      </c>
      <c r="ZQ9" s="40" t="s">
        <v>62</v>
      </c>
      <c r="ZR9" s="40" t="s">
        <v>63</v>
      </c>
      <c r="ZS9" s="40" t="s">
        <v>64</v>
      </c>
      <c r="ZT9" s="154"/>
      <c r="ZU9" s="39" t="s">
        <v>60</v>
      </c>
      <c r="ZV9" s="40" t="s">
        <v>66</v>
      </c>
      <c r="ZW9" s="40" t="s">
        <v>61</v>
      </c>
      <c r="ZX9" s="40" t="s">
        <v>62</v>
      </c>
      <c r="ZY9" s="40" t="s">
        <v>63</v>
      </c>
      <c r="ZZ9" s="40" t="s">
        <v>64</v>
      </c>
      <c r="AAA9" s="154"/>
      <c r="AAB9" s="39" t="s">
        <v>60</v>
      </c>
      <c r="AAC9" s="40" t="s">
        <v>66</v>
      </c>
      <c r="AAD9" s="40" t="s">
        <v>61</v>
      </c>
      <c r="AAE9" s="40" t="s">
        <v>62</v>
      </c>
      <c r="AAF9" s="40" t="s">
        <v>63</v>
      </c>
      <c r="AAG9" s="40" t="s">
        <v>64</v>
      </c>
      <c r="AAH9" s="157"/>
      <c r="AAI9" s="163"/>
      <c r="AAJ9" s="161"/>
      <c r="AAK9" s="161"/>
    </row>
    <row r="10" spans="1:713" ht="15.75" thickBot="1">
      <c r="B10" s="95">
        <v>2</v>
      </c>
      <c r="C10" s="95" t="s">
        <v>29</v>
      </c>
      <c r="D10" s="44">
        <v>53188.1</v>
      </c>
      <c r="E10" s="95">
        <v>295.31150697570223</v>
      </c>
      <c r="F10" s="96">
        <v>0</v>
      </c>
      <c r="G10" s="96" t="s">
        <v>12</v>
      </c>
      <c r="I10" s="97">
        <f>E10-F10</f>
        <v>295.31150697570223</v>
      </c>
      <c r="J10" s="98">
        <v>23373.181662164359</v>
      </c>
      <c r="K10" s="98">
        <v>0</v>
      </c>
      <c r="L10" s="98">
        <v>14430.736076923622</v>
      </c>
      <c r="M10" s="98">
        <v>18.86274526199221</v>
      </c>
      <c r="N10" s="98">
        <v>0</v>
      </c>
      <c r="O10" s="98">
        <v>0</v>
      </c>
      <c r="P10" s="98">
        <v>0</v>
      </c>
      <c r="Q10" s="98">
        <v>0</v>
      </c>
      <c r="R10" s="98">
        <v>0</v>
      </c>
      <c r="S10" s="98">
        <v>15188.94648812145</v>
      </c>
      <c r="V10" s="98">
        <v>0</v>
      </c>
      <c r="W10" s="98">
        <v>0</v>
      </c>
      <c r="X10" s="98">
        <v>0</v>
      </c>
      <c r="Y10" s="98">
        <v>153.54061568631579</v>
      </c>
      <c r="Z10" s="98">
        <v>14.974264561218899</v>
      </c>
      <c r="AA10" s="98">
        <v>0</v>
      </c>
      <c r="AB10" s="98">
        <v>0</v>
      </c>
      <c r="AC10" s="98">
        <v>0</v>
      </c>
      <c r="AD10" s="98">
        <v>6.9595742958129492</v>
      </c>
      <c r="AE10" s="99">
        <v>0</v>
      </c>
      <c r="AH10" s="98">
        <f>J10+V10</f>
        <v>23373.181662164359</v>
      </c>
      <c r="AI10" s="98">
        <f t="shared" ref="AI10:AQ25" si="3">K10+W10</f>
        <v>0</v>
      </c>
      <c r="AJ10" s="98">
        <f t="shared" si="3"/>
        <v>14430.736076923622</v>
      </c>
      <c r="AK10" s="98">
        <f t="shared" si="3"/>
        <v>172.40336094830801</v>
      </c>
      <c r="AL10" s="98">
        <f t="shared" si="3"/>
        <v>14.974264561218899</v>
      </c>
      <c r="AM10" s="98">
        <f t="shared" si="3"/>
        <v>0</v>
      </c>
      <c r="AN10" s="98">
        <f t="shared" si="3"/>
        <v>0</v>
      </c>
      <c r="AO10" s="98">
        <f t="shared" si="3"/>
        <v>0</v>
      </c>
      <c r="AP10" s="98">
        <f t="shared" si="3"/>
        <v>6.9595742958129492</v>
      </c>
      <c r="AQ10" s="98">
        <f t="shared" si="3"/>
        <v>15188.94648812145</v>
      </c>
      <c r="AS10" s="100">
        <v>23373.217610991447</v>
      </c>
      <c r="AT10" s="101">
        <v>1721.3582867324847</v>
      </c>
      <c r="AU10" s="102">
        <v>21651.859324258963</v>
      </c>
      <c r="AV10" s="98"/>
      <c r="AW10" s="98"/>
      <c r="AX10" s="98"/>
      <c r="AY10" s="98"/>
      <c r="AZ10" s="205"/>
      <c r="BA10" s="101">
        <v>0</v>
      </c>
      <c r="BB10" s="102">
        <v>0</v>
      </c>
      <c r="BC10" s="98"/>
      <c r="BD10" s="98"/>
      <c r="BE10" s="98"/>
      <c r="BF10" s="98"/>
      <c r="BG10" s="205"/>
      <c r="BH10" s="101">
        <v>1209.3360769236206</v>
      </c>
      <c r="BI10" s="102">
        <v>13221.400000000001</v>
      </c>
      <c r="BJ10" s="98"/>
      <c r="BK10" s="98"/>
      <c r="BL10" s="98"/>
      <c r="BM10" s="98"/>
      <c r="BN10" s="205"/>
      <c r="BO10" s="101">
        <v>18.86274526199221</v>
      </c>
      <c r="BP10" s="102">
        <v>0</v>
      </c>
      <c r="BQ10" s="98"/>
      <c r="BR10" s="98"/>
      <c r="BS10" s="98"/>
      <c r="BT10" s="98"/>
      <c r="BU10" s="205"/>
      <c r="BV10" s="101">
        <v>0</v>
      </c>
      <c r="BW10" s="102">
        <v>0</v>
      </c>
      <c r="BX10" s="98"/>
      <c r="BY10" s="98"/>
      <c r="BZ10" s="98"/>
      <c r="CA10" s="98"/>
      <c r="CB10" s="205"/>
      <c r="CC10" s="101">
        <v>0</v>
      </c>
      <c r="CD10" s="102">
        <v>0</v>
      </c>
      <c r="CE10" s="98"/>
      <c r="CF10" s="98"/>
      <c r="CG10" s="98"/>
      <c r="CH10" s="98"/>
      <c r="CI10" s="205"/>
      <c r="CJ10" s="101">
        <v>0</v>
      </c>
      <c r="CK10" s="102">
        <v>0</v>
      </c>
      <c r="CL10" s="98"/>
      <c r="CM10" s="98"/>
      <c r="CN10" s="98"/>
      <c r="CO10" s="98"/>
      <c r="CP10" s="205"/>
      <c r="CQ10" s="101">
        <v>0</v>
      </c>
      <c r="CR10" s="102">
        <v>0</v>
      </c>
      <c r="CS10" s="98"/>
      <c r="CT10" s="98"/>
      <c r="CU10" s="98"/>
      <c r="CV10" s="98"/>
      <c r="CW10" s="205"/>
      <c r="CX10" s="101">
        <v>0</v>
      </c>
      <c r="CY10" s="102">
        <v>0</v>
      </c>
      <c r="CZ10" s="98"/>
      <c r="DA10" s="98"/>
      <c r="DB10" s="98"/>
      <c r="DC10" s="98"/>
      <c r="DD10" s="205"/>
      <c r="DE10" s="101">
        <v>845</v>
      </c>
      <c r="DF10" s="102">
        <v>14344</v>
      </c>
      <c r="DG10" s="98">
        <v>0</v>
      </c>
      <c r="DH10" s="98">
        <v>0</v>
      </c>
      <c r="DI10" s="98">
        <v>0</v>
      </c>
      <c r="DJ10" s="98">
        <v>0</v>
      </c>
      <c r="DK10" s="205"/>
      <c r="DN10" s="101">
        <v>0</v>
      </c>
      <c r="DO10" s="102">
        <v>0</v>
      </c>
      <c r="DP10" s="98"/>
      <c r="DQ10" s="98"/>
      <c r="DR10" s="98"/>
      <c r="DS10" s="98"/>
      <c r="DT10" s="205"/>
      <c r="DU10" s="101">
        <v>0</v>
      </c>
      <c r="DV10" s="102">
        <v>0</v>
      </c>
      <c r="DW10" s="98"/>
      <c r="DX10" s="98"/>
      <c r="DY10" s="98"/>
      <c r="DZ10" s="98"/>
      <c r="EA10" s="205"/>
      <c r="EB10" s="101">
        <v>0</v>
      </c>
      <c r="EC10" s="102">
        <v>0</v>
      </c>
      <c r="ED10" s="98"/>
      <c r="EE10" s="98"/>
      <c r="EF10" s="98"/>
      <c r="EG10" s="98"/>
      <c r="EH10" s="205"/>
      <c r="EI10" s="101">
        <v>153.54064680252537</v>
      </c>
      <c r="EJ10" s="102">
        <v>0</v>
      </c>
      <c r="EK10" s="98"/>
      <c r="EL10" s="98"/>
      <c r="EM10" s="98"/>
      <c r="EN10" s="98"/>
      <c r="EO10" s="205"/>
      <c r="EP10" s="101">
        <v>14.974253345844099</v>
      </c>
      <c r="EQ10" s="102">
        <v>0</v>
      </c>
      <c r="ER10" s="98"/>
      <c r="ES10" s="98"/>
      <c r="ET10" s="98"/>
      <c r="EU10" s="98"/>
      <c r="EV10" s="205"/>
      <c r="EW10" s="101">
        <v>0</v>
      </c>
      <c r="EX10" s="102">
        <v>0</v>
      </c>
      <c r="EY10" s="98"/>
      <c r="EZ10" s="98"/>
      <c r="FA10" s="98"/>
      <c r="FB10" s="98"/>
      <c r="FC10" s="205"/>
      <c r="FD10" s="101">
        <v>0</v>
      </c>
      <c r="FE10" s="102">
        <v>0</v>
      </c>
      <c r="FF10" s="98"/>
      <c r="FG10" s="98"/>
      <c r="FH10" s="98"/>
      <c r="FI10" s="98"/>
      <c r="FJ10" s="205"/>
      <c r="FK10" s="101">
        <v>0</v>
      </c>
      <c r="FL10" s="102">
        <v>0</v>
      </c>
      <c r="FM10" s="98"/>
      <c r="FN10" s="98"/>
      <c r="FO10" s="98"/>
      <c r="FP10" s="98"/>
      <c r="FQ10" s="205"/>
      <c r="FR10" s="101">
        <v>0</v>
      </c>
      <c r="FS10" s="102">
        <v>0</v>
      </c>
      <c r="FT10" s="98"/>
      <c r="FU10" s="98"/>
      <c r="FV10" s="98"/>
      <c r="FW10" s="98"/>
      <c r="FX10" s="205"/>
      <c r="FY10" s="101"/>
      <c r="FZ10" s="102"/>
      <c r="GA10" s="98"/>
      <c r="GB10" s="98"/>
      <c r="GC10" s="98"/>
      <c r="GD10" s="98"/>
      <c r="GE10" s="205"/>
      <c r="GF10" s="70">
        <v>59.029489755357879</v>
      </c>
      <c r="GG10" s="103"/>
      <c r="GH10" s="70">
        <v>7.1214280021213803</v>
      </c>
      <c r="GL10" s="3">
        <f>AT10+DN10</f>
        <v>1721.3582867324847</v>
      </c>
      <c r="GM10" s="8">
        <f t="shared" ref="GM10:GQ10" si="4">AU10+DO10</f>
        <v>21651.859324258963</v>
      </c>
      <c r="GN10" s="9">
        <f t="shared" si="4"/>
        <v>0</v>
      </c>
      <c r="GO10" s="9">
        <f t="shared" si="4"/>
        <v>0</v>
      </c>
      <c r="GP10" s="9">
        <f t="shared" si="4"/>
        <v>0</v>
      </c>
      <c r="GQ10" s="9">
        <f t="shared" si="4"/>
        <v>0</v>
      </c>
      <c r="GR10" s="155"/>
      <c r="GS10" s="3">
        <f>BA10+DU10</f>
        <v>0</v>
      </c>
      <c r="GT10" s="8">
        <f t="shared" ref="GT10:GT37" si="5">BB10+DV10</f>
        <v>0</v>
      </c>
      <c r="GU10" s="9">
        <f t="shared" ref="GU10:GU37" si="6">BC10+DW10</f>
        <v>0</v>
      </c>
      <c r="GV10" s="9">
        <f t="shared" ref="GV10:GV37" si="7">BD10+DX10</f>
        <v>0</v>
      </c>
      <c r="GW10" s="9">
        <f t="shared" ref="GW10:GW37" si="8">BE10+DY10</f>
        <v>0</v>
      </c>
      <c r="GX10" s="9">
        <f t="shared" ref="GX10:GX37" si="9">BF10+DZ10</f>
        <v>0</v>
      </c>
      <c r="GY10" s="155"/>
      <c r="GZ10" s="3">
        <f>BH10+EB10</f>
        <v>1209.3360769236206</v>
      </c>
      <c r="HA10" s="8">
        <f t="shared" ref="HA10:HA37" si="10">BI10+EC10</f>
        <v>13221.400000000001</v>
      </c>
      <c r="HB10" s="9">
        <f t="shared" ref="HB10:HB37" si="11">BJ10+ED10</f>
        <v>0</v>
      </c>
      <c r="HC10" s="9">
        <f t="shared" ref="HC10:HC37" si="12">BK10+EE10</f>
        <v>0</v>
      </c>
      <c r="HD10" s="9">
        <f t="shared" ref="HD10:HD37" si="13">BL10+EF10</f>
        <v>0</v>
      </c>
      <c r="HE10" s="9">
        <f t="shared" ref="HE10:HE37" si="14">BM10+EG10</f>
        <v>0</v>
      </c>
      <c r="HF10" s="155"/>
      <c r="HG10" s="3">
        <f>BO10+EI10</f>
        <v>172.40339206451759</v>
      </c>
      <c r="HH10" s="8">
        <f t="shared" ref="HH10:HH37" si="15">BP10+EJ10</f>
        <v>0</v>
      </c>
      <c r="HI10" s="9">
        <f t="shared" ref="HI10:HI37" si="16">BQ10+EK10</f>
        <v>0</v>
      </c>
      <c r="HJ10" s="9">
        <f t="shared" ref="HJ10:HJ37" si="17">BR10+EL10</f>
        <v>0</v>
      </c>
      <c r="HK10" s="9">
        <f t="shared" ref="HK10:HK37" si="18">BS10+EM10</f>
        <v>0</v>
      </c>
      <c r="HL10" s="9">
        <f t="shared" ref="HL10:HL37" si="19">BT10+EN10</f>
        <v>0</v>
      </c>
      <c r="HM10" s="155"/>
      <c r="HN10" s="3">
        <f>BV10+EP10</f>
        <v>14.974253345844099</v>
      </c>
      <c r="HO10" s="8">
        <f t="shared" ref="HO10:HO37" si="20">BW10+EQ10</f>
        <v>0</v>
      </c>
      <c r="HP10" s="9">
        <f t="shared" ref="HP10:HP37" si="21">BX10+ER10</f>
        <v>0</v>
      </c>
      <c r="HQ10" s="9">
        <f t="shared" ref="HQ10:HQ37" si="22">BY10+ES10</f>
        <v>0</v>
      </c>
      <c r="HR10" s="9">
        <f t="shared" ref="HR10:HR37" si="23">BZ10+ET10</f>
        <v>0</v>
      </c>
      <c r="HS10" s="9">
        <f t="shared" ref="HS10:HS37" si="24">CA10+EU10</f>
        <v>0</v>
      </c>
      <c r="HT10" s="155"/>
      <c r="HU10" s="3">
        <f>CC10+EW10</f>
        <v>0</v>
      </c>
      <c r="HV10" s="8">
        <f t="shared" ref="HV10:HV37" si="25">CD10+EX10</f>
        <v>0</v>
      </c>
      <c r="HW10" s="9">
        <f t="shared" ref="HW10:HW37" si="26">CE10+EY10</f>
        <v>0</v>
      </c>
      <c r="HX10" s="9">
        <f t="shared" ref="HX10:HX37" si="27">CF10+EZ10</f>
        <v>0</v>
      </c>
      <c r="HY10" s="9">
        <f t="shared" ref="HY10:HY37" si="28">CG10+FA10</f>
        <v>0</v>
      </c>
      <c r="HZ10" s="9">
        <f t="shared" ref="HZ10:HZ37" si="29">CH10+FB10</f>
        <v>0</v>
      </c>
      <c r="IA10" s="155"/>
      <c r="IB10" s="3">
        <f>CJ10+FD10</f>
        <v>0</v>
      </c>
      <c r="IC10" s="8">
        <f t="shared" ref="IC10:IC37" si="30">CK10+FE10</f>
        <v>0</v>
      </c>
      <c r="ID10" s="9">
        <f t="shared" ref="ID10:ID37" si="31">CL10+FF10</f>
        <v>0</v>
      </c>
      <c r="IE10" s="9">
        <f t="shared" ref="IE10:IE37" si="32">CM10+FG10</f>
        <v>0</v>
      </c>
      <c r="IF10" s="9">
        <f t="shared" ref="IF10:IF37" si="33">CN10+FH10</f>
        <v>0</v>
      </c>
      <c r="IG10" s="9">
        <f t="shared" ref="IG10:IG37" si="34">CO10+FI10</f>
        <v>0</v>
      </c>
      <c r="IH10" s="155"/>
      <c r="II10" s="3">
        <f>CQ10+FK10</f>
        <v>0</v>
      </c>
      <c r="IJ10" s="8">
        <f t="shared" ref="IJ10:IJ37" si="35">CR10+FL10</f>
        <v>0</v>
      </c>
      <c r="IK10" s="9">
        <f t="shared" ref="IK10:IK37" si="36">CS10+FM10</f>
        <v>0</v>
      </c>
      <c r="IL10" s="9">
        <f t="shared" ref="IL10:IL37" si="37">CT10+FN10</f>
        <v>0</v>
      </c>
      <c r="IM10" s="9">
        <f t="shared" ref="IM10:IM37" si="38">CU10+FO10</f>
        <v>0</v>
      </c>
      <c r="IN10" s="9">
        <f t="shared" ref="IN10:IN37" si="39">CV10+FP10</f>
        <v>0</v>
      </c>
      <c r="IO10" s="155"/>
      <c r="IP10" s="3">
        <f>CX10+FR10</f>
        <v>0</v>
      </c>
      <c r="IQ10" s="8">
        <f t="shared" ref="IQ10:IQ37" si="40">CY10+FS10</f>
        <v>0</v>
      </c>
      <c r="IR10" s="9">
        <f t="shared" ref="IR10:IR37" si="41">CZ10+FT10</f>
        <v>0</v>
      </c>
      <c r="IS10" s="9">
        <f t="shared" ref="IS10:IS37" si="42">DA10+FU10</f>
        <v>0</v>
      </c>
      <c r="IT10" s="9">
        <f t="shared" ref="IT10:IT37" si="43">DB10+FV10</f>
        <v>0</v>
      </c>
      <c r="IU10" s="9">
        <f t="shared" ref="IU10:IU37" si="44">DC10+FW10</f>
        <v>0</v>
      </c>
      <c r="IV10" s="155"/>
      <c r="IW10" s="3">
        <f>DE10+FY10</f>
        <v>845</v>
      </c>
      <c r="IX10" s="8">
        <f t="shared" ref="IX10:IX37" si="45">DF10+FZ10</f>
        <v>14344</v>
      </c>
      <c r="IY10" s="9">
        <f t="shared" ref="IY10:IY37" si="46">DG10+GA10</f>
        <v>0</v>
      </c>
      <c r="IZ10" s="9">
        <f t="shared" ref="IZ10:IZ37" si="47">DH10+GB10</f>
        <v>0</v>
      </c>
      <c r="JA10" s="9">
        <f t="shared" ref="JA10:JA37" si="48">DI10+GC10</f>
        <v>0</v>
      </c>
      <c r="JB10" s="9">
        <f t="shared" ref="JB10:JB37" si="49">DJ10+GD10</f>
        <v>0</v>
      </c>
      <c r="JC10" s="155"/>
      <c r="JD10" s="7">
        <v>59.029489755357879</v>
      </c>
      <c r="JE10" s="45"/>
      <c r="JF10" s="7">
        <v>7.1214280021213803</v>
      </c>
      <c r="JH10" s="55">
        <f t="shared" ref="JH10:JH37" si="50">$I10/(JJ$4*SUM($AT10:$AY10)+JQ$4*SUM($BA10:$BF10)+JX$4*SUM($BH10:$BM10)+KE$4*SUM($BO10:$BT10)+KL$4*SUM($BV10:$CA10)+KS$4*SUM($CC10:$CH10)+KZ$4*SUM($CJ10:$CO10)+LG$4*SUM($CQ10:$CV10)+LN$4*SUM($CX10:$DC10)+LU$4*SUM($DE10:$DJ10)+MD$4*MD$6*SUM($DN10:$DS10)+MK$4*MK$6*SUM($DU10:$DZ10)+MR$4*MR$6*SUM($EB10:$EG10)+MY$4*MY$6*SUM($EI10:$EN10)+NF$4*NF$6*SUM($EP10:$EU10)+NM$4*NM$6*SUM($EW10:$FB10)+NT$4*NT$6*SUM($FD10:$FI10)+OA$4*OA$6*SUM($FK10:$FP10)+OH$4*OH$6*SUM($FR10:$FW10)+OO$4*OO$6*SUM($FY10:$GD10)+GF10*$OV$4*$OV$6+GG10*$OW$4*$OW$6+GH10*$OX$4*$OX$6)</f>
        <v>1.2362819152839044E-2</v>
      </c>
      <c r="JI10" s="58">
        <f t="shared" ref="JI10:JI22" si="51">$I10/($JJ$5*SUM($AT10:$AY10)+JQ$5*SUM($BA10:$BF10)+JX$5*SUM($BH10:$BM10)+KE$5*SUM($BO10:$BT10)+KL$5*SUM($BV10:$CA10)+KS$5*SUM($CC10:$CH10)+KZ$5*SUM($CJ10:$CO10)+LG$5*SUM($CQ10:$CV10)+LN$5*SUM($CX10:$DC10)+LU$5*SUM($DE10:$DJ10)+MD$5*MD$6*SUM($DN10:$DS10)+MK$5*MK$6*SUM($DU10:$DZ10)+MR$5*MR$6*SUM($EB10:$EG10)+MY$5*MY$6*SUM($EI10:$EN10)+NF$5*NF$6*SUM($EP10:$EU10)+NM$5*NM$6*SUM($EW10:$FB10)+NT$5*NT$6*SUM($FD10:$FI10)+OA$5*OA$6*SUM($FK10:$FP10)+OH$5*OH$6*SUM($FR10:$FW10)+OO$5*OO$6*SUM($FY10:$GD10)+$OV$5*$OV$6*GF10+$OW$5*$OW$6*GG10+$OX$5*$OX$6*GH10)</f>
        <v>1.6070936894676528E-2</v>
      </c>
      <c r="JJ10" s="3">
        <f>$JI10*JJ5*AT10</f>
        <v>7.2836782394849378</v>
      </c>
      <c r="JK10" s="8">
        <f>$JI10*JJ5*AU10</f>
        <v>91.616706306885746</v>
      </c>
      <c r="JL10" s="9">
        <f>$JI10*JJ5*AV10</f>
        <v>0</v>
      </c>
      <c r="JM10" s="9">
        <f>$JI10*JJ5*AW10</f>
        <v>0</v>
      </c>
      <c r="JN10" s="9">
        <f>$JI10*JJ5*AX10</f>
        <v>0</v>
      </c>
      <c r="JO10" s="9">
        <f>$JI10*JJ5*AY10</f>
        <v>0</v>
      </c>
      <c r="JP10" s="155"/>
      <c r="JQ10" s="3">
        <f>$JI10*JQ5*BA10</f>
        <v>0</v>
      </c>
      <c r="JR10" s="8">
        <f>$JI10*JQ5*BB10</f>
        <v>0</v>
      </c>
      <c r="JS10" s="9">
        <f>$JI10*JQ5*BC10</f>
        <v>0</v>
      </c>
      <c r="JT10" s="9">
        <f>$JI10*JQ5*BD10</f>
        <v>0</v>
      </c>
      <c r="JU10" s="9">
        <f>$JI10*JQ5*BE10</f>
        <v>0</v>
      </c>
      <c r="JV10" s="9">
        <f>$JI10*JQ5*BF10</f>
        <v>0</v>
      </c>
      <c r="JW10" s="155"/>
      <c r="JX10" s="3">
        <f>$JI10*JX5*BH10</f>
        <v>11.214521655855036</v>
      </c>
      <c r="JY10" s="8">
        <f>$JI10*JX5*BI10</f>
        <v>122.60584915146489</v>
      </c>
      <c r="JZ10" s="9">
        <f>$JI10*JX5*BJ10</f>
        <v>0</v>
      </c>
      <c r="KA10" s="9">
        <f>$JI10*JX5*BK10</f>
        <v>0</v>
      </c>
      <c r="KB10" s="9">
        <f>$JI10*JX5*BL10</f>
        <v>0</v>
      </c>
      <c r="KC10" s="9">
        <f>$JI10*JX5*BM10</f>
        <v>0</v>
      </c>
      <c r="KD10" s="155"/>
      <c r="KE10" s="3">
        <f>$JI10*KE5*BO10</f>
        <v>0.15213319256855379</v>
      </c>
      <c r="KF10" s="8">
        <f>$JI10*KE5*BP10</f>
        <v>0</v>
      </c>
      <c r="KG10" s="9">
        <f>$JI10*KE5*BQ10</f>
        <v>0</v>
      </c>
      <c r="KH10" s="9">
        <f>$JI10*KE5*BR10</f>
        <v>0</v>
      </c>
      <c r="KI10" s="9">
        <f>$JI10*KE5*BS10</f>
        <v>0</v>
      </c>
      <c r="KJ10" s="9">
        <f>$JI10*KE5*BT10</f>
        <v>0</v>
      </c>
      <c r="KK10" s="155"/>
      <c r="KL10" s="3">
        <f>$JI10*KL5*BV10</f>
        <v>0</v>
      </c>
      <c r="KM10" s="8">
        <f>$JI10*KL5*BW10</f>
        <v>0</v>
      </c>
      <c r="KN10" s="9">
        <f>$JI10*KL5*BX10</f>
        <v>0</v>
      </c>
      <c r="KO10" s="9">
        <f>$JI10*KL5*BY10</f>
        <v>0</v>
      </c>
      <c r="KP10" s="9">
        <f>$JI10*KL5*BZ10</f>
        <v>0</v>
      </c>
      <c r="KQ10" s="9">
        <f>$JI10*KL5*CA10</f>
        <v>0</v>
      </c>
      <c r="KR10" s="155"/>
      <c r="KS10" s="3">
        <f>$JI10*KS5*CC10</f>
        <v>0</v>
      </c>
      <c r="KT10" s="8">
        <f>$JI10*KS5*CD10</f>
        <v>0</v>
      </c>
      <c r="KU10" s="9">
        <f>$JI10*KS5*CE10</f>
        <v>0</v>
      </c>
      <c r="KV10" s="9">
        <f>$JI10*KS5*CF10</f>
        <v>0</v>
      </c>
      <c r="KW10" s="9">
        <f>$JI10*KS5*CG10</f>
        <v>0</v>
      </c>
      <c r="KX10" s="9">
        <f>$JI10*KS5*CH10</f>
        <v>0</v>
      </c>
      <c r="KY10" s="155"/>
      <c r="KZ10" s="3">
        <f>$JI10*KZ5*CJ10</f>
        <v>0</v>
      </c>
      <c r="LA10" s="8">
        <f>$JI10*KZ5*CK10</f>
        <v>0</v>
      </c>
      <c r="LB10" s="9">
        <f>$JI10*KZ5*CL10</f>
        <v>0</v>
      </c>
      <c r="LC10" s="9">
        <f>$JI10*KZ5*CM10</f>
        <v>0</v>
      </c>
      <c r="LD10" s="9">
        <f>$JI10*KZ5*CN10</f>
        <v>0</v>
      </c>
      <c r="LE10" s="9">
        <f>$JI10*KZ5*CO10</f>
        <v>0</v>
      </c>
      <c r="LF10" s="155"/>
      <c r="LG10" s="3">
        <f>$JI10*LG5*CQ10</f>
        <v>0</v>
      </c>
      <c r="LH10" s="8">
        <f>$JI10*LG5*CR10</f>
        <v>0</v>
      </c>
      <c r="LI10" s="9">
        <f>$JI10*LG5*CS10</f>
        <v>0</v>
      </c>
      <c r="LJ10" s="9">
        <f>$JI10*LG5*CT10</f>
        <v>0</v>
      </c>
      <c r="LK10" s="9">
        <f>$JI10*LG5*CU10</f>
        <v>0</v>
      </c>
      <c r="LL10" s="9">
        <f>$JI10*LG5*CV10</f>
        <v>0</v>
      </c>
      <c r="LM10" s="155"/>
      <c r="LN10" s="3">
        <f>$JI10*LN5*CX10</f>
        <v>0</v>
      </c>
      <c r="LO10" s="8">
        <f>$JI10*LN5*CY10</f>
        <v>0</v>
      </c>
      <c r="LP10" s="9">
        <f>$JI10*LN5*CZ10</f>
        <v>0</v>
      </c>
      <c r="LQ10" s="9">
        <f>$JI10*LN5*DA10</f>
        <v>0</v>
      </c>
      <c r="LR10" s="9">
        <f>$JI10*LN5*DB10</f>
        <v>0</v>
      </c>
      <c r="LS10" s="9">
        <f>$JI10*LN5*DC10</f>
        <v>0</v>
      </c>
      <c r="LT10" s="155"/>
      <c r="LU10" s="3">
        <f>$JI10*LU5*DE10</f>
        <v>3.3751903632583056</v>
      </c>
      <c r="LV10" s="8">
        <f>$JI10*LU5*DF10</f>
        <v>57.294355704825009</v>
      </c>
      <c r="LW10" s="9">
        <f>$JI10*LU5*DG10</f>
        <v>0</v>
      </c>
      <c r="LX10" s="9">
        <f>$JI10*LU5*DH10</f>
        <v>0</v>
      </c>
      <c r="LY10" s="9">
        <f>$JI10*LU5*DI10</f>
        <v>0</v>
      </c>
      <c r="LZ10" s="9">
        <f>$JI10*LU5*DJ10</f>
        <v>0</v>
      </c>
      <c r="MA10" s="155"/>
      <c r="MD10" s="3">
        <f>$JI10*MD6*MD5*DN10</f>
        <v>0</v>
      </c>
      <c r="ME10" s="8">
        <f>$JI10*MD6*MD5*DO10</f>
        <v>0</v>
      </c>
      <c r="MF10" s="9">
        <f>$JI10*MD6*MD5*DP10</f>
        <v>0</v>
      </c>
      <c r="MG10" s="9">
        <f>$JI10*MD6*MD5*DQ10</f>
        <v>0</v>
      </c>
      <c r="MH10" s="9">
        <f>$JI10*MD6*MD5*DR10</f>
        <v>0</v>
      </c>
      <c r="MI10" s="9">
        <f>$JI10*MD6*MD5*DS10</f>
        <v>0</v>
      </c>
      <c r="MJ10" s="155"/>
      <c r="MK10" s="3">
        <f>$JI10*MK6*MK5*DU10</f>
        <v>0</v>
      </c>
      <c r="ML10" s="8">
        <f>$JI10*MK6*MK5*DV10</f>
        <v>0</v>
      </c>
      <c r="MM10" s="9">
        <f>$JI10*MK6*MK5*DW10</f>
        <v>0</v>
      </c>
      <c r="MN10" s="9">
        <f>$JI10*MK6*MK5*DX10</f>
        <v>0</v>
      </c>
      <c r="MO10" s="9">
        <f>$JI10*MK6*MK5*DY10</f>
        <v>0</v>
      </c>
      <c r="MP10" s="9">
        <f>$JI10*MK6*MK5*DZ10</f>
        <v>0</v>
      </c>
      <c r="MQ10" s="155"/>
      <c r="MR10" s="3">
        <f>$JI10*MR6*MR5*EB10</f>
        <v>0</v>
      </c>
      <c r="MS10" s="8">
        <f>$JI10*MR6*MR5*EC10</f>
        <v>0</v>
      </c>
      <c r="MT10" s="9">
        <f>$JI10*MR6*MR5*ED10</f>
        <v>0</v>
      </c>
      <c r="MU10" s="9">
        <f>$JI10*MR6*MR5*EE10</f>
        <v>0</v>
      </c>
      <c r="MV10" s="9">
        <f>$JI10*MR6*MR5*EF10</f>
        <v>0</v>
      </c>
      <c r="MW10" s="9">
        <f>$JI10*MR6*MR5*EG10</f>
        <v>0</v>
      </c>
      <c r="MX10" s="155"/>
      <c r="MY10" s="3">
        <f>$JI10*MY6*MY5*EI10</f>
        <v>0.86684307739250532</v>
      </c>
      <c r="MZ10" s="8">
        <f>$JI10*MY6*MY5*EJ10</f>
        <v>0</v>
      </c>
      <c r="NA10" s="9">
        <f>$JI10*MY6*MY5*EK10</f>
        <v>0</v>
      </c>
      <c r="NB10" s="9">
        <f>$JI10*MY6*MY5*EL10</f>
        <v>0</v>
      </c>
      <c r="NC10" s="9">
        <f>$JI10*MY6*MY5*EM10</f>
        <v>0</v>
      </c>
      <c r="ND10" s="9">
        <f>$JI10*MY6*MY5*EN10</f>
        <v>0</v>
      </c>
      <c r="NE10" s="155"/>
      <c r="NF10" s="3">
        <f>$JI10*NF6*NF5*EP10</f>
        <v>0.1317162429681745</v>
      </c>
      <c r="NG10" s="8">
        <f>$JI10*NF6*NF5*EQ10</f>
        <v>0</v>
      </c>
      <c r="NH10" s="9">
        <f>$JI10*NF6*NF5*ER10</f>
        <v>0</v>
      </c>
      <c r="NI10" s="9">
        <f>$JI10*NF6*NF5*ES10</f>
        <v>0</v>
      </c>
      <c r="NJ10" s="9">
        <f>$JI10*NF6*NF5*ET10</f>
        <v>0</v>
      </c>
      <c r="NK10" s="9">
        <f>$JI10*NF6*NF5*EU10</f>
        <v>0</v>
      </c>
      <c r="NL10" s="155"/>
      <c r="NM10" s="3">
        <f>$JI10*NM6*NM5*EW10</f>
        <v>0</v>
      </c>
      <c r="NN10" s="8">
        <f>$JI10*NM6*NM5*EX10</f>
        <v>0</v>
      </c>
      <c r="NO10" s="9">
        <f>$JI10*NM6*NM5*EY10</f>
        <v>0</v>
      </c>
      <c r="NP10" s="9">
        <f>$JI10*NM6*NM5*EZ10</f>
        <v>0</v>
      </c>
      <c r="NQ10" s="9">
        <f>$JI10*NM6*NM5*FA10</f>
        <v>0</v>
      </c>
      <c r="NR10" s="9">
        <f>$JI10*NM6*NM5*FB10</f>
        <v>0</v>
      </c>
      <c r="NS10" s="155"/>
      <c r="NT10" s="3">
        <f>$JI10*NT6*NT5*FD10</f>
        <v>0</v>
      </c>
      <c r="NU10" s="8">
        <f>$JI10*NT6*NT5*FE10</f>
        <v>0</v>
      </c>
      <c r="NV10" s="9">
        <f>$JI10*NT6*NT5*FF10</f>
        <v>0</v>
      </c>
      <c r="NW10" s="9">
        <f>$JI10*NT6*NT5*FG10</f>
        <v>0</v>
      </c>
      <c r="NX10" s="9">
        <f>$JI10*NT6*NT5*FH10</f>
        <v>0</v>
      </c>
      <c r="NY10" s="9">
        <f>$JI10*NT6*NT5*FI10</f>
        <v>0</v>
      </c>
      <c r="NZ10" s="155"/>
      <c r="OA10" s="3">
        <f>$JI10*OA6*OA5*FK10</f>
        <v>0</v>
      </c>
      <c r="OB10" s="8">
        <f>$JI10*OA6*OA5*FL10</f>
        <v>0</v>
      </c>
      <c r="OC10" s="9">
        <f>$JI10*OA6*OA5*FM10</f>
        <v>0</v>
      </c>
      <c r="OD10" s="9">
        <f>$JI10*OA6*OA5*FN10</f>
        <v>0</v>
      </c>
      <c r="OE10" s="9">
        <f>$JI10*OA6*OA5*FO10</f>
        <v>0</v>
      </c>
      <c r="OF10" s="9">
        <f>$JI10*OA6*OA5*FP10</f>
        <v>0</v>
      </c>
      <c r="OG10" s="155"/>
      <c r="OH10" s="3">
        <f>$JI10*OH6*OH5*FR10</f>
        <v>0</v>
      </c>
      <c r="OI10" s="8">
        <f>$JI10*OH6*OH5*FS10</f>
        <v>0</v>
      </c>
      <c r="OJ10" s="9">
        <f>$JI10*OH6*OH5*FT10</f>
        <v>0</v>
      </c>
      <c r="OK10" s="9">
        <f>$JI10*OH6*OH5*FU10</f>
        <v>0</v>
      </c>
      <c r="OL10" s="9">
        <f>$JI10*OH6*OH5*FV10</f>
        <v>0</v>
      </c>
      <c r="OM10" s="9">
        <f>$JI10*OH6*OH5*FW10</f>
        <v>0</v>
      </c>
      <c r="ON10" s="155"/>
      <c r="OO10" s="3">
        <f>$JI10*OO6*OO5*FY10</f>
        <v>0</v>
      </c>
      <c r="OP10" s="8">
        <f>$JI10*OO6*OO5*FZ10</f>
        <v>0</v>
      </c>
      <c r="OQ10" s="9">
        <f>$JI10*OO6*OO5*GA10</f>
        <v>0</v>
      </c>
      <c r="OR10" s="9">
        <f>$JI10*OO6*OO5*GB10</f>
        <v>0</v>
      </c>
      <c r="OS10" s="9">
        <f>$JI10*OO6*OO5*GC10</f>
        <v>0</v>
      </c>
      <c r="OT10" s="9">
        <f>$JI10*OO6*OO5*GD10</f>
        <v>0</v>
      </c>
      <c r="OU10" s="158"/>
      <c r="OV10" s="14">
        <f>$JI10*OV6*OV5*GF10</f>
        <v>0.74037974999686851</v>
      </c>
      <c r="OW10" s="14">
        <f>$JI10*OW6*OW5*GG10</f>
        <v>0</v>
      </c>
      <c r="OX10" s="14">
        <f>$JI10*OX6*OX5*GH10</f>
        <v>3.0133291002172002E-2</v>
      </c>
      <c r="PB10" s="3">
        <f>JJ10+MD10</f>
        <v>7.2836782394849378</v>
      </c>
      <c r="PC10" s="8">
        <f t="shared" ref="PC10:PG10" si="52">JK10+ME10</f>
        <v>91.616706306885746</v>
      </c>
      <c r="PD10" s="9">
        <f t="shared" si="52"/>
        <v>0</v>
      </c>
      <c r="PE10" s="9">
        <f t="shared" si="52"/>
        <v>0</v>
      </c>
      <c r="PF10" s="9">
        <f t="shared" si="52"/>
        <v>0</v>
      </c>
      <c r="PG10" s="9">
        <f t="shared" si="52"/>
        <v>0</v>
      </c>
      <c r="PH10" s="155"/>
      <c r="PI10" s="3">
        <f>JQ10+MK10</f>
        <v>0</v>
      </c>
      <c r="PJ10" s="8">
        <f t="shared" ref="PJ10:PJ37" si="53">JR10+ML10</f>
        <v>0</v>
      </c>
      <c r="PK10" s="9">
        <f t="shared" ref="PK10:PK37" si="54">JS10+MM10</f>
        <v>0</v>
      </c>
      <c r="PL10" s="9">
        <f t="shared" ref="PL10:PL37" si="55">JT10+MN10</f>
        <v>0</v>
      </c>
      <c r="PM10" s="9">
        <f t="shared" ref="PM10:PM37" si="56">JU10+MO10</f>
        <v>0</v>
      </c>
      <c r="PN10" s="9">
        <f t="shared" ref="PN10:PN37" si="57">JV10+MP10</f>
        <v>0</v>
      </c>
      <c r="PO10" s="155"/>
      <c r="PP10" s="3">
        <f>JX10+MR10</f>
        <v>11.214521655855036</v>
      </c>
      <c r="PQ10" s="8">
        <f t="shared" ref="PQ10:PQ37" si="58">JY10+MS10</f>
        <v>122.60584915146489</v>
      </c>
      <c r="PR10" s="9">
        <f t="shared" ref="PR10:PR37" si="59">JZ10+MT10</f>
        <v>0</v>
      </c>
      <c r="PS10" s="9">
        <f t="shared" ref="PS10:PS37" si="60">KA10+MU10</f>
        <v>0</v>
      </c>
      <c r="PT10" s="9">
        <f t="shared" ref="PT10:PT37" si="61">KB10+MV10</f>
        <v>0</v>
      </c>
      <c r="PU10" s="9">
        <f t="shared" ref="PU10:PU37" si="62">KC10+MW10</f>
        <v>0</v>
      </c>
      <c r="PV10" s="155"/>
      <c r="PW10" s="3">
        <f>KE10+MY10</f>
        <v>1.0189762699610592</v>
      </c>
      <c r="PX10" s="8">
        <f t="shared" ref="PX10:PX37" si="63">KF10+MZ10</f>
        <v>0</v>
      </c>
      <c r="PY10" s="9">
        <f t="shared" ref="PY10:PY37" si="64">KG10+NA10</f>
        <v>0</v>
      </c>
      <c r="PZ10" s="9">
        <f t="shared" ref="PZ10:PZ37" si="65">KH10+NB10</f>
        <v>0</v>
      </c>
      <c r="QA10" s="9">
        <f t="shared" ref="QA10:QA37" si="66">KI10+NC10</f>
        <v>0</v>
      </c>
      <c r="QB10" s="9">
        <f t="shared" ref="QB10:QB37" si="67">KJ10+ND10</f>
        <v>0</v>
      </c>
      <c r="QC10" s="155"/>
      <c r="QD10" s="3">
        <f>KL10+NF10</f>
        <v>0.1317162429681745</v>
      </c>
      <c r="QE10" s="8">
        <f t="shared" ref="QE10:QE37" si="68">KM10+NG10</f>
        <v>0</v>
      </c>
      <c r="QF10" s="9">
        <f t="shared" ref="QF10:QF37" si="69">KN10+NH10</f>
        <v>0</v>
      </c>
      <c r="QG10" s="9">
        <f t="shared" ref="QG10:QG37" si="70">KO10+NI10</f>
        <v>0</v>
      </c>
      <c r="QH10" s="9">
        <f t="shared" ref="QH10:QH37" si="71">KP10+NJ10</f>
        <v>0</v>
      </c>
      <c r="QI10" s="9">
        <f t="shared" ref="QI10:QI37" si="72">KQ10+NK10</f>
        <v>0</v>
      </c>
      <c r="QJ10" s="155"/>
      <c r="QK10" s="3">
        <f>KS10+NM10</f>
        <v>0</v>
      </c>
      <c r="QL10" s="8">
        <f t="shared" ref="QL10:QL37" si="73">KT10+NN10</f>
        <v>0</v>
      </c>
      <c r="QM10" s="9">
        <f t="shared" ref="QM10:QM37" si="74">KU10+NO10</f>
        <v>0</v>
      </c>
      <c r="QN10" s="9">
        <f t="shared" ref="QN10:QN37" si="75">KV10+NP10</f>
        <v>0</v>
      </c>
      <c r="QO10" s="9">
        <f t="shared" ref="QO10:QO37" si="76">KW10+NQ10</f>
        <v>0</v>
      </c>
      <c r="QP10" s="9">
        <f t="shared" ref="QP10:QP37" si="77">KX10+NR10</f>
        <v>0</v>
      </c>
      <c r="QQ10" s="155"/>
      <c r="QR10" s="3">
        <f>KZ10+NT10</f>
        <v>0</v>
      </c>
      <c r="QS10" s="8">
        <f t="shared" ref="QS10:QS37" si="78">LA10+NU10</f>
        <v>0</v>
      </c>
      <c r="QT10" s="9">
        <f t="shared" ref="QT10:QT37" si="79">LB10+NV10</f>
        <v>0</v>
      </c>
      <c r="QU10" s="9">
        <f t="shared" ref="QU10:QU37" si="80">LC10+NW10</f>
        <v>0</v>
      </c>
      <c r="QV10" s="9">
        <f t="shared" ref="QV10:QV37" si="81">LD10+NX10</f>
        <v>0</v>
      </c>
      <c r="QW10" s="9">
        <f t="shared" ref="QW10:QW37" si="82">LE10+NY10</f>
        <v>0</v>
      </c>
      <c r="QX10" s="155"/>
      <c r="QY10" s="3">
        <f>LG10+OA10</f>
        <v>0</v>
      </c>
      <c r="QZ10" s="8">
        <f t="shared" ref="QZ10:QZ37" si="83">LH10+OB10</f>
        <v>0</v>
      </c>
      <c r="RA10" s="9">
        <f t="shared" ref="RA10:RA37" si="84">LI10+OC10</f>
        <v>0</v>
      </c>
      <c r="RB10" s="9">
        <f t="shared" ref="RB10:RB37" si="85">LJ10+OD10</f>
        <v>0</v>
      </c>
      <c r="RC10" s="9">
        <f t="shared" ref="RC10:RC37" si="86">LK10+OE10</f>
        <v>0</v>
      </c>
      <c r="RD10" s="9">
        <f t="shared" ref="RD10:RD37" si="87">LL10+OF10</f>
        <v>0</v>
      </c>
      <c r="RE10" s="155"/>
      <c r="RF10" s="3">
        <f>LN10+OH10</f>
        <v>0</v>
      </c>
      <c r="RG10" s="8">
        <f t="shared" ref="RG10:RG37" si="88">LO10+OI10</f>
        <v>0</v>
      </c>
      <c r="RH10" s="9">
        <f t="shared" ref="RH10:RH37" si="89">LP10+OJ10</f>
        <v>0</v>
      </c>
      <c r="RI10" s="9">
        <f t="shared" ref="RI10:RI37" si="90">LQ10+OK10</f>
        <v>0</v>
      </c>
      <c r="RJ10" s="9">
        <f t="shared" ref="RJ10:RJ37" si="91">LR10+OL10</f>
        <v>0</v>
      </c>
      <c r="RK10" s="9">
        <f t="shared" ref="RK10:RK37" si="92">LS10+OM10</f>
        <v>0</v>
      </c>
      <c r="RL10" s="155"/>
      <c r="RM10" s="3">
        <f>LU10+OO10</f>
        <v>3.3751903632583056</v>
      </c>
      <c r="RN10" s="8">
        <f t="shared" ref="RN10:RN37" si="93">LV10+OP10</f>
        <v>57.294355704825009</v>
      </c>
      <c r="RO10" s="9">
        <f t="shared" ref="RO10:RO37" si="94">LW10+OQ10</f>
        <v>0</v>
      </c>
      <c r="RP10" s="9">
        <f t="shared" ref="RP10:RP37" si="95">LX10+OR10</f>
        <v>0</v>
      </c>
      <c r="RQ10" s="9">
        <f t="shared" ref="RQ10:RQ37" si="96">LY10+OS10</f>
        <v>0</v>
      </c>
      <c r="RR10" s="9">
        <f t="shared" ref="RR10:RR37" si="97">LZ10+OT10</f>
        <v>0</v>
      </c>
      <c r="RS10" s="158"/>
      <c r="RT10" s="14">
        <f>$JI10*RT6*RT5*JD10</f>
        <v>0.74037974999686851</v>
      </c>
      <c r="RU10" s="14">
        <f>$JI10*RU6*RU5*JE10</f>
        <v>0</v>
      </c>
      <c r="RV10" s="14">
        <f>$JI10*RV6*RV5*JF10</f>
        <v>3.0133291002172002E-2</v>
      </c>
      <c r="RY10" s="3">
        <f>JJ10*2000/3</f>
        <v>4855.7854929899586</v>
      </c>
      <c r="RZ10" s="8">
        <f t="shared" ref="RZ10:SD10" si="98">JK10*2000/3</f>
        <v>61077.804204590495</v>
      </c>
      <c r="SA10" s="9">
        <f t="shared" si="98"/>
        <v>0</v>
      </c>
      <c r="SB10" s="9">
        <f t="shared" si="98"/>
        <v>0</v>
      </c>
      <c r="SC10" s="9">
        <f t="shared" si="98"/>
        <v>0</v>
      </c>
      <c r="SD10" s="9">
        <f t="shared" si="98"/>
        <v>0</v>
      </c>
      <c r="SE10" s="155"/>
      <c r="SF10" s="3">
        <f>JQ10*2000/3</f>
        <v>0</v>
      </c>
      <c r="SG10" s="8">
        <f t="shared" ref="SG10:SG37" si="99">JR10*2000/3</f>
        <v>0</v>
      </c>
      <c r="SH10" s="9">
        <f t="shared" ref="SH10:SH37" si="100">JS10*2000/3</f>
        <v>0</v>
      </c>
      <c r="SI10" s="9">
        <f t="shared" ref="SI10:SI37" si="101">JT10*2000/3</f>
        <v>0</v>
      </c>
      <c r="SJ10" s="9">
        <f t="shared" ref="SJ10:SJ37" si="102">JU10*2000/3</f>
        <v>0</v>
      </c>
      <c r="SK10" s="9">
        <f t="shared" ref="SK10:SK37" si="103">JV10*2000/3</f>
        <v>0</v>
      </c>
      <c r="SL10" s="155"/>
      <c r="SM10" s="3">
        <f>JX10*2000/3</f>
        <v>7476.3477705700243</v>
      </c>
      <c r="SN10" s="8">
        <f t="shared" ref="SN10:SN37" si="104">JY10*2000/3</f>
        <v>81737.232767643261</v>
      </c>
      <c r="SO10" s="9">
        <f t="shared" ref="SO10:SO37" si="105">JZ10*2000/3</f>
        <v>0</v>
      </c>
      <c r="SP10" s="9">
        <f t="shared" ref="SP10:SP37" si="106">KA10*2000/3</f>
        <v>0</v>
      </c>
      <c r="SQ10" s="9">
        <f t="shared" ref="SQ10:SQ37" si="107">KB10*2000/3</f>
        <v>0</v>
      </c>
      <c r="SR10" s="9">
        <f t="shared" ref="SR10:SR37" si="108">KC10*2000/3</f>
        <v>0</v>
      </c>
      <c r="SS10" s="155"/>
      <c r="ST10" s="3">
        <f>KE10*2000/3</f>
        <v>101.42212837903587</v>
      </c>
      <c r="SU10" s="8">
        <f t="shared" ref="SU10:SU37" si="109">KF10*2000/3</f>
        <v>0</v>
      </c>
      <c r="SV10" s="9">
        <f t="shared" ref="SV10:SV37" si="110">KG10*2000/3</f>
        <v>0</v>
      </c>
      <c r="SW10" s="9">
        <f t="shared" ref="SW10:SW37" si="111">KH10*2000/3</f>
        <v>0</v>
      </c>
      <c r="SX10" s="9">
        <f t="shared" ref="SX10:SX37" si="112">KI10*2000/3</f>
        <v>0</v>
      </c>
      <c r="SY10" s="9">
        <f t="shared" ref="SY10:SY37" si="113">KJ10*2000/3</f>
        <v>0</v>
      </c>
      <c r="SZ10" s="155"/>
      <c r="TA10" s="3">
        <f>KL10*2000/3</f>
        <v>0</v>
      </c>
      <c r="TB10" s="8">
        <f t="shared" ref="TB10:TB37" si="114">KM10*2000/3</f>
        <v>0</v>
      </c>
      <c r="TC10" s="9">
        <f t="shared" ref="TC10:TC37" si="115">KN10*2000/3</f>
        <v>0</v>
      </c>
      <c r="TD10" s="9">
        <f t="shared" ref="TD10:TD37" si="116">KO10*2000/3</f>
        <v>0</v>
      </c>
      <c r="TE10" s="9">
        <f t="shared" ref="TE10:TE37" si="117">KP10*2000/3</f>
        <v>0</v>
      </c>
      <c r="TF10" s="9">
        <f t="shared" ref="TF10:TF37" si="118">KQ10*2000/3</f>
        <v>0</v>
      </c>
      <c r="TG10" s="155"/>
      <c r="TH10" s="3">
        <f>KS10*2000/3</f>
        <v>0</v>
      </c>
      <c r="TI10" s="8">
        <f t="shared" ref="TI10:TI37" si="119">KT10*2000/3</f>
        <v>0</v>
      </c>
      <c r="TJ10" s="9">
        <f t="shared" ref="TJ10:TJ37" si="120">KU10*2000/3</f>
        <v>0</v>
      </c>
      <c r="TK10" s="9">
        <f t="shared" ref="TK10:TK37" si="121">KV10*2000/3</f>
        <v>0</v>
      </c>
      <c r="TL10" s="9">
        <f t="shared" ref="TL10:TL37" si="122">KW10*2000/3</f>
        <v>0</v>
      </c>
      <c r="TM10" s="9">
        <f t="shared" ref="TM10:TM37" si="123">KX10*2000/3</f>
        <v>0</v>
      </c>
      <c r="TN10" s="155"/>
      <c r="TO10" s="3">
        <f>KZ10*2000/3</f>
        <v>0</v>
      </c>
      <c r="TP10" s="8">
        <f t="shared" ref="TP10:TP37" si="124">LA10*2000/3</f>
        <v>0</v>
      </c>
      <c r="TQ10" s="9">
        <f t="shared" ref="TQ10:TQ37" si="125">LB10*2000/3</f>
        <v>0</v>
      </c>
      <c r="TR10" s="9">
        <f t="shared" ref="TR10:TR37" si="126">LC10*2000/3</f>
        <v>0</v>
      </c>
      <c r="TS10" s="9">
        <f t="shared" ref="TS10:TS37" si="127">LD10*2000/3</f>
        <v>0</v>
      </c>
      <c r="TT10" s="9">
        <f t="shared" ref="TT10:TT37" si="128">LE10*2000/3</f>
        <v>0</v>
      </c>
      <c r="TU10" s="155"/>
      <c r="TV10" s="3">
        <f>LG10*2000/3</f>
        <v>0</v>
      </c>
      <c r="TW10" s="8">
        <f t="shared" ref="TW10:TW37" si="129">LH10*2000/3</f>
        <v>0</v>
      </c>
      <c r="TX10" s="9">
        <f t="shared" ref="TX10:TX37" si="130">LI10*2000/3</f>
        <v>0</v>
      </c>
      <c r="TY10" s="9">
        <f t="shared" ref="TY10:TY37" si="131">LJ10*2000/3</f>
        <v>0</v>
      </c>
      <c r="TZ10" s="9">
        <f t="shared" ref="TZ10:TZ37" si="132">LK10*2000/3</f>
        <v>0</v>
      </c>
      <c r="UA10" s="9">
        <f t="shared" ref="UA10:UA37" si="133">LL10*2000/3</f>
        <v>0</v>
      </c>
      <c r="UB10" s="155"/>
      <c r="UC10" s="3">
        <f>LN10*2000/3</f>
        <v>0</v>
      </c>
      <c r="UD10" s="8">
        <f t="shared" ref="UD10:UD37" si="134">LO10*2000/3</f>
        <v>0</v>
      </c>
      <c r="UE10" s="9">
        <f t="shared" ref="UE10:UE37" si="135">LP10*2000/3</f>
        <v>0</v>
      </c>
      <c r="UF10" s="9">
        <f t="shared" ref="UF10:UF37" si="136">LQ10*2000/3</f>
        <v>0</v>
      </c>
      <c r="UG10" s="9">
        <f t="shared" ref="UG10:UG37" si="137">LR10*2000/3</f>
        <v>0</v>
      </c>
      <c r="UH10" s="9">
        <f t="shared" ref="UH10:UH37" si="138">LS10*2000/3</f>
        <v>0</v>
      </c>
      <c r="UI10" s="155"/>
      <c r="UJ10" s="3">
        <f>LU10*2000/3</f>
        <v>2250.1269088388703</v>
      </c>
      <c r="UK10" s="8">
        <f t="shared" ref="UK10:UK37" si="139">LV10*2000/3</f>
        <v>38196.237136550008</v>
      </c>
      <c r="UL10" s="9">
        <f t="shared" ref="UL10:UL37" si="140">LW10*2000/3</f>
        <v>0</v>
      </c>
      <c r="UM10" s="9">
        <f t="shared" ref="UM10:UM37" si="141">LX10*2000/3</f>
        <v>0</v>
      </c>
      <c r="UN10" s="9">
        <f t="shared" ref="UN10:UN37" si="142">LY10*2000/3</f>
        <v>0</v>
      </c>
      <c r="UO10" s="9">
        <f t="shared" ref="UO10:UO37" si="143">LZ10*2000/3</f>
        <v>0</v>
      </c>
      <c r="UP10" s="155"/>
      <c r="US10" s="3">
        <f>MD10*2000/3</f>
        <v>0</v>
      </c>
      <c r="UT10" s="8">
        <f t="shared" ref="UT10:UT37" si="144">ME10*2000/3</f>
        <v>0</v>
      </c>
      <c r="UU10" s="9">
        <f t="shared" ref="UU10:UU37" si="145">MF10*2000/3</f>
        <v>0</v>
      </c>
      <c r="UV10" s="9">
        <f t="shared" ref="UV10:UV37" si="146">MG10*2000/3</f>
        <v>0</v>
      </c>
      <c r="UW10" s="9">
        <f t="shared" ref="UW10:UW37" si="147">MH10*2000/3</f>
        <v>0</v>
      </c>
      <c r="UX10" s="9">
        <f t="shared" ref="UX10:UX37" si="148">MI10*2000/3</f>
        <v>0</v>
      </c>
      <c r="UY10" s="155"/>
      <c r="UZ10" s="3">
        <f>MK10*2000/3</f>
        <v>0</v>
      </c>
      <c r="VA10" s="8">
        <f t="shared" ref="VA10:VA37" si="149">ML10*2000/3</f>
        <v>0</v>
      </c>
      <c r="VB10" s="9">
        <f t="shared" ref="VB10:VB37" si="150">MM10*2000/3</f>
        <v>0</v>
      </c>
      <c r="VC10" s="9">
        <f t="shared" ref="VC10:VC37" si="151">MN10*2000/3</f>
        <v>0</v>
      </c>
      <c r="VD10" s="9">
        <f t="shared" ref="VD10:VD37" si="152">MO10*2000/3</f>
        <v>0</v>
      </c>
      <c r="VE10" s="9">
        <f t="shared" ref="VE10:VE37" si="153">MP10*2000/3</f>
        <v>0</v>
      </c>
      <c r="VF10" s="155"/>
      <c r="VG10" s="3">
        <f>MR10*2000/3</f>
        <v>0</v>
      </c>
      <c r="VH10" s="8">
        <f t="shared" ref="VH10:VH37" si="154">MS10*2000/3</f>
        <v>0</v>
      </c>
      <c r="VI10" s="9">
        <f t="shared" ref="VI10:VI37" si="155">MT10*2000/3</f>
        <v>0</v>
      </c>
      <c r="VJ10" s="9">
        <f t="shared" ref="VJ10:VJ37" si="156">MU10*2000/3</f>
        <v>0</v>
      </c>
      <c r="VK10" s="9">
        <f t="shared" ref="VK10:VK37" si="157">MV10*2000/3</f>
        <v>0</v>
      </c>
      <c r="VL10" s="9">
        <f t="shared" ref="VL10:VL37" si="158">MW10*2000/3</f>
        <v>0</v>
      </c>
      <c r="VM10" s="155"/>
      <c r="VN10" s="3">
        <f>MY10*2000/3</f>
        <v>577.89538492833685</v>
      </c>
      <c r="VO10" s="8">
        <f t="shared" ref="VO10:VO37" si="159">MZ10*2000/3</f>
        <v>0</v>
      </c>
      <c r="VP10" s="9">
        <f t="shared" ref="VP10:VP37" si="160">NA10*2000/3</f>
        <v>0</v>
      </c>
      <c r="VQ10" s="9">
        <f t="shared" ref="VQ10:VQ37" si="161">NB10*2000/3</f>
        <v>0</v>
      </c>
      <c r="VR10" s="9">
        <f t="shared" ref="VR10:VR37" si="162">NC10*2000/3</f>
        <v>0</v>
      </c>
      <c r="VS10" s="9">
        <f t="shared" ref="VS10:VS37" si="163">ND10*2000/3</f>
        <v>0</v>
      </c>
      <c r="VT10" s="155"/>
      <c r="VU10" s="3">
        <f>NF10*2000/3</f>
        <v>87.810828645449661</v>
      </c>
      <c r="VV10" s="8">
        <f t="shared" ref="VV10:VV37" si="164">NG10*2000/3</f>
        <v>0</v>
      </c>
      <c r="VW10" s="9">
        <f t="shared" ref="VW10:VW37" si="165">NH10*2000/3</f>
        <v>0</v>
      </c>
      <c r="VX10" s="9">
        <f t="shared" ref="VX10:VX37" si="166">NI10*2000/3</f>
        <v>0</v>
      </c>
      <c r="VY10" s="9">
        <f t="shared" ref="VY10:VY37" si="167">NJ10*2000/3</f>
        <v>0</v>
      </c>
      <c r="VZ10" s="9">
        <f t="shared" ref="VZ10:VZ37" si="168">NK10*2000/3</f>
        <v>0</v>
      </c>
      <c r="WA10" s="155"/>
      <c r="WB10" s="3">
        <f>NM10*2000/3</f>
        <v>0</v>
      </c>
      <c r="WC10" s="8">
        <f t="shared" ref="WC10:WC37" si="169">NN10*2000/3</f>
        <v>0</v>
      </c>
      <c r="WD10" s="9">
        <f t="shared" ref="WD10:WD37" si="170">NO10*2000/3</f>
        <v>0</v>
      </c>
      <c r="WE10" s="9">
        <f t="shared" ref="WE10:WE37" si="171">NP10*2000/3</f>
        <v>0</v>
      </c>
      <c r="WF10" s="9">
        <f t="shared" ref="WF10:WF37" si="172">NQ10*2000/3</f>
        <v>0</v>
      </c>
      <c r="WG10" s="9">
        <f t="shared" ref="WG10:WG37" si="173">NR10*2000/3</f>
        <v>0</v>
      </c>
      <c r="WH10" s="155"/>
      <c r="WI10" s="3">
        <f>NT10*2000/3</f>
        <v>0</v>
      </c>
      <c r="WJ10" s="8">
        <f t="shared" ref="WJ10:WJ37" si="174">NU10*2000/3</f>
        <v>0</v>
      </c>
      <c r="WK10" s="9">
        <f t="shared" ref="WK10:WK37" si="175">NV10*2000/3</f>
        <v>0</v>
      </c>
      <c r="WL10" s="9">
        <f t="shared" ref="WL10:WL37" si="176">NW10*2000/3</f>
        <v>0</v>
      </c>
      <c r="WM10" s="9">
        <f t="shared" ref="WM10:WM37" si="177">NX10*2000/3</f>
        <v>0</v>
      </c>
      <c r="WN10" s="9">
        <f t="shared" ref="WN10:WN37" si="178">NY10*2000/3</f>
        <v>0</v>
      </c>
      <c r="WO10" s="155"/>
      <c r="WP10" s="3">
        <f>OA10*2000/3</f>
        <v>0</v>
      </c>
      <c r="WQ10" s="8">
        <f t="shared" ref="WQ10:WQ37" si="179">OB10*2000/3</f>
        <v>0</v>
      </c>
      <c r="WR10" s="9">
        <f t="shared" ref="WR10:WR37" si="180">OC10*2000/3</f>
        <v>0</v>
      </c>
      <c r="WS10" s="9">
        <f t="shared" ref="WS10:WS37" si="181">OD10*2000/3</f>
        <v>0</v>
      </c>
      <c r="WT10" s="9">
        <f t="shared" ref="WT10:WT37" si="182">OE10*2000/3</f>
        <v>0</v>
      </c>
      <c r="WU10" s="9">
        <f t="shared" ref="WU10:WU37" si="183">OF10*2000/3</f>
        <v>0</v>
      </c>
      <c r="WV10" s="155"/>
      <c r="WW10" s="3">
        <f>OH10*2000/3</f>
        <v>0</v>
      </c>
      <c r="WX10" s="8">
        <f t="shared" ref="WX10:WX37" si="184">OI10*2000/3</f>
        <v>0</v>
      </c>
      <c r="WY10" s="9">
        <f t="shared" ref="WY10:WY37" si="185">OJ10*2000/3</f>
        <v>0</v>
      </c>
      <c r="WZ10" s="9">
        <f t="shared" ref="WZ10:WZ37" si="186">OK10*2000/3</f>
        <v>0</v>
      </c>
      <c r="XA10" s="9">
        <f t="shared" ref="XA10:XA37" si="187">OL10*2000/3</f>
        <v>0</v>
      </c>
      <c r="XB10" s="9">
        <f t="shared" ref="XB10:XB37" si="188">OM10*2000/3</f>
        <v>0</v>
      </c>
      <c r="XC10" s="155"/>
      <c r="XD10" s="3">
        <f>OO10*2000/3</f>
        <v>0</v>
      </c>
      <c r="XE10" s="8">
        <f t="shared" ref="XE10:XE37" si="189">OP10*2000/3</f>
        <v>0</v>
      </c>
      <c r="XF10" s="9">
        <f t="shared" ref="XF10:XF37" si="190">OQ10*2000/3</f>
        <v>0</v>
      </c>
      <c r="XG10" s="9">
        <f t="shared" ref="XG10:XG37" si="191">OR10*2000/3</f>
        <v>0</v>
      </c>
      <c r="XH10" s="9">
        <f t="shared" ref="XH10:XH37" si="192">OS10*2000/3</f>
        <v>0</v>
      </c>
      <c r="XI10" s="9">
        <f t="shared" ref="XI10:XI37" si="193">OT10*2000/3</f>
        <v>0</v>
      </c>
      <c r="XJ10" s="158"/>
      <c r="XK10" s="14">
        <f>OV10*2000/3</f>
        <v>493.58649999791237</v>
      </c>
      <c r="XL10" s="14">
        <f t="shared" ref="XL10:XM10" si="194">OW10*2000/3</f>
        <v>0</v>
      </c>
      <c r="XM10" s="14">
        <f t="shared" si="194"/>
        <v>20.088860668114666</v>
      </c>
      <c r="XQ10" s="3">
        <f>PB10*2000/3</f>
        <v>4855.7854929899586</v>
      </c>
      <c r="XR10" s="8">
        <f t="shared" ref="XR10:XR37" si="195">PC10*2000/3</f>
        <v>61077.804204590495</v>
      </c>
      <c r="XS10" s="9">
        <f t="shared" ref="XS10:XS37" si="196">PD10*2000/3</f>
        <v>0</v>
      </c>
      <c r="XT10" s="9">
        <f t="shared" ref="XT10:XT37" si="197">PE10*2000/3</f>
        <v>0</v>
      </c>
      <c r="XU10" s="9">
        <f t="shared" ref="XU10:XU37" si="198">PF10*2000/3</f>
        <v>0</v>
      </c>
      <c r="XV10" s="9">
        <f t="shared" ref="XV10:XV37" si="199">PG10*2000/3</f>
        <v>0</v>
      </c>
      <c r="XW10" s="155"/>
      <c r="XX10" s="3">
        <f>PI10*2000/3</f>
        <v>0</v>
      </c>
      <c r="XY10" s="8">
        <f t="shared" ref="XY10:XY37" si="200">PJ10*2000/3</f>
        <v>0</v>
      </c>
      <c r="XZ10" s="9">
        <f t="shared" ref="XZ10:XZ37" si="201">PK10*2000/3</f>
        <v>0</v>
      </c>
      <c r="YA10" s="9">
        <f t="shared" ref="YA10:YA37" si="202">PL10*2000/3</f>
        <v>0</v>
      </c>
      <c r="YB10" s="9">
        <f t="shared" ref="YB10:YB37" si="203">PM10*2000/3</f>
        <v>0</v>
      </c>
      <c r="YC10" s="9">
        <f t="shared" ref="YC10:YC37" si="204">PN10*2000/3</f>
        <v>0</v>
      </c>
      <c r="YD10" s="155"/>
      <c r="YE10" s="3">
        <f>PP10*2000/3</f>
        <v>7476.3477705700243</v>
      </c>
      <c r="YF10" s="8">
        <f t="shared" ref="YF10:YF37" si="205">PQ10*2000/3</f>
        <v>81737.232767643261</v>
      </c>
      <c r="YG10" s="9">
        <f t="shared" ref="YG10:YG37" si="206">PR10*2000/3</f>
        <v>0</v>
      </c>
      <c r="YH10" s="9">
        <f t="shared" ref="YH10:YH37" si="207">PS10*2000/3</f>
        <v>0</v>
      </c>
      <c r="YI10" s="9">
        <f t="shared" ref="YI10:YI37" si="208">PT10*2000/3</f>
        <v>0</v>
      </c>
      <c r="YJ10" s="9">
        <f t="shared" ref="YJ10:YJ37" si="209">PU10*2000/3</f>
        <v>0</v>
      </c>
      <c r="YK10" s="155"/>
      <c r="YL10" s="3">
        <f>PW10*2000/3</f>
        <v>679.31751330737279</v>
      </c>
      <c r="YM10" s="8">
        <f t="shared" ref="YM10:YM37" si="210">PX10*2000/3</f>
        <v>0</v>
      </c>
      <c r="YN10" s="9">
        <f t="shared" ref="YN10:YN37" si="211">PY10*2000/3</f>
        <v>0</v>
      </c>
      <c r="YO10" s="9">
        <f t="shared" ref="YO10:YO37" si="212">PZ10*2000/3</f>
        <v>0</v>
      </c>
      <c r="YP10" s="9">
        <f t="shared" ref="YP10:YP37" si="213">QA10*2000/3</f>
        <v>0</v>
      </c>
      <c r="YQ10" s="9">
        <f t="shared" ref="YQ10:YQ37" si="214">QB10*2000/3</f>
        <v>0</v>
      </c>
      <c r="YR10" s="155"/>
      <c r="YS10" s="3">
        <f>TA10+VU10</f>
        <v>87.810828645449661</v>
      </c>
      <c r="YT10" s="8">
        <f t="shared" ref="YT10:YT37" si="215">TB10+VV10</f>
        <v>0</v>
      </c>
      <c r="YU10" s="9">
        <f t="shared" ref="YU10:YU37" si="216">TC10+VW10</f>
        <v>0</v>
      </c>
      <c r="YV10" s="9">
        <f t="shared" ref="YV10:YV37" si="217">TD10+VX10</f>
        <v>0</v>
      </c>
      <c r="YW10" s="9">
        <f t="shared" ref="YW10:YW37" si="218">TE10+VY10</f>
        <v>0</v>
      </c>
      <c r="YX10" s="9">
        <f t="shared" ref="YX10:YX37" si="219">TF10+VZ10</f>
        <v>0</v>
      </c>
      <c r="YY10" s="155"/>
      <c r="YZ10" s="3">
        <f>QK10*2000/3</f>
        <v>0</v>
      </c>
      <c r="ZA10" s="8">
        <f t="shared" ref="ZA10:ZA37" si="220">QL10*2000/3</f>
        <v>0</v>
      </c>
      <c r="ZB10" s="9">
        <f t="shared" ref="ZB10:ZB37" si="221">QM10*2000/3</f>
        <v>0</v>
      </c>
      <c r="ZC10" s="9">
        <f t="shared" ref="ZC10:ZC37" si="222">QN10*2000/3</f>
        <v>0</v>
      </c>
      <c r="ZD10" s="9">
        <f t="shared" ref="ZD10:ZD37" si="223">QO10*2000/3</f>
        <v>0</v>
      </c>
      <c r="ZE10" s="9">
        <f t="shared" ref="ZE10:ZE37" si="224">QP10*2000/3</f>
        <v>0</v>
      </c>
      <c r="ZF10" s="155"/>
      <c r="ZG10" s="3">
        <f>QR10*2000/3</f>
        <v>0</v>
      </c>
      <c r="ZH10" s="8">
        <f t="shared" ref="ZH10:ZH37" si="225">QS10*2000/3</f>
        <v>0</v>
      </c>
      <c r="ZI10" s="9">
        <f t="shared" ref="ZI10:ZI37" si="226">QT10*2000/3</f>
        <v>0</v>
      </c>
      <c r="ZJ10" s="9">
        <f t="shared" ref="ZJ10:ZJ37" si="227">QU10*2000/3</f>
        <v>0</v>
      </c>
      <c r="ZK10" s="9">
        <f t="shared" ref="ZK10:ZK37" si="228">QV10*2000/3</f>
        <v>0</v>
      </c>
      <c r="ZL10" s="9">
        <f t="shared" ref="ZL10:ZL37" si="229">QW10*2000/3</f>
        <v>0</v>
      </c>
      <c r="ZM10" s="155"/>
      <c r="ZN10" s="3">
        <f>QY10*2000/3</f>
        <v>0</v>
      </c>
      <c r="ZO10" s="8">
        <f t="shared" ref="ZO10:ZO37" si="230">QZ10*2000/3</f>
        <v>0</v>
      </c>
      <c r="ZP10" s="9">
        <f t="shared" ref="ZP10:ZP37" si="231">RA10*2000/3</f>
        <v>0</v>
      </c>
      <c r="ZQ10" s="9">
        <f t="shared" ref="ZQ10:ZQ37" si="232">RB10*2000/3</f>
        <v>0</v>
      </c>
      <c r="ZR10" s="9">
        <f t="shared" ref="ZR10:ZR37" si="233">RC10*2000/3</f>
        <v>0</v>
      </c>
      <c r="ZS10" s="9">
        <f t="shared" ref="ZS10:ZS37" si="234">RD10*2000/3</f>
        <v>0</v>
      </c>
      <c r="ZT10" s="155"/>
      <c r="ZU10" s="3">
        <f>RF10*2000/3</f>
        <v>0</v>
      </c>
      <c r="ZV10" s="8">
        <f t="shared" ref="ZV10:ZV37" si="235">RG10*2000/3</f>
        <v>0</v>
      </c>
      <c r="ZW10" s="9">
        <f t="shared" ref="ZW10:ZW37" si="236">RH10*2000/3</f>
        <v>0</v>
      </c>
      <c r="ZX10" s="9">
        <f t="shared" ref="ZX10:ZX37" si="237">RI10*2000/3</f>
        <v>0</v>
      </c>
      <c r="ZY10" s="9">
        <f t="shared" ref="ZY10:ZY37" si="238">RJ10*2000/3</f>
        <v>0</v>
      </c>
      <c r="ZZ10" s="9">
        <f t="shared" ref="ZZ10:ZZ37" si="239">RK10*2000/3</f>
        <v>0</v>
      </c>
      <c r="AAA10" s="155"/>
      <c r="AAB10" s="3">
        <f>RM10*2000/3</f>
        <v>2250.1269088388703</v>
      </c>
      <c r="AAC10" s="8">
        <f t="shared" ref="AAC10:AAC37" si="240">RN10*2000/3</f>
        <v>38196.237136550008</v>
      </c>
      <c r="AAD10" s="9">
        <f t="shared" ref="AAD10:AAD37" si="241">RO10*2000/3</f>
        <v>0</v>
      </c>
      <c r="AAE10" s="9">
        <f t="shared" ref="AAE10:AAE37" si="242">RP10*2000/3</f>
        <v>0</v>
      </c>
      <c r="AAF10" s="9">
        <f t="shared" ref="AAF10:AAF37" si="243">RQ10*2000/3</f>
        <v>0</v>
      </c>
      <c r="AAG10" s="9">
        <f t="shared" ref="AAG10:AAI37" si="244">RR10*2000/3</f>
        <v>0</v>
      </c>
      <c r="AAH10" s="158"/>
      <c r="AAI10" s="9">
        <f t="shared" si="244"/>
        <v>493.58649999791237</v>
      </c>
      <c r="AAJ10" s="9">
        <f t="shared" ref="AAJ10" si="245">RU10*2000/3</f>
        <v>0</v>
      </c>
      <c r="AAK10" s="9">
        <f t="shared" ref="AAK10" si="246">RV10*2000/3</f>
        <v>20.088860668114666</v>
      </c>
    </row>
    <row r="11" spans="1:713" ht="15.75" thickBot="1">
      <c r="B11" s="104">
        <v>3</v>
      </c>
      <c r="C11" s="104" t="s">
        <v>30</v>
      </c>
      <c r="D11" s="46">
        <v>1050.9000000000001</v>
      </c>
      <c r="E11" s="104">
        <v>9.52</v>
      </c>
      <c r="F11" s="105">
        <v>0</v>
      </c>
      <c r="G11" s="105" t="s">
        <v>12</v>
      </c>
      <c r="I11" s="97">
        <f t="shared" ref="I11:I37" si="247">E11-F11</f>
        <v>9.52</v>
      </c>
      <c r="J11" s="98">
        <v>102.85114842707327</v>
      </c>
      <c r="K11" s="98">
        <v>0</v>
      </c>
      <c r="L11" s="98">
        <v>601.55003052886514</v>
      </c>
      <c r="M11" s="98">
        <v>21.921505130852697</v>
      </c>
      <c r="N11" s="98">
        <v>0</v>
      </c>
      <c r="O11" s="98">
        <v>0</v>
      </c>
      <c r="P11" s="98">
        <v>0</v>
      </c>
      <c r="Q11" s="98">
        <v>0</v>
      </c>
      <c r="R11" s="98">
        <v>0</v>
      </c>
      <c r="S11" s="98">
        <v>202.64615544658827</v>
      </c>
      <c r="V11" s="98">
        <v>0</v>
      </c>
      <c r="W11" s="98">
        <v>0</v>
      </c>
      <c r="X11" s="98">
        <v>0</v>
      </c>
      <c r="Y11" s="98">
        <v>121.82914308580061</v>
      </c>
      <c r="Z11" s="98">
        <v>0</v>
      </c>
      <c r="AA11" s="98">
        <v>0</v>
      </c>
      <c r="AB11" s="98">
        <v>0</v>
      </c>
      <c r="AC11" s="98">
        <v>0</v>
      </c>
      <c r="AD11" s="98">
        <v>0</v>
      </c>
      <c r="AE11" s="99">
        <v>0</v>
      </c>
      <c r="AH11" s="98">
        <f t="shared" ref="AH11:AQ37" si="248">J11+V11</f>
        <v>102.85114842707327</v>
      </c>
      <c r="AI11" s="98">
        <f t="shared" si="3"/>
        <v>0</v>
      </c>
      <c r="AJ11" s="98">
        <f t="shared" si="3"/>
        <v>601.55003052886514</v>
      </c>
      <c r="AK11" s="98">
        <f t="shared" si="3"/>
        <v>143.7506482166533</v>
      </c>
      <c r="AL11" s="98">
        <f t="shared" si="3"/>
        <v>0</v>
      </c>
      <c r="AM11" s="98">
        <f t="shared" si="3"/>
        <v>0</v>
      </c>
      <c r="AN11" s="98">
        <f t="shared" si="3"/>
        <v>0</v>
      </c>
      <c r="AO11" s="98">
        <f t="shared" si="3"/>
        <v>0</v>
      </c>
      <c r="AP11" s="98">
        <f t="shared" si="3"/>
        <v>0</v>
      </c>
      <c r="AQ11" s="98">
        <f t="shared" si="3"/>
        <v>202.64615544658827</v>
      </c>
      <c r="AS11" s="100">
        <v>102.85114690006939</v>
      </c>
      <c r="AT11" s="101">
        <v>102.85114690006939</v>
      </c>
      <c r="AU11" s="98"/>
      <c r="AV11" s="98"/>
      <c r="AW11" s="98"/>
      <c r="AX11" s="98"/>
      <c r="AY11" s="98"/>
      <c r="AZ11" s="205"/>
      <c r="BA11" s="101">
        <v>0</v>
      </c>
      <c r="BB11" s="98"/>
      <c r="BC11" s="98"/>
      <c r="BD11" s="98"/>
      <c r="BE11" s="98"/>
      <c r="BF11" s="98"/>
      <c r="BG11" s="205"/>
      <c r="BH11" s="101">
        <v>601.55003052886514</v>
      </c>
      <c r="BI11" s="98"/>
      <c r="BJ11" s="98"/>
      <c r="BK11" s="98"/>
      <c r="BL11" s="98"/>
      <c r="BM11" s="98"/>
      <c r="BN11" s="205"/>
      <c r="BO11" s="101">
        <v>21.921504579587701</v>
      </c>
      <c r="BP11" s="98"/>
      <c r="BQ11" s="98"/>
      <c r="BR11" s="98"/>
      <c r="BS11" s="98"/>
      <c r="BT11" s="98"/>
      <c r="BU11" s="205"/>
      <c r="BV11" s="101">
        <v>0</v>
      </c>
      <c r="BW11" s="98"/>
      <c r="BX11" s="98"/>
      <c r="BY11" s="98"/>
      <c r="BZ11" s="98"/>
      <c r="CA11" s="98"/>
      <c r="CB11" s="205"/>
      <c r="CC11" s="101">
        <v>0</v>
      </c>
      <c r="CD11" s="98"/>
      <c r="CE11" s="98"/>
      <c r="CF11" s="98"/>
      <c r="CG11" s="98"/>
      <c r="CH11" s="98"/>
      <c r="CI11" s="205"/>
      <c r="CJ11" s="101">
        <v>0</v>
      </c>
      <c r="CK11" s="98"/>
      <c r="CL11" s="98"/>
      <c r="CM11" s="98"/>
      <c r="CN11" s="98"/>
      <c r="CO11" s="98"/>
      <c r="CP11" s="205"/>
      <c r="CQ11" s="101">
        <v>0</v>
      </c>
      <c r="CR11" s="98"/>
      <c r="CS11" s="98"/>
      <c r="CT11" s="98"/>
      <c r="CU11" s="98"/>
      <c r="CV11" s="98"/>
      <c r="CW11" s="205"/>
      <c r="CX11" s="101">
        <v>0</v>
      </c>
      <c r="CY11" s="98"/>
      <c r="CZ11" s="98"/>
      <c r="DA11" s="98"/>
      <c r="DB11" s="98"/>
      <c r="DC11" s="98"/>
      <c r="DD11" s="205"/>
      <c r="DE11" s="101">
        <v>203</v>
      </c>
      <c r="DF11" s="98">
        <v>0</v>
      </c>
      <c r="DG11" s="98">
        <v>0</v>
      </c>
      <c r="DH11" s="98">
        <v>0</v>
      </c>
      <c r="DI11" s="98">
        <v>0</v>
      </c>
      <c r="DJ11" s="98">
        <v>0</v>
      </c>
      <c r="DK11" s="205"/>
      <c r="DN11" s="101">
        <v>0</v>
      </c>
      <c r="DO11" s="98"/>
      <c r="DP11" s="98"/>
      <c r="DQ11" s="98"/>
      <c r="DR11" s="98"/>
      <c r="DS11" s="98"/>
      <c r="DT11" s="205"/>
      <c r="DU11" s="101">
        <v>0</v>
      </c>
      <c r="DV11" s="98"/>
      <c r="DW11" s="98"/>
      <c r="DX11" s="98"/>
      <c r="DY11" s="98"/>
      <c r="DZ11" s="98"/>
      <c r="EA11" s="205"/>
      <c r="EB11" s="101">
        <v>0</v>
      </c>
      <c r="EC11" s="98"/>
      <c r="ED11" s="98"/>
      <c r="EE11" s="98"/>
      <c r="EF11" s="98"/>
      <c r="EG11" s="98"/>
      <c r="EH11" s="205"/>
      <c r="EI11" s="101">
        <v>121.82914002213589</v>
      </c>
      <c r="EJ11" s="98"/>
      <c r="EK11" s="98"/>
      <c r="EL11" s="98"/>
      <c r="EM11" s="98"/>
      <c r="EN11" s="98"/>
      <c r="EO11" s="205"/>
      <c r="EP11" s="101">
        <v>0</v>
      </c>
      <c r="EQ11" s="98"/>
      <c r="ER11" s="98"/>
      <c r="ES11" s="98"/>
      <c r="ET11" s="98"/>
      <c r="EU11" s="98"/>
      <c r="EV11" s="205"/>
      <c r="EW11" s="101">
        <v>0</v>
      </c>
      <c r="EX11" s="98"/>
      <c r="EY11" s="98"/>
      <c r="EZ11" s="98"/>
      <c r="FA11" s="98"/>
      <c r="FB11" s="98"/>
      <c r="FC11" s="205"/>
      <c r="FD11" s="101">
        <v>0</v>
      </c>
      <c r="FE11" s="98"/>
      <c r="FF11" s="98"/>
      <c r="FG11" s="98"/>
      <c r="FH11" s="98"/>
      <c r="FI11" s="98"/>
      <c r="FJ11" s="205"/>
      <c r="FK11" s="101">
        <v>0</v>
      </c>
      <c r="FL11" s="98"/>
      <c r="FM11" s="98"/>
      <c r="FN11" s="98"/>
      <c r="FO11" s="98"/>
      <c r="FP11" s="98"/>
      <c r="FQ11" s="205"/>
      <c r="FR11" s="101">
        <v>0</v>
      </c>
      <c r="FS11" s="98"/>
      <c r="FT11" s="98"/>
      <c r="FU11" s="98"/>
      <c r="FV11" s="98"/>
      <c r="FW11" s="98"/>
      <c r="FX11" s="205"/>
      <c r="FY11" s="101"/>
      <c r="FZ11" s="98"/>
      <c r="GA11" s="98"/>
      <c r="GB11" s="98"/>
      <c r="GC11" s="98"/>
      <c r="GD11" s="98"/>
      <c r="GE11" s="205"/>
      <c r="GF11" s="103"/>
      <c r="GG11" s="103"/>
      <c r="GH11" s="103"/>
      <c r="GL11" s="3">
        <f t="shared" ref="GL11:GL37" si="249">AT11+DN11</f>
        <v>102.85114690006939</v>
      </c>
      <c r="GM11" s="9">
        <f t="shared" ref="GM11:GM37" si="250">AU11+DO11</f>
        <v>0</v>
      </c>
      <c r="GN11" s="9">
        <f t="shared" ref="GN11:GN37" si="251">AV11+DP11</f>
        <v>0</v>
      </c>
      <c r="GO11" s="9">
        <f t="shared" ref="GO11:GO37" si="252">AW11+DQ11</f>
        <v>0</v>
      </c>
      <c r="GP11" s="9">
        <f t="shared" ref="GP11:GP37" si="253">AX11+DR11</f>
        <v>0</v>
      </c>
      <c r="GQ11" s="9">
        <f t="shared" ref="GQ11:GQ37" si="254">AY11+DS11</f>
        <v>0</v>
      </c>
      <c r="GR11" s="155"/>
      <c r="GS11" s="3">
        <f t="shared" ref="GS11:GS37" si="255">BA11+DU11</f>
        <v>0</v>
      </c>
      <c r="GT11" s="9">
        <f t="shared" si="5"/>
        <v>0</v>
      </c>
      <c r="GU11" s="9">
        <f t="shared" si="6"/>
        <v>0</v>
      </c>
      <c r="GV11" s="9">
        <f t="shared" si="7"/>
        <v>0</v>
      </c>
      <c r="GW11" s="9">
        <f t="shared" si="8"/>
        <v>0</v>
      </c>
      <c r="GX11" s="9">
        <f t="shared" si="9"/>
        <v>0</v>
      </c>
      <c r="GY11" s="155"/>
      <c r="GZ11" s="3">
        <f t="shared" ref="GZ11:GZ37" si="256">BH11+EB11</f>
        <v>601.55003052886514</v>
      </c>
      <c r="HA11" s="9">
        <f t="shared" si="10"/>
        <v>0</v>
      </c>
      <c r="HB11" s="9">
        <f t="shared" si="11"/>
        <v>0</v>
      </c>
      <c r="HC11" s="9">
        <f t="shared" si="12"/>
        <v>0</v>
      </c>
      <c r="HD11" s="9">
        <f t="shared" si="13"/>
        <v>0</v>
      </c>
      <c r="HE11" s="9">
        <f t="shared" si="14"/>
        <v>0</v>
      </c>
      <c r="HF11" s="155"/>
      <c r="HG11" s="3">
        <f t="shared" ref="HG11:HG37" si="257">BO11+EI11</f>
        <v>143.75064460172359</v>
      </c>
      <c r="HH11" s="9">
        <f t="shared" si="15"/>
        <v>0</v>
      </c>
      <c r="HI11" s="9">
        <f t="shared" si="16"/>
        <v>0</v>
      </c>
      <c r="HJ11" s="9">
        <f t="shared" si="17"/>
        <v>0</v>
      </c>
      <c r="HK11" s="9">
        <f t="shared" si="18"/>
        <v>0</v>
      </c>
      <c r="HL11" s="9">
        <f t="shared" si="19"/>
        <v>0</v>
      </c>
      <c r="HM11" s="155"/>
      <c r="HN11" s="3">
        <f t="shared" ref="HN11:HN37" si="258">BV11+EP11</f>
        <v>0</v>
      </c>
      <c r="HO11" s="9">
        <f t="shared" si="20"/>
        <v>0</v>
      </c>
      <c r="HP11" s="9">
        <f t="shared" si="21"/>
        <v>0</v>
      </c>
      <c r="HQ11" s="9">
        <f t="shared" si="22"/>
        <v>0</v>
      </c>
      <c r="HR11" s="9">
        <f t="shared" si="23"/>
        <v>0</v>
      </c>
      <c r="HS11" s="9">
        <f t="shared" si="24"/>
        <v>0</v>
      </c>
      <c r="HT11" s="155"/>
      <c r="HU11" s="3">
        <f t="shared" ref="HU11:HU37" si="259">CC11+EW11</f>
        <v>0</v>
      </c>
      <c r="HV11" s="9">
        <f t="shared" si="25"/>
        <v>0</v>
      </c>
      <c r="HW11" s="9">
        <f t="shared" si="26"/>
        <v>0</v>
      </c>
      <c r="HX11" s="9">
        <f t="shared" si="27"/>
        <v>0</v>
      </c>
      <c r="HY11" s="9">
        <f t="shared" si="28"/>
        <v>0</v>
      </c>
      <c r="HZ11" s="9">
        <f t="shared" si="29"/>
        <v>0</v>
      </c>
      <c r="IA11" s="155"/>
      <c r="IB11" s="3">
        <f t="shared" ref="IB11:IB37" si="260">CJ11+FD11</f>
        <v>0</v>
      </c>
      <c r="IC11" s="9">
        <f t="shared" si="30"/>
        <v>0</v>
      </c>
      <c r="ID11" s="9">
        <f t="shared" si="31"/>
        <v>0</v>
      </c>
      <c r="IE11" s="9">
        <f t="shared" si="32"/>
        <v>0</v>
      </c>
      <c r="IF11" s="9">
        <f t="shared" si="33"/>
        <v>0</v>
      </c>
      <c r="IG11" s="9">
        <f t="shared" si="34"/>
        <v>0</v>
      </c>
      <c r="IH11" s="155"/>
      <c r="II11" s="3">
        <f t="shared" ref="II11:II37" si="261">CQ11+FK11</f>
        <v>0</v>
      </c>
      <c r="IJ11" s="9">
        <f t="shared" si="35"/>
        <v>0</v>
      </c>
      <c r="IK11" s="9">
        <f t="shared" si="36"/>
        <v>0</v>
      </c>
      <c r="IL11" s="9">
        <f t="shared" si="37"/>
        <v>0</v>
      </c>
      <c r="IM11" s="9">
        <f t="shared" si="38"/>
        <v>0</v>
      </c>
      <c r="IN11" s="9">
        <f t="shared" si="39"/>
        <v>0</v>
      </c>
      <c r="IO11" s="155"/>
      <c r="IP11" s="3">
        <f t="shared" ref="IP11:IP37" si="262">CX11+FR11</f>
        <v>0</v>
      </c>
      <c r="IQ11" s="9">
        <f t="shared" si="40"/>
        <v>0</v>
      </c>
      <c r="IR11" s="9">
        <f t="shared" si="41"/>
        <v>0</v>
      </c>
      <c r="IS11" s="9">
        <f t="shared" si="42"/>
        <v>0</v>
      </c>
      <c r="IT11" s="9">
        <f t="shared" si="43"/>
        <v>0</v>
      </c>
      <c r="IU11" s="9">
        <f t="shared" si="44"/>
        <v>0</v>
      </c>
      <c r="IV11" s="155"/>
      <c r="IW11" s="3">
        <f t="shared" ref="IW11:IW37" si="263">DE11+FY11</f>
        <v>203</v>
      </c>
      <c r="IX11" s="9">
        <f t="shared" si="45"/>
        <v>0</v>
      </c>
      <c r="IY11" s="9">
        <f t="shared" si="46"/>
        <v>0</v>
      </c>
      <c r="IZ11" s="9">
        <f t="shared" si="47"/>
        <v>0</v>
      </c>
      <c r="JA11" s="9">
        <f t="shared" si="48"/>
        <v>0</v>
      </c>
      <c r="JB11" s="9">
        <f t="shared" si="49"/>
        <v>0</v>
      </c>
      <c r="JC11" s="155"/>
      <c r="JD11" s="45"/>
      <c r="JE11" s="45"/>
      <c r="JF11" s="45"/>
      <c r="JG11" s="5"/>
      <c r="JH11" s="55">
        <f t="shared" si="50"/>
        <v>1.5274105456127953E-2</v>
      </c>
      <c r="JI11" s="58">
        <f t="shared" si="51"/>
        <v>1.9897938443026314E-2</v>
      </c>
      <c r="JJ11" s="3">
        <f>$JI11*JJ5*AT11</f>
        <v>0.53883463563604905</v>
      </c>
      <c r="JK11" s="9">
        <f>$JI11*JJ5*AU11</f>
        <v>0</v>
      </c>
      <c r="JL11" s="9">
        <f>$JI11*JJ5*AV11</f>
        <v>0</v>
      </c>
      <c r="JM11" s="9">
        <f>$JI11*JJ5*AW11</f>
        <v>0</v>
      </c>
      <c r="JN11" s="9">
        <f>$JI11*JJ5*AX11</f>
        <v>0</v>
      </c>
      <c r="JO11" s="9">
        <f>$JI11*JJ5*AY11</f>
        <v>0</v>
      </c>
      <c r="JP11" s="155"/>
      <c r="JQ11" s="3">
        <f>$JI11*JQ5*BA11</f>
        <v>0</v>
      </c>
      <c r="JR11" s="9">
        <f>$JI11*JQ5*BB11</f>
        <v>0</v>
      </c>
      <c r="JS11" s="9">
        <f>$JI11*JQ5*BC11</f>
        <v>0</v>
      </c>
      <c r="JT11" s="9">
        <f>$JI11*JQ5*BD11</f>
        <v>0</v>
      </c>
      <c r="JU11" s="9">
        <f>$JI11*JQ5*BE11</f>
        <v>0</v>
      </c>
      <c r="JV11" s="9">
        <f>$JI11*JQ5*BF11</f>
        <v>0</v>
      </c>
      <c r="JW11" s="155"/>
      <c r="JX11" s="3">
        <f>$JI11*JX5*BH11</f>
        <v>6.9067285146578721</v>
      </c>
      <c r="JY11" s="9">
        <f>$JI11*JX5*BI11</f>
        <v>0</v>
      </c>
      <c r="JZ11" s="9">
        <f>$JI11*JX5*BJ11</f>
        <v>0</v>
      </c>
      <c r="KA11" s="9">
        <f>$JI11*JX5*BK11</f>
        <v>0</v>
      </c>
      <c r="KB11" s="9">
        <f>$JI11*JX5*BL11</f>
        <v>0</v>
      </c>
      <c r="KC11" s="9">
        <f>$JI11*JX5*BM11</f>
        <v>0</v>
      </c>
      <c r="KD11" s="155"/>
      <c r="KE11" s="3">
        <f>$JI11*KE5*BO11</f>
        <v>0.21890532454982278</v>
      </c>
      <c r="KF11" s="9">
        <f>$JI11*KE5*BP11</f>
        <v>0</v>
      </c>
      <c r="KG11" s="9">
        <f>$JI11*KE5*BQ11</f>
        <v>0</v>
      </c>
      <c r="KH11" s="9">
        <f>$JI11*KE5*BR11</f>
        <v>0</v>
      </c>
      <c r="KI11" s="9">
        <f>$JI11*KE5*BS11</f>
        <v>0</v>
      </c>
      <c r="KJ11" s="9">
        <f>$JI11*KE5*BT11</f>
        <v>0</v>
      </c>
      <c r="KK11" s="155"/>
      <c r="KL11" s="3">
        <f>$JI11*KL5*BV11</f>
        <v>0</v>
      </c>
      <c r="KM11" s="9">
        <f>$JI11*KL5*BW11</f>
        <v>0</v>
      </c>
      <c r="KN11" s="9">
        <f>$JI11*KL5*BX11</f>
        <v>0</v>
      </c>
      <c r="KO11" s="9">
        <f>$JI11*KL5*BY11</f>
        <v>0</v>
      </c>
      <c r="KP11" s="9">
        <f>$JI11*KL5*BZ11</f>
        <v>0</v>
      </c>
      <c r="KQ11" s="9">
        <f>$JI11*KL5*CA11</f>
        <v>0</v>
      </c>
      <c r="KR11" s="155"/>
      <c r="KS11" s="3">
        <f>$JI11*KS5*CC11</f>
        <v>0</v>
      </c>
      <c r="KT11" s="9">
        <f>$JI11*KS5*CD11</f>
        <v>0</v>
      </c>
      <c r="KU11" s="9">
        <f>$JI11*KS5*CE11</f>
        <v>0</v>
      </c>
      <c r="KV11" s="9">
        <f>$JI11*KS5*CF11</f>
        <v>0</v>
      </c>
      <c r="KW11" s="9">
        <f>$JI11*KS5*CG11</f>
        <v>0</v>
      </c>
      <c r="KX11" s="9">
        <f>$JI11*KS5*CH11</f>
        <v>0</v>
      </c>
      <c r="KY11" s="155"/>
      <c r="KZ11" s="3">
        <f>$JI11*KZ5*CJ11</f>
        <v>0</v>
      </c>
      <c r="LA11" s="9">
        <f>$JI11*KZ5*CK11</f>
        <v>0</v>
      </c>
      <c r="LB11" s="9">
        <f>$JI11*KZ5*CL11</f>
        <v>0</v>
      </c>
      <c r="LC11" s="9">
        <f>$JI11*KZ5*CM11</f>
        <v>0</v>
      </c>
      <c r="LD11" s="9">
        <f>$JI11*KZ5*CN11</f>
        <v>0</v>
      </c>
      <c r="LE11" s="9">
        <f>$JI11*KZ5*CO11</f>
        <v>0</v>
      </c>
      <c r="LF11" s="155"/>
      <c r="LG11" s="3">
        <f>$JI11*LG5*CQ11</f>
        <v>0</v>
      </c>
      <c r="LH11" s="9">
        <f>$JI11*LG5*CR11</f>
        <v>0</v>
      </c>
      <c r="LI11" s="9">
        <f>$JI11*LG5*CS11</f>
        <v>0</v>
      </c>
      <c r="LJ11" s="9">
        <f>$JI11*LG5*CT11</f>
        <v>0</v>
      </c>
      <c r="LK11" s="9">
        <f>$JI11*LG5*CU11</f>
        <v>0</v>
      </c>
      <c r="LL11" s="9">
        <f>$JI11*LG5*CV11</f>
        <v>0</v>
      </c>
      <c r="LM11" s="155"/>
      <c r="LN11" s="3">
        <f>$JI11*LN5*CX11</f>
        <v>0</v>
      </c>
      <c r="LO11" s="9">
        <f>$JI11*LN5*CY11</f>
        <v>0</v>
      </c>
      <c r="LP11" s="9">
        <f>$JI11*LN5*CZ11</f>
        <v>0</v>
      </c>
      <c r="LQ11" s="9">
        <f>$JI11*LN5*DA11</f>
        <v>0</v>
      </c>
      <c r="LR11" s="9">
        <f>$JI11*LN5*DB11</f>
        <v>0</v>
      </c>
      <c r="LS11" s="9">
        <f>$JI11*LN5*DC11</f>
        <v>0</v>
      </c>
      <c r="LT11" s="155"/>
      <c r="LU11" s="3">
        <f>$JI11*LU5*DE11</f>
        <v>1.0039324418203806</v>
      </c>
      <c r="LV11" s="9">
        <f>$JI11*LU5*DF11</f>
        <v>0</v>
      </c>
      <c r="LW11" s="9">
        <f>$JI11*LU5*DG11</f>
        <v>0</v>
      </c>
      <c r="LX11" s="9">
        <f>$JI11*LU5*DH11</f>
        <v>0</v>
      </c>
      <c r="LY11" s="9">
        <f>$JI11*LU5*DI11</f>
        <v>0</v>
      </c>
      <c r="LZ11" s="9">
        <f>$JI11*LU5*DJ11</f>
        <v>0</v>
      </c>
      <c r="MA11" s="155"/>
      <c r="MD11" s="3">
        <f>$JI11*MD6*MD5*DN11</f>
        <v>0</v>
      </c>
      <c r="ME11" s="9">
        <f>$JI11*MD6*MD5*DO11</f>
        <v>0</v>
      </c>
      <c r="MF11" s="9">
        <f>$JI11*MD6*MD5*DP11</f>
        <v>0</v>
      </c>
      <c r="MG11" s="9">
        <f>$JI11*MD6*MD5*DQ11</f>
        <v>0</v>
      </c>
      <c r="MH11" s="9">
        <f>$JI11*MD6*MD5*DR11</f>
        <v>0</v>
      </c>
      <c r="MI11" s="9">
        <f>$JI11*MD6*MD5*DS11</f>
        <v>0</v>
      </c>
      <c r="MJ11" s="155"/>
      <c r="MK11" s="3">
        <f>$JI11*MK6*MK5*DU11</f>
        <v>0</v>
      </c>
      <c r="ML11" s="9">
        <f>$JI11*MK6*MK5*DV11</f>
        <v>0</v>
      </c>
      <c r="MM11" s="9">
        <f>$JI11*MK6*MK5*DW11</f>
        <v>0</v>
      </c>
      <c r="MN11" s="9">
        <f>$JI11*MK6*MK5*DX11</f>
        <v>0</v>
      </c>
      <c r="MO11" s="9">
        <f>$JI11*MK6*MK5*DY11</f>
        <v>0</v>
      </c>
      <c r="MP11" s="9">
        <f>$JI11*MK6*MK5*DZ11</f>
        <v>0</v>
      </c>
      <c r="MQ11" s="155"/>
      <c r="MR11" s="3">
        <f>$JI11*MR6*MR5*EB11</f>
        <v>0</v>
      </c>
      <c r="MS11" s="9">
        <f>$JI11*MR6*MR5*EC11</f>
        <v>0</v>
      </c>
      <c r="MT11" s="9">
        <f>$JI11*MR6*MR5*ED11</f>
        <v>0</v>
      </c>
      <c r="MU11" s="9">
        <f>$JI11*MR6*MR5*EE11</f>
        <v>0</v>
      </c>
      <c r="MV11" s="9">
        <f>$JI11*MR6*MR5*EF11</f>
        <v>0</v>
      </c>
      <c r="MW11" s="9">
        <f>$JI11*MR6*MR5*EG11</f>
        <v>0</v>
      </c>
      <c r="MX11" s="155"/>
      <c r="MY11" s="3">
        <f>$JI11*MY6*MY5*EI11</f>
        <v>0.85159908333587264</v>
      </c>
      <c r="MZ11" s="9">
        <f>$JI11*MY6*MY5*EJ11</f>
        <v>0</v>
      </c>
      <c r="NA11" s="9">
        <f>$JI11*MY6*MY5*EK11</f>
        <v>0</v>
      </c>
      <c r="NB11" s="9">
        <f>$JI11*MY6*MY5*EL11</f>
        <v>0</v>
      </c>
      <c r="NC11" s="9">
        <f>$JI11*MY6*MY5*EM11</f>
        <v>0</v>
      </c>
      <c r="ND11" s="9">
        <f>$JI11*MY6*MY5*EN11</f>
        <v>0</v>
      </c>
      <c r="NE11" s="155"/>
      <c r="NF11" s="3">
        <f>$JI11*NF6*NF5*EP11</f>
        <v>0</v>
      </c>
      <c r="NG11" s="9">
        <f>$JI11*NF6*NF5*EQ11</f>
        <v>0</v>
      </c>
      <c r="NH11" s="9">
        <f>$JI11*NF6*NF5*ER11</f>
        <v>0</v>
      </c>
      <c r="NI11" s="9">
        <f>$JI11*NF6*NF5*ES11</f>
        <v>0</v>
      </c>
      <c r="NJ11" s="9">
        <f>$JI11*NF6*NF5*ET11</f>
        <v>0</v>
      </c>
      <c r="NK11" s="9">
        <f>$JI11*NF6*NF5*EU11</f>
        <v>0</v>
      </c>
      <c r="NL11" s="155"/>
      <c r="NM11" s="3">
        <f>$JI11*NM6*NM5*EW11</f>
        <v>0</v>
      </c>
      <c r="NN11" s="9">
        <f>$JI11*NM6*NM5*EX11</f>
        <v>0</v>
      </c>
      <c r="NO11" s="9">
        <f>$JI11*NM6*NM5*EY11</f>
        <v>0</v>
      </c>
      <c r="NP11" s="9">
        <f>$JI11*NM6*NM5*EZ11</f>
        <v>0</v>
      </c>
      <c r="NQ11" s="9">
        <f>$JI11*NM6*NM5*FA11</f>
        <v>0</v>
      </c>
      <c r="NR11" s="9">
        <f>$JI11*NM6*NM5*FB11</f>
        <v>0</v>
      </c>
      <c r="NS11" s="155"/>
      <c r="NT11" s="3">
        <f>$JI11*NT6*NT5*FD11</f>
        <v>0</v>
      </c>
      <c r="NU11" s="9">
        <f>$JI11*NT6*NT5*FE11</f>
        <v>0</v>
      </c>
      <c r="NV11" s="9">
        <f>$JI11*NT6*NT5*FF11</f>
        <v>0</v>
      </c>
      <c r="NW11" s="9">
        <f>$JI11*NT6*NT5*FG11</f>
        <v>0</v>
      </c>
      <c r="NX11" s="9">
        <f>$JI11*NT6*NT5*FH11</f>
        <v>0</v>
      </c>
      <c r="NY11" s="9">
        <f>$JI11*NT6*NT5*FI11</f>
        <v>0</v>
      </c>
      <c r="NZ11" s="155"/>
      <c r="OA11" s="3">
        <f>$JI11*OA6*OA5*FK11</f>
        <v>0</v>
      </c>
      <c r="OB11" s="9">
        <f>$JI11*OA6*OA5*FL11</f>
        <v>0</v>
      </c>
      <c r="OC11" s="9">
        <f>$JI11*OA6*OA5*FM11</f>
        <v>0</v>
      </c>
      <c r="OD11" s="9">
        <f>$JI11*OA6*OA5*FN11</f>
        <v>0</v>
      </c>
      <c r="OE11" s="9">
        <f>$JI11*OA6*OA5*FO11</f>
        <v>0</v>
      </c>
      <c r="OF11" s="9">
        <f>$JI11*OA6*OA5*FP11</f>
        <v>0</v>
      </c>
      <c r="OG11" s="155"/>
      <c r="OH11" s="3">
        <f>$JI11*OH6*OH5*FR11</f>
        <v>0</v>
      </c>
      <c r="OI11" s="9">
        <f>$JI11*OH6*OH5*FS11</f>
        <v>0</v>
      </c>
      <c r="OJ11" s="9">
        <f>$JI11*OH6*OH5*FT11</f>
        <v>0</v>
      </c>
      <c r="OK11" s="9">
        <f>$JI11*OH6*OH5*FU11</f>
        <v>0</v>
      </c>
      <c r="OL11" s="9">
        <f>$JI11*OH6*OH5*FV11</f>
        <v>0</v>
      </c>
      <c r="OM11" s="9">
        <f>$JI11*OH6*OH5*FW11</f>
        <v>0</v>
      </c>
      <c r="ON11" s="155"/>
      <c r="OO11" s="3">
        <f>$JI11*OO6*OO5*FY11</f>
        <v>0</v>
      </c>
      <c r="OP11" s="9">
        <f>$JI11*OO6*OO5*FZ11</f>
        <v>0</v>
      </c>
      <c r="OQ11" s="9">
        <f>$JI11*OO6*OO5*GA11</f>
        <v>0</v>
      </c>
      <c r="OR11" s="9">
        <f>$JI11*OO6*OO5*GB11</f>
        <v>0</v>
      </c>
      <c r="OS11" s="9">
        <f>$JI11*OO6*OO5*GC11</f>
        <v>0</v>
      </c>
      <c r="OT11" s="9">
        <f>$JI11*OO6*OO5*GD11</f>
        <v>0</v>
      </c>
      <c r="OU11" s="158"/>
      <c r="OV11" s="14">
        <f>$JI11*OV6*OV5*GF11</f>
        <v>0</v>
      </c>
      <c r="OW11" s="14">
        <f>$JI11*OW6*OW5*GG11</f>
        <v>0</v>
      </c>
      <c r="OX11" s="14">
        <f>$JI11*OX6*OX5*GH11</f>
        <v>0</v>
      </c>
      <c r="PB11" s="3">
        <f t="shared" ref="PB11:PB37" si="264">JJ11+MD11</f>
        <v>0.53883463563604905</v>
      </c>
      <c r="PC11" s="9">
        <f t="shared" ref="PC11:PC37" si="265">JK11+ME11</f>
        <v>0</v>
      </c>
      <c r="PD11" s="9">
        <f t="shared" ref="PD11:PD37" si="266">JL11+MF11</f>
        <v>0</v>
      </c>
      <c r="PE11" s="9">
        <f t="shared" ref="PE11:PE37" si="267">JM11+MG11</f>
        <v>0</v>
      </c>
      <c r="PF11" s="9">
        <f t="shared" ref="PF11:PF37" si="268">JN11+MH11</f>
        <v>0</v>
      </c>
      <c r="PG11" s="9">
        <f t="shared" ref="PG11:PG37" si="269">JO11+MI11</f>
        <v>0</v>
      </c>
      <c r="PH11" s="155"/>
      <c r="PI11" s="3">
        <f t="shared" ref="PI11:PI37" si="270">JQ11+MK11</f>
        <v>0</v>
      </c>
      <c r="PJ11" s="9">
        <f t="shared" si="53"/>
        <v>0</v>
      </c>
      <c r="PK11" s="9">
        <f t="shared" si="54"/>
        <v>0</v>
      </c>
      <c r="PL11" s="9">
        <f t="shared" si="55"/>
        <v>0</v>
      </c>
      <c r="PM11" s="9">
        <f t="shared" si="56"/>
        <v>0</v>
      </c>
      <c r="PN11" s="9">
        <f t="shared" si="57"/>
        <v>0</v>
      </c>
      <c r="PO11" s="155"/>
      <c r="PP11" s="3">
        <f t="shared" ref="PP11:PP37" si="271">JX11+MR11</f>
        <v>6.9067285146578721</v>
      </c>
      <c r="PQ11" s="9">
        <f t="shared" si="58"/>
        <v>0</v>
      </c>
      <c r="PR11" s="9">
        <f t="shared" si="59"/>
        <v>0</v>
      </c>
      <c r="PS11" s="9">
        <f t="shared" si="60"/>
        <v>0</v>
      </c>
      <c r="PT11" s="9">
        <f t="shared" si="61"/>
        <v>0</v>
      </c>
      <c r="PU11" s="9">
        <f t="shared" si="62"/>
        <v>0</v>
      </c>
      <c r="PV11" s="155"/>
      <c r="PW11" s="3">
        <f t="shared" ref="PW11:PW37" si="272">KE11+MY11</f>
        <v>1.0705044078856953</v>
      </c>
      <c r="PX11" s="9">
        <f t="shared" si="63"/>
        <v>0</v>
      </c>
      <c r="PY11" s="9">
        <f t="shared" si="64"/>
        <v>0</v>
      </c>
      <c r="PZ11" s="9">
        <f t="shared" si="65"/>
        <v>0</v>
      </c>
      <c r="QA11" s="9">
        <f t="shared" si="66"/>
        <v>0</v>
      </c>
      <c r="QB11" s="9">
        <f t="shared" si="67"/>
        <v>0</v>
      </c>
      <c r="QC11" s="155"/>
      <c r="QD11" s="3">
        <f t="shared" ref="QD11:QD37" si="273">KL11+NF11</f>
        <v>0</v>
      </c>
      <c r="QE11" s="9">
        <f t="shared" si="68"/>
        <v>0</v>
      </c>
      <c r="QF11" s="9">
        <f t="shared" si="69"/>
        <v>0</v>
      </c>
      <c r="QG11" s="9">
        <f t="shared" si="70"/>
        <v>0</v>
      </c>
      <c r="QH11" s="9">
        <f t="shared" si="71"/>
        <v>0</v>
      </c>
      <c r="QI11" s="9">
        <f t="shared" si="72"/>
        <v>0</v>
      </c>
      <c r="QJ11" s="155"/>
      <c r="QK11" s="3">
        <f t="shared" ref="QK11:QK37" si="274">KS11+NM11</f>
        <v>0</v>
      </c>
      <c r="QL11" s="9">
        <f t="shared" si="73"/>
        <v>0</v>
      </c>
      <c r="QM11" s="9">
        <f t="shared" si="74"/>
        <v>0</v>
      </c>
      <c r="QN11" s="9">
        <f t="shared" si="75"/>
        <v>0</v>
      </c>
      <c r="QO11" s="9">
        <f t="shared" si="76"/>
        <v>0</v>
      </c>
      <c r="QP11" s="9">
        <f t="shared" si="77"/>
        <v>0</v>
      </c>
      <c r="QQ11" s="155"/>
      <c r="QR11" s="3">
        <f t="shared" ref="QR11:QR37" si="275">KZ11+NT11</f>
        <v>0</v>
      </c>
      <c r="QS11" s="9">
        <f t="shared" si="78"/>
        <v>0</v>
      </c>
      <c r="QT11" s="9">
        <f t="shared" si="79"/>
        <v>0</v>
      </c>
      <c r="QU11" s="9">
        <f t="shared" si="80"/>
        <v>0</v>
      </c>
      <c r="QV11" s="9">
        <f t="shared" si="81"/>
        <v>0</v>
      </c>
      <c r="QW11" s="9">
        <f t="shared" si="82"/>
        <v>0</v>
      </c>
      <c r="QX11" s="155"/>
      <c r="QY11" s="3">
        <f t="shared" ref="QY11:QY37" si="276">LG11+OA11</f>
        <v>0</v>
      </c>
      <c r="QZ11" s="9">
        <f t="shared" si="83"/>
        <v>0</v>
      </c>
      <c r="RA11" s="9">
        <f t="shared" si="84"/>
        <v>0</v>
      </c>
      <c r="RB11" s="9">
        <f t="shared" si="85"/>
        <v>0</v>
      </c>
      <c r="RC11" s="9">
        <f t="shared" si="86"/>
        <v>0</v>
      </c>
      <c r="RD11" s="9">
        <f t="shared" si="87"/>
        <v>0</v>
      </c>
      <c r="RE11" s="155"/>
      <c r="RF11" s="3">
        <f t="shared" ref="RF11:RF37" si="277">LN11+OH11</f>
        <v>0</v>
      </c>
      <c r="RG11" s="9">
        <f t="shared" si="88"/>
        <v>0</v>
      </c>
      <c r="RH11" s="9">
        <f t="shared" si="89"/>
        <v>0</v>
      </c>
      <c r="RI11" s="9">
        <f t="shared" si="90"/>
        <v>0</v>
      </c>
      <c r="RJ11" s="9">
        <f t="shared" si="91"/>
        <v>0</v>
      </c>
      <c r="RK11" s="9">
        <f t="shared" si="92"/>
        <v>0</v>
      </c>
      <c r="RL11" s="155"/>
      <c r="RM11" s="3">
        <f t="shared" ref="RM11:RM37" si="278">LU11+OO11</f>
        <v>1.0039324418203806</v>
      </c>
      <c r="RN11" s="9">
        <f t="shared" si="93"/>
        <v>0</v>
      </c>
      <c r="RO11" s="9">
        <f t="shared" si="94"/>
        <v>0</v>
      </c>
      <c r="RP11" s="9">
        <f t="shared" si="95"/>
        <v>0</v>
      </c>
      <c r="RQ11" s="9">
        <f t="shared" si="96"/>
        <v>0</v>
      </c>
      <c r="RR11" s="9">
        <f t="shared" si="97"/>
        <v>0</v>
      </c>
      <c r="RS11" s="158"/>
      <c r="RT11" s="14">
        <f>$JI11*RT6*RT5*JD11</f>
        <v>0</v>
      </c>
      <c r="RU11" s="14">
        <f>$JI11*RU6*RU5*JE11</f>
        <v>0</v>
      </c>
      <c r="RV11" s="14">
        <f>$JI11*RV6*RV5*JF11</f>
        <v>0</v>
      </c>
      <c r="RY11" s="3">
        <f t="shared" ref="RY11:RY37" si="279">JJ11*2000/3</f>
        <v>359.2230904240327</v>
      </c>
      <c r="RZ11" s="9">
        <f t="shared" ref="RZ11:RZ37" si="280">JK11*2000/3</f>
        <v>0</v>
      </c>
      <c r="SA11" s="9">
        <f t="shared" ref="SA11:SA37" si="281">JL11*2000/3</f>
        <v>0</v>
      </c>
      <c r="SB11" s="9">
        <f t="shared" ref="SB11:SB37" si="282">JM11*2000/3</f>
        <v>0</v>
      </c>
      <c r="SC11" s="9">
        <f t="shared" ref="SC11:SC37" si="283">JN11*2000/3</f>
        <v>0</v>
      </c>
      <c r="SD11" s="9">
        <f t="shared" ref="SD11:SD37" si="284">JO11*2000/3</f>
        <v>0</v>
      </c>
      <c r="SE11" s="155"/>
      <c r="SF11" s="3">
        <f t="shared" ref="SF11:SF37" si="285">JQ11*2000/3</f>
        <v>0</v>
      </c>
      <c r="SG11" s="9">
        <f t="shared" si="99"/>
        <v>0</v>
      </c>
      <c r="SH11" s="9">
        <f t="shared" si="100"/>
        <v>0</v>
      </c>
      <c r="SI11" s="9">
        <f t="shared" si="101"/>
        <v>0</v>
      </c>
      <c r="SJ11" s="9">
        <f t="shared" si="102"/>
        <v>0</v>
      </c>
      <c r="SK11" s="9">
        <f t="shared" si="103"/>
        <v>0</v>
      </c>
      <c r="SL11" s="155"/>
      <c r="SM11" s="3">
        <f t="shared" ref="SM11:SM37" si="286">JX11*2000/3</f>
        <v>4604.4856764385813</v>
      </c>
      <c r="SN11" s="9">
        <f t="shared" si="104"/>
        <v>0</v>
      </c>
      <c r="SO11" s="9">
        <f t="shared" si="105"/>
        <v>0</v>
      </c>
      <c r="SP11" s="9">
        <f t="shared" si="106"/>
        <v>0</v>
      </c>
      <c r="SQ11" s="9">
        <f t="shared" si="107"/>
        <v>0</v>
      </c>
      <c r="SR11" s="9">
        <f t="shared" si="108"/>
        <v>0</v>
      </c>
      <c r="SS11" s="155"/>
      <c r="ST11" s="3">
        <f t="shared" ref="ST11:ST37" si="287">KE11*2000/3</f>
        <v>145.9368830332152</v>
      </c>
      <c r="SU11" s="9">
        <f t="shared" si="109"/>
        <v>0</v>
      </c>
      <c r="SV11" s="9">
        <f t="shared" si="110"/>
        <v>0</v>
      </c>
      <c r="SW11" s="9">
        <f t="shared" si="111"/>
        <v>0</v>
      </c>
      <c r="SX11" s="9">
        <f t="shared" si="112"/>
        <v>0</v>
      </c>
      <c r="SY11" s="9">
        <f t="shared" si="113"/>
        <v>0</v>
      </c>
      <c r="SZ11" s="155"/>
      <c r="TA11" s="3">
        <f t="shared" ref="TA11:TA37" si="288">KL11*2000/3</f>
        <v>0</v>
      </c>
      <c r="TB11" s="9">
        <f t="shared" si="114"/>
        <v>0</v>
      </c>
      <c r="TC11" s="9">
        <f t="shared" si="115"/>
        <v>0</v>
      </c>
      <c r="TD11" s="9">
        <f t="shared" si="116"/>
        <v>0</v>
      </c>
      <c r="TE11" s="9">
        <f t="shared" si="117"/>
        <v>0</v>
      </c>
      <c r="TF11" s="9">
        <f t="shared" si="118"/>
        <v>0</v>
      </c>
      <c r="TG11" s="155"/>
      <c r="TH11" s="3">
        <f t="shared" ref="TH11:TH37" si="289">KS11*2000/3</f>
        <v>0</v>
      </c>
      <c r="TI11" s="9">
        <f t="shared" si="119"/>
        <v>0</v>
      </c>
      <c r="TJ11" s="9">
        <f t="shared" si="120"/>
        <v>0</v>
      </c>
      <c r="TK11" s="9">
        <f t="shared" si="121"/>
        <v>0</v>
      </c>
      <c r="TL11" s="9">
        <f t="shared" si="122"/>
        <v>0</v>
      </c>
      <c r="TM11" s="9">
        <f t="shared" si="123"/>
        <v>0</v>
      </c>
      <c r="TN11" s="155"/>
      <c r="TO11" s="3">
        <f t="shared" ref="TO11:TO37" si="290">KZ11*2000/3</f>
        <v>0</v>
      </c>
      <c r="TP11" s="9">
        <f t="shared" si="124"/>
        <v>0</v>
      </c>
      <c r="TQ11" s="9">
        <f t="shared" si="125"/>
        <v>0</v>
      </c>
      <c r="TR11" s="9">
        <f t="shared" si="126"/>
        <v>0</v>
      </c>
      <c r="TS11" s="9">
        <f t="shared" si="127"/>
        <v>0</v>
      </c>
      <c r="TT11" s="9">
        <f t="shared" si="128"/>
        <v>0</v>
      </c>
      <c r="TU11" s="155"/>
      <c r="TV11" s="3">
        <f t="shared" ref="TV11:TV37" si="291">LG11*2000/3</f>
        <v>0</v>
      </c>
      <c r="TW11" s="9">
        <f t="shared" si="129"/>
        <v>0</v>
      </c>
      <c r="TX11" s="9">
        <f t="shared" si="130"/>
        <v>0</v>
      </c>
      <c r="TY11" s="9">
        <f t="shared" si="131"/>
        <v>0</v>
      </c>
      <c r="TZ11" s="9">
        <f t="shared" si="132"/>
        <v>0</v>
      </c>
      <c r="UA11" s="9">
        <f t="shared" si="133"/>
        <v>0</v>
      </c>
      <c r="UB11" s="155"/>
      <c r="UC11" s="3">
        <f t="shared" ref="UC11:UC37" si="292">LN11*2000/3</f>
        <v>0</v>
      </c>
      <c r="UD11" s="9">
        <f t="shared" si="134"/>
        <v>0</v>
      </c>
      <c r="UE11" s="9">
        <f t="shared" si="135"/>
        <v>0</v>
      </c>
      <c r="UF11" s="9">
        <f t="shared" si="136"/>
        <v>0</v>
      </c>
      <c r="UG11" s="9">
        <f t="shared" si="137"/>
        <v>0</v>
      </c>
      <c r="UH11" s="9">
        <f t="shared" si="138"/>
        <v>0</v>
      </c>
      <c r="UI11" s="155"/>
      <c r="UJ11" s="3">
        <f t="shared" ref="UJ11:UJ37" si="293">LU11*2000/3</f>
        <v>669.28829454692038</v>
      </c>
      <c r="UK11" s="9">
        <f t="shared" si="139"/>
        <v>0</v>
      </c>
      <c r="UL11" s="9">
        <f t="shared" si="140"/>
        <v>0</v>
      </c>
      <c r="UM11" s="9">
        <f t="shared" si="141"/>
        <v>0</v>
      </c>
      <c r="UN11" s="9">
        <f t="shared" si="142"/>
        <v>0</v>
      </c>
      <c r="UO11" s="9">
        <f t="shared" si="143"/>
        <v>0</v>
      </c>
      <c r="UP11" s="155"/>
      <c r="US11" s="3">
        <f t="shared" ref="US11:US37" si="294">MD11*2000/3</f>
        <v>0</v>
      </c>
      <c r="UT11" s="9">
        <f t="shared" si="144"/>
        <v>0</v>
      </c>
      <c r="UU11" s="9">
        <f t="shared" si="145"/>
        <v>0</v>
      </c>
      <c r="UV11" s="9">
        <f t="shared" si="146"/>
        <v>0</v>
      </c>
      <c r="UW11" s="9">
        <f t="shared" si="147"/>
        <v>0</v>
      </c>
      <c r="UX11" s="9">
        <f t="shared" si="148"/>
        <v>0</v>
      </c>
      <c r="UY11" s="155"/>
      <c r="UZ11" s="3">
        <f t="shared" ref="UZ11:UZ37" si="295">MK11*2000/3</f>
        <v>0</v>
      </c>
      <c r="VA11" s="9">
        <f t="shared" si="149"/>
        <v>0</v>
      </c>
      <c r="VB11" s="9">
        <f t="shared" si="150"/>
        <v>0</v>
      </c>
      <c r="VC11" s="9">
        <f t="shared" si="151"/>
        <v>0</v>
      </c>
      <c r="VD11" s="9">
        <f t="shared" si="152"/>
        <v>0</v>
      </c>
      <c r="VE11" s="9">
        <f t="shared" si="153"/>
        <v>0</v>
      </c>
      <c r="VF11" s="155"/>
      <c r="VG11" s="3">
        <f t="shared" ref="VG11:VG37" si="296">MR11*2000/3</f>
        <v>0</v>
      </c>
      <c r="VH11" s="9">
        <f t="shared" si="154"/>
        <v>0</v>
      </c>
      <c r="VI11" s="9">
        <f t="shared" si="155"/>
        <v>0</v>
      </c>
      <c r="VJ11" s="9">
        <f t="shared" si="156"/>
        <v>0</v>
      </c>
      <c r="VK11" s="9">
        <f t="shared" si="157"/>
        <v>0</v>
      </c>
      <c r="VL11" s="9">
        <f t="shared" si="158"/>
        <v>0</v>
      </c>
      <c r="VM11" s="155"/>
      <c r="VN11" s="3">
        <f t="shared" ref="VN11:VN37" si="297">MY11*2000/3</f>
        <v>567.73272222391506</v>
      </c>
      <c r="VO11" s="9">
        <f t="shared" si="159"/>
        <v>0</v>
      </c>
      <c r="VP11" s="9">
        <f t="shared" si="160"/>
        <v>0</v>
      </c>
      <c r="VQ11" s="9">
        <f t="shared" si="161"/>
        <v>0</v>
      </c>
      <c r="VR11" s="9">
        <f t="shared" si="162"/>
        <v>0</v>
      </c>
      <c r="VS11" s="9">
        <f t="shared" si="163"/>
        <v>0</v>
      </c>
      <c r="VT11" s="155"/>
      <c r="VU11" s="3">
        <f t="shared" ref="VU11:VU37" si="298">NF11*2000/3</f>
        <v>0</v>
      </c>
      <c r="VV11" s="9">
        <f t="shared" si="164"/>
        <v>0</v>
      </c>
      <c r="VW11" s="9">
        <f t="shared" si="165"/>
        <v>0</v>
      </c>
      <c r="VX11" s="9">
        <f t="shared" si="166"/>
        <v>0</v>
      </c>
      <c r="VY11" s="9">
        <f t="shared" si="167"/>
        <v>0</v>
      </c>
      <c r="VZ11" s="9">
        <f t="shared" si="168"/>
        <v>0</v>
      </c>
      <c r="WA11" s="155"/>
      <c r="WB11" s="3">
        <f t="shared" ref="WB11:WB37" si="299">NM11*2000/3</f>
        <v>0</v>
      </c>
      <c r="WC11" s="9">
        <f t="shared" si="169"/>
        <v>0</v>
      </c>
      <c r="WD11" s="9">
        <f t="shared" si="170"/>
        <v>0</v>
      </c>
      <c r="WE11" s="9">
        <f t="shared" si="171"/>
        <v>0</v>
      </c>
      <c r="WF11" s="9">
        <f t="shared" si="172"/>
        <v>0</v>
      </c>
      <c r="WG11" s="9">
        <f t="shared" si="173"/>
        <v>0</v>
      </c>
      <c r="WH11" s="155"/>
      <c r="WI11" s="3">
        <f t="shared" ref="WI11:WI37" si="300">NT11*2000/3</f>
        <v>0</v>
      </c>
      <c r="WJ11" s="9">
        <f t="shared" si="174"/>
        <v>0</v>
      </c>
      <c r="WK11" s="9">
        <f t="shared" si="175"/>
        <v>0</v>
      </c>
      <c r="WL11" s="9">
        <f t="shared" si="176"/>
        <v>0</v>
      </c>
      <c r="WM11" s="9">
        <f t="shared" si="177"/>
        <v>0</v>
      </c>
      <c r="WN11" s="9">
        <f t="shared" si="178"/>
        <v>0</v>
      </c>
      <c r="WO11" s="155"/>
      <c r="WP11" s="3">
        <f t="shared" ref="WP11:WP37" si="301">OA11*2000/3</f>
        <v>0</v>
      </c>
      <c r="WQ11" s="9">
        <f t="shared" si="179"/>
        <v>0</v>
      </c>
      <c r="WR11" s="9">
        <f t="shared" si="180"/>
        <v>0</v>
      </c>
      <c r="WS11" s="9">
        <f t="shared" si="181"/>
        <v>0</v>
      </c>
      <c r="WT11" s="9">
        <f t="shared" si="182"/>
        <v>0</v>
      </c>
      <c r="WU11" s="9">
        <f t="shared" si="183"/>
        <v>0</v>
      </c>
      <c r="WV11" s="155"/>
      <c r="WW11" s="3">
        <f t="shared" ref="WW11:WW37" si="302">OH11*2000/3</f>
        <v>0</v>
      </c>
      <c r="WX11" s="9">
        <f t="shared" si="184"/>
        <v>0</v>
      </c>
      <c r="WY11" s="9">
        <f t="shared" si="185"/>
        <v>0</v>
      </c>
      <c r="WZ11" s="9">
        <f t="shared" si="186"/>
        <v>0</v>
      </c>
      <c r="XA11" s="9">
        <f t="shared" si="187"/>
        <v>0</v>
      </c>
      <c r="XB11" s="9">
        <f t="shared" si="188"/>
        <v>0</v>
      </c>
      <c r="XC11" s="155"/>
      <c r="XD11" s="3">
        <f t="shared" ref="XD11:XD37" si="303">OO11*2000/3</f>
        <v>0</v>
      </c>
      <c r="XE11" s="9">
        <f t="shared" si="189"/>
        <v>0</v>
      </c>
      <c r="XF11" s="9">
        <f t="shared" si="190"/>
        <v>0</v>
      </c>
      <c r="XG11" s="9">
        <f t="shared" si="191"/>
        <v>0</v>
      </c>
      <c r="XH11" s="9">
        <f t="shared" si="192"/>
        <v>0</v>
      </c>
      <c r="XI11" s="9">
        <f t="shared" si="193"/>
        <v>0</v>
      </c>
      <c r="XJ11" s="158"/>
      <c r="XK11" s="14">
        <f t="shared" ref="XK11:XK37" si="304">OV11*2000/3</f>
        <v>0</v>
      </c>
      <c r="XL11" s="14">
        <f t="shared" ref="XL11:XL37" si="305">OW11*2000/3</f>
        <v>0</v>
      </c>
      <c r="XM11" s="14">
        <f t="shared" ref="XM11:XM37" si="306">OX11*2000/3</f>
        <v>0</v>
      </c>
      <c r="XQ11" s="3">
        <f t="shared" ref="XQ11:XQ37" si="307">PB11*2000/3</f>
        <v>359.2230904240327</v>
      </c>
      <c r="XR11" s="9">
        <f t="shared" si="195"/>
        <v>0</v>
      </c>
      <c r="XS11" s="9">
        <f t="shared" si="196"/>
        <v>0</v>
      </c>
      <c r="XT11" s="9">
        <f t="shared" si="197"/>
        <v>0</v>
      </c>
      <c r="XU11" s="9">
        <f t="shared" si="198"/>
        <v>0</v>
      </c>
      <c r="XV11" s="9">
        <f t="shared" si="199"/>
        <v>0</v>
      </c>
      <c r="XW11" s="155"/>
      <c r="XX11" s="3">
        <f t="shared" ref="XX11:XX37" si="308">PI11*2000/3</f>
        <v>0</v>
      </c>
      <c r="XY11" s="9">
        <f t="shared" si="200"/>
        <v>0</v>
      </c>
      <c r="XZ11" s="9">
        <f t="shared" si="201"/>
        <v>0</v>
      </c>
      <c r="YA11" s="9">
        <f t="shared" si="202"/>
        <v>0</v>
      </c>
      <c r="YB11" s="9">
        <f t="shared" si="203"/>
        <v>0</v>
      </c>
      <c r="YC11" s="9">
        <f t="shared" si="204"/>
        <v>0</v>
      </c>
      <c r="YD11" s="155"/>
      <c r="YE11" s="3">
        <f t="shared" ref="YE11:YE37" si="309">PP11*2000/3</f>
        <v>4604.4856764385813</v>
      </c>
      <c r="YF11" s="9">
        <f t="shared" si="205"/>
        <v>0</v>
      </c>
      <c r="YG11" s="9">
        <f t="shared" si="206"/>
        <v>0</v>
      </c>
      <c r="YH11" s="9">
        <f t="shared" si="207"/>
        <v>0</v>
      </c>
      <c r="YI11" s="9">
        <f t="shared" si="208"/>
        <v>0</v>
      </c>
      <c r="YJ11" s="9">
        <f t="shared" si="209"/>
        <v>0</v>
      </c>
      <c r="YK11" s="155"/>
      <c r="YL11" s="3">
        <f t="shared" ref="YL11:YL37" si="310">PW11*2000/3</f>
        <v>713.66960525713023</v>
      </c>
      <c r="YM11" s="9">
        <f t="shared" si="210"/>
        <v>0</v>
      </c>
      <c r="YN11" s="9">
        <f t="shared" si="211"/>
        <v>0</v>
      </c>
      <c r="YO11" s="9">
        <f t="shared" si="212"/>
        <v>0</v>
      </c>
      <c r="YP11" s="9">
        <f t="shared" si="213"/>
        <v>0</v>
      </c>
      <c r="YQ11" s="9">
        <f t="shared" si="214"/>
        <v>0</v>
      </c>
      <c r="YR11" s="155"/>
      <c r="YS11" s="3">
        <f t="shared" ref="YS11:YS37" si="311">TA11+VU11</f>
        <v>0</v>
      </c>
      <c r="YT11" s="9">
        <f t="shared" si="215"/>
        <v>0</v>
      </c>
      <c r="YU11" s="9">
        <f t="shared" si="216"/>
        <v>0</v>
      </c>
      <c r="YV11" s="9">
        <f t="shared" si="217"/>
        <v>0</v>
      </c>
      <c r="YW11" s="9">
        <f t="shared" si="218"/>
        <v>0</v>
      </c>
      <c r="YX11" s="9">
        <f t="shared" si="219"/>
        <v>0</v>
      </c>
      <c r="YY11" s="155"/>
      <c r="YZ11" s="3">
        <f t="shared" ref="YZ11:YZ37" si="312">QK11*2000/3</f>
        <v>0</v>
      </c>
      <c r="ZA11" s="9">
        <f t="shared" si="220"/>
        <v>0</v>
      </c>
      <c r="ZB11" s="9">
        <f t="shared" si="221"/>
        <v>0</v>
      </c>
      <c r="ZC11" s="9">
        <f t="shared" si="222"/>
        <v>0</v>
      </c>
      <c r="ZD11" s="9">
        <f t="shared" si="223"/>
        <v>0</v>
      </c>
      <c r="ZE11" s="9">
        <f t="shared" si="224"/>
        <v>0</v>
      </c>
      <c r="ZF11" s="155"/>
      <c r="ZG11" s="3">
        <f t="shared" ref="ZG11:ZG37" si="313">QR11*2000/3</f>
        <v>0</v>
      </c>
      <c r="ZH11" s="9">
        <f t="shared" si="225"/>
        <v>0</v>
      </c>
      <c r="ZI11" s="9">
        <f t="shared" si="226"/>
        <v>0</v>
      </c>
      <c r="ZJ11" s="9">
        <f t="shared" si="227"/>
        <v>0</v>
      </c>
      <c r="ZK11" s="9">
        <f t="shared" si="228"/>
        <v>0</v>
      </c>
      <c r="ZL11" s="9">
        <f t="shared" si="229"/>
        <v>0</v>
      </c>
      <c r="ZM11" s="155"/>
      <c r="ZN11" s="3">
        <f t="shared" ref="ZN11:ZN37" si="314">QY11*2000/3</f>
        <v>0</v>
      </c>
      <c r="ZO11" s="9">
        <f t="shared" si="230"/>
        <v>0</v>
      </c>
      <c r="ZP11" s="9">
        <f t="shared" si="231"/>
        <v>0</v>
      </c>
      <c r="ZQ11" s="9">
        <f t="shared" si="232"/>
        <v>0</v>
      </c>
      <c r="ZR11" s="9">
        <f t="shared" si="233"/>
        <v>0</v>
      </c>
      <c r="ZS11" s="9">
        <f t="shared" si="234"/>
        <v>0</v>
      </c>
      <c r="ZT11" s="155"/>
      <c r="ZU11" s="3">
        <f t="shared" ref="ZU11:ZU37" si="315">RF11*2000/3</f>
        <v>0</v>
      </c>
      <c r="ZV11" s="9">
        <f t="shared" si="235"/>
        <v>0</v>
      </c>
      <c r="ZW11" s="9">
        <f t="shared" si="236"/>
        <v>0</v>
      </c>
      <c r="ZX11" s="9">
        <f t="shared" si="237"/>
        <v>0</v>
      </c>
      <c r="ZY11" s="9">
        <f t="shared" si="238"/>
        <v>0</v>
      </c>
      <c r="ZZ11" s="9">
        <f t="shared" si="239"/>
        <v>0</v>
      </c>
      <c r="AAA11" s="155"/>
      <c r="AAB11" s="3">
        <f t="shared" ref="AAB11:AAB37" si="316">RM11*2000/3</f>
        <v>669.28829454692038</v>
      </c>
      <c r="AAC11" s="9">
        <f t="shared" si="240"/>
        <v>0</v>
      </c>
      <c r="AAD11" s="9">
        <f t="shared" si="241"/>
        <v>0</v>
      </c>
      <c r="AAE11" s="9">
        <f t="shared" si="242"/>
        <v>0</v>
      </c>
      <c r="AAF11" s="9">
        <f t="shared" si="243"/>
        <v>0</v>
      </c>
      <c r="AAG11" s="9">
        <f t="shared" si="244"/>
        <v>0</v>
      </c>
      <c r="AAH11" s="158"/>
      <c r="AAI11" s="9">
        <f t="shared" ref="AAI11:AAI37" si="317">RT11*2000/3</f>
        <v>0</v>
      </c>
      <c r="AAJ11" s="9">
        <f t="shared" ref="AAJ11:AAJ37" si="318">RU11*2000/3</f>
        <v>0</v>
      </c>
      <c r="AAK11" s="9">
        <f t="shared" ref="AAK11:AAK37" si="319">RV11*2000/3</f>
        <v>0</v>
      </c>
    </row>
    <row r="12" spans="1:713" ht="15.75" thickBot="1">
      <c r="B12" s="104">
        <v>4</v>
      </c>
      <c r="C12" s="104" t="s">
        <v>31</v>
      </c>
      <c r="D12" s="46">
        <v>1242.4000000000001</v>
      </c>
      <c r="E12" s="104">
        <v>15.599342677245147</v>
      </c>
      <c r="F12" s="105">
        <v>0</v>
      </c>
      <c r="G12" s="105" t="s">
        <v>12</v>
      </c>
      <c r="I12" s="97">
        <f t="shared" si="247"/>
        <v>15.599342677245147</v>
      </c>
      <c r="J12" s="98">
        <v>118.68527447334507</v>
      </c>
      <c r="K12" s="98">
        <v>0</v>
      </c>
      <c r="L12" s="98">
        <v>242.19389373328917</v>
      </c>
      <c r="M12" s="98">
        <v>86.443406392043428</v>
      </c>
      <c r="N12" s="98">
        <v>0</v>
      </c>
      <c r="O12" s="98">
        <v>0</v>
      </c>
      <c r="P12" s="98">
        <v>0.85132315951440474</v>
      </c>
      <c r="Q12" s="98">
        <v>0</v>
      </c>
      <c r="R12" s="98">
        <v>0</v>
      </c>
      <c r="S12" s="98">
        <v>191.51849231955902</v>
      </c>
      <c r="V12" s="98">
        <v>0</v>
      </c>
      <c r="W12" s="98">
        <v>0</v>
      </c>
      <c r="X12" s="98">
        <v>0</v>
      </c>
      <c r="Y12" s="98">
        <v>0</v>
      </c>
      <c r="Z12" s="98">
        <v>522.69196238964457</v>
      </c>
      <c r="AA12" s="98">
        <v>17.991602005146159</v>
      </c>
      <c r="AB12" s="98">
        <v>38.357364756569154</v>
      </c>
      <c r="AC12" s="98">
        <v>0</v>
      </c>
      <c r="AD12" s="98">
        <v>23.910905599060268</v>
      </c>
      <c r="AE12" s="99">
        <v>0</v>
      </c>
      <c r="AH12" s="98">
        <f t="shared" si="248"/>
        <v>118.68527447334507</v>
      </c>
      <c r="AI12" s="98">
        <f t="shared" si="3"/>
        <v>0</v>
      </c>
      <c r="AJ12" s="98">
        <f t="shared" si="3"/>
        <v>242.19389373328917</v>
      </c>
      <c r="AK12" s="98">
        <f t="shared" si="3"/>
        <v>86.443406392043428</v>
      </c>
      <c r="AL12" s="98">
        <f t="shared" si="3"/>
        <v>522.69196238964457</v>
      </c>
      <c r="AM12" s="98">
        <f t="shared" si="3"/>
        <v>17.991602005146159</v>
      </c>
      <c r="AN12" s="98">
        <f t="shared" si="3"/>
        <v>39.208687916083562</v>
      </c>
      <c r="AO12" s="98">
        <f t="shared" si="3"/>
        <v>0</v>
      </c>
      <c r="AP12" s="98">
        <f t="shared" si="3"/>
        <v>23.910905599060268</v>
      </c>
      <c r="AQ12" s="98">
        <f t="shared" si="3"/>
        <v>191.51849231955902</v>
      </c>
      <c r="AS12" s="106">
        <v>117.1227092601475</v>
      </c>
      <c r="AT12" s="101">
        <v>117.1227092601475</v>
      </c>
      <c r="AU12" s="98"/>
      <c r="AV12" s="98"/>
      <c r="AW12" s="98"/>
      <c r="AX12" s="98"/>
      <c r="AY12" s="98"/>
      <c r="AZ12" s="205"/>
      <c r="BA12" s="101">
        <v>0</v>
      </c>
      <c r="BB12" s="98"/>
      <c r="BC12" s="98"/>
      <c r="BD12" s="98"/>
      <c r="BE12" s="98"/>
      <c r="BF12" s="98"/>
      <c r="BG12" s="205"/>
      <c r="BH12" s="101">
        <v>242.19389373328917</v>
      </c>
      <c r="BI12" s="98"/>
      <c r="BJ12" s="98"/>
      <c r="BK12" s="98"/>
      <c r="BL12" s="98"/>
      <c r="BM12" s="98"/>
      <c r="BN12" s="205"/>
      <c r="BO12" s="101">
        <v>86.307975294340096</v>
      </c>
      <c r="BP12" s="98"/>
      <c r="BQ12" s="98"/>
      <c r="BR12" s="98"/>
      <c r="BS12" s="98"/>
      <c r="BT12" s="98"/>
      <c r="BU12" s="205"/>
      <c r="BV12" s="101">
        <v>0</v>
      </c>
      <c r="BW12" s="98"/>
      <c r="BX12" s="98"/>
      <c r="BY12" s="98"/>
      <c r="BZ12" s="98"/>
      <c r="CA12" s="98"/>
      <c r="CB12" s="205"/>
      <c r="CC12" s="101">
        <v>0</v>
      </c>
      <c r="CD12" s="98"/>
      <c r="CE12" s="98"/>
      <c r="CF12" s="98"/>
      <c r="CG12" s="98"/>
      <c r="CH12" s="98"/>
      <c r="CI12" s="205"/>
      <c r="CJ12" s="101">
        <v>0.85132323073400651</v>
      </c>
      <c r="CK12" s="98"/>
      <c r="CL12" s="98"/>
      <c r="CM12" s="98"/>
      <c r="CN12" s="98"/>
      <c r="CO12" s="98"/>
      <c r="CP12" s="205"/>
      <c r="CQ12" s="101">
        <v>0</v>
      </c>
      <c r="CR12" s="98"/>
      <c r="CS12" s="98"/>
      <c r="CT12" s="98"/>
      <c r="CU12" s="98"/>
      <c r="CV12" s="98"/>
      <c r="CW12" s="205"/>
      <c r="CX12" s="101">
        <v>0</v>
      </c>
      <c r="CY12" s="98"/>
      <c r="CZ12" s="98"/>
      <c r="DA12" s="98"/>
      <c r="DB12" s="98"/>
      <c r="DC12" s="98"/>
      <c r="DD12" s="205"/>
      <c r="DE12" s="101">
        <v>192</v>
      </c>
      <c r="DF12" s="98">
        <v>0</v>
      </c>
      <c r="DG12" s="98">
        <v>0</v>
      </c>
      <c r="DH12" s="98">
        <v>0</v>
      </c>
      <c r="DI12" s="98">
        <v>0</v>
      </c>
      <c r="DJ12" s="98">
        <v>0</v>
      </c>
      <c r="DK12" s="205"/>
      <c r="DN12" s="101">
        <v>0</v>
      </c>
      <c r="DO12" s="98"/>
      <c r="DP12" s="98"/>
      <c r="DQ12" s="98"/>
      <c r="DR12" s="98"/>
      <c r="DS12" s="98"/>
      <c r="DT12" s="205"/>
      <c r="DU12" s="101">
        <v>0</v>
      </c>
      <c r="DV12" s="98"/>
      <c r="DW12" s="98"/>
      <c r="DX12" s="98"/>
      <c r="DY12" s="98"/>
      <c r="DZ12" s="98"/>
      <c r="EA12" s="205"/>
      <c r="EB12" s="101">
        <v>0</v>
      </c>
      <c r="EC12" s="98"/>
      <c r="ED12" s="98"/>
      <c r="EE12" s="98"/>
      <c r="EF12" s="98"/>
      <c r="EG12" s="98"/>
      <c r="EH12" s="205"/>
      <c r="EI12" s="101">
        <v>0</v>
      </c>
      <c r="EJ12" s="98"/>
      <c r="EK12" s="98"/>
      <c r="EL12" s="98"/>
      <c r="EM12" s="98"/>
      <c r="EN12" s="98"/>
      <c r="EO12" s="205"/>
      <c r="EP12" s="101">
        <v>522.3777359414803</v>
      </c>
      <c r="EQ12" s="98"/>
      <c r="ER12" s="98"/>
      <c r="ES12" s="98"/>
      <c r="ET12" s="98"/>
      <c r="EU12" s="98"/>
      <c r="EV12" s="205"/>
      <c r="EW12" s="101">
        <v>17.991598827709499</v>
      </c>
      <c r="EX12" s="98"/>
      <c r="EY12" s="98"/>
      <c r="EZ12" s="98"/>
      <c r="FA12" s="98"/>
      <c r="FB12" s="98"/>
      <c r="FC12" s="205"/>
      <c r="FD12" s="101">
        <v>38.35736543490269</v>
      </c>
      <c r="FE12" s="98"/>
      <c r="FF12" s="98"/>
      <c r="FG12" s="98"/>
      <c r="FH12" s="98"/>
      <c r="FI12" s="98"/>
      <c r="FJ12" s="205"/>
      <c r="FK12" s="101">
        <v>0</v>
      </c>
      <c r="FL12" s="98"/>
      <c r="FM12" s="98"/>
      <c r="FN12" s="98"/>
      <c r="FO12" s="98"/>
      <c r="FP12" s="98"/>
      <c r="FQ12" s="205"/>
      <c r="FR12" s="101">
        <v>1.5212428555674</v>
      </c>
      <c r="FS12" s="98"/>
      <c r="FT12" s="98"/>
      <c r="FU12" s="98"/>
      <c r="FV12" s="98"/>
      <c r="FW12" s="98"/>
      <c r="FX12" s="205"/>
      <c r="FY12" s="101"/>
      <c r="FZ12" s="98"/>
      <c r="GA12" s="98"/>
      <c r="GB12" s="98"/>
      <c r="GC12" s="98"/>
      <c r="GD12" s="98"/>
      <c r="GE12" s="205"/>
      <c r="GF12" s="70">
        <v>122.3111016835598</v>
      </c>
      <c r="GG12" s="103"/>
      <c r="GH12" s="103"/>
      <c r="GL12" s="3">
        <f t="shared" si="249"/>
        <v>117.1227092601475</v>
      </c>
      <c r="GM12" s="9">
        <f t="shared" si="250"/>
        <v>0</v>
      </c>
      <c r="GN12" s="9">
        <f t="shared" si="251"/>
        <v>0</v>
      </c>
      <c r="GO12" s="9">
        <f t="shared" si="252"/>
        <v>0</v>
      </c>
      <c r="GP12" s="9">
        <f t="shared" si="253"/>
        <v>0</v>
      </c>
      <c r="GQ12" s="9">
        <f t="shared" si="254"/>
        <v>0</v>
      </c>
      <c r="GR12" s="155"/>
      <c r="GS12" s="3">
        <f t="shared" si="255"/>
        <v>0</v>
      </c>
      <c r="GT12" s="9">
        <f t="shared" si="5"/>
        <v>0</v>
      </c>
      <c r="GU12" s="9">
        <f t="shared" si="6"/>
        <v>0</v>
      </c>
      <c r="GV12" s="9">
        <f t="shared" si="7"/>
        <v>0</v>
      </c>
      <c r="GW12" s="9">
        <f t="shared" si="8"/>
        <v>0</v>
      </c>
      <c r="GX12" s="9">
        <f t="shared" si="9"/>
        <v>0</v>
      </c>
      <c r="GY12" s="155"/>
      <c r="GZ12" s="3">
        <f t="shared" si="256"/>
        <v>242.19389373328917</v>
      </c>
      <c r="HA12" s="9">
        <f t="shared" si="10"/>
        <v>0</v>
      </c>
      <c r="HB12" s="9">
        <f t="shared" si="11"/>
        <v>0</v>
      </c>
      <c r="HC12" s="9">
        <f t="shared" si="12"/>
        <v>0</v>
      </c>
      <c r="HD12" s="9">
        <f t="shared" si="13"/>
        <v>0</v>
      </c>
      <c r="HE12" s="9">
        <f t="shared" si="14"/>
        <v>0</v>
      </c>
      <c r="HF12" s="155"/>
      <c r="HG12" s="3">
        <f t="shared" si="257"/>
        <v>86.307975294340096</v>
      </c>
      <c r="HH12" s="9">
        <f t="shared" si="15"/>
        <v>0</v>
      </c>
      <c r="HI12" s="9">
        <f t="shared" si="16"/>
        <v>0</v>
      </c>
      <c r="HJ12" s="9">
        <f t="shared" si="17"/>
        <v>0</v>
      </c>
      <c r="HK12" s="9">
        <f t="shared" si="18"/>
        <v>0</v>
      </c>
      <c r="HL12" s="9">
        <f t="shared" si="19"/>
        <v>0</v>
      </c>
      <c r="HM12" s="155"/>
      <c r="HN12" s="3">
        <f t="shared" si="258"/>
        <v>522.3777359414803</v>
      </c>
      <c r="HO12" s="9">
        <f t="shared" si="20"/>
        <v>0</v>
      </c>
      <c r="HP12" s="9">
        <f t="shared" si="21"/>
        <v>0</v>
      </c>
      <c r="HQ12" s="9">
        <f t="shared" si="22"/>
        <v>0</v>
      </c>
      <c r="HR12" s="9">
        <f t="shared" si="23"/>
        <v>0</v>
      </c>
      <c r="HS12" s="9">
        <f t="shared" si="24"/>
        <v>0</v>
      </c>
      <c r="HT12" s="155"/>
      <c r="HU12" s="3">
        <f t="shared" si="259"/>
        <v>17.991598827709499</v>
      </c>
      <c r="HV12" s="9">
        <f t="shared" si="25"/>
        <v>0</v>
      </c>
      <c r="HW12" s="9">
        <f t="shared" si="26"/>
        <v>0</v>
      </c>
      <c r="HX12" s="9">
        <f t="shared" si="27"/>
        <v>0</v>
      </c>
      <c r="HY12" s="9">
        <f t="shared" si="28"/>
        <v>0</v>
      </c>
      <c r="HZ12" s="9">
        <f t="shared" si="29"/>
        <v>0</v>
      </c>
      <c r="IA12" s="155"/>
      <c r="IB12" s="3">
        <f t="shared" si="260"/>
        <v>39.208688665636693</v>
      </c>
      <c r="IC12" s="9">
        <f t="shared" si="30"/>
        <v>0</v>
      </c>
      <c r="ID12" s="9">
        <f t="shared" si="31"/>
        <v>0</v>
      </c>
      <c r="IE12" s="9">
        <f t="shared" si="32"/>
        <v>0</v>
      </c>
      <c r="IF12" s="9">
        <f t="shared" si="33"/>
        <v>0</v>
      </c>
      <c r="IG12" s="9">
        <f t="shared" si="34"/>
        <v>0</v>
      </c>
      <c r="IH12" s="155"/>
      <c r="II12" s="3">
        <f t="shared" si="261"/>
        <v>0</v>
      </c>
      <c r="IJ12" s="9">
        <f t="shared" si="35"/>
        <v>0</v>
      </c>
      <c r="IK12" s="9">
        <f t="shared" si="36"/>
        <v>0</v>
      </c>
      <c r="IL12" s="9">
        <f t="shared" si="37"/>
        <v>0</v>
      </c>
      <c r="IM12" s="9">
        <f t="shared" si="38"/>
        <v>0</v>
      </c>
      <c r="IN12" s="9">
        <f t="shared" si="39"/>
        <v>0</v>
      </c>
      <c r="IO12" s="155"/>
      <c r="IP12" s="3">
        <f t="shared" si="262"/>
        <v>1.5212428555674</v>
      </c>
      <c r="IQ12" s="9">
        <f t="shared" si="40"/>
        <v>0</v>
      </c>
      <c r="IR12" s="9">
        <f t="shared" si="41"/>
        <v>0</v>
      </c>
      <c r="IS12" s="9">
        <f t="shared" si="42"/>
        <v>0</v>
      </c>
      <c r="IT12" s="9">
        <f t="shared" si="43"/>
        <v>0</v>
      </c>
      <c r="IU12" s="9">
        <f t="shared" si="44"/>
        <v>0</v>
      </c>
      <c r="IV12" s="155"/>
      <c r="IW12" s="3">
        <f t="shared" si="263"/>
        <v>192</v>
      </c>
      <c r="IX12" s="9">
        <f t="shared" si="45"/>
        <v>0</v>
      </c>
      <c r="IY12" s="9">
        <f t="shared" si="46"/>
        <v>0</v>
      </c>
      <c r="IZ12" s="9">
        <f t="shared" si="47"/>
        <v>0</v>
      </c>
      <c r="JA12" s="9">
        <f t="shared" si="48"/>
        <v>0</v>
      </c>
      <c r="JB12" s="9">
        <f t="shared" si="49"/>
        <v>0</v>
      </c>
      <c r="JC12" s="155"/>
      <c r="JD12" s="7">
        <v>122.3111016835598</v>
      </c>
      <c r="JE12" s="45"/>
      <c r="JF12" s="45"/>
      <c r="JG12" s="5"/>
      <c r="JH12" s="55">
        <f t="shared" si="50"/>
        <v>2.0015188218308187E-2</v>
      </c>
      <c r="JI12" s="58">
        <f t="shared" si="51"/>
        <v>2.2684593801031546E-2</v>
      </c>
      <c r="JJ12" s="3">
        <f>$JI12*JJ5*AT12</f>
        <v>0.69953653073454458</v>
      </c>
      <c r="JK12" s="9">
        <f>$JI12*JJ5*AU12</f>
        <v>0</v>
      </c>
      <c r="JL12" s="9">
        <f>$JI12*JJ5*AV12</f>
        <v>0</v>
      </c>
      <c r="JM12" s="9">
        <f>$JI12*JJ5*AW12</f>
        <v>0</v>
      </c>
      <c r="JN12" s="9">
        <f>$JI12*JJ5*AX12</f>
        <v>0</v>
      </c>
      <c r="JO12" s="9">
        <f>$JI12*JJ5*AY12</f>
        <v>0</v>
      </c>
      <c r="JP12" s="155"/>
      <c r="JQ12" s="3">
        <f>$JI12*JQ5*BA12</f>
        <v>0</v>
      </c>
      <c r="JR12" s="9">
        <f>$JI12*JQ5*BB12</f>
        <v>0</v>
      </c>
      <c r="JS12" s="9">
        <f>$JI12*JQ5*BC12</f>
        <v>0</v>
      </c>
      <c r="JT12" s="9">
        <f>$JI12*JQ5*BD12</f>
        <v>0</v>
      </c>
      <c r="JU12" s="9">
        <f>$JI12*JQ5*BE12</f>
        <v>0</v>
      </c>
      <c r="JV12" s="9">
        <f>$JI12*JQ5*BF12</f>
        <v>0</v>
      </c>
      <c r="JW12" s="155"/>
      <c r="JX12" s="3">
        <f>$JI12*JX5*BH12</f>
        <v>3.170200613073161</v>
      </c>
      <c r="JY12" s="9">
        <f>$JI12*JX5*BI12</f>
        <v>0</v>
      </c>
      <c r="JZ12" s="9">
        <f>$JI12*JX5*BJ12</f>
        <v>0</v>
      </c>
      <c r="KA12" s="9">
        <f>$JI12*JX5*BK12</f>
        <v>0</v>
      </c>
      <c r="KB12" s="9">
        <f>$JI12*JX5*BL12</f>
        <v>0</v>
      </c>
      <c r="KC12" s="9">
        <f>$JI12*JX5*BM12</f>
        <v>0</v>
      </c>
      <c r="KD12" s="155"/>
      <c r="KE12" s="3">
        <f>$JI12*KE5*BO12</f>
        <v>0.98256167256852422</v>
      </c>
      <c r="KF12" s="9">
        <f>$JI12*KE5*BP12</f>
        <v>0</v>
      </c>
      <c r="KG12" s="9">
        <f>$JI12*KE5*BQ12</f>
        <v>0</v>
      </c>
      <c r="KH12" s="9">
        <f>$JI12*KE5*BR12</f>
        <v>0</v>
      </c>
      <c r="KI12" s="9">
        <f>$JI12*KE5*BS12</f>
        <v>0</v>
      </c>
      <c r="KJ12" s="9">
        <f>$JI12*KE5*BT12</f>
        <v>0</v>
      </c>
      <c r="KK12" s="155"/>
      <c r="KL12" s="3">
        <f>$JI12*KL5*BV12</f>
        <v>0</v>
      </c>
      <c r="KM12" s="9">
        <f>$JI12*KL5*BW12</f>
        <v>0</v>
      </c>
      <c r="KN12" s="9">
        <f>$JI12*KL5*BX12</f>
        <v>0</v>
      </c>
      <c r="KO12" s="9">
        <f>$JI12*KL5*BY12</f>
        <v>0</v>
      </c>
      <c r="KP12" s="9">
        <f>$JI12*KL5*BZ12</f>
        <v>0</v>
      </c>
      <c r="KQ12" s="9">
        <f>$JI12*KL5*CA12</f>
        <v>0</v>
      </c>
      <c r="KR12" s="155"/>
      <c r="KS12" s="3">
        <f>$JI12*KS5*CC12</f>
        <v>0</v>
      </c>
      <c r="KT12" s="9">
        <f>$JI12*KS5*CD12</f>
        <v>0</v>
      </c>
      <c r="KU12" s="9">
        <f>$JI12*KS5*CE12</f>
        <v>0</v>
      </c>
      <c r="KV12" s="9">
        <f>$JI12*KS5*CF12</f>
        <v>0</v>
      </c>
      <c r="KW12" s="9">
        <f>$JI12*KS5*CG12</f>
        <v>0</v>
      </c>
      <c r="KX12" s="9">
        <f>$JI12*KS5*CH12</f>
        <v>0</v>
      </c>
      <c r="KY12" s="155"/>
      <c r="KZ12" s="3">
        <f>$JI12*KZ5*CJ12</f>
        <v>2.1531374680053478E-2</v>
      </c>
      <c r="LA12" s="9">
        <f>$JI12*KZ5*CK12</f>
        <v>0</v>
      </c>
      <c r="LB12" s="9">
        <f>$JI12*KZ5*CL12</f>
        <v>0</v>
      </c>
      <c r="LC12" s="9">
        <f>$JI12*KZ5*CM12</f>
        <v>0</v>
      </c>
      <c r="LD12" s="9">
        <f>$JI12*KZ5*CN12</f>
        <v>0</v>
      </c>
      <c r="LE12" s="9">
        <f>$JI12*KZ5*CO12</f>
        <v>0</v>
      </c>
      <c r="LF12" s="155"/>
      <c r="LG12" s="3">
        <f>$JI12*LG5*CQ12</f>
        <v>0</v>
      </c>
      <c r="LH12" s="9">
        <f>$JI12*LG5*CR12</f>
        <v>0</v>
      </c>
      <c r="LI12" s="9">
        <f>$JI12*LG5*CS12</f>
        <v>0</v>
      </c>
      <c r="LJ12" s="9">
        <f>$JI12*LG5*CT12</f>
        <v>0</v>
      </c>
      <c r="LK12" s="9">
        <f>$JI12*LG5*CU12</f>
        <v>0</v>
      </c>
      <c r="LL12" s="9">
        <f>$JI12*LG5*CV12</f>
        <v>0</v>
      </c>
      <c r="LM12" s="155"/>
      <c r="LN12" s="3">
        <f>$JI12*LN5*CX12</f>
        <v>0</v>
      </c>
      <c r="LO12" s="9">
        <f>$JI12*LN5*CY12</f>
        <v>0</v>
      </c>
      <c r="LP12" s="9">
        <f>$JI12*LN5*CZ12</f>
        <v>0</v>
      </c>
      <c r="LQ12" s="9">
        <f>$JI12*LN5*DA12</f>
        <v>0</v>
      </c>
      <c r="LR12" s="9">
        <f>$JI12*LN5*DB12</f>
        <v>0</v>
      </c>
      <c r="LS12" s="9">
        <f>$JI12*LN5*DC12</f>
        <v>0</v>
      </c>
      <c r="LT12" s="155"/>
      <c r="LU12" s="3">
        <f>$JI12*LU5*DE12</f>
        <v>1.0825117110170852</v>
      </c>
      <c r="LV12" s="9">
        <f>$JI12*LU5*DF12</f>
        <v>0</v>
      </c>
      <c r="LW12" s="9">
        <f>$JI12*LU5*DG12</f>
        <v>0</v>
      </c>
      <c r="LX12" s="9">
        <f>$JI12*LU5*DH12</f>
        <v>0</v>
      </c>
      <c r="LY12" s="9">
        <f>$JI12*LU5*DI12</f>
        <v>0</v>
      </c>
      <c r="LZ12" s="9">
        <f>$JI12*LU5*DJ12</f>
        <v>0</v>
      </c>
      <c r="MA12" s="155"/>
      <c r="MD12" s="3">
        <f>$JI12*MD6*MD5*DN12</f>
        <v>0</v>
      </c>
      <c r="ME12" s="9">
        <f>$JI12*MD6*MD5*DO12</f>
        <v>0</v>
      </c>
      <c r="MF12" s="9">
        <f>$JI12*MD6*MD5*DP12</f>
        <v>0</v>
      </c>
      <c r="MG12" s="9">
        <f>$JI12*MD6*MD5*DQ12</f>
        <v>0</v>
      </c>
      <c r="MH12" s="9">
        <f>$JI12*MD6*MD5*DR12</f>
        <v>0</v>
      </c>
      <c r="MI12" s="9">
        <f>$JI12*MD6*MD5*DS12</f>
        <v>0</v>
      </c>
      <c r="MJ12" s="155"/>
      <c r="MK12" s="3">
        <f>$JI12*MK6*MK5*DU12</f>
        <v>0</v>
      </c>
      <c r="ML12" s="9">
        <f>$JI12*MK6*MK5*DV12</f>
        <v>0</v>
      </c>
      <c r="MM12" s="9">
        <f>$JI12*MK6*MK5*DW12</f>
        <v>0</v>
      </c>
      <c r="MN12" s="9">
        <f>$JI12*MK6*MK5*DX12</f>
        <v>0</v>
      </c>
      <c r="MO12" s="9">
        <f>$JI12*MK6*MK5*DY12</f>
        <v>0</v>
      </c>
      <c r="MP12" s="9">
        <f>$JI12*MK6*MK5*DZ12</f>
        <v>0</v>
      </c>
      <c r="MQ12" s="155"/>
      <c r="MR12" s="3">
        <f>$JI12*MR6*MR5*EB12</f>
        <v>0</v>
      </c>
      <c r="MS12" s="9">
        <f>$JI12*MR6*MR5*EC12</f>
        <v>0</v>
      </c>
      <c r="MT12" s="9">
        <f>$JI12*MR6*MR5*ED12</f>
        <v>0</v>
      </c>
      <c r="MU12" s="9">
        <f>$JI12*MR6*MR5*EE12</f>
        <v>0</v>
      </c>
      <c r="MV12" s="9">
        <f>$JI12*MR6*MR5*EF12</f>
        <v>0</v>
      </c>
      <c r="MW12" s="9">
        <f>$JI12*MR6*MR5*EG12</f>
        <v>0</v>
      </c>
      <c r="MX12" s="155"/>
      <c r="MY12" s="3">
        <f>$JI12*MY6*MY5*EI12</f>
        <v>0</v>
      </c>
      <c r="MZ12" s="9">
        <f>$JI12*MY6*MY5*EJ12</f>
        <v>0</v>
      </c>
      <c r="NA12" s="9">
        <f>$JI12*MY6*MY5*EK12</f>
        <v>0</v>
      </c>
      <c r="NB12" s="9">
        <f>$JI12*MY6*MY5*EL12</f>
        <v>0</v>
      </c>
      <c r="NC12" s="9">
        <f>$JI12*MY6*MY5*EM12</f>
        <v>0</v>
      </c>
      <c r="ND12" s="9">
        <f>$JI12*MY6*MY5*EN12</f>
        <v>0</v>
      </c>
      <c r="NE12" s="155"/>
      <c r="NF12" s="3">
        <f>$JI12*NF6*NF5*EP12</f>
        <v>6.4858758001769035</v>
      </c>
      <c r="NG12" s="9">
        <f>$JI12*NF6*NF5*EQ12</f>
        <v>0</v>
      </c>
      <c r="NH12" s="9">
        <f>$JI12*NF6*NF5*ER12</f>
        <v>0</v>
      </c>
      <c r="NI12" s="9">
        <f>$JI12*NF6*NF5*ES12</f>
        <v>0</v>
      </c>
      <c r="NJ12" s="9">
        <f>$JI12*NF6*NF5*ET12</f>
        <v>0</v>
      </c>
      <c r="NK12" s="9">
        <f>$JI12*NF6*NF5*EU12</f>
        <v>0</v>
      </c>
      <c r="NL12" s="155"/>
      <c r="NM12" s="3">
        <f>$JI12*NM6*NM5*EW12</f>
        <v>0.28569247786639368</v>
      </c>
      <c r="NN12" s="9">
        <f>$JI12*NM6*NM5*EX12</f>
        <v>0</v>
      </c>
      <c r="NO12" s="9">
        <f>$JI12*NM6*NM5*EY12</f>
        <v>0</v>
      </c>
      <c r="NP12" s="9">
        <f>$JI12*NM6*NM5*EZ12</f>
        <v>0</v>
      </c>
      <c r="NQ12" s="9">
        <f>$JI12*NM6*NM5*FA12</f>
        <v>0</v>
      </c>
      <c r="NR12" s="9">
        <f>$JI12*NM6*NM5*FB12</f>
        <v>0</v>
      </c>
      <c r="NS12" s="155"/>
      <c r="NT12" s="3">
        <f>$JI12*NT6*NT5*FD12</f>
        <v>0.67908491624806555</v>
      </c>
      <c r="NU12" s="9">
        <f>$JI12*NT6*NT5*FE12</f>
        <v>0</v>
      </c>
      <c r="NV12" s="9">
        <f>$JI12*NT6*NT5*FF12</f>
        <v>0</v>
      </c>
      <c r="NW12" s="9">
        <f>$JI12*NT6*NT5*FG12</f>
        <v>0</v>
      </c>
      <c r="NX12" s="9">
        <f>$JI12*NT6*NT5*FH12</f>
        <v>0</v>
      </c>
      <c r="NY12" s="9">
        <f>$JI12*NT6*NT5*FI12</f>
        <v>0</v>
      </c>
      <c r="NZ12" s="155"/>
      <c r="OA12" s="3">
        <f>$JI12*OA6*OA5*FK12</f>
        <v>0</v>
      </c>
      <c r="OB12" s="9">
        <f>$JI12*OA6*OA5*FL12</f>
        <v>0</v>
      </c>
      <c r="OC12" s="9">
        <f>$JI12*OA6*OA5*FM12</f>
        <v>0</v>
      </c>
      <c r="OD12" s="9">
        <f>$JI12*OA6*OA5*FN12</f>
        <v>0</v>
      </c>
      <c r="OE12" s="9">
        <f>$JI12*OA6*OA5*FO12</f>
        <v>0</v>
      </c>
      <c r="OF12" s="9">
        <f>$JI12*OA6*OA5*FP12</f>
        <v>0</v>
      </c>
      <c r="OG12" s="155"/>
      <c r="OH12" s="3">
        <f>$JI12*OH6*OH5*FR12</f>
        <v>2.6932326176550871E-2</v>
      </c>
      <c r="OI12" s="9">
        <f>$JI12*OH6*OH5*FS12</f>
        <v>0</v>
      </c>
      <c r="OJ12" s="9">
        <f>$JI12*OH6*OH5*FT12</f>
        <v>0</v>
      </c>
      <c r="OK12" s="9">
        <f>$JI12*OH6*OH5*FU12</f>
        <v>0</v>
      </c>
      <c r="OL12" s="9">
        <f>$JI12*OH6*OH5*FV12</f>
        <v>0</v>
      </c>
      <c r="OM12" s="9">
        <f>$JI12*OH6*OH5*FW12</f>
        <v>0</v>
      </c>
      <c r="ON12" s="155"/>
      <c r="OO12" s="3">
        <f>$JI12*OO6*OO5*FY12</f>
        <v>0</v>
      </c>
      <c r="OP12" s="9">
        <f>$JI12*OO6*OO5*FZ12</f>
        <v>0</v>
      </c>
      <c r="OQ12" s="9">
        <f>$JI12*OO6*OO5*GA12</f>
        <v>0</v>
      </c>
      <c r="OR12" s="9">
        <f>$JI12*OO6*OO5*GB12</f>
        <v>0</v>
      </c>
      <c r="OS12" s="9">
        <f>$JI12*OO6*OO5*GC12</f>
        <v>0</v>
      </c>
      <c r="OT12" s="9">
        <f>$JI12*OO6*OO5*GD12</f>
        <v>0</v>
      </c>
      <c r="OU12" s="158"/>
      <c r="OV12" s="14">
        <f>$JI12*OV6*OV5*GF12</f>
        <v>2.1654152547038628</v>
      </c>
      <c r="OW12" s="14">
        <f>$JI12*OW6*OW5*GG12</f>
        <v>0</v>
      </c>
      <c r="OX12" s="14">
        <f>$JI12*OX6*OX5*GH12</f>
        <v>0</v>
      </c>
      <c r="PB12" s="3">
        <f t="shared" si="264"/>
        <v>0.69953653073454458</v>
      </c>
      <c r="PC12" s="9">
        <f t="shared" si="265"/>
        <v>0</v>
      </c>
      <c r="PD12" s="9">
        <f t="shared" si="266"/>
        <v>0</v>
      </c>
      <c r="PE12" s="9">
        <f t="shared" si="267"/>
        <v>0</v>
      </c>
      <c r="PF12" s="9">
        <f t="shared" si="268"/>
        <v>0</v>
      </c>
      <c r="PG12" s="9">
        <f t="shared" si="269"/>
        <v>0</v>
      </c>
      <c r="PH12" s="155"/>
      <c r="PI12" s="3">
        <f t="shared" si="270"/>
        <v>0</v>
      </c>
      <c r="PJ12" s="9">
        <f t="shared" si="53"/>
        <v>0</v>
      </c>
      <c r="PK12" s="9">
        <f t="shared" si="54"/>
        <v>0</v>
      </c>
      <c r="PL12" s="9">
        <f t="shared" si="55"/>
        <v>0</v>
      </c>
      <c r="PM12" s="9">
        <f t="shared" si="56"/>
        <v>0</v>
      </c>
      <c r="PN12" s="9">
        <f t="shared" si="57"/>
        <v>0</v>
      </c>
      <c r="PO12" s="155"/>
      <c r="PP12" s="3">
        <f t="shared" si="271"/>
        <v>3.170200613073161</v>
      </c>
      <c r="PQ12" s="9">
        <f t="shared" si="58"/>
        <v>0</v>
      </c>
      <c r="PR12" s="9">
        <f t="shared" si="59"/>
        <v>0</v>
      </c>
      <c r="PS12" s="9">
        <f t="shared" si="60"/>
        <v>0</v>
      </c>
      <c r="PT12" s="9">
        <f t="shared" si="61"/>
        <v>0</v>
      </c>
      <c r="PU12" s="9">
        <f t="shared" si="62"/>
        <v>0</v>
      </c>
      <c r="PV12" s="155"/>
      <c r="PW12" s="3">
        <f t="shared" si="272"/>
        <v>0.98256167256852422</v>
      </c>
      <c r="PX12" s="9">
        <f t="shared" si="63"/>
        <v>0</v>
      </c>
      <c r="PY12" s="9">
        <f t="shared" si="64"/>
        <v>0</v>
      </c>
      <c r="PZ12" s="9">
        <f t="shared" si="65"/>
        <v>0</v>
      </c>
      <c r="QA12" s="9">
        <f t="shared" si="66"/>
        <v>0</v>
      </c>
      <c r="QB12" s="9">
        <f t="shared" si="67"/>
        <v>0</v>
      </c>
      <c r="QC12" s="155"/>
      <c r="QD12" s="3">
        <f t="shared" si="273"/>
        <v>6.4858758001769035</v>
      </c>
      <c r="QE12" s="9">
        <f t="shared" si="68"/>
        <v>0</v>
      </c>
      <c r="QF12" s="9">
        <f t="shared" si="69"/>
        <v>0</v>
      </c>
      <c r="QG12" s="9">
        <f t="shared" si="70"/>
        <v>0</v>
      </c>
      <c r="QH12" s="9">
        <f t="shared" si="71"/>
        <v>0</v>
      </c>
      <c r="QI12" s="9">
        <f t="shared" si="72"/>
        <v>0</v>
      </c>
      <c r="QJ12" s="155"/>
      <c r="QK12" s="3">
        <f t="shared" si="274"/>
        <v>0.28569247786639368</v>
      </c>
      <c r="QL12" s="9">
        <f t="shared" si="73"/>
        <v>0</v>
      </c>
      <c r="QM12" s="9">
        <f t="shared" si="74"/>
        <v>0</v>
      </c>
      <c r="QN12" s="9">
        <f t="shared" si="75"/>
        <v>0</v>
      </c>
      <c r="QO12" s="9">
        <f t="shared" si="76"/>
        <v>0</v>
      </c>
      <c r="QP12" s="9">
        <f t="shared" si="77"/>
        <v>0</v>
      </c>
      <c r="QQ12" s="155"/>
      <c r="QR12" s="3">
        <f t="shared" si="275"/>
        <v>0.70061629092811906</v>
      </c>
      <c r="QS12" s="9">
        <f t="shared" si="78"/>
        <v>0</v>
      </c>
      <c r="QT12" s="9">
        <f t="shared" si="79"/>
        <v>0</v>
      </c>
      <c r="QU12" s="9">
        <f t="shared" si="80"/>
        <v>0</v>
      </c>
      <c r="QV12" s="9">
        <f t="shared" si="81"/>
        <v>0</v>
      </c>
      <c r="QW12" s="9">
        <f t="shared" si="82"/>
        <v>0</v>
      </c>
      <c r="QX12" s="155"/>
      <c r="QY12" s="3">
        <f t="shared" si="276"/>
        <v>0</v>
      </c>
      <c r="QZ12" s="9">
        <f t="shared" si="83"/>
        <v>0</v>
      </c>
      <c r="RA12" s="9">
        <f t="shared" si="84"/>
        <v>0</v>
      </c>
      <c r="RB12" s="9">
        <f t="shared" si="85"/>
        <v>0</v>
      </c>
      <c r="RC12" s="9">
        <f t="shared" si="86"/>
        <v>0</v>
      </c>
      <c r="RD12" s="9">
        <f t="shared" si="87"/>
        <v>0</v>
      </c>
      <c r="RE12" s="155"/>
      <c r="RF12" s="3">
        <f t="shared" si="277"/>
        <v>2.6932326176550871E-2</v>
      </c>
      <c r="RG12" s="9">
        <f t="shared" si="88"/>
        <v>0</v>
      </c>
      <c r="RH12" s="9">
        <f t="shared" si="89"/>
        <v>0</v>
      </c>
      <c r="RI12" s="9">
        <f t="shared" si="90"/>
        <v>0</v>
      </c>
      <c r="RJ12" s="9">
        <f t="shared" si="91"/>
        <v>0</v>
      </c>
      <c r="RK12" s="9">
        <f t="shared" si="92"/>
        <v>0</v>
      </c>
      <c r="RL12" s="155"/>
      <c r="RM12" s="3">
        <f t="shared" si="278"/>
        <v>1.0825117110170852</v>
      </c>
      <c r="RN12" s="9">
        <f t="shared" si="93"/>
        <v>0</v>
      </c>
      <c r="RO12" s="9">
        <f t="shared" si="94"/>
        <v>0</v>
      </c>
      <c r="RP12" s="9">
        <f t="shared" si="95"/>
        <v>0</v>
      </c>
      <c r="RQ12" s="9">
        <f t="shared" si="96"/>
        <v>0</v>
      </c>
      <c r="RR12" s="9">
        <f t="shared" si="97"/>
        <v>0</v>
      </c>
      <c r="RS12" s="158"/>
      <c r="RT12" s="14">
        <f>$JI12*RT6*RT5*JD12</f>
        <v>2.1654152547038628</v>
      </c>
      <c r="RU12" s="14">
        <f>$JI12*RU6*RU5*JE12</f>
        <v>0</v>
      </c>
      <c r="RV12" s="14">
        <f>$JI12*RV6*RV5*JF12</f>
        <v>0</v>
      </c>
      <c r="RY12" s="3">
        <f t="shared" si="279"/>
        <v>466.35768715636306</v>
      </c>
      <c r="RZ12" s="9">
        <f t="shared" si="280"/>
        <v>0</v>
      </c>
      <c r="SA12" s="9">
        <f t="shared" si="281"/>
        <v>0</v>
      </c>
      <c r="SB12" s="9">
        <f t="shared" si="282"/>
        <v>0</v>
      </c>
      <c r="SC12" s="9">
        <f t="shared" si="283"/>
        <v>0</v>
      </c>
      <c r="SD12" s="9">
        <f t="shared" si="284"/>
        <v>0</v>
      </c>
      <c r="SE12" s="155"/>
      <c r="SF12" s="3">
        <f t="shared" si="285"/>
        <v>0</v>
      </c>
      <c r="SG12" s="9">
        <f t="shared" si="99"/>
        <v>0</v>
      </c>
      <c r="SH12" s="9">
        <f t="shared" si="100"/>
        <v>0</v>
      </c>
      <c r="SI12" s="9">
        <f t="shared" si="101"/>
        <v>0</v>
      </c>
      <c r="SJ12" s="9">
        <f t="shared" si="102"/>
        <v>0</v>
      </c>
      <c r="SK12" s="9">
        <f t="shared" si="103"/>
        <v>0</v>
      </c>
      <c r="SL12" s="155"/>
      <c r="SM12" s="3">
        <f t="shared" si="286"/>
        <v>2113.4670753821074</v>
      </c>
      <c r="SN12" s="9">
        <f t="shared" si="104"/>
        <v>0</v>
      </c>
      <c r="SO12" s="9">
        <f t="shared" si="105"/>
        <v>0</v>
      </c>
      <c r="SP12" s="9">
        <f t="shared" si="106"/>
        <v>0</v>
      </c>
      <c r="SQ12" s="9">
        <f t="shared" si="107"/>
        <v>0</v>
      </c>
      <c r="SR12" s="9">
        <f t="shared" si="108"/>
        <v>0</v>
      </c>
      <c r="SS12" s="155"/>
      <c r="ST12" s="3">
        <f t="shared" si="287"/>
        <v>655.04111504568289</v>
      </c>
      <c r="SU12" s="9">
        <f t="shared" si="109"/>
        <v>0</v>
      </c>
      <c r="SV12" s="9">
        <f t="shared" si="110"/>
        <v>0</v>
      </c>
      <c r="SW12" s="9">
        <f t="shared" si="111"/>
        <v>0</v>
      </c>
      <c r="SX12" s="9">
        <f t="shared" si="112"/>
        <v>0</v>
      </c>
      <c r="SY12" s="9">
        <f t="shared" si="113"/>
        <v>0</v>
      </c>
      <c r="SZ12" s="155"/>
      <c r="TA12" s="3">
        <f t="shared" si="288"/>
        <v>0</v>
      </c>
      <c r="TB12" s="9">
        <f t="shared" si="114"/>
        <v>0</v>
      </c>
      <c r="TC12" s="9">
        <f t="shared" si="115"/>
        <v>0</v>
      </c>
      <c r="TD12" s="9">
        <f t="shared" si="116"/>
        <v>0</v>
      </c>
      <c r="TE12" s="9">
        <f t="shared" si="117"/>
        <v>0</v>
      </c>
      <c r="TF12" s="9">
        <f t="shared" si="118"/>
        <v>0</v>
      </c>
      <c r="TG12" s="155"/>
      <c r="TH12" s="3">
        <f t="shared" si="289"/>
        <v>0</v>
      </c>
      <c r="TI12" s="9">
        <f t="shared" si="119"/>
        <v>0</v>
      </c>
      <c r="TJ12" s="9">
        <f t="shared" si="120"/>
        <v>0</v>
      </c>
      <c r="TK12" s="9">
        <f t="shared" si="121"/>
        <v>0</v>
      </c>
      <c r="TL12" s="9">
        <f t="shared" si="122"/>
        <v>0</v>
      </c>
      <c r="TM12" s="9">
        <f t="shared" si="123"/>
        <v>0</v>
      </c>
      <c r="TN12" s="155"/>
      <c r="TO12" s="3">
        <f t="shared" si="290"/>
        <v>14.354249786702319</v>
      </c>
      <c r="TP12" s="9">
        <f t="shared" si="124"/>
        <v>0</v>
      </c>
      <c r="TQ12" s="9">
        <f t="shared" si="125"/>
        <v>0</v>
      </c>
      <c r="TR12" s="9">
        <f t="shared" si="126"/>
        <v>0</v>
      </c>
      <c r="TS12" s="9">
        <f t="shared" si="127"/>
        <v>0</v>
      </c>
      <c r="TT12" s="9">
        <f t="shared" si="128"/>
        <v>0</v>
      </c>
      <c r="TU12" s="155"/>
      <c r="TV12" s="3">
        <f t="shared" si="291"/>
        <v>0</v>
      </c>
      <c r="TW12" s="9">
        <f t="shared" si="129"/>
        <v>0</v>
      </c>
      <c r="TX12" s="9">
        <f t="shared" si="130"/>
        <v>0</v>
      </c>
      <c r="TY12" s="9">
        <f t="shared" si="131"/>
        <v>0</v>
      </c>
      <c r="TZ12" s="9">
        <f t="shared" si="132"/>
        <v>0</v>
      </c>
      <c r="UA12" s="9">
        <f t="shared" si="133"/>
        <v>0</v>
      </c>
      <c r="UB12" s="155"/>
      <c r="UC12" s="3">
        <f t="shared" si="292"/>
        <v>0</v>
      </c>
      <c r="UD12" s="9">
        <f t="shared" si="134"/>
        <v>0</v>
      </c>
      <c r="UE12" s="9">
        <f t="shared" si="135"/>
        <v>0</v>
      </c>
      <c r="UF12" s="9">
        <f t="shared" si="136"/>
        <v>0</v>
      </c>
      <c r="UG12" s="9">
        <f t="shared" si="137"/>
        <v>0</v>
      </c>
      <c r="UH12" s="9">
        <f t="shared" si="138"/>
        <v>0</v>
      </c>
      <c r="UI12" s="155"/>
      <c r="UJ12" s="3">
        <f t="shared" si="293"/>
        <v>721.67447401139009</v>
      </c>
      <c r="UK12" s="9">
        <f t="shared" si="139"/>
        <v>0</v>
      </c>
      <c r="UL12" s="9">
        <f t="shared" si="140"/>
        <v>0</v>
      </c>
      <c r="UM12" s="9">
        <f t="shared" si="141"/>
        <v>0</v>
      </c>
      <c r="UN12" s="9">
        <f t="shared" si="142"/>
        <v>0</v>
      </c>
      <c r="UO12" s="9">
        <f t="shared" si="143"/>
        <v>0</v>
      </c>
      <c r="UP12" s="155"/>
      <c r="US12" s="3">
        <f t="shared" si="294"/>
        <v>0</v>
      </c>
      <c r="UT12" s="9">
        <f t="shared" si="144"/>
        <v>0</v>
      </c>
      <c r="UU12" s="9">
        <f t="shared" si="145"/>
        <v>0</v>
      </c>
      <c r="UV12" s="9">
        <f t="shared" si="146"/>
        <v>0</v>
      </c>
      <c r="UW12" s="9">
        <f t="shared" si="147"/>
        <v>0</v>
      </c>
      <c r="UX12" s="9">
        <f t="shared" si="148"/>
        <v>0</v>
      </c>
      <c r="UY12" s="155"/>
      <c r="UZ12" s="3">
        <f t="shared" si="295"/>
        <v>0</v>
      </c>
      <c r="VA12" s="9">
        <f t="shared" si="149"/>
        <v>0</v>
      </c>
      <c r="VB12" s="9">
        <f t="shared" si="150"/>
        <v>0</v>
      </c>
      <c r="VC12" s="9">
        <f t="shared" si="151"/>
        <v>0</v>
      </c>
      <c r="VD12" s="9">
        <f t="shared" si="152"/>
        <v>0</v>
      </c>
      <c r="VE12" s="9">
        <f t="shared" si="153"/>
        <v>0</v>
      </c>
      <c r="VF12" s="155"/>
      <c r="VG12" s="3">
        <f t="shared" si="296"/>
        <v>0</v>
      </c>
      <c r="VH12" s="9">
        <f t="shared" si="154"/>
        <v>0</v>
      </c>
      <c r="VI12" s="9">
        <f t="shared" si="155"/>
        <v>0</v>
      </c>
      <c r="VJ12" s="9">
        <f t="shared" si="156"/>
        <v>0</v>
      </c>
      <c r="VK12" s="9">
        <f t="shared" si="157"/>
        <v>0</v>
      </c>
      <c r="VL12" s="9">
        <f t="shared" si="158"/>
        <v>0</v>
      </c>
      <c r="VM12" s="155"/>
      <c r="VN12" s="3">
        <f t="shared" si="297"/>
        <v>0</v>
      </c>
      <c r="VO12" s="9">
        <f t="shared" si="159"/>
        <v>0</v>
      </c>
      <c r="VP12" s="9">
        <f t="shared" si="160"/>
        <v>0</v>
      </c>
      <c r="VQ12" s="9">
        <f t="shared" si="161"/>
        <v>0</v>
      </c>
      <c r="VR12" s="9">
        <f t="shared" si="162"/>
        <v>0</v>
      </c>
      <c r="VS12" s="9">
        <f t="shared" si="163"/>
        <v>0</v>
      </c>
      <c r="VT12" s="155"/>
      <c r="VU12" s="3">
        <f t="shared" si="298"/>
        <v>4323.9172001179359</v>
      </c>
      <c r="VV12" s="9">
        <f t="shared" si="164"/>
        <v>0</v>
      </c>
      <c r="VW12" s="9">
        <f t="shared" si="165"/>
        <v>0</v>
      </c>
      <c r="VX12" s="9">
        <f t="shared" si="166"/>
        <v>0</v>
      </c>
      <c r="VY12" s="9">
        <f t="shared" si="167"/>
        <v>0</v>
      </c>
      <c r="VZ12" s="9">
        <f t="shared" si="168"/>
        <v>0</v>
      </c>
      <c r="WA12" s="155"/>
      <c r="WB12" s="3">
        <f t="shared" si="299"/>
        <v>190.46165191092913</v>
      </c>
      <c r="WC12" s="9">
        <f t="shared" si="169"/>
        <v>0</v>
      </c>
      <c r="WD12" s="9">
        <f t="shared" si="170"/>
        <v>0</v>
      </c>
      <c r="WE12" s="9">
        <f t="shared" si="171"/>
        <v>0</v>
      </c>
      <c r="WF12" s="9">
        <f t="shared" si="172"/>
        <v>0</v>
      </c>
      <c r="WG12" s="9">
        <f t="shared" si="173"/>
        <v>0</v>
      </c>
      <c r="WH12" s="155"/>
      <c r="WI12" s="3">
        <f t="shared" si="300"/>
        <v>452.72327749871033</v>
      </c>
      <c r="WJ12" s="9">
        <f t="shared" si="174"/>
        <v>0</v>
      </c>
      <c r="WK12" s="9">
        <f t="shared" si="175"/>
        <v>0</v>
      </c>
      <c r="WL12" s="9">
        <f t="shared" si="176"/>
        <v>0</v>
      </c>
      <c r="WM12" s="9">
        <f t="shared" si="177"/>
        <v>0</v>
      </c>
      <c r="WN12" s="9">
        <f t="shared" si="178"/>
        <v>0</v>
      </c>
      <c r="WO12" s="155"/>
      <c r="WP12" s="3">
        <f t="shared" si="301"/>
        <v>0</v>
      </c>
      <c r="WQ12" s="9">
        <f t="shared" si="179"/>
        <v>0</v>
      </c>
      <c r="WR12" s="9">
        <f t="shared" si="180"/>
        <v>0</v>
      </c>
      <c r="WS12" s="9">
        <f t="shared" si="181"/>
        <v>0</v>
      </c>
      <c r="WT12" s="9">
        <f t="shared" si="182"/>
        <v>0</v>
      </c>
      <c r="WU12" s="9">
        <f t="shared" si="183"/>
        <v>0</v>
      </c>
      <c r="WV12" s="155"/>
      <c r="WW12" s="3">
        <f t="shared" si="302"/>
        <v>17.95488411770058</v>
      </c>
      <c r="WX12" s="9">
        <f t="shared" si="184"/>
        <v>0</v>
      </c>
      <c r="WY12" s="9">
        <f t="shared" si="185"/>
        <v>0</v>
      </c>
      <c r="WZ12" s="9">
        <f t="shared" si="186"/>
        <v>0</v>
      </c>
      <c r="XA12" s="9">
        <f t="shared" si="187"/>
        <v>0</v>
      </c>
      <c r="XB12" s="9">
        <f t="shared" si="188"/>
        <v>0</v>
      </c>
      <c r="XC12" s="155"/>
      <c r="XD12" s="3">
        <f t="shared" si="303"/>
        <v>0</v>
      </c>
      <c r="XE12" s="9">
        <f t="shared" si="189"/>
        <v>0</v>
      </c>
      <c r="XF12" s="9">
        <f t="shared" si="190"/>
        <v>0</v>
      </c>
      <c r="XG12" s="9">
        <f t="shared" si="191"/>
        <v>0</v>
      </c>
      <c r="XH12" s="9">
        <f t="shared" si="192"/>
        <v>0</v>
      </c>
      <c r="XI12" s="9">
        <f t="shared" si="193"/>
        <v>0</v>
      </c>
      <c r="XJ12" s="158"/>
      <c r="XK12" s="14">
        <f t="shared" si="304"/>
        <v>1443.6101698025752</v>
      </c>
      <c r="XL12" s="14">
        <f t="shared" si="305"/>
        <v>0</v>
      </c>
      <c r="XM12" s="14">
        <f t="shared" si="306"/>
        <v>0</v>
      </c>
      <c r="XQ12" s="3">
        <f t="shared" si="307"/>
        <v>466.35768715636306</v>
      </c>
      <c r="XR12" s="9">
        <f t="shared" si="195"/>
        <v>0</v>
      </c>
      <c r="XS12" s="9">
        <f t="shared" si="196"/>
        <v>0</v>
      </c>
      <c r="XT12" s="9">
        <f t="shared" si="197"/>
        <v>0</v>
      </c>
      <c r="XU12" s="9">
        <f t="shared" si="198"/>
        <v>0</v>
      </c>
      <c r="XV12" s="9">
        <f t="shared" si="199"/>
        <v>0</v>
      </c>
      <c r="XW12" s="155"/>
      <c r="XX12" s="3">
        <f t="shared" si="308"/>
        <v>0</v>
      </c>
      <c r="XY12" s="9">
        <f t="shared" si="200"/>
        <v>0</v>
      </c>
      <c r="XZ12" s="9">
        <f t="shared" si="201"/>
        <v>0</v>
      </c>
      <c r="YA12" s="9">
        <f t="shared" si="202"/>
        <v>0</v>
      </c>
      <c r="YB12" s="9">
        <f t="shared" si="203"/>
        <v>0</v>
      </c>
      <c r="YC12" s="9">
        <f t="shared" si="204"/>
        <v>0</v>
      </c>
      <c r="YD12" s="155"/>
      <c r="YE12" s="3">
        <f t="shared" si="309"/>
        <v>2113.4670753821074</v>
      </c>
      <c r="YF12" s="9">
        <f t="shared" si="205"/>
        <v>0</v>
      </c>
      <c r="YG12" s="9">
        <f t="shared" si="206"/>
        <v>0</v>
      </c>
      <c r="YH12" s="9">
        <f t="shared" si="207"/>
        <v>0</v>
      </c>
      <c r="YI12" s="9">
        <f t="shared" si="208"/>
        <v>0</v>
      </c>
      <c r="YJ12" s="9">
        <f t="shared" si="209"/>
        <v>0</v>
      </c>
      <c r="YK12" s="155"/>
      <c r="YL12" s="3">
        <f t="shared" si="310"/>
        <v>655.04111504568289</v>
      </c>
      <c r="YM12" s="9">
        <f t="shared" si="210"/>
        <v>0</v>
      </c>
      <c r="YN12" s="9">
        <f t="shared" si="211"/>
        <v>0</v>
      </c>
      <c r="YO12" s="9">
        <f t="shared" si="212"/>
        <v>0</v>
      </c>
      <c r="YP12" s="9">
        <f t="shared" si="213"/>
        <v>0</v>
      </c>
      <c r="YQ12" s="9">
        <f t="shared" si="214"/>
        <v>0</v>
      </c>
      <c r="YR12" s="155"/>
      <c r="YS12" s="3">
        <f t="shared" si="311"/>
        <v>4323.9172001179359</v>
      </c>
      <c r="YT12" s="9">
        <f t="shared" si="215"/>
        <v>0</v>
      </c>
      <c r="YU12" s="9">
        <f t="shared" si="216"/>
        <v>0</v>
      </c>
      <c r="YV12" s="9">
        <f t="shared" si="217"/>
        <v>0</v>
      </c>
      <c r="YW12" s="9">
        <f t="shared" si="218"/>
        <v>0</v>
      </c>
      <c r="YX12" s="9">
        <f t="shared" si="219"/>
        <v>0</v>
      </c>
      <c r="YY12" s="155"/>
      <c r="YZ12" s="3">
        <f t="shared" si="312"/>
        <v>190.46165191092913</v>
      </c>
      <c r="ZA12" s="9">
        <f t="shared" si="220"/>
        <v>0</v>
      </c>
      <c r="ZB12" s="9">
        <f t="shared" si="221"/>
        <v>0</v>
      </c>
      <c r="ZC12" s="9">
        <f t="shared" si="222"/>
        <v>0</v>
      </c>
      <c r="ZD12" s="9">
        <f t="shared" si="223"/>
        <v>0</v>
      </c>
      <c r="ZE12" s="9">
        <f t="shared" si="224"/>
        <v>0</v>
      </c>
      <c r="ZF12" s="155"/>
      <c r="ZG12" s="3">
        <f t="shared" si="313"/>
        <v>467.07752728541271</v>
      </c>
      <c r="ZH12" s="9">
        <f t="shared" si="225"/>
        <v>0</v>
      </c>
      <c r="ZI12" s="9">
        <f t="shared" si="226"/>
        <v>0</v>
      </c>
      <c r="ZJ12" s="9">
        <f t="shared" si="227"/>
        <v>0</v>
      </c>
      <c r="ZK12" s="9">
        <f t="shared" si="228"/>
        <v>0</v>
      </c>
      <c r="ZL12" s="9">
        <f t="shared" si="229"/>
        <v>0</v>
      </c>
      <c r="ZM12" s="155"/>
      <c r="ZN12" s="3">
        <f t="shared" si="314"/>
        <v>0</v>
      </c>
      <c r="ZO12" s="9">
        <f t="shared" si="230"/>
        <v>0</v>
      </c>
      <c r="ZP12" s="9">
        <f t="shared" si="231"/>
        <v>0</v>
      </c>
      <c r="ZQ12" s="9">
        <f t="shared" si="232"/>
        <v>0</v>
      </c>
      <c r="ZR12" s="9">
        <f t="shared" si="233"/>
        <v>0</v>
      </c>
      <c r="ZS12" s="9">
        <f t="shared" si="234"/>
        <v>0</v>
      </c>
      <c r="ZT12" s="155"/>
      <c r="ZU12" s="3">
        <f t="shared" si="315"/>
        <v>17.95488411770058</v>
      </c>
      <c r="ZV12" s="9">
        <f t="shared" si="235"/>
        <v>0</v>
      </c>
      <c r="ZW12" s="9">
        <f t="shared" si="236"/>
        <v>0</v>
      </c>
      <c r="ZX12" s="9">
        <f t="shared" si="237"/>
        <v>0</v>
      </c>
      <c r="ZY12" s="9">
        <f t="shared" si="238"/>
        <v>0</v>
      </c>
      <c r="ZZ12" s="9">
        <f t="shared" si="239"/>
        <v>0</v>
      </c>
      <c r="AAA12" s="155"/>
      <c r="AAB12" s="3">
        <f t="shared" si="316"/>
        <v>721.67447401139009</v>
      </c>
      <c r="AAC12" s="9">
        <f t="shared" si="240"/>
        <v>0</v>
      </c>
      <c r="AAD12" s="9">
        <f t="shared" si="241"/>
        <v>0</v>
      </c>
      <c r="AAE12" s="9">
        <f t="shared" si="242"/>
        <v>0</v>
      </c>
      <c r="AAF12" s="9">
        <f t="shared" si="243"/>
        <v>0</v>
      </c>
      <c r="AAG12" s="9">
        <f t="shared" si="244"/>
        <v>0</v>
      </c>
      <c r="AAH12" s="158"/>
      <c r="AAI12" s="9">
        <f t="shared" si="317"/>
        <v>1443.6101698025752</v>
      </c>
      <c r="AAJ12" s="9">
        <f t="shared" si="318"/>
        <v>0</v>
      </c>
      <c r="AAK12" s="9">
        <f t="shared" si="319"/>
        <v>0</v>
      </c>
    </row>
    <row r="13" spans="1:713" ht="15.75" thickBot="1">
      <c r="B13" s="104">
        <v>5</v>
      </c>
      <c r="C13" s="104" t="s">
        <v>32</v>
      </c>
      <c r="D13" s="46">
        <v>22601</v>
      </c>
      <c r="E13" s="104">
        <v>181.35</v>
      </c>
      <c r="F13" s="105">
        <v>0</v>
      </c>
      <c r="G13" s="105" t="s">
        <v>12</v>
      </c>
      <c r="I13" s="97">
        <f t="shared" si="247"/>
        <v>181.35</v>
      </c>
      <c r="J13" s="98">
        <v>7972.704378210814</v>
      </c>
      <c r="K13" s="98">
        <v>38.782730346255207</v>
      </c>
      <c r="L13" s="98">
        <v>9352.1777684763911</v>
      </c>
      <c r="M13" s="98">
        <v>403.08420395937117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4017.6546337668515</v>
      </c>
      <c r="V13" s="98">
        <v>543.70692701899156</v>
      </c>
      <c r="W13" s="98">
        <v>0</v>
      </c>
      <c r="X13" s="98">
        <v>0</v>
      </c>
      <c r="Y13" s="98">
        <v>218.9130101442226</v>
      </c>
      <c r="Z13" s="98">
        <v>0</v>
      </c>
      <c r="AA13" s="98">
        <v>5.69058664111546</v>
      </c>
      <c r="AB13" s="98">
        <v>28.624837730959243</v>
      </c>
      <c r="AC13" s="98">
        <v>18.830298493367106</v>
      </c>
      <c r="AD13" s="98">
        <v>0</v>
      </c>
      <c r="AE13" s="99">
        <v>0</v>
      </c>
      <c r="AH13" s="98">
        <f t="shared" si="248"/>
        <v>8516.4113052298053</v>
      </c>
      <c r="AI13" s="98">
        <f t="shared" si="3"/>
        <v>38.782730346255207</v>
      </c>
      <c r="AJ13" s="98">
        <f t="shared" si="3"/>
        <v>9352.1777684763911</v>
      </c>
      <c r="AK13" s="98">
        <f t="shared" si="3"/>
        <v>621.99721410359371</v>
      </c>
      <c r="AL13" s="98">
        <f t="shared" si="3"/>
        <v>0</v>
      </c>
      <c r="AM13" s="98">
        <f t="shared" si="3"/>
        <v>5.69058664111546</v>
      </c>
      <c r="AN13" s="98">
        <f t="shared" si="3"/>
        <v>28.624837730959243</v>
      </c>
      <c r="AO13" s="98">
        <f t="shared" si="3"/>
        <v>18.830298493367106</v>
      </c>
      <c r="AP13" s="98">
        <f t="shared" si="3"/>
        <v>0</v>
      </c>
      <c r="AQ13" s="98">
        <f t="shared" si="3"/>
        <v>4017.6546337668515</v>
      </c>
      <c r="AS13" s="107">
        <v>8077.3736177351502</v>
      </c>
      <c r="AT13" s="101">
        <v>751.51431145422794</v>
      </c>
      <c r="AU13" s="102">
        <v>7325.8593062809223</v>
      </c>
      <c r="AV13" s="98"/>
      <c r="AW13" s="98"/>
      <c r="AX13" s="98"/>
      <c r="AY13" s="98"/>
      <c r="AZ13" s="205"/>
      <c r="BA13" s="101">
        <v>0</v>
      </c>
      <c r="BB13" s="102">
        <v>38.130843231058698</v>
      </c>
      <c r="BC13" s="98"/>
      <c r="BD13" s="98"/>
      <c r="BE13" s="98"/>
      <c r="BF13" s="98"/>
      <c r="BG13" s="205"/>
      <c r="BH13" s="101">
        <v>4338.6777684763911</v>
      </c>
      <c r="BI13" s="102">
        <v>5013.5</v>
      </c>
      <c r="BJ13" s="98"/>
      <c r="BK13" s="98"/>
      <c r="BL13" s="98"/>
      <c r="BM13" s="98"/>
      <c r="BN13" s="205"/>
      <c r="BO13" s="101">
        <v>219.49181373760962</v>
      </c>
      <c r="BP13" s="102">
        <v>181.24718971168164</v>
      </c>
      <c r="BQ13" s="98"/>
      <c r="BR13" s="98"/>
      <c r="BS13" s="98"/>
      <c r="BT13" s="98"/>
      <c r="BU13" s="205"/>
      <c r="BV13" s="101">
        <v>0</v>
      </c>
      <c r="BW13" s="102">
        <v>0</v>
      </c>
      <c r="BX13" s="98"/>
      <c r="BY13" s="98"/>
      <c r="BZ13" s="98"/>
      <c r="CA13" s="98"/>
      <c r="CB13" s="205"/>
      <c r="CC13" s="101">
        <v>0</v>
      </c>
      <c r="CD13" s="102">
        <v>0</v>
      </c>
      <c r="CE13" s="98"/>
      <c r="CF13" s="98"/>
      <c r="CG13" s="98"/>
      <c r="CH13" s="98"/>
      <c r="CI13" s="205"/>
      <c r="CJ13" s="101">
        <v>0</v>
      </c>
      <c r="CK13" s="102">
        <v>0</v>
      </c>
      <c r="CL13" s="98"/>
      <c r="CM13" s="98"/>
      <c r="CN13" s="98"/>
      <c r="CO13" s="98"/>
      <c r="CP13" s="205"/>
      <c r="CQ13" s="101">
        <v>0</v>
      </c>
      <c r="CR13" s="102">
        <v>0</v>
      </c>
      <c r="CS13" s="98"/>
      <c r="CT13" s="98"/>
      <c r="CU13" s="98"/>
      <c r="CV13" s="98"/>
      <c r="CW13" s="205"/>
      <c r="CX13" s="101">
        <v>0</v>
      </c>
      <c r="CY13" s="102">
        <v>0</v>
      </c>
      <c r="CZ13" s="98"/>
      <c r="DA13" s="98"/>
      <c r="DB13" s="98"/>
      <c r="DC13" s="98"/>
      <c r="DD13" s="205"/>
      <c r="DE13" s="101">
        <v>1208</v>
      </c>
      <c r="DF13" s="102">
        <v>2809</v>
      </c>
      <c r="DG13" s="98">
        <v>0</v>
      </c>
      <c r="DH13" s="98">
        <v>0</v>
      </c>
      <c r="DI13" s="98">
        <v>0</v>
      </c>
      <c r="DJ13" s="98">
        <v>0</v>
      </c>
      <c r="DK13" s="205"/>
      <c r="DN13" s="101">
        <v>1.8664032505262209</v>
      </c>
      <c r="DO13" s="102">
        <v>0</v>
      </c>
      <c r="DP13" s="98"/>
      <c r="DQ13" s="98"/>
      <c r="DR13" s="98"/>
      <c r="DS13" s="98"/>
      <c r="DT13" s="205"/>
      <c r="DU13" s="101">
        <v>0</v>
      </c>
      <c r="DV13" s="102">
        <v>0</v>
      </c>
      <c r="DW13" s="98"/>
      <c r="DX13" s="98"/>
      <c r="DY13" s="98"/>
      <c r="DZ13" s="98"/>
      <c r="EA13" s="205"/>
      <c r="EB13" s="101">
        <v>0</v>
      </c>
      <c r="EC13" s="102">
        <v>0</v>
      </c>
      <c r="ED13" s="98"/>
      <c r="EE13" s="98"/>
      <c r="EF13" s="98"/>
      <c r="EG13" s="98"/>
      <c r="EH13" s="205"/>
      <c r="EI13" s="101">
        <v>196.39508954032948</v>
      </c>
      <c r="EJ13" s="102">
        <v>22.155085174302833</v>
      </c>
      <c r="EK13" s="98"/>
      <c r="EL13" s="98"/>
      <c r="EM13" s="98"/>
      <c r="EN13" s="98"/>
      <c r="EO13" s="205"/>
      <c r="EP13" s="101">
        <v>0</v>
      </c>
      <c r="EQ13" s="102">
        <v>0</v>
      </c>
      <c r="ER13" s="98"/>
      <c r="ES13" s="98"/>
      <c r="ET13" s="98"/>
      <c r="EU13" s="98"/>
      <c r="EV13" s="205"/>
      <c r="EW13" s="101">
        <v>0</v>
      </c>
      <c r="EX13" s="102">
        <v>5.6905871843400995</v>
      </c>
      <c r="EY13" s="98"/>
      <c r="EZ13" s="98"/>
      <c r="FA13" s="98"/>
      <c r="FB13" s="98"/>
      <c r="FC13" s="205"/>
      <c r="FD13" s="101">
        <v>0</v>
      </c>
      <c r="FE13" s="102">
        <v>19.933442807458899</v>
      </c>
      <c r="FF13" s="98"/>
      <c r="FG13" s="98"/>
      <c r="FH13" s="98"/>
      <c r="FI13" s="98"/>
      <c r="FJ13" s="205"/>
      <c r="FK13" s="101">
        <v>0</v>
      </c>
      <c r="FL13" s="102">
        <v>18.714598503122602</v>
      </c>
      <c r="FM13" s="98"/>
      <c r="FN13" s="98"/>
      <c r="FO13" s="98"/>
      <c r="FP13" s="98"/>
      <c r="FQ13" s="205"/>
      <c r="FR13" s="101">
        <v>0</v>
      </c>
      <c r="FS13" s="102">
        <v>0</v>
      </c>
      <c r="FT13" s="98"/>
      <c r="FU13" s="98"/>
      <c r="FV13" s="98"/>
      <c r="FW13" s="98"/>
      <c r="FX13" s="205"/>
      <c r="FY13" s="101"/>
      <c r="FZ13" s="102"/>
      <c r="GA13" s="98"/>
      <c r="GB13" s="98"/>
      <c r="GC13" s="98"/>
      <c r="GD13" s="98"/>
      <c r="GE13" s="205"/>
      <c r="GF13" s="103">
        <v>221.62836295475608</v>
      </c>
      <c r="GG13" s="103"/>
      <c r="GH13" s="103">
        <v>10.510550791691049</v>
      </c>
      <c r="GL13" s="3">
        <f t="shared" si="249"/>
        <v>753.38071470475415</v>
      </c>
      <c r="GM13" s="8">
        <f t="shared" si="250"/>
        <v>7325.8593062809223</v>
      </c>
      <c r="GN13" s="9">
        <f t="shared" si="251"/>
        <v>0</v>
      </c>
      <c r="GO13" s="9">
        <f t="shared" si="252"/>
        <v>0</v>
      </c>
      <c r="GP13" s="9">
        <f t="shared" si="253"/>
        <v>0</v>
      </c>
      <c r="GQ13" s="9">
        <f t="shared" si="254"/>
        <v>0</v>
      </c>
      <c r="GR13" s="155"/>
      <c r="GS13" s="3">
        <f t="shared" si="255"/>
        <v>0</v>
      </c>
      <c r="GT13" s="8">
        <f t="shared" si="5"/>
        <v>38.130843231058698</v>
      </c>
      <c r="GU13" s="9">
        <f t="shared" si="6"/>
        <v>0</v>
      </c>
      <c r="GV13" s="9">
        <f t="shared" si="7"/>
        <v>0</v>
      </c>
      <c r="GW13" s="9">
        <f t="shared" si="8"/>
        <v>0</v>
      </c>
      <c r="GX13" s="9">
        <f t="shared" si="9"/>
        <v>0</v>
      </c>
      <c r="GY13" s="155"/>
      <c r="GZ13" s="3">
        <f t="shared" si="256"/>
        <v>4338.6777684763911</v>
      </c>
      <c r="HA13" s="8">
        <f t="shared" si="10"/>
        <v>5013.5</v>
      </c>
      <c r="HB13" s="9">
        <f t="shared" si="11"/>
        <v>0</v>
      </c>
      <c r="HC13" s="9">
        <f t="shared" si="12"/>
        <v>0</v>
      </c>
      <c r="HD13" s="9">
        <f t="shared" si="13"/>
        <v>0</v>
      </c>
      <c r="HE13" s="9">
        <f t="shared" si="14"/>
        <v>0</v>
      </c>
      <c r="HF13" s="155"/>
      <c r="HG13" s="3">
        <f t="shared" si="257"/>
        <v>415.8869032779391</v>
      </c>
      <c r="HH13" s="8">
        <f t="shared" si="15"/>
        <v>203.40227488598447</v>
      </c>
      <c r="HI13" s="9">
        <f t="shared" si="16"/>
        <v>0</v>
      </c>
      <c r="HJ13" s="9">
        <f t="shared" si="17"/>
        <v>0</v>
      </c>
      <c r="HK13" s="9">
        <f t="shared" si="18"/>
        <v>0</v>
      </c>
      <c r="HL13" s="9">
        <f t="shared" si="19"/>
        <v>0</v>
      </c>
      <c r="HM13" s="155"/>
      <c r="HN13" s="3">
        <f t="shared" si="258"/>
        <v>0</v>
      </c>
      <c r="HO13" s="8">
        <f t="shared" si="20"/>
        <v>0</v>
      </c>
      <c r="HP13" s="9">
        <f t="shared" si="21"/>
        <v>0</v>
      </c>
      <c r="HQ13" s="9">
        <f t="shared" si="22"/>
        <v>0</v>
      </c>
      <c r="HR13" s="9">
        <f t="shared" si="23"/>
        <v>0</v>
      </c>
      <c r="HS13" s="9">
        <f t="shared" si="24"/>
        <v>0</v>
      </c>
      <c r="HT13" s="155"/>
      <c r="HU13" s="3">
        <f t="shared" si="259"/>
        <v>0</v>
      </c>
      <c r="HV13" s="8">
        <f t="shared" si="25"/>
        <v>5.6905871843400995</v>
      </c>
      <c r="HW13" s="9">
        <f t="shared" si="26"/>
        <v>0</v>
      </c>
      <c r="HX13" s="9">
        <f t="shared" si="27"/>
        <v>0</v>
      </c>
      <c r="HY13" s="9">
        <f t="shared" si="28"/>
        <v>0</v>
      </c>
      <c r="HZ13" s="9">
        <f t="shared" si="29"/>
        <v>0</v>
      </c>
      <c r="IA13" s="155"/>
      <c r="IB13" s="3">
        <f t="shared" si="260"/>
        <v>0</v>
      </c>
      <c r="IC13" s="8">
        <f t="shared" si="30"/>
        <v>19.933442807458899</v>
      </c>
      <c r="ID13" s="9">
        <f t="shared" si="31"/>
        <v>0</v>
      </c>
      <c r="IE13" s="9">
        <f t="shared" si="32"/>
        <v>0</v>
      </c>
      <c r="IF13" s="9">
        <f t="shared" si="33"/>
        <v>0</v>
      </c>
      <c r="IG13" s="9">
        <f t="shared" si="34"/>
        <v>0</v>
      </c>
      <c r="IH13" s="155"/>
      <c r="II13" s="3">
        <f t="shared" si="261"/>
        <v>0</v>
      </c>
      <c r="IJ13" s="8">
        <f t="shared" si="35"/>
        <v>18.714598503122602</v>
      </c>
      <c r="IK13" s="9">
        <f t="shared" si="36"/>
        <v>0</v>
      </c>
      <c r="IL13" s="9">
        <f t="shared" si="37"/>
        <v>0</v>
      </c>
      <c r="IM13" s="9">
        <f t="shared" si="38"/>
        <v>0</v>
      </c>
      <c r="IN13" s="9">
        <f t="shared" si="39"/>
        <v>0</v>
      </c>
      <c r="IO13" s="155"/>
      <c r="IP13" s="3">
        <f t="shared" si="262"/>
        <v>0</v>
      </c>
      <c r="IQ13" s="8">
        <f t="shared" si="40"/>
        <v>0</v>
      </c>
      <c r="IR13" s="9">
        <f t="shared" si="41"/>
        <v>0</v>
      </c>
      <c r="IS13" s="9">
        <f t="shared" si="42"/>
        <v>0</v>
      </c>
      <c r="IT13" s="9">
        <f t="shared" si="43"/>
        <v>0</v>
      </c>
      <c r="IU13" s="9">
        <f t="shared" si="44"/>
        <v>0</v>
      </c>
      <c r="IV13" s="155"/>
      <c r="IW13" s="3">
        <f t="shared" si="263"/>
        <v>1208</v>
      </c>
      <c r="IX13" s="8">
        <f t="shared" si="45"/>
        <v>2809</v>
      </c>
      <c r="IY13" s="9">
        <f t="shared" si="46"/>
        <v>0</v>
      </c>
      <c r="IZ13" s="9">
        <f t="shared" si="47"/>
        <v>0</v>
      </c>
      <c r="JA13" s="9">
        <f t="shared" si="48"/>
        <v>0</v>
      </c>
      <c r="JB13" s="9">
        <f t="shared" si="49"/>
        <v>0</v>
      </c>
      <c r="JC13" s="155"/>
      <c r="JD13" s="45">
        <v>221.62836295475608</v>
      </c>
      <c r="JE13" s="45"/>
      <c r="JF13" s="45">
        <v>10.510550791691049</v>
      </c>
      <c r="JG13" s="5"/>
      <c r="JH13" s="55">
        <f t="shared" si="50"/>
        <v>1.5473573644008781E-2</v>
      </c>
      <c r="JI13" s="58">
        <f t="shared" si="51"/>
        <v>2.0102030738468075E-2</v>
      </c>
      <c r="JJ13" s="3">
        <f>$JI13*JJ5*AT13</f>
        <v>3.9775483746506732</v>
      </c>
      <c r="JK13" s="8">
        <f>$JI13*JJ5*AU13</f>
        <v>38.773659173877149</v>
      </c>
      <c r="JL13" s="9">
        <f>$JI13*JJ5*AV13</f>
        <v>0</v>
      </c>
      <c r="JM13" s="9">
        <f>$JI13*JJ5*AW13</f>
        <v>0</v>
      </c>
      <c r="JN13" s="9">
        <f>$JI13*JJ5*AX13</f>
        <v>0</v>
      </c>
      <c r="JO13" s="9">
        <f>$JI13*JJ5*AY13</f>
        <v>0</v>
      </c>
      <c r="JP13" s="155"/>
      <c r="JQ13" s="3">
        <f>$JI13*JQ5*BA13</f>
        <v>0</v>
      </c>
      <c r="JR13" s="8">
        <f>$JI13*JQ5*BB13</f>
        <v>0.23505590653790809</v>
      </c>
      <c r="JS13" s="9">
        <f>$JI13*JQ5*BC13</f>
        <v>0</v>
      </c>
      <c r="JT13" s="9">
        <f>$JI13*JQ5*BD13</f>
        <v>0</v>
      </c>
      <c r="JU13" s="9">
        <f>$JI13*JQ5*BE13</f>
        <v>0</v>
      </c>
      <c r="JV13" s="9">
        <f>$JI13*JQ5*BF13</f>
        <v>0</v>
      </c>
      <c r="JW13" s="155"/>
      <c r="JX13" s="3">
        <f>$JI13*JX5*BH13</f>
        <v>50.325706264831084</v>
      </c>
      <c r="JY13" s="8">
        <f>$JI13*JX5*BI13</f>
        <v>58.153184408376411</v>
      </c>
      <c r="JZ13" s="9">
        <f>$JI13*JX5*BJ13</f>
        <v>0</v>
      </c>
      <c r="KA13" s="9">
        <f>$JI13*JX5*BK13</f>
        <v>0</v>
      </c>
      <c r="KB13" s="9">
        <f>$JI13*JX5*BL13</f>
        <v>0</v>
      </c>
      <c r="KC13" s="9">
        <f>$JI13*JX5*BM13</f>
        <v>0</v>
      </c>
      <c r="KD13" s="155"/>
      <c r="KE13" s="3">
        <f>$JI13*KE5*BO13</f>
        <v>2.2142983870368012</v>
      </c>
      <c r="KF13" s="8">
        <f>$JI13*KE5*BP13</f>
        <v>1.8284752993717754</v>
      </c>
      <c r="KG13" s="9">
        <f>$JI13*KE5*BQ13</f>
        <v>0</v>
      </c>
      <c r="KH13" s="9">
        <f>$JI13*KE5*BR13</f>
        <v>0</v>
      </c>
      <c r="KI13" s="9">
        <f>$JI13*KE5*BS13</f>
        <v>0</v>
      </c>
      <c r="KJ13" s="9">
        <f>$JI13*KE5*BT13</f>
        <v>0</v>
      </c>
      <c r="KK13" s="155"/>
      <c r="KL13" s="3">
        <f>$JI13*KL5*BV13</f>
        <v>0</v>
      </c>
      <c r="KM13" s="8">
        <f>$JI13*KL5*BW13</f>
        <v>0</v>
      </c>
      <c r="KN13" s="9">
        <f>$JI13*KL5*BX13</f>
        <v>0</v>
      </c>
      <c r="KO13" s="9">
        <f>$JI13*KL5*BY13</f>
        <v>0</v>
      </c>
      <c r="KP13" s="9">
        <f>$JI13*KL5*BZ13</f>
        <v>0</v>
      </c>
      <c r="KQ13" s="9">
        <f>$JI13*KL5*CA13</f>
        <v>0</v>
      </c>
      <c r="KR13" s="155"/>
      <c r="KS13" s="3">
        <f>$JI13*KS5*CC13</f>
        <v>0</v>
      </c>
      <c r="KT13" s="8">
        <f>$JI13*KS5*CD13</f>
        <v>0</v>
      </c>
      <c r="KU13" s="9">
        <f>$JI13*KS5*CE13</f>
        <v>0</v>
      </c>
      <c r="KV13" s="9">
        <f>$JI13*KS5*CF13</f>
        <v>0</v>
      </c>
      <c r="KW13" s="9">
        <f>$JI13*KS5*CG13</f>
        <v>0</v>
      </c>
      <c r="KX13" s="9">
        <f>$JI13*KS5*CH13</f>
        <v>0</v>
      </c>
      <c r="KY13" s="155"/>
      <c r="KZ13" s="3">
        <f>$JI13*KZ5*CJ13</f>
        <v>0</v>
      </c>
      <c r="LA13" s="8">
        <f>$JI13*KZ5*CK13</f>
        <v>0</v>
      </c>
      <c r="LB13" s="9">
        <f>$JI13*KZ5*CL13</f>
        <v>0</v>
      </c>
      <c r="LC13" s="9">
        <f>$JI13*KZ5*CM13</f>
        <v>0</v>
      </c>
      <c r="LD13" s="9">
        <f>$JI13*KZ5*CN13</f>
        <v>0</v>
      </c>
      <c r="LE13" s="9">
        <f>$JI13*KZ5*CO13</f>
        <v>0</v>
      </c>
      <c r="LF13" s="155"/>
      <c r="LG13" s="3">
        <f>$JI13*LG5*CQ13</f>
        <v>0</v>
      </c>
      <c r="LH13" s="8">
        <f>$JI13*LG5*CR13</f>
        <v>0</v>
      </c>
      <c r="LI13" s="9">
        <f>$JI13*LG5*CS13</f>
        <v>0</v>
      </c>
      <c r="LJ13" s="9">
        <f>$JI13*LG5*CT13</f>
        <v>0</v>
      </c>
      <c r="LK13" s="9">
        <f>$JI13*LG5*CU13</f>
        <v>0</v>
      </c>
      <c r="LL13" s="9">
        <f>$JI13*LG5*CV13</f>
        <v>0</v>
      </c>
      <c r="LM13" s="155"/>
      <c r="LN13" s="3">
        <f>$JI13*LN5*CX13</f>
        <v>0</v>
      </c>
      <c r="LO13" s="8">
        <f>$JI13*LN5*CY13</f>
        <v>0</v>
      </c>
      <c r="LP13" s="9">
        <f>$JI13*LN5*CZ13</f>
        <v>0</v>
      </c>
      <c r="LQ13" s="9">
        <f>$JI13*LN5*DA13</f>
        <v>0</v>
      </c>
      <c r="LR13" s="9">
        <f>$JI13*LN5*DB13</f>
        <v>0</v>
      </c>
      <c r="LS13" s="9">
        <f>$JI13*LN5*DC13</f>
        <v>0</v>
      </c>
      <c r="LT13" s="155"/>
      <c r="LU13" s="3">
        <f>$JI13*LU5*DE13</f>
        <v>6.0354163453266345</v>
      </c>
      <c r="LV13" s="8">
        <f>$JI13*LU5*DF13</f>
        <v>14.034341485117977</v>
      </c>
      <c r="LW13" s="9">
        <f>$JI13*LU5*DG13</f>
        <v>0</v>
      </c>
      <c r="LX13" s="9">
        <f>$JI13*LU5*DH13</f>
        <v>0</v>
      </c>
      <c r="LY13" s="9">
        <f>$JI13*LU5*DI13</f>
        <v>0</v>
      </c>
      <c r="LZ13" s="9">
        <f>$JI13*LU5*DJ13</f>
        <v>0</v>
      </c>
      <c r="MA13" s="155"/>
      <c r="MD13" s="3">
        <f>$JI13*MD6*MD5*DN13</f>
        <v>9.8783337887577427E-3</v>
      </c>
      <c r="ME13" s="8">
        <f>$JI13*MD6*MD5*DO13</f>
        <v>0</v>
      </c>
      <c r="MF13" s="9">
        <f>$JI13*MD6*MD5*DP13</f>
        <v>0</v>
      </c>
      <c r="MG13" s="9">
        <f>$JI13*MD6*MD5*DQ13</f>
        <v>0</v>
      </c>
      <c r="MH13" s="9">
        <f>$JI13*MD6*MD5*DR13</f>
        <v>0</v>
      </c>
      <c r="MI13" s="9">
        <f>$JI13*MD6*MD5*DS13</f>
        <v>0</v>
      </c>
      <c r="MJ13" s="155"/>
      <c r="MK13" s="3">
        <f>$JI13*MK6*MK5*DU13</f>
        <v>0</v>
      </c>
      <c r="ML13" s="8">
        <f>$JI13*MK6*MK5*DV13</f>
        <v>0</v>
      </c>
      <c r="MM13" s="9">
        <f>$JI13*MK6*MK5*DW13</f>
        <v>0</v>
      </c>
      <c r="MN13" s="9">
        <f>$JI13*MK6*MK5*DX13</f>
        <v>0</v>
      </c>
      <c r="MO13" s="9">
        <f>$JI13*MK6*MK5*DY13</f>
        <v>0</v>
      </c>
      <c r="MP13" s="9">
        <f>$JI13*MK6*MK5*DZ13</f>
        <v>0</v>
      </c>
      <c r="MQ13" s="155"/>
      <c r="MR13" s="3">
        <f>$JI13*MR6*MR5*EB13</f>
        <v>0</v>
      </c>
      <c r="MS13" s="8">
        <f>$JI13*MR6*MR5*EC13</f>
        <v>0</v>
      </c>
      <c r="MT13" s="9">
        <f>$JI13*MR6*MR5*ED13</f>
        <v>0</v>
      </c>
      <c r="MU13" s="9">
        <f>$JI13*MR6*MR5*EE13</f>
        <v>0</v>
      </c>
      <c r="MV13" s="9">
        <f>$JI13*MR6*MR5*EF13</f>
        <v>0</v>
      </c>
      <c r="MW13" s="9">
        <f>$JI13*MR6*MR5*EG13</f>
        <v>0</v>
      </c>
      <c r="MX13" s="155"/>
      <c r="MY13" s="3">
        <f>$JI13*MY6*MY5*EI13</f>
        <v>1.3869042576580102</v>
      </c>
      <c r="MZ13" s="8">
        <f>$JI13*MY6*MY5*EJ13</f>
        <v>0.15645494003406185</v>
      </c>
      <c r="NA13" s="9">
        <f>$JI13*MY6*MY5*EK13</f>
        <v>0</v>
      </c>
      <c r="NB13" s="9">
        <f>$JI13*MY6*MY5*EL13</f>
        <v>0</v>
      </c>
      <c r="NC13" s="9">
        <f>$JI13*MY6*MY5*EM13</f>
        <v>0</v>
      </c>
      <c r="ND13" s="9">
        <f>$JI13*MY6*MY5*EN13</f>
        <v>0</v>
      </c>
      <c r="NE13" s="155"/>
      <c r="NF13" s="3">
        <f>$JI13*NF6*NF5*EP13</f>
        <v>0</v>
      </c>
      <c r="NG13" s="8">
        <f>$JI13*NF6*NF5*EQ13</f>
        <v>0</v>
      </c>
      <c r="NH13" s="9">
        <f>$JI13*NF6*NF5*ER13</f>
        <v>0</v>
      </c>
      <c r="NI13" s="9">
        <f>$JI13*NF6*NF5*ES13</f>
        <v>0</v>
      </c>
      <c r="NJ13" s="9">
        <f>$JI13*NF6*NF5*ET13</f>
        <v>0</v>
      </c>
      <c r="NK13" s="9">
        <f>$JI13*NF6*NF5*EU13</f>
        <v>0</v>
      </c>
      <c r="NL13" s="155"/>
      <c r="NM13" s="3">
        <f>$JI13*NM6*NM5*EW13</f>
        <v>0</v>
      </c>
      <c r="NN13" s="8">
        <f>$JI13*NM6*NM5*EX13</f>
        <v>8.0074650949676016E-2</v>
      </c>
      <c r="NO13" s="9">
        <f>$JI13*NM6*NM5*EY13</f>
        <v>0</v>
      </c>
      <c r="NP13" s="9">
        <f>$JI13*NM6*NM5*EZ13</f>
        <v>0</v>
      </c>
      <c r="NQ13" s="9">
        <f>$JI13*NM6*NM5*FA13</f>
        <v>0</v>
      </c>
      <c r="NR13" s="9">
        <f>$JI13*NM6*NM5*FB13</f>
        <v>0</v>
      </c>
      <c r="NS13" s="155"/>
      <c r="NT13" s="3">
        <f>$JI13*NT6*NT5*FD13</f>
        <v>0</v>
      </c>
      <c r="NU13" s="8">
        <f>$JI13*NT6*NT5*FE13</f>
        <v>0.31272784639046386</v>
      </c>
      <c r="NV13" s="9">
        <f>$JI13*NT6*NT5*FF13</f>
        <v>0</v>
      </c>
      <c r="NW13" s="9">
        <f>$JI13*NT6*NT5*FG13</f>
        <v>0</v>
      </c>
      <c r="NX13" s="9">
        <f>$JI13*NT6*NT5*FH13</f>
        <v>0</v>
      </c>
      <c r="NY13" s="9">
        <f>$JI13*NT6*NT5*FI13</f>
        <v>0</v>
      </c>
      <c r="NZ13" s="155"/>
      <c r="OA13" s="3">
        <f>$JI13*OA6*OA5*FK13</f>
        <v>0</v>
      </c>
      <c r="OB13" s="8">
        <f>$JI13*OA6*OA5*FL13</f>
        <v>0.29360588346302896</v>
      </c>
      <c r="OC13" s="9">
        <f>$JI13*OA6*OA5*FM13</f>
        <v>0</v>
      </c>
      <c r="OD13" s="9">
        <f>$JI13*OA6*OA5*FN13</f>
        <v>0</v>
      </c>
      <c r="OE13" s="9">
        <f>$JI13*OA6*OA5*FO13</f>
        <v>0</v>
      </c>
      <c r="OF13" s="9">
        <f>$JI13*OA6*OA5*FP13</f>
        <v>0</v>
      </c>
      <c r="OG13" s="155"/>
      <c r="OH13" s="3">
        <f>$JI13*OH6*OH5*FR13</f>
        <v>0</v>
      </c>
      <c r="OI13" s="8">
        <f>$JI13*OH6*OH5*FS13</f>
        <v>0</v>
      </c>
      <c r="OJ13" s="9">
        <f>$JI13*OH6*OH5*FT13</f>
        <v>0</v>
      </c>
      <c r="OK13" s="9">
        <f>$JI13*OH6*OH5*FU13</f>
        <v>0</v>
      </c>
      <c r="OL13" s="9">
        <f>$JI13*OH6*OH5*FV13</f>
        <v>0</v>
      </c>
      <c r="OM13" s="9">
        <f>$JI13*OH6*OH5*FW13</f>
        <v>0</v>
      </c>
      <c r="ON13" s="155"/>
      <c r="OO13" s="3">
        <f>$JI13*OO6*OO5*FY13</f>
        <v>0</v>
      </c>
      <c r="OP13" s="8">
        <f>$JI13*OO6*OO5*FZ13</f>
        <v>0</v>
      </c>
      <c r="OQ13" s="9">
        <f>$JI13*OO6*OO5*GA13</f>
        <v>0</v>
      </c>
      <c r="OR13" s="9">
        <f>$JI13*OO6*OO5*GB13</f>
        <v>0</v>
      </c>
      <c r="OS13" s="9">
        <f>$JI13*OO6*OO5*GC13</f>
        <v>0</v>
      </c>
      <c r="OT13" s="9">
        <f>$JI13*OO6*OO5*GD13</f>
        <v>0</v>
      </c>
      <c r="OU13" s="158"/>
      <c r="OV13" s="14">
        <f>$JI13*OV6*OV5*GF13</f>
        <v>3.4770391304381261</v>
      </c>
      <c r="OW13" s="14">
        <f>$JI13*OW6*OW5*GG13</f>
        <v>0</v>
      </c>
      <c r="OX13" s="14">
        <f>$JI13*OX6*OX5*GH13</f>
        <v>5.562931215145641E-2</v>
      </c>
      <c r="PB13" s="3">
        <f t="shared" si="264"/>
        <v>3.9874267084394308</v>
      </c>
      <c r="PC13" s="8">
        <f t="shared" si="265"/>
        <v>38.773659173877149</v>
      </c>
      <c r="PD13" s="9">
        <f t="shared" si="266"/>
        <v>0</v>
      </c>
      <c r="PE13" s="9">
        <f t="shared" si="267"/>
        <v>0</v>
      </c>
      <c r="PF13" s="9">
        <f t="shared" si="268"/>
        <v>0</v>
      </c>
      <c r="PG13" s="9">
        <f t="shared" si="269"/>
        <v>0</v>
      </c>
      <c r="PH13" s="155"/>
      <c r="PI13" s="3">
        <f t="shared" si="270"/>
        <v>0</v>
      </c>
      <c r="PJ13" s="8">
        <f t="shared" si="53"/>
        <v>0.23505590653790809</v>
      </c>
      <c r="PK13" s="9">
        <f t="shared" si="54"/>
        <v>0</v>
      </c>
      <c r="PL13" s="9">
        <f t="shared" si="55"/>
        <v>0</v>
      </c>
      <c r="PM13" s="9">
        <f t="shared" si="56"/>
        <v>0</v>
      </c>
      <c r="PN13" s="9">
        <f t="shared" si="57"/>
        <v>0</v>
      </c>
      <c r="PO13" s="155"/>
      <c r="PP13" s="3">
        <f t="shared" si="271"/>
        <v>50.325706264831084</v>
      </c>
      <c r="PQ13" s="8">
        <f t="shared" si="58"/>
        <v>58.153184408376411</v>
      </c>
      <c r="PR13" s="9">
        <f t="shared" si="59"/>
        <v>0</v>
      </c>
      <c r="PS13" s="9">
        <f t="shared" si="60"/>
        <v>0</v>
      </c>
      <c r="PT13" s="9">
        <f t="shared" si="61"/>
        <v>0</v>
      </c>
      <c r="PU13" s="9">
        <f t="shared" si="62"/>
        <v>0</v>
      </c>
      <c r="PV13" s="155"/>
      <c r="PW13" s="3">
        <f t="shared" si="272"/>
        <v>3.6012026446948111</v>
      </c>
      <c r="PX13" s="8">
        <f t="shared" si="63"/>
        <v>1.9849302394058372</v>
      </c>
      <c r="PY13" s="9">
        <f t="shared" si="64"/>
        <v>0</v>
      </c>
      <c r="PZ13" s="9">
        <f t="shared" si="65"/>
        <v>0</v>
      </c>
      <c r="QA13" s="9">
        <f t="shared" si="66"/>
        <v>0</v>
      </c>
      <c r="QB13" s="9">
        <f t="shared" si="67"/>
        <v>0</v>
      </c>
      <c r="QC13" s="155"/>
      <c r="QD13" s="3">
        <f t="shared" si="273"/>
        <v>0</v>
      </c>
      <c r="QE13" s="8">
        <f t="shared" si="68"/>
        <v>0</v>
      </c>
      <c r="QF13" s="9">
        <f t="shared" si="69"/>
        <v>0</v>
      </c>
      <c r="QG13" s="9">
        <f t="shared" si="70"/>
        <v>0</v>
      </c>
      <c r="QH13" s="9">
        <f t="shared" si="71"/>
        <v>0</v>
      </c>
      <c r="QI13" s="9">
        <f t="shared" si="72"/>
        <v>0</v>
      </c>
      <c r="QJ13" s="155"/>
      <c r="QK13" s="3">
        <f t="shared" si="274"/>
        <v>0</v>
      </c>
      <c r="QL13" s="8">
        <f t="shared" si="73"/>
        <v>8.0074650949676016E-2</v>
      </c>
      <c r="QM13" s="9">
        <f t="shared" si="74"/>
        <v>0</v>
      </c>
      <c r="QN13" s="9">
        <f t="shared" si="75"/>
        <v>0</v>
      </c>
      <c r="QO13" s="9">
        <f t="shared" si="76"/>
        <v>0</v>
      </c>
      <c r="QP13" s="9">
        <f t="shared" si="77"/>
        <v>0</v>
      </c>
      <c r="QQ13" s="155"/>
      <c r="QR13" s="3">
        <f t="shared" si="275"/>
        <v>0</v>
      </c>
      <c r="QS13" s="8">
        <f t="shared" si="78"/>
        <v>0.31272784639046386</v>
      </c>
      <c r="QT13" s="9">
        <f t="shared" si="79"/>
        <v>0</v>
      </c>
      <c r="QU13" s="9">
        <f t="shared" si="80"/>
        <v>0</v>
      </c>
      <c r="QV13" s="9">
        <f t="shared" si="81"/>
        <v>0</v>
      </c>
      <c r="QW13" s="9">
        <f t="shared" si="82"/>
        <v>0</v>
      </c>
      <c r="QX13" s="155"/>
      <c r="QY13" s="3">
        <f t="shared" si="276"/>
        <v>0</v>
      </c>
      <c r="QZ13" s="8">
        <f t="shared" si="83"/>
        <v>0.29360588346302896</v>
      </c>
      <c r="RA13" s="9">
        <f t="shared" si="84"/>
        <v>0</v>
      </c>
      <c r="RB13" s="9">
        <f t="shared" si="85"/>
        <v>0</v>
      </c>
      <c r="RC13" s="9">
        <f t="shared" si="86"/>
        <v>0</v>
      </c>
      <c r="RD13" s="9">
        <f t="shared" si="87"/>
        <v>0</v>
      </c>
      <c r="RE13" s="155"/>
      <c r="RF13" s="3">
        <f t="shared" si="277"/>
        <v>0</v>
      </c>
      <c r="RG13" s="8">
        <f t="shared" si="88"/>
        <v>0</v>
      </c>
      <c r="RH13" s="9">
        <f t="shared" si="89"/>
        <v>0</v>
      </c>
      <c r="RI13" s="9">
        <f t="shared" si="90"/>
        <v>0</v>
      </c>
      <c r="RJ13" s="9">
        <f t="shared" si="91"/>
        <v>0</v>
      </c>
      <c r="RK13" s="9">
        <f t="shared" si="92"/>
        <v>0</v>
      </c>
      <c r="RL13" s="155"/>
      <c r="RM13" s="3">
        <f t="shared" si="278"/>
        <v>6.0354163453266345</v>
      </c>
      <c r="RN13" s="8">
        <f t="shared" si="93"/>
        <v>14.034341485117977</v>
      </c>
      <c r="RO13" s="9">
        <f t="shared" si="94"/>
        <v>0</v>
      </c>
      <c r="RP13" s="9">
        <f t="shared" si="95"/>
        <v>0</v>
      </c>
      <c r="RQ13" s="9">
        <f t="shared" si="96"/>
        <v>0</v>
      </c>
      <c r="RR13" s="9">
        <f t="shared" si="97"/>
        <v>0</v>
      </c>
      <c r="RS13" s="158"/>
      <c r="RT13" s="14">
        <f>$JI13*RT6*RT5*JD13</f>
        <v>3.4770391304381261</v>
      </c>
      <c r="RU13" s="14">
        <f>$JI13*RU6*RU5*JE13</f>
        <v>0</v>
      </c>
      <c r="RV13" s="14">
        <f>$JI13*RV6*RV5*JF13</f>
        <v>5.562931215145641E-2</v>
      </c>
      <c r="RY13" s="3">
        <f t="shared" si="279"/>
        <v>2651.6989164337824</v>
      </c>
      <c r="RZ13" s="8">
        <f t="shared" si="280"/>
        <v>25849.106115918101</v>
      </c>
      <c r="SA13" s="9">
        <f t="shared" si="281"/>
        <v>0</v>
      </c>
      <c r="SB13" s="9">
        <f t="shared" si="282"/>
        <v>0</v>
      </c>
      <c r="SC13" s="9">
        <f t="shared" si="283"/>
        <v>0</v>
      </c>
      <c r="SD13" s="9">
        <f t="shared" si="284"/>
        <v>0</v>
      </c>
      <c r="SE13" s="155"/>
      <c r="SF13" s="3">
        <f t="shared" si="285"/>
        <v>0</v>
      </c>
      <c r="SG13" s="8">
        <f t="shared" si="99"/>
        <v>156.70393769193873</v>
      </c>
      <c r="SH13" s="9">
        <f t="shared" si="100"/>
        <v>0</v>
      </c>
      <c r="SI13" s="9">
        <f t="shared" si="101"/>
        <v>0</v>
      </c>
      <c r="SJ13" s="9">
        <f t="shared" si="102"/>
        <v>0</v>
      </c>
      <c r="SK13" s="9">
        <f t="shared" si="103"/>
        <v>0</v>
      </c>
      <c r="SL13" s="155"/>
      <c r="SM13" s="3">
        <f t="shared" si="286"/>
        <v>33550.470843220719</v>
      </c>
      <c r="SN13" s="8">
        <f t="shared" si="104"/>
        <v>38768.789605584272</v>
      </c>
      <c r="SO13" s="9">
        <f t="shared" si="105"/>
        <v>0</v>
      </c>
      <c r="SP13" s="9">
        <f t="shared" si="106"/>
        <v>0</v>
      </c>
      <c r="SQ13" s="9">
        <f t="shared" si="107"/>
        <v>0</v>
      </c>
      <c r="SR13" s="9">
        <f t="shared" si="108"/>
        <v>0</v>
      </c>
      <c r="SS13" s="155"/>
      <c r="ST13" s="3">
        <f t="shared" si="287"/>
        <v>1476.1989246912008</v>
      </c>
      <c r="SU13" s="8">
        <f t="shared" si="109"/>
        <v>1218.9835329145169</v>
      </c>
      <c r="SV13" s="9">
        <f t="shared" si="110"/>
        <v>0</v>
      </c>
      <c r="SW13" s="9">
        <f t="shared" si="111"/>
        <v>0</v>
      </c>
      <c r="SX13" s="9">
        <f t="shared" si="112"/>
        <v>0</v>
      </c>
      <c r="SY13" s="9">
        <f t="shared" si="113"/>
        <v>0</v>
      </c>
      <c r="SZ13" s="155"/>
      <c r="TA13" s="3">
        <f t="shared" si="288"/>
        <v>0</v>
      </c>
      <c r="TB13" s="8">
        <f t="shared" si="114"/>
        <v>0</v>
      </c>
      <c r="TC13" s="9">
        <f t="shared" si="115"/>
        <v>0</v>
      </c>
      <c r="TD13" s="9">
        <f t="shared" si="116"/>
        <v>0</v>
      </c>
      <c r="TE13" s="9">
        <f t="shared" si="117"/>
        <v>0</v>
      </c>
      <c r="TF13" s="9">
        <f t="shared" si="118"/>
        <v>0</v>
      </c>
      <c r="TG13" s="155"/>
      <c r="TH13" s="3">
        <f t="shared" si="289"/>
        <v>0</v>
      </c>
      <c r="TI13" s="8">
        <f t="shared" si="119"/>
        <v>0</v>
      </c>
      <c r="TJ13" s="9">
        <f t="shared" si="120"/>
        <v>0</v>
      </c>
      <c r="TK13" s="9">
        <f t="shared" si="121"/>
        <v>0</v>
      </c>
      <c r="TL13" s="9">
        <f t="shared" si="122"/>
        <v>0</v>
      </c>
      <c r="TM13" s="9">
        <f t="shared" si="123"/>
        <v>0</v>
      </c>
      <c r="TN13" s="155"/>
      <c r="TO13" s="3">
        <f t="shared" si="290"/>
        <v>0</v>
      </c>
      <c r="TP13" s="8">
        <f t="shared" si="124"/>
        <v>0</v>
      </c>
      <c r="TQ13" s="9">
        <f t="shared" si="125"/>
        <v>0</v>
      </c>
      <c r="TR13" s="9">
        <f t="shared" si="126"/>
        <v>0</v>
      </c>
      <c r="TS13" s="9">
        <f t="shared" si="127"/>
        <v>0</v>
      </c>
      <c r="TT13" s="9">
        <f t="shared" si="128"/>
        <v>0</v>
      </c>
      <c r="TU13" s="155"/>
      <c r="TV13" s="3">
        <f t="shared" si="291"/>
        <v>0</v>
      </c>
      <c r="TW13" s="8">
        <f t="shared" si="129"/>
        <v>0</v>
      </c>
      <c r="TX13" s="9">
        <f t="shared" si="130"/>
        <v>0</v>
      </c>
      <c r="TY13" s="9">
        <f t="shared" si="131"/>
        <v>0</v>
      </c>
      <c r="TZ13" s="9">
        <f t="shared" si="132"/>
        <v>0</v>
      </c>
      <c r="UA13" s="9">
        <f t="shared" si="133"/>
        <v>0</v>
      </c>
      <c r="UB13" s="155"/>
      <c r="UC13" s="3">
        <f t="shared" si="292"/>
        <v>0</v>
      </c>
      <c r="UD13" s="8">
        <f t="shared" si="134"/>
        <v>0</v>
      </c>
      <c r="UE13" s="9">
        <f t="shared" si="135"/>
        <v>0</v>
      </c>
      <c r="UF13" s="9">
        <f t="shared" si="136"/>
        <v>0</v>
      </c>
      <c r="UG13" s="9">
        <f t="shared" si="137"/>
        <v>0</v>
      </c>
      <c r="UH13" s="9">
        <f t="shared" si="138"/>
        <v>0</v>
      </c>
      <c r="UI13" s="155"/>
      <c r="UJ13" s="3">
        <f t="shared" si="293"/>
        <v>4023.6108968844233</v>
      </c>
      <c r="UK13" s="8">
        <f t="shared" si="139"/>
        <v>9356.2276567453173</v>
      </c>
      <c r="UL13" s="9">
        <f t="shared" si="140"/>
        <v>0</v>
      </c>
      <c r="UM13" s="9">
        <f t="shared" si="141"/>
        <v>0</v>
      </c>
      <c r="UN13" s="9">
        <f t="shared" si="142"/>
        <v>0</v>
      </c>
      <c r="UO13" s="9">
        <f t="shared" si="143"/>
        <v>0</v>
      </c>
      <c r="UP13" s="155"/>
      <c r="US13" s="3">
        <f t="shared" si="294"/>
        <v>6.5855558591718291</v>
      </c>
      <c r="UT13" s="8">
        <f t="shared" si="144"/>
        <v>0</v>
      </c>
      <c r="UU13" s="9">
        <f t="shared" si="145"/>
        <v>0</v>
      </c>
      <c r="UV13" s="9">
        <f t="shared" si="146"/>
        <v>0</v>
      </c>
      <c r="UW13" s="9">
        <f t="shared" si="147"/>
        <v>0</v>
      </c>
      <c r="UX13" s="9">
        <f t="shared" si="148"/>
        <v>0</v>
      </c>
      <c r="UY13" s="155"/>
      <c r="UZ13" s="3">
        <f t="shared" si="295"/>
        <v>0</v>
      </c>
      <c r="VA13" s="8">
        <f t="shared" si="149"/>
        <v>0</v>
      </c>
      <c r="VB13" s="9">
        <f t="shared" si="150"/>
        <v>0</v>
      </c>
      <c r="VC13" s="9">
        <f t="shared" si="151"/>
        <v>0</v>
      </c>
      <c r="VD13" s="9">
        <f t="shared" si="152"/>
        <v>0</v>
      </c>
      <c r="VE13" s="9">
        <f t="shared" si="153"/>
        <v>0</v>
      </c>
      <c r="VF13" s="155"/>
      <c r="VG13" s="3">
        <f t="shared" si="296"/>
        <v>0</v>
      </c>
      <c r="VH13" s="8">
        <f t="shared" si="154"/>
        <v>0</v>
      </c>
      <c r="VI13" s="9">
        <f t="shared" si="155"/>
        <v>0</v>
      </c>
      <c r="VJ13" s="9">
        <f t="shared" si="156"/>
        <v>0</v>
      </c>
      <c r="VK13" s="9">
        <f t="shared" si="157"/>
        <v>0</v>
      </c>
      <c r="VL13" s="9">
        <f t="shared" si="158"/>
        <v>0</v>
      </c>
      <c r="VM13" s="155"/>
      <c r="VN13" s="3">
        <f t="shared" si="297"/>
        <v>924.60283843867353</v>
      </c>
      <c r="VO13" s="8">
        <f t="shared" si="159"/>
        <v>104.30329335604124</v>
      </c>
      <c r="VP13" s="9">
        <f t="shared" si="160"/>
        <v>0</v>
      </c>
      <c r="VQ13" s="9">
        <f t="shared" si="161"/>
        <v>0</v>
      </c>
      <c r="VR13" s="9">
        <f t="shared" si="162"/>
        <v>0</v>
      </c>
      <c r="VS13" s="9">
        <f t="shared" si="163"/>
        <v>0</v>
      </c>
      <c r="VT13" s="155"/>
      <c r="VU13" s="3">
        <f t="shared" si="298"/>
        <v>0</v>
      </c>
      <c r="VV13" s="8">
        <f t="shared" si="164"/>
        <v>0</v>
      </c>
      <c r="VW13" s="9">
        <f t="shared" si="165"/>
        <v>0</v>
      </c>
      <c r="VX13" s="9">
        <f t="shared" si="166"/>
        <v>0</v>
      </c>
      <c r="VY13" s="9">
        <f t="shared" si="167"/>
        <v>0</v>
      </c>
      <c r="VZ13" s="9">
        <f t="shared" si="168"/>
        <v>0</v>
      </c>
      <c r="WA13" s="155"/>
      <c r="WB13" s="3">
        <f t="shared" si="299"/>
        <v>0</v>
      </c>
      <c r="WC13" s="8">
        <f t="shared" si="169"/>
        <v>53.383100633117344</v>
      </c>
      <c r="WD13" s="9">
        <f t="shared" si="170"/>
        <v>0</v>
      </c>
      <c r="WE13" s="9">
        <f t="shared" si="171"/>
        <v>0</v>
      </c>
      <c r="WF13" s="9">
        <f t="shared" si="172"/>
        <v>0</v>
      </c>
      <c r="WG13" s="9">
        <f t="shared" si="173"/>
        <v>0</v>
      </c>
      <c r="WH13" s="155"/>
      <c r="WI13" s="3">
        <f t="shared" si="300"/>
        <v>0</v>
      </c>
      <c r="WJ13" s="8">
        <f t="shared" si="174"/>
        <v>208.4852309269759</v>
      </c>
      <c r="WK13" s="9">
        <f t="shared" si="175"/>
        <v>0</v>
      </c>
      <c r="WL13" s="9">
        <f t="shared" si="176"/>
        <v>0</v>
      </c>
      <c r="WM13" s="9">
        <f t="shared" si="177"/>
        <v>0</v>
      </c>
      <c r="WN13" s="9">
        <f t="shared" si="178"/>
        <v>0</v>
      </c>
      <c r="WO13" s="155"/>
      <c r="WP13" s="3">
        <f t="shared" si="301"/>
        <v>0</v>
      </c>
      <c r="WQ13" s="8">
        <f t="shared" si="179"/>
        <v>195.73725564201933</v>
      </c>
      <c r="WR13" s="9">
        <f t="shared" si="180"/>
        <v>0</v>
      </c>
      <c r="WS13" s="9">
        <f t="shared" si="181"/>
        <v>0</v>
      </c>
      <c r="WT13" s="9">
        <f t="shared" si="182"/>
        <v>0</v>
      </c>
      <c r="WU13" s="9">
        <f t="shared" si="183"/>
        <v>0</v>
      </c>
      <c r="WV13" s="155"/>
      <c r="WW13" s="3">
        <f t="shared" si="302"/>
        <v>0</v>
      </c>
      <c r="WX13" s="8">
        <f t="shared" si="184"/>
        <v>0</v>
      </c>
      <c r="WY13" s="9">
        <f t="shared" si="185"/>
        <v>0</v>
      </c>
      <c r="WZ13" s="9">
        <f t="shared" si="186"/>
        <v>0</v>
      </c>
      <c r="XA13" s="9">
        <f t="shared" si="187"/>
        <v>0</v>
      </c>
      <c r="XB13" s="9">
        <f t="shared" si="188"/>
        <v>0</v>
      </c>
      <c r="XC13" s="155"/>
      <c r="XD13" s="3">
        <f t="shared" si="303"/>
        <v>0</v>
      </c>
      <c r="XE13" s="8">
        <f t="shared" si="189"/>
        <v>0</v>
      </c>
      <c r="XF13" s="9">
        <f t="shared" si="190"/>
        <v>0</v>
      </c>
      <c r="XG13" s="9">
        <f t="shared" si="191"/>
        <v>0</v>
      </c>
      <c r="XH13" s="9">
        <f t="shared" si="192"/>
        <v>0</v>
      </c>
      <c r="XI13" s="9">
        <f t="shared" si="193"/>
        <v>0</v>
      </c>
      <c r="XJ13" s="158"/>
      <c r="XK13" s="14">
        <f t="shared" si="304"/>
        <v>2318.0260869587505</v>
      </c>
      <c r="XL13" s="14">
        <f t="shared" si="305"/>
        <v>0</v>
      </c>
      <c r="XM13" s="14">
        <f t="shared" si="306"/>
        <v>37.086208100970943</v>
      </c>
      <c r="XQ13" s="3">
        <f t="shared" si="307"/>
        <v>2658.284472292954</v>
      </c>
      <c r="XR13" s="8">
        <f t="shared" si="195"/>
        <v>25849.106115918101</v>
      </c>
      <c r="XS13" s="9">
        <f t="shared" si="196"/>
        <v>0</v>
      </c>
      <c r="XT13" s="9">
        <f t="shared" si="197"/>
        <v>0</v>
      </c>
      <c r="XU13" s="9">
        <f t="shared" si="198"/>
        <v>0</v>
      </c>
      <c r="XV13" s="9">
        <f t="shared" si="199"/>
        <v>0</v>
      </c>
      <c r="XW13" s="155"/>
      <c r="XX13" s="3">
        <f t="shared" si="308"/>
        <v>0</v>
      </c>
      <c r="XY13" s="8">
        <f t="shared" si="200"/>
        <v>156.70393769193873</v>
      </c>
      <c r="XZ13" s="9">
        <f t="shared" si="201"/>
        <v>0</v>
      </c>
      <c r="YA13" s="9">
        <f t="shared" si="202"/>
        <v>0</v>
      </c>
      <c r="YB13" s="9">
        <f t="shared" si="203"/>
        <v>0</v>
      </c>
      <c r="YC13" s="9">
        <f t="shared" si="204"/>
        <v>0</v>
      </c>
      <c r="YD13" s="155"/>
      <c r="YE13" s="3">
        <f t="shared" si="309"/>
        <v>33550.470843220719</v>
      </c>
      <c r="YF13" s="8">
        <f t="shared" si="205"/>
        <v>38768.789605584272</v>
      </c>
      <c r="YG13" s="9">
        <f t="shared" si="206"/>
        <v>0</v>
      </c>
      <c r="YH13" s="9">
        <f t="shared" si="207"/>
        <v>0</v>
      </c>
      <c r="YI13" s="9">
        <f t="shared" si="208"/>
        <v>0</v>
      </c>
      <c r="YJ13" s="9">
        <f t="shared" si="209"/>
        <v>0</v>
      </c>
      <c r="YK13" s="155"/>
      <c r="YL13" s="3">
        <f t="shared" si="310"/>
        <v>2400.801763129874</v>
      </c>
      <c r="YM13" s="8">
        <f t="shared" si="210"/>
        <v>1323.2868262705581</v>
      </c>
      <c r="YN13" s="9">
        <f t="shared" si="211"/>
        <v>0</v>
      </c>
      <c r="YO13" s="9">
        <f t="shared" si="212"/>
        <v>0</v>
      </c>
      <c r="YP13" s="9">
        <f t="shared" si="213"/>
        <v>0</v>
      </c>
      <c r="YQ13" s="9">
        <f t="shared" si="214"/>
        <v>0</v>
      </c>
      <c r="YR13" s="155"/>
      <c r="YS13" s="3">
        <f t="shared" si="311"/>
        <v>0</v>
      </c>
      <c r="YT13" s="8">
        <f t="shared" si="215"/>
        <v>0</v>
      </c>
      <c r="YU13" s="9">
        <f t="shared" si="216"/>
        <v>0</v>
      </c>
      <c r="YV13" s="9">
        <f t="shared" si="217"/>
        <v>0</v>
      </c>
      <c r="YW13" s="9">
        <f t="shared" si="218"/>
        <v>0</v>
      </c>
      <c r="YX13" s="9">
        <f t="shared" si="219"/>
        <v>0</v>
      </c>
      <c r="YY13" s="155"/>
      <c r="YZ13" s="3">
        <f t="shared" si="312"/>
        <v>0</v>
      </c>
      <c r="ZA13" s="8">
        <f t="shared" si="220"/>
        <v>53.383100633117344</v>
      </c>
      <c r="ZB13" s="9">
        <f t="shared" si="221"/>
        <v>0</v>
      </c>
      <c r="ZC13" s="9">
        <f t="shared" si="222"/>
        <v>0</v>
      </c>
      <c r="ZD13" s="9">
        <f t="shared" si="223"/>
        <v>0</v>
      </c>
      <c r="ZE13" s="9">
        <f t="shared" si="224"/>
        <v>0</v>
      </c>
      <c r="ZF13" s="155"/>
      <c r="ZG13" s="3">
        <f t="shared" si="313"/>
        <v>0</v>
      </c>
      <c r="ZH13" s="8">
        <f t="shared" si="225"/>
        <v>208.4852309269759</v>
      </c>
      <c r="ZI13" s="9">
        <f t="shared" si="226"/>
        <v>0</v>
      </c>
      <c r="ZJ13" s="9">
        <f t="shared" si="227"/>
        <v>0</v>
      </c>
      <c r="ZK13" s="9">
        <f t="shared" si="228"/>
        <v>0</v>
      </c>
      <c r="ZL13" s="9">
        <f t="shared" si="229"/>
        <v>0</v>
      </c>
      <c r="ZM13" s="155"/>
      <c r="ZN13" s="3">
        <f t="shared" si="314"/>
        <v>0</v>
      </c>
      <c r="ZO13" s="8">
        <f t="shared" si="230"/>
        <v>195.73725564201933</v>
      </c>
      <c r="ZP13" s="9">
        <f t="shared" si="231"/>
        <v>0</v>
      </c>
      <c r="ZQ13" s="9">
        <f t="shared" si="232"/>
        <v>0</v>
      </c>
      <c r="ZR13" s="9">
        <f t="shared" si="233"/>
        <v>0</v>
      </c>
      <c r="ZS13" s="9">
        <f t="shared" si="234"/>
        <v>0</v>
      </c>
      <c r="ZT13" s="155"/>
      <c r="ZU13" s="3">
        <f t="shared" si="315"/>
        <v>0</v>
      </c>
      <c r="ZV13" s="8">
        <f t="shared" si="235"/>
        <v>0</v>
      </c>
      <c r="ZW13" s="9">
        <f t="shared" si="236"/>
        <v>0</v>
      </c>
      <c r="ZX13" s="9">
        <f t="shared" si="237"/>
        <v>0</v>
      </c>
      <c r="ZY13" s="9">
        <f t="shared" si="238"/>
        <v>0</v>
      </c>
      <c r="ZZ13" s="9">
        <f t="shared" si="239"/>
        <v>0</v>
      </c>
      <c r="AAA13" s="155"/>
      <c r="AAB13" s="3">
        <f t="shared" si="316"/>
        <v>4023.6108968844233</v>
      </c>
      <c r="AAC13" s="8">
        <f t="shared" si="240"/>
        <v>9356.2276567453173</v>
      </c>
      <c r="AAD13" s="9">
        <f t="shared" si="241"/>
        <v>0</v>
      </c>
      <c r="AAE13" s="9">
        <f t="shared" si="242"/>
        <v>0</v>
      </c>
      <c r="AAF13" s="9">
        <f t="shared" si="243"/>
        <v>0</v>
      </c>
      <c r="AAG13" s="9">
        <f t="shared" si="244"/>
        <v>0</v>
      </c>
      <c r="AAH13" s="158"/>
      <c r="AAI13" s="9">
        <f t="shared" si="317"/>
        <v>2318.0260869587505</v>
      </c>
      <c r="AAJ13" s="9">
        <f t="shared" si="318"/>
        <v>0</v>
      </c>
      <c r="AAK13" s="9">
        <f t="shared" si="319"/>
        <v>37.086208100970943</v>
      </c>
    </row>
    <row r="14" spans="1:713" ht="15.75" thickBot="1">
      <c r="B14" s="104">
        <v>6</v>
      </c>
      <c r="C14" s="104" t="s">
        <v>33</v>
      </c>
      <c r="D14" s="46">
        <v>554.5</v>
      </c>
      <c r="E14" s="104">
        <v>8.5195037456378593</v>
      </c>
      <c r="F14" s="105">
        <v>0</v>
      </c>
      <c r="G14" s="105" t="s">
        <v>12</v>
      </c>
      <c r="I14" s="97">
        <f t="shared" si="247"/>
        <v>8.5195037456378593</v>
      </c>
      <c r="J14" s="98">
        <v>64.507889938683135</v>
      </c>
      <c r="K14" s="98">
        <v>0</v>
      </c>
      <c r="L14" s="98">
        <v>9.9467649313034097E-3</v>
      </c>
      <c r="M14" s="98">
        <v>0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51.17670091636289</v>
      </c>
      <c r="V14" s="98">
        <v>0.1201940246938942</v>
      </c>
      <c r="W14" s="98">
        <v>0</v>
      </c>
      <c r="X14" s="98">
        <v>0</v>
      </c>
      <c r="Y14" s="98">
        <v>0</v>
      </c>
      <c r="Z14" s="98">
        <v>368.86135199449899</v>
      </c>
      <c r="AA14" s="98">
        <v>20.614125567644841</v>
      </c>
      <c r="AB14" s="98">
        <v>28.269007227807638</v>
      </c>
      <c r="AC14" s="98">
        <v>0</v>
      </c>
      <c r="AD14" s="98">
        <v>20.774225604029517</v>
      </c>
      <c r="AE14" s="99">
        <v>0</v>
      </c>
      <c r="AH14" s="98">
        <f t="shared" si="248"/>
        <v>64.628083963377023</v>
      </c>
      <c r="AI14" s="98">
        <f t="shared" si="3"/>
        <v>0</v>
      </c>
      <c r="AJ14" s="98">
        <f t="shared" si="3"/>
        <v>9.9467649313034097E-3</v>
      </c>
      <c r="AK14" s="98">
        <f t="shared" si="3"/>
        <v>0</v>
      </c>
      <c r="AL14" s="98">
        <f t="shared" si="3"/>
        <v>368.86135199449899</v>
      </c>
      <c r="AM14" s="98">
        <f t="shared" si="3"/>
        <v>20.614125567644841</v>
      </c>
      <c r="AN14" s="98">
        <f t="shared" si="3"/>
        <v>28.269007227807638</v>
      </c>
      <c r="AO14" s="98">
        <f t="shared" si="3"/>
        <v>0</v>
      </c>
      <c r="AP14" s="98">
        <f t="shared" si="3"/>
        <v>20.774225604029517</v>
      </c>
      <c r="AQ14" s="98">
        <f t="shared" si="3"/>
        <v>51.17670091636289</v>
      </c>
      <c r="AS14" s="100">
        <v>56.078395495022598</v>
      </c>
      <c r="AT14" s="101">
        <v>64.0531469383792</v>
      </c>
      <c r="AU14" s="98"/>
      <c r="AV14" s="98"/>
      <c r="AW14" s="98"/>
      <c r="AX14" s="98"/>
      <c r="AY14" s="98"/>
      <c r="AZ14" s="205"/>
      <c r="BA14" s="101">
        <v>0</v>
      </c>
      <c r="BB14" s="98"/>
      <c r="BC14" s="98"/>
      <c r="BD14" s="98"/>
      <c r="BE14" s="98"/>
      <c r="BF14" s="98"/>
      <c r="BG14" s="205"/>
      <c r="BH14" s="101">
        <v>9.9467649313034097E-3</v>
      </c>
      <c r="BI14" s="98"/>
      <c r="BJ14" s="98"/>
      <c r="BK14" s="98"/>
      <c r="BL14" s="98"/>
      <c r="BM14" s="98"/>
      <c r="BN14" s="205"/>
      <c r="BO14" s="101">
        <v>0</v>
      </c>
      <c r="BP14" s="98"/>
      <c r="BQ14" s="98"/>
      <c r="BR14" s="98"/>
      <c r="BS14" s="98"/>
      <c r="BT14" s="98"/>
      <c r="BU14" s="205"/>
      <c r="BV14" s="101">
        <v>0</v>
      </c>
      <c r="BW14" s="98"/>
      <c r="BX14" s="98"/>
      <c r="BY14" s="98"/>
      <c r="BZ14" s="98"/>
      <c r="CA14" s="98"/>
      <c r="CB14" s="205"/>
      <c r="CC14" s="101">
        <v>0</v>
      </c>
      <c r="CD14" s="98"/>
      <c r="CE14" s="98"/>
      <c r="CF14" s="98"/>
      <c r="CG14" s="98"/>
      <c r="CH14" s="98"/>
      <c r="CI14" s="205"/>
      <c r="CJ14" s="101">
        <v>0</v>
      </c>
      <c r="CK14" s="98"/>
      <c r="CL14" s="98"/>
      <c r="CM14" s="98"/>
      <c r="CN14" s="98"/>
      <c r="CO14" s="98"/>
      <c r="CP14" s="205"/>
      <c r="CQ14" s="101">
        <v>0</v>
      </c>
      <c r="CR14" s="98"/>
      <c r="CS14" s="98"/>
      <c r="CT14" s="98"/>
      <c r="CU14" s="98"/>
      <c r="CV14" s="98"/>
      <c r="CW14" s="205"/>
      <c r="CX14" s="101">
        <v>0</v>
      </c>
      <c r="CY14" s="98"/>
      <c r="CZ14" s="98"/>
      <c r="DA14" s="98"/>
      <c r="DB14" s="98"/>
      <c r="DC14" s="98"/>
      <c r="DD14" s="205"/>
      <c r="DE14" s="101">
        <v>51</v>
      </c>
      <c r="DF14" s="98">
        <v>0</v>
      </c>
      <c r="DG14" s="98">
        <v>0</v>
      </c>
      <c r="DH14" s="98">
        <v>0</v>
      </c>
      <c r="DI14" s="98">
        <v>0</v>
      </c>
      <c r="DJ14" s="98">
        <v>0</v>
      </c>
      <c r="DK14" s="205"/>
      <c r="DN14" s="101">
        <v>0</v>
      </c>
      <c r="DO14" s="98"/>
      <c r="DP14" s="98"/>
      <c r="DQ14" s="98"/>
      <c r="DR14" s="98"/>
      <c r="DS14" s="98"/>
      <c r="DT14" s="205"/>
      <c r="DU14" s="101">
        <v>0</v>
      </c>
      <c r="DV14" s="98"/>
      <c r="DW14" s="98"/>
      <c r="DX14" s="98"/>
      <c r="DY14" s="98"/>
      <c r="DZ14" s="98"/>
      <c r="EA14" s="205"/>
      <c r="EB14" s="101">
        <v>0</v>
      </c>
      <c r="EC14" s="98"/>
      <c r="ED14" s="98"/>
      <c r="EE14" s="98"/>
      <c r="EF14" s="98"/>
      <c r="EG14" s="98"/>
      <c r="EH14" s="205"/>
      <c r="EI14" s="101">
        <v>0</v>
      </c>
      <c r="EJ14" s="98"/>
      <c r="EK14" s="98"/>
      <c r="EL14" s="98"/>
      <c r="EM14" s="98"/>
      <c r="EN14" s="98"/>
      <c r="EO14" s="205"/>
      <c r="EP14" s="101">
        <v>368.53497387603397</v>
      </c>
      <c r="EQ14" s="98"/>
      <c r="ER14" s="98"/>
      <c r="ES14" s="98"/>
      <c r="ET14" s="98"/>
      <c r="EU14" s="98"/>
      <c r="EV14" s="205"/>
      <c r="EW14" s="101">
        <v>20.6141407194709</v>
      </c>
      <c r="EX14" s="98"/>
      <c r="EY14" s="98"/>
      <c r="EZ14" s="98"/>
      <c r="FA14" s="98"/>
      <c r="FB14" s="98"/>
      <c r="FC14" s="205"/>
      <c r="FD14" s="101">
        <v>28.269007227807638</v>
      </c>
      <c r="FE14" s="98"/>
      <c r="FF14" s="98"/>
      <c r="FG14" s="98"/>
      <c r="FH14" s="98"/>
      <c r="FI14" s="98"/>
      <c r="FJ14" s="205"/>
      <c r="FK14" s="101">
        <v>0</v>
      </c>
      <c r="FL14" s="98"/>
      <c r="FM14" s="98"/>
      <c r="FN14" s="98"/>
      <c r="FO14" s="98"/>
      <c r="FP14" s="98"/>
      <c r="FQ14" s="205"/>
      <c r="FR14" s="101">
        <v>4.4810311446599999E-2</v>
      </c>
      <c r="FS14" s="98"/>
      <c r="FT14" s="98"/>
      <c r="FU14" s="98"/>
      <c r="FV14" s="98"/>
      <c r="FW14" s="98"/>
      <c r="FX14" s="205"/>
      <c r="FY14" s="101"/>
      <c r="FZ14" s="98"/>
      <c r="GA14" s="98"/>
      <c r="GB14" s="98"/>
      <c r="GC14" s="98"/>
      <c r="GD14" s="98"/>
      <c r="GE14" s="205"/>
      <c r="GF14" s="103"/>
      <c r="GG14" s="103"/>
      <c r="GH14" s="103"/>
      <c r="GL14" s="3">
        <f t="shared" si="249"/>
        <v>64.0531469383792</v>
      </c>
      <c r="GM14" s="9">
        <f t="shared" si="250"/>
        <v>0</v>
      </c>
      <c r="GN14" s="9">
        <f t="shared" si="251"/>
        <v>0</v>
      </c>
      <c r="GO14" s="9">
        <f t="shared" si="252"/>
        <v>0</v>
      </c>
      <c r="GP14" s="9">
        <f t="shared" si="253"/>
        <v>0</v>
      </c>
      <c r="GQ14" s="9">
        <f t="shared" si="254"/>
        <v>0</v>
      </c>
      <c r="GR14" s="155"/>
      <c r="GS14" s="3">
        <f t="shared" si="255"/>
        <v>0</v>
      </c>
      <c r="GT14" s="9">
        <f t="shared" si="5"/>
        <v>0</v>
      </c>
      <c r="GU14" s="9">
        <f t="shared" si="6"/>
        <v>0</v>
      </c>
      <c r="GV14" s="9">
        <f t="shared" si="7"/>
        <v>0</v>
      </c>
      <c r="GW14" s="9">
        <f t="shared" si="8"/>
        <v>0</v>
      </c>
      <c r="GX14" s="9">
        <f t="shared" si="9"/>
        <v>0</v>
      </c>
      <c r="GY14" s="155"/>
      <c r="GZ14" s="3">
        <f t="shared" si="256"/>
        <v>9.9467649313034097E-3</v>
      </c>
      <c r="HA14" s="9">
        <f t="shared" si="10"/>
        <v>0</v>
      </c>
      <c r="HB14" s="9">
        <f t="shared" si="11"/>
        <v>0</v>
      </c>
      <c r="HC14" s="9">
        <f t="shared" si="12"/>
        <v>0</v>
      </c>
      <c r="HD14" s="9">
        <f t="shared" si="13"/>
        <v>0</v>
      </c>
      <c r="HE14" s="9">
        <f t="shared" si="14"/>
        <v>0</v>
      </c>
      <c r="HF14" s="155"/>
      <c r="HG14" s="3">
        <f t="shared" si="257"/>
        <v>0</v>
      </c>
      <c r="HH14" s="9">
        <f t="shared" si="15"/>
        <v>0</v>
      </c>
      <c r="HI14" s="9">
        <f t="shared" si="16"/>
        <v>0</v>
      </c>
      <c r="HJ14" s="9">
        <f t="shared" si="17"/>
        <v>0</v>
      </c>
      <c r="HK14" s="9">
        <f t="shared" si="18"/>
        <v>0</v>
      </c>
      <c r="HL14" s="9">
        <f t="shared" si="19"/>
        <v>0</v>
      </c>
      <c r="HM14" s="155"/>
      <c r="HN14" s="3">
        <f t="shared" si="258"/>
        <v>368.53497387603397</v>
      </c>
      <c r="HO14" s="9">
        <f t="shared" si="20"/>
        <v>0</v>
      </c>
      <c r="HP14" s="9">
        <f t="shared" si="21"/>
        <v>0</v>
      </c>
      <c r="HQ14" s="9">
        <f t="shared" si="22"/>
        <v>0</v>
      </c>
      <c r="HR14" s="9">
        <f t="shared" si="23"/>
        <v>0</v>
      </c>
      <c r="HS14" s="9">
        <f t="shared" si="24"/>
        <v>0</v>
      </c>
      <c r="HT14" s="155"/>
      <c r="HU14" s="3">
        <f t="shared" si="259"/>
        <v>20.6141407194709</v>
      </c>
      <c r="HV14" s="9">
        <f t="shared" si="25"/>
        <v>0</v>
      </c>
      <c r="HW14" s="9">
        <f t="shared" si="26"/>
        <v>0</v>
      </c>
      <c r="HX14" s="9">
        <f t="shared" si="27"/>
        <v>0</v>
      </c>
      <c r="HY14" s="9">
        <f t="shared" si="28"/>
        <v>0</v>
      </c>
      <c r="HZ14" s="9">
        <f t="shared" si="29"/>
        <v>0</v>
      </c>
      <c r="IA14" s="155"/>
      <c r="IB14" s="3">
        <f t="shared" si="260"/>
        <v>28.269007227807638</v>
      </c>
      <c r="IC14" s="9">
        <f t="shared" si="30"/>
        <v>0</v>
      </c>
      <c r="ID14" s="9">
        <f t="shared" si="31"/>
        <v>0</v>
      </c>
      <c r="IE14" s="9">
        <f t="shared" si="32"/>
        <v>0</v>
      </c>
      <c r="IF14" s="9">
        <f t="shared" si="33"/>
        <v>0</v>
      </c>
      <c r="IG14" s="9">
        <f t="shared" si="34"/>
        <v>0</v>
      </c>
      <c r="IH14" s="155"/>
      <c r="II14" s="3">
        <f t="shared" si="261"/>
        <v>0</v>
      </c>
      <c r="IJ14" s="9">
        <f t="shared" si="35"/>
        <v>0</v>
      </c>
      <c r="IK14" s="9">
        <f t="shared" si="36"/>
        <v>0</v>
      </c>
      <c r="IL14" s="9">
        <f t="shared" si="37"/>
        <v>0</v>
      </c>
      <c r="IM14" s="9">
        <f t="shared" si="38"/>
        <v>0</v>
      </c>
      <c r="IN14" s="9">
        <f t="shared" si="39"/>
        <v>0</v>
      </c>
      <c r="IO14" s="155"/>
      <c r="IP14" s="3">
        <f t="shared" si="262"/>
        <v>4.4810311446599999E-2</v>
      </c>
      <c r="IQ14" s="9">
        <f t="shared" si="40"/>
        <v>0</v>
      </c>
      <c r="IR14" s="9">
        <f t="shared" si="41"/>
        <v>0</v>
      </c>
      <c r="IS14" s="9">
        <f t="shared" si="42"/>
        <v>0</v>
      </c>
      <c r="IT14" s="9">
        <f t="shared" si="43"/>
        <v>0</v>
      </c>
      <c r="IU14" s="9">
        <f t="shared" si="44"/>
        <v>0</v>
      </c>
      <c r="IV14" s="155"/>
      <c r="IW14" s="3">
        <f t="shared" si="263"/>
        <v>51</v>
      </c>
      <c r="IX14" s="9">
        <f t="shared" si="45"/>
        <v>0</v>
      </c>
      <c r="IY14" s="9">
        <f t="shared" si="46"/>
        <v>0</v>
      </c>
      <c r="IZ14" s="9">
        <f t="shared" si="47"/>
        <v>0</v>
      </c>
      <c r="JA14" s="9">
        <f t="shared" si="48"/>
        <v>0</v>
      </c>
      <c r="JB14" s="9">
        <f t="shared" si="49"/>
        <v>0</v>
      </c>
      <c r="JC14" s="155"/>
      <c r="JD14" s="45"/>
      <c r="JE14" s="45"/>
      <c r="JF14" s="45"/>
      <c r="JG14" s="5"/>
      <c r="JH14" s="55">
        <f t="shared" si="50"/>
        <v>2.9006086736233106E-2</v>
      </c>
      <c r="JI14" s="58">
        <f t="shared" si="51"/>
        <v>3.1814662457701051E-2</v>
      </c>
      <c r="JJ14" s="3">
        <f>$JI14*JJ5*AT14</f>
        <v>0.5365449028037238</v>
      </c>
      <c r="JK14" s="9">
        <f>$JI14*JJ5*AU14</f>
        <v>0</v>
      </c>
      <c r="JL14" s="9">
        <f>$JI14*JJ5*AV14</f>
        <v>0</v>
      </c>
      <c r="JM14" s="9">
        <f>$JI14*JJ5*AW14</f>
        <v>0</v>
      </c>
      <c r="JN14" s="9">
        <f>$JI14*JJ5*AX14</f>
        <v>0</v>
      </c>
      <c r="JO14" s="9">
        <f>$JI14*JJ5*AY14</f>
        <v>0</v>
      </c>
      <c r="JP14" s="155"/>
      <c r="JQ14" s="3">
        <f>$JI14*JQ5*BA14</f>
        <v>0</v>
      </c>
      <c r="JR14" s="9">
        <f>$JI14*JQ5*BB14</f>
        <v>0</v>
      </c>
      <c r="JS14" s="9">
        <f>$JI14*JQ5*BC14</f>
        <v>0</v>
      </c>
      <c r="JT14" s="9">
        <f>$JI14*JQ5*BD14</f>
        <v>0</v>
      </c>
      <c r="JU14" s="9">
        <f>$JI14*JQ5*BE14</f>
        <v>0</v>
      </c>
      <c r="JV14" s="9">
        <f>$JI14*JQ5*BF14</f>
        <v>0</v>
      </c>
      <c r="JW14" s="155"/>
      <c r="JX14" s="3">
        <f>$JI14*JX5*BH14</f>
        <v>1.8260039960769358E-4</v>
      </c>
      <c r="JY14" s="9">
        <f>$JI14*JX5*BI14</f>
        <v>0</v>
      </c>
      <c r="JZ14" s="9">
        <f>$JI14*JX5*BJ14</f>
        <v>0</v>
      </c>
      <c r="KA14" s="9">
        <f>$JI14*JX5*BK14</f>
        <v>0</v>
      </c>
      <c r="KB14" s="9">
        <f>$JI14*JX5*BL14</f>
        <v>0</v>
      </c>
      <c r="KC14" s="9">
        <f>$JI14*JX5*BM14</f>
        <v>0</v>
      </c>
      <c r="KD14" s="155"/>
      <c r="KE14" s="3">
        <f>$JI14*KE5*BO14</f>
        <v>0</v>
      </c>
      <c r="KF14" s="9">
        <f>$JI14*KE5*BP14</f>
        <v>0</v>
      </c>
      <c r="KG14" s="9">
        <f>$JI14*KE5*BQ14</f>
        <v>0</v>
      </c>
      <c r="KH14" s="9">
        <f>$JI14*KE5*BR14</f>
        <v>0</v>
      </c>
      <c r="KI14" s="9">
        <f>$JI14*KE5*BS14</f>
        <v>0</v>
      </c>
      <c r="KJ14" s="9">
        <f>$JI14*KE5*BT14</f>
        <v>0</v>
      </c>
      <c r="KK14" s="155"/>
      <c r="KL14" s="3">
        <f>$JI14*KL5*BV14</f>
        <v>0</v>
      </c>
      <c r="KM14" s="9">
        <f>$JI14*KL5*BW14</f>
        <v>0</v>
      </c>
      <c r="KN14" s="9">
        <f>$JI14*KL5*BX14</f>
        <v>0</v>
      </c>
      <c r="KO14" s="9">
        <f>$JI14*KL5*BY14</f>
        <v>0</v>
      </c>
      <c r="KP14" s="9">
        <f>$JI14*KL5*BZ14</f>
        <v>0</v>
      </c>
      <c r="KQ14" s="9">
        <f>$JI14*KL5*CA14</f>
        <v>0</v>
      </c>
      <c r="KR14" s="155"/>
      <c r="KS14" s="3">
        <f>$JI14*KS5*CC14</f>
        <v>0</v>
      </c>
      <c r="KT14" s="9">
        <f>$JI14*KS5*CD14</f>
        <v>0</v>
      </c>
      <c r="KU14" s="9">
        <f>$JI14*KS5*CE14</f>
        <v>0</v>
      </c>
      <c r="KV14" s="9">
        <f>$JI14*KS5*CF14</f>
        <v>0</v>
      </c>
      <c r="KW14" s="9">
        <f>$JI14*KS5*CG14</f>
        <v>0</v>
      </c>
      <c r="KX14" s="9">
        <f>$JI14*KS5*CH14</f>
        <v>0</v>
      </c>
      <c r="KY14" s="155"/>
      <c r="KZ14" s="3">
        <f>$JI14*KZ5*CJ14</f>
        <v>0</v>
      </c>
      <c r="LA14" s="9">
        <f>$JI14*KZ5*CK14</f>
        <v>0</v>
      </c>
      <c r="LB14" s="9">
        <f>$JI14*KZ5*CL14</f>
        <v>0</v>
      </c>
      <c r="LC14" s="9">
        <f>$JI14*KZ5*CM14</f>
        <v>0</v>
      </c>
      <c r="LD14" s="9">
        <f>$JI14*KZ5*CN14</f>
        <v>0</v>
      </c>
      <c r="LE14" s="9">
        <f>$JI14*KZ5*CO14</f>
        <v>0</v>
      </c>
      <c r="LF14" s="155"/>
      <c r="LG14" s="3">
        <f>$JI14*LG5*CQ14</f>
        <v>0</v>
      </c>
      <c r="LH14" s="9">
        <f>$JI14*LG5*CR14</f>
        <v>0</v>
      </c>
      <c r="LI14" s="9">
        <f>$JI14*LG5*CS14</f>
        <v>0</v>
      </c>
      <c r="LJ14" s="9">
        <f>$JI14*LG5*CT14</f>
        <v>0</v>
      </c>
      <c r="LK14" s="9">
        <f>$JI14*LG5*CU14</f>
        <v>0</v>
      </c>
      <c r="LL14" s="9">
        <f>$JI14*LG5*CV14</f>
        <v>0</v>
      </c>
      <c r="LM14" s="155"/>
      <c r="LN14" s="3">
        <f>$JI14*LN5*CX14</f>
        <v>0</v>
      </c>
      <c r="LO14" s="9">
        <f>$JI14*LN5*CY14</f>
        <v>0</v>
      </c>
      <c r="LP14" s="9">
        <f>$JI14*LN5*CZ14</f>
        <v>0</v>
      </c>
      <c r="LQ14" s="9">
        <f>$JI14*LN5*DA14</f>
        <v>0</v>
      </c>
      <c r="LR14" s="9">
        <f>$JI14*LN5*DB14</f>
        <v>0</v>
      </c>
      <c r="LS14" s="9">
        <f>$JI14*LN5*DC14</f>
        <v>0</v>
      </c>
      <c r="LT14" s="155"/>
      <c r="LU14" s="3">
        <f>$JI14*LU5*DE14</f>
        <v>0.40327180923706168</v>
      </c>
      <c r="LV14" s="9">
        <f>$JI14*LU5*DF14</f>
        <v>0</v>
      </c>
      <c r="LW14" s="9">
        <f>$JI14*LU5*DG14</f>
        <v>0</v>
      </c>
      <c r="LX14" s="9">
        <f>$JI14*LU5*DH14</f>
        <v>0</v>
      </c>
      <c r="LY14" s="9">
        <f>$JI14*LU5*DI14</f>
        <v>0</v>
      </c>
      <c r="LZ14" s="9">
        <f>$JI14*LU5*DJ14</f>
        <v>0</v>
      </c>
      <c r="MA14" s="155"/>
      <c r="MD14" s="3">
        <f>$JI14*MD6*MD5*DN14</f>
        <v>0</v>
      </c>
      <c r="ME14" s="9">
        <f>$JI14*MD6*MD5*DO14</f>
        <v>0</v>
      </c>
      <c r="MF14" s="9">
        <f>$JI14*MD6*MD5*DP14</f>
        <v>0</v>
      </c>
      <c r="MG14" s="9">
        <f>$JI14*MD6*MD5*DQ14</f>
        <v>0</v>
      </c>
      <c r="MH14" s="9">
        <f>$JI14*MD6*MD5*DR14</f>
        <v>0</v>
      </c>
      <c r="MI14" s="9">
        <f>$JI14*MD6*MD5*DS14</f>
        <v>0</v>
      </c>
      <c r="MJ14" s="155"/>
      <c r="MK14" s="3">
        <f>$JI14*MK6*MK5*DU14</f>
        <v>0</v>
      </c>
      <c r="ML14" s="9">
        <f>$JI14*MK6*MK5*DV14</f>
        <v>0</v>
      </c>
      <c r="MM14" s="9">
        <f>$JI14*MK6*MK5*DW14</f>
        <v>0</v>
      </c>
      <c r="MN14" s="9">
        <f>$JI14*MK6*MK5*DX14</f>
        <v>0</v>
      </c>
      <c r="MO14" s="9">
        <f>$JI14*MK6*MK5*DY14</f>
        <v>0</v>
      </c>
      <c r="MP14" s="9">
        <f>$JI14*MK6*MK5*DZ14</f>
        <v>0</v>
      </c>
      <c r="MQ14" s="155"/>
      <c r="MR14" s="3">
        <f>$JI14*MR6*MR5*EB14</f>
        <v>0</v>
      </c>
      <c r="MS14" s="9">
        <f>$JI14*MR6*MR5*EC14</f>
        <v>0</v>
      </c>
      <c r="MT14" s="9">
        <f>$JI14*MR6*MR5*ED14</f>
        <v>0</v>
      </c>
      <c r="MU14" s="9">
        <f>$JI14*MR6*MR5*EE14</f>
        <v>0</v>
      </c>
      <c r="MV14" s="9">
        <f>$JI14*MR6*MR5*EF14</f>
        <v>0</v>
      </c>
      <c r="MW14" s="9">
        <f>$JI14*MR6*MR5*EG14</f>
        <v>0</v>
      </c>
      <c r="MX14" s="155"/>
      <c r="MY14" s="3">
        <f>$JI14*MY6*MY5*EI14</f>
        <v>0</v>
      </c>
      <c r="MZ14" s="9">
        <f>$JI14*MY6*MY5*EJ14</f>
        <v>0</v>
      </c>
      <c r="NA14" s="9">
        <f>$JI14*MY6*MY5*EK14</f>
        <v>0</v>
      </c>
      <c r="NB14" s="9">
        <f>$JI14*MY6*MY5*EL14</f>
        <v>0</v>
      </c>
      <c r="NC14" s="9">
        <f>$JI14*MY6*MY5*EM14</f>
        <v>0</v>
      </c>
      <c r="ND14" s="9">
        <f>$JI14*MY6*MY5*EN14</f>
        <v>0</v>
      </c>
      <c r="NE14" s="155"/>
      <c r="NF14" s="3">
        <f>$JI14*NF6*NF5*EP14</f>
        <v>6.4173982375506826</v>
      </c>
      <c r="NG14" s="9">
        <f>$JI14*NF6*NF5*EQ14</f>
        <v>0</v>
      </c>
      <c r="NH14" s="9">
        <f>$JI14*NF6*NF5*ER14</f>
        <v>0</v>
      </c>
      <c r="NI14" s="9">
        <f>$JI14*NF6*NF5*ES14</f>
        <v>0</v>
      </c>
      <c r="NJ14" s="9">
        <f>$JI14*NF6*NF5*ET14</f>
        <v>0</v>
      </c>
      <c r="NK14" s="9">
        <f>$JI14*NF6*NF5*EU14</f>
        <v>0</v>
      </c>
      <c r="NL14" s="155"/>
      <c r="NM14" s="3">
        <f>$JI14*NM6*NM5*EW14</f>
        <v>0.45908235019186217</v>
      </c>
      <c r="NN14" s="9">
        <f>$JI14*NM6*NM5*EX14</f>
        <v>0</v>
      </c>
      <c r="NO14" s="9">
        <f>$JI14*NM6*NM5*EY14</f>
        <v>0</v>
      </c>
      <c r="NP14" s="9">
        <f>$JI14*NM6*NM5*EZ14</f>
        <v>0</v>
      </c>
      <c r="NQ14" s="9">
        <f>$JI14*NM6*NM5*FA14</f>
        <v>0</v>
      </c>
      <c r="NR14" s="9">
        <f>$JI14*NM6*NM5*FB14</f>
        <v>0</v>
      </c>
      <c r="NS14" s="155"/>
      <c r="NT14" s="3">
        <f>$JI14*NT6*NT5*FD14</f>
        <v>0.70191121846898041</v>
      </c>
      <c r="NU14" s="9">
        <f>$JI14*NT6*NT5*FE14</f>
        <v>0</v>
      </c>
      <c r="NV14" s="9">
        <f>$JI14*NT6*NT5*FF14</f>
        <v>0</v>
      </c>
      <c r="NW14" s="9">
        <f>$JI14*NT6*NT5*FG14</f>
        <v>0</v>
      </c>
      <c r="NX14" s="9">
        <f>$JI14*NT6*NT5*FH14</f>
        <v>0</v>
      </c>
      <c r="NY14" s="9">
        <f>$JI14*NT6*NT5*FI14</f>
        <v>0</v>
      </c>
      <c r="NZ14" s="155"/>
      <c r="OA14" s="3">
        <f>$JI14*OA6*OA5*FK14</f>
        <v>0</v>
      </c>
      <c r="OB14" s="9">
        <f>$JI14*OA6*OA5*FL14</f>
        <v>0</v>
      </c>
      <c r="OC14" s="9">
        <f>$JI14*OA6*OA5*FM14</f>
        <v>0</v>
      </c>
      <c r="OD14" s="9">
        <f>$JI14*OA6*OA5*FN14</f>
        <v>0</v>
      </c>
      <c r="OE14" s="9">
        <f>$JI14*OA6*OA5*FO14</f>
        <v>0</v>
      </c>
      <c r="OF14" s="9">
        <f>$JI14*OA6*OA5*FP14</f>
        <v>0</v>
      </c>
      <c r="OG14" s="155"/>
      <c r="OH14" s="3">
        <f>$JI14*OH6*OH5*FR14</f>
        <v>1.1126269859423298E-3</v>
      </c>
      <c r="OI14" s="9">
        <f>$JI14*OH6*OH5*FS14</f>
        <v>0</v>
      </c>
      <c r="OJ14" s="9">
        <f>$JI14*OH6*OH5*FT14</f>
        <v>0</v>
      </c>
      <c r="OK14" s="9">
        <f>$JI14*OH6*OH5*FU14</f>
        <v>0</v>
      </c>
      <c r="OL14" s="9">
        <f>$JI14*OH6*OH5*FV14</f>
        <v>0</v>
      </c>
      <c r="OM14" s="9">
        <f>$JI14*OH6*OH5*FW14</f>
        <v>0</v>
      </c>
      <c r="ON14" s="155"/>
      <c r="OO14" s="3">
        <f>$JI14*OO6*OO5*FY14</f>
        <v>0</v>
      </c>
      <c r="OP14" s="9">
        <f>$JI14*OO6*OO5*FZ14</f>
        <v>0</v>
      </c>
      <c r="OQ14" s="9">
        <f>$JI14*OO6*OO5*GA14</f>
        <v>0</v>
      </c>
      <c r="OR14" s="9">
        <f>$JI14*OO6*OO5*GB14</f>
        <v>0</v>
      </c>
      <c r="OS14" s="9">
        <f>$JI14*OO6*OO5*GC14</f>
        <v>0</v>
      </c>
      <c r="OT14" s="9">
        <f>$JI14*OO6*OO5*GD14</f>
        <v>0</v>
      </c>
      <c r="OU14" s="158"/>
      <c r="OV14" s="14">
        <f>$JI14*OV6*OV5*GF14</f>
        <v>0</v>
      </c>
      <c r="OW14" s="14">
        <f>$JI14*OW6*OW5*GG14</f>
        <v>0</v>
      </c>
      <c r="OX14" s="14">
        <f>$JI14*OX6*OX5*GH14</f>
        <v>0</v>
      </c>
      <c r="PB14" s="3">
        <f t="shared" si="264"/>
        <v>0.5365449028037238</v>
      </c>
      <c r="PC14" s="9">
        <f t="shared" si="265"/>
        <v>0</v>
      </c>
      <c r="PD14" s="9">
        <f t="shared" si="266"/>
        <v>0</v>
      </c>
      <c r="PE14" s="9">
        <f t="shared" si="267"/>
        <v>0</v>
      </c>
      <c r="PF14" s="9">
        <f t="shared" si="268"/>
        <v>0</v>
      </c>
      <c r="PG14" s="9">
        <f t="shared" si="269"/>
        <v>0</v>
      </c>
      <c r="PH14" s="155"/>
      <c r="PI14" s="3">
        <f t="shared" si="270"/>
        <v>0</v>
      </c>
      <c r="PJ14" s="9">
        <f t="shared" si="53"/>
        <v>0</v>
      </c>
      <c r="PK14" s="9">
        <f t="shared" si="54"/>
        <v>0</v>
      </c>
      <c r="PL14" s="9">
        <f t="shared" si="55"/>
        <v>0</v>
      </c>
      <c r="PM14" s="9">
        <f t="shared" si="56"/>
        <v>0</v>
      </c>
      <c r="PN14" s="9">
        <f t="shared" si="57"/>
        <v>0</v>
      </c>
      <c r="PO14" s="155"/>
      <c r="PP14" s="3">
        <f t="shared" si="271"/>
        <v>1.8260039960769358E-4</v>
      </c>
      <c r="PQ14" s="9">
        <f t="shared" si="58"/>
        <v>0</v>
      </c>
      <c r="PR14" s="9">
        <f t="shared" si="59"/>
        <v>0</v>
      </c>
      <c r="PS14" s="9">
        <f t="shared" si="60"/>
        <v>0</v>
      </c>
      <c r="PT14" s="9">
        <f t="shared" si="61"/>
        <v>0</v>
      </c>
      <c r="PU14" s="9">
        <f t="shared" si="62"/>
        <v>0</v>
      </c>
      <c r="PV14" s="155"/>
      <c r="PW14" s="3">
        <f t="shared" si="272"/>
        <v>0</v>
      </c>
      <c r="PX14" s="9">
        <f t="shared" si="63"/>
        <v>0</v>
      </c>
      <c r="PY14" s="9">
        <f t="shared" si="64"/>
        <v>0</v>
      </c>
      <c r="PZ14" s="9">
        <f t="shared" si="65"/>
        <v>0</v>
      </c>
      <c r="QA14" s="9">
        <f t="shared" si="66"/>
        <v>0</v>
      </c>
      <c r="QB14" s="9">
        <f t="shared" si="67"/>
        <v>0</v>
      </c>
      <c r="QC14" s="155"/>
      <c r="QD14" s="3">
        <f t="shared" si="273"/>
        <v>6.4173982375506826</v>
      </c>
      <c r="QE14" s="9">
        <f t="shared" si="68"/>
        <v>0</v>
      </c>
      <c r="QF14" s="9">
        <f t="shared" si="69"/>
        <v>0</v>
      </c>
      <c r="QG14" s="9">
        <f t="shared" si="70"/>
        <v>0</v>
      </c>
      <c r="QH14" s="9">
        <f t="shared" si="71"/>
        <v>0</v>
      </c>
      <c r="QI14" s="9">
        <f t="shared" si="72"/>
        <v>0</v>
      </c>
      <c r="QJ14" s="155"/>
      <c r="QK14" s="3">
        <f t="shared" si="274"/>
        <v>0.45908235019186217</v>
      </c>
      <c r="QL14" s="9">
        <f t="shared" si="73"/>
        <v>0</v>
      </c>
      <c r="QM14" s="9">
        <f t="shared" si="74"/>
        <v>0</v>
      </c>
      <c r="QN14" s="9">
        <f t="shared" si="75"/>
        <v>0</v>
      </c>
      <c r="QO14" s="9">
        <f t="shared" si="76"/>
        <v>0</v>
      </c>
      <c r="QP14" s="9">
        <f t="shared" si="77"/>
        <v>0</v>
      </c>
      <c r="QQ14" s="155"/>
      <c r="QR14" s="3">
        <f t="shared" si="275"/>
        <v>0.70191121846898041</v>
      </c>
      <c r="QS14" s="9">
        <f t="shared" si="78"/>
        <v>0</v>
      </c>
      <c r="QT14" s="9">
        <f t="shared" si="79"/>
        <v>0</v>
      </c>
      <c r="QU14" s="9">
        <f t="shared" si="80"/>
        <v>0</v>
      </c>
      <c r="QV14" s="9">
        <f t="shared" si="81"/>
        <v>0</v>
      </c>
      <c r="QW14" s="9">
        <f t="shared" si="82"/>
        <v>0</v>
      </c>
      <c r="QX14" s="155"/>
      <c r="QY14" s="3">
        <f t="shared" si="276"/>
        <v>0</v>
      </c>
      <c r="QZ14" s="9">
        <f t="shared" si="83"/>
        <v>0</v>
      </c>
      <c r="RA14" s="9">
        <f t="shared" si="84"/>
        <v>0</v>
      </c>
      <c r="RB14" s="9">
        <f t="shared" si="85"/>
        <v>0</v>
      </c>
      <c r="RC14" s="9">
        <f t="shared" si="86"/>
        <v>0</v>
      </c>
      <c r="RD14" s="9">
        <f t="shared" si="87"/>
        <v>0</v>
      </c>
      <c r="RE14" s="155"/>
      <c r="RF14" s="3">
        <f t="shared" si="277"/>
        <v>1.1126269859423298E-3</v>
      </c>
      <c r="RG14" s="9">
        <f t="shared" si="88"/>
        <v>0</v>
      </c>
      <c r="RH14" s="9">
        <f t="shared" si="89"/>
        <v>0</v>
      </c>
      <c r="RI14" s="9">
        <f t="shared" si="90"/>
        <v>0</v>
      </c>
      <c r="RJ14" s="9">
        <f t="shared" si="91"/>
        <v>0</v>
      </c>
      <c r="RK14" s="9">
        <f t="shared" si="92"/>
        <v>0</v>
      </c>
      <c r="RL14" s="155"/>
      <c r="RM14" s="3">
        <f t="shared" si="278"/>
        <v>0.40327180923706168</v>
      </c>
      <c r="RN14" s="9">
        <f t="shared" si="93"/>
        <v>0</v>
      </c>
      <c r="RO14" s="9">
        <f t="shared" si="94"/>
        <v>0</v>
      </c>
      <c r="RP14" s="9">
        <f t="shared" si="95"/>
        <v>0</v>
      </c>
      <c r="RQ14" s="9">
        <f t="shared" si="96"/>
        <v>0</v>
      </c>
      <c r="RR14" s="9">
        <f t="shared" si="97"/>
        <v>0</v>
      </c>
      <c r="RS14" s="158"/>
      <c r="RT14" s="14">
        <f>$JI14*RT6*RT5*JD14</f>
        <v>0</v>
      </c>
      <c r="RU14" s="14">
        <f>$JI14*RU6*RU5*JE14</f>
        <v>0</v>
      </c>
      <c r="RV14" s="14">
        <f>$JI14*RV6*RV5*JF14</f>
        <v>0</v>
      </c>
      <c r="RY14" s="3">
        <f t="shared" si="279"/>
        <v>357.69660186914916</v>
      </c>
      <c r="RZ14" s="9">
        <f t="shared" si="280"/>
        <v>0</v>
      </c>
      <c r="SA14" s="9">
        <f t="shared" si="281"/>
        <v>0</v>
      </c>
      <c r="SB14" s="9">
        <f t="shared" si="282"/>
        <v>0</v>
      </c>
      <c r="SC14" s="9">
        <f t="shared" si="283"/>
        <v>0</v>
      </c>
      <c r="SD14" s="9">
        <f t="shared" si="284"/>
        <v>0</v>
      </c>
      <c r="SE14" s="155"/>
      <c r="SF14" s="3">
        <f t="shared" si="285"/>
        <v>0</v>
      </c>
      <c r="SG14" s="9">
        <f t="shared" si="99"/>
        <v>0</v>
      </c>
      <c r="SH14" s="9">
        <f t="shared" si="100"/>
        <v>0</v>
      </c>
      <c r="SI14" s="9">
        <f t="shared" si="101"/>
        <v>0</v>
      </c>
      <c r="SJ14" s="9">
        <f t="shared" si="102"/>
        <v>0</v>
      </c>
      <c r="SK14" s="9">
        <f t="shared" si="103"/>
        <v>0</v>
      </c>
      <c r="SL14" s="155"/>
      <c r="SM14" s="3">
        <f t="shared" si="286"/>
        <v>0.12173359973846239</v>
      </c>
      <c r="SN14" s="9">
        <f t="shared" si="104"/>
        <v>0</v>
      </c>
      <c r="SO14" s="9">
        <f t="shared" si="105"/>
        <v>0</v>
      </c>
      <c r="SP14" s="9">
        <f t="shared" si="106"/>
        <v>0</v>
      </c>
      <c r="SQ14" s="9">
        <f t="shared" si="107"/>
        <v>0</v>
      </c>
      <c r="SR14" s="9">
        <f t="shared" si="108"/>
        <v>0</v>
      </c>
      <c r="SS14" s="155"/>
      <c r="ST14" s="3">
        <f t="shared" si="287"/>
        <v>0</v>
      </c>
      <c r="SU14" s="9">
        <f t="shared" si="109"/>
        <v>0</v>
      </c>
      <c r="SV14" s="9">
        <f t="shared" si="110"/>
        <v>0</v>
      </c>
      <c r="SW14" s="9">
        <f t="shared" si="111"/>
        <v>0</v>
      </c>
      <c r="SX14" s="9">
        <f t="shared" si="112"/>
        <v>0</v>
      </c>
      <c r="SY14" s="9">
        <f t="shared" si="113"/>
        <v>0</v>
      </c>
      <c r="SZ14" s="155"/>
      <c r="TA14" s="3">
        <f t="shared" si="288"/>
        <v>0</v>
      </c>
      <c r="TB14" s="9">
        <f t="shared" si="114"/>
        <v>0</v>
      </c>
      <c r="TC14" s="9">
        <f t="shared" si="115"/>
        <v>0</v>
      </c>
      <c r="TD14" s="9">
        <f t="shared" si="116"/>
        <v>0</v>
      </c>
      <c r="TE14" s="9">
        <f t="shared" si="117"/>
        <v>0</v>
      </c>
      <c r="TF14" s="9">
        <f t="shared" si="118"/>
        <v>0</v>
      </c>
      <c r="TG14" s="155"/>
      <c r="TH14" s="3">
        <f t="shared" si="289"/>
        <v>0</v>
      </c>
      <c r="TI14" s="9">
        <f t="shared" si="119"/>
        <v>0</v>
      </c>
      <c r="TJ14" s="9">
        <f t="shared" si="120"/>
        <v>0</v>
      </c>
      <c r="TK14" s="9">
        <f t="shared" si="121"/>
        <v>0</v>
      </c>
      <c r="TL14" s="9">
        <f t="shared" si="122"/>
        <v>0</v>
      </c>
      <c r="TM14" s="9">
        <f t="shared" si="123"/>
        <v>0</v>
      </c>
      <c r="TN14" s="155"/>
      <c r="TO14" s="3">
        <f t="shared" si="290"/>
        <v>0</v>
      </c>
      <c r="TP14" s="9">
        <f t="shared" si="124"/>
        <v>0</v>
      </c>
      <c r="TQ14" s="9">
        <f t="shared" si="125"/>
        <v>0</v>
      </c>
      <c r="TR14" s="9">
        <f t="shared" si="126"/>
        <v>0</v>
      </c>
      <c r="TS14" s="9">
        <f t="shared" si="127"/>
        <v>0</v>
      </c>
      <c r="TT14" s="9">
        <f t="shared" si="128"/>
        <v>0</v>
      </c>
      <c r="TU14" s="155"/>
      <c r="TV14" s="3">
        <f t="shared" si="291"/>
        <v>0</v>
      </c>
      <c r="TW14" s="9">
        <f t="shared" si="129"/>
        <v>0</v>
      </c>
      <c r="TX14" s="9">
        <f t="shared" si="130"/>
        <v>0</v>
      </c>
      <c r="TY14" s="9">
        <f t="shared" si="131"/>
        <v>0</v>
      </c>
      <c r="TZ14" s="9">
        <f t="shared" si="132"/>
        <v>0</v>
      </c>
      <c r="UA14" s="9">
        <f t="shared" si="133"/>
        <v>0</v>
      </c>
      <c r="UB14" s="155"/>
      <c r="UC14" s="3">
        <f t="shared" si="292"/>
        <v>0</v>
      </c>
      <c r="UD14" s="9">
        <f t="shared" si="134"/>
        <v>0</v>
      </c>
      <c r="UE14" s="9">
        <f t="shared" si="135"/>
        <v>0</v>
      </c>
      <c r="UF14" s="9">
        <f t="shared" si="136"/>
        <v>0</v>
      </c>
      <c r="UG14" s="9">
        <f t="shared" si="137"/>
        <v>0</v>
      </c>
      <c r="UH14" s="9">
        <f t="shared" si="138"/>
        <v>0</v>
      </c>
      <c r="UI14" s="155"/>
      <c r="UJ14" s="3">
        <f t="shared" si="293"/>
        <v>268.84787282470779</v>
      </c>
      <c r="UK14" s="9">
        <f t="shared" si="139"/>
        <v>0</v>
      </c>
      <c r="UL14" s="9">
        <f t="shared" si="140"/>
        <v>0</v>
      </c>
      <c r="UM14" s="9">
        <f t="shared" si="141"/>
        <v>0</v>
      </c>
      <c r="UN14" s="9">
        <f t="shared" si="142"/>
        <v>0</v>
      </c>
      <c r="UO14" s="9">
        <f t="shared" si="143"/>
        <v>0</v>
      </c>
      <c r="UP14" s="155"/>
      <c r="US14" s="3">
        <f t="shared" si="294"/>
        <v>0</v>
      </c>
      <c r="UT14" s="9">
        <f t="shared" si="144"/>
        <v>0</v>
      </c>
      <c r="UU14" s="9">
        <f t="shared" si="145"/>
        <v>0</v>
      </c>
      <c r="UV14" s="9">
        <f t="shared" si="146"/>
        <v>0</v>
      </c>
      <c r="UW14" s="9">
        <f t="shared" si="147"/>
        <v>0</v>
      </c>
      <c r="UX14" s="9">
        <f t="shared" si="148"/>
        <v>0</v>
      </c>
      <c r="UY14" s="155"/>
      <c r="UZ14" s="3">
        <f t="shared" si="295"/>
        <v>0</v>
      </c>
      <c r="VA14" s="9">
        <f t="shared" si="149"/>
        <v>0</v>
      </c>
      <c r="VB14" s="9">
        <f t="shared" si="150"/>
        <v>0</v>
      </c>
      <c r="VC14" s="9">
        <f t="shared" si="151"/>
        <v>0</v>
      </c>
      <c r="VD14" s="9">
        <f t="shared" si="152"/>
        <v>0</v>
      </c>
      <c r="VE14" s="9">
        <f t="shared" si="153"/>
        <v>0</v>
      </c>
      <c r="VF14" s="155"/>
      <c r="VG14" s="3">
        <f t="shared" si="296"/>
        <v>0</v>
      </c>
      <c r="VH14" s="9">
        <f t="shared" si="154"/>
        <v>0</v>
      </c>
      <c r="VI14" s="9">
        <f t="shared" si="155"/>
        <v>0</v>
      </c>
      <c r="VJ14" s="9">
        <f t="shared" si="156"/>
        <v>0</v>
      </c>
      <c r="VK14" s="9">
        <f t="shared" si="157"/>
        <v>0</v>
      </c>
      <c r="VL14" s="9">
        <f t="shared" si="158"/>
        <v>0</v>
      </c>
      <c r="VM14" s="155"/>
      <c r="VN14" s="3">
        <f t="shared" si="297"/>
        <v>0</v>
      </c>
      <c r="VO14" s="9">
        <f t="shared" si="159"/>
        <v>0</v>
      </c>
      <c r="VP14" s="9">
        <f t="shared" si="160"/>
        <v>0</v>
      </c>
      <c r="VQ14" s="9">
        <f t="shared" si="161"/>
        <v>0</v>
      </c>
      <c r="VR14" s="9">
        <f t="shared" si="162"/>
        <v>0</v>
      </c>
      <c r="VS14" s="9">
        <f t="shared" si="163"/>
        <v>0</v>
      </c>
      <c r="VT14" s="155"/>
      <c r="VU14" s="3">
        <f t="shared" si="298"/>
        <v>4278.2654917004556</v>
      </c>
      <c r="VV14" s="9">
        <f t="shared" si="164"/>
        <v>0</v>
      </c>
      <c r="VW14" s="9">
        <f t="shared" si="165"/>
        <v>0</v>
      </c>
      <c r="VX14" s="9">
        <f t="shared" si="166"/>
        <v>0</v>
      </c>
      <c r="VY14" s="9">
        <f t="shared" si="167"/>
        <v>0</v>
      </c>
      <c r="VZ14" s="9">
        <f t="shared" si="168"/>
        <v>0</v>
      </c>
      <c r="WA14" s="155"/>
      <c r="WB14" s="3">
        <f t="shared" si="299"/>
        <v>306.05490012790813</v>
      </c>
      <c r="WC14" s="9">
        <f t="shared" si="169"/>
        <v>0</v>
      </c>
      <c r="WD14" s="9">
        <f t="shared" si="170"/>
        <v>0</v>
      </c>
      <c r="WE14" s="9">
        <f t="shared" si="171"/>
        <v>0</v>
      </c>
      <c r="WF14" s="9">
        <f t="shared" si="172"/>
        <v>0</v>
      </c>
      <c r="WG14" s="9">
        <f t="shared" si="173"/>
        <v>0</v>
      </c>
      <c r="WH14" s="155"/>
      <c r="WI14" s="3">
        <f t="shared" si="300"/>
        <v>467.94081231265363</v>
      </c>
      <c r="WJ14" s="9">
        <f t="shared" si="174"/>
        <v>0</v>
      </c>
      <c r="WK14" s="9">
        <f t="shared" si="175"/>
        <v>0</v>
      </c>
      <c r="WL14" s="9">
        <f t="shared" si="176"/>
        <v>0</v>
      </c>
      <c r="WM14" s="9">
        <f t="shared" si="177"/>
        <v>0</v>
      </c>
      <c r="WN14" s="9">
        <f t="shared" si="178"/>
        <v>0</v>
      </c>
      <c r="WO14" s="155"/>
      <c r="WP14" s="3">
        <f t="shared" si="301"/>
        <v>0</v>
      </c>
      <c r="WQ14" s="9">
        <f t="shared" si="179"/>
        <v>0</v>
      </c>
      <c r="WR14" s="9">
        <f t="shared" si="180"/>
        <v>0</v>
      </c>
      <c r="WS14" s="9">
        <f t="shared" si="181"/>
        <v>0</v>
      </c>
      <c r="WT14" s="9">
        <f t="shared" si="182"/>
        <v>0</v>
      </c>
      <c r="WU14" s="9">
        <f t="shared" si="183"/>
        <v>0</v>
      </c>
      <c r="WV14" s="155"/>
      <c r="WW14" s="3">
        <f t="shared" si="302"/>
        <v>0.74175132396155308</v>
      </c>
      <c r="WX14" s="9">
        <f t="shared" si="184"/>
        <v>0</v>
      </c>
      <c r="WY14" s="9">
        <f t="shared" si="185"/>
        <v>0</v>
      </c>
      <c r="WZ14" s="9">
        <f t="shared" si="186"/>
        <v>0</v>
      </c>
      <c r="XA14" s="9">
        <f t="shared" si="187"/>
        <v>0</v>
      </c>
      <c r="XB14" s="9">
        <f t="shared" si="188"/>
        <v>0</v>
      </c>
      <c r="XC14" s="155"/>
      <c r="XD14" s="3">
        <f t="shared" si="303"/>
        <v>0</v>
      </c>
      <c r="XE14" s="9">
        <f t="shared" si="189"/>
        <v>0</v>
      </c>
      <c r="XF14" s="9">
        <f t="shared" si="190"/>
        <v>0</v>
      </c>
      <c r="XG14" s="9">
        <f t="shared" si="191"/>
        <v>0</v>
      </c>
      <c r="XH14" s="9">
        <f t="shared" si="192"/>
        <v>0</v>
      </c>
      <c r="XI14" s="9">
        <f t="shared" si="193"/>
        <v>0</v>
      </c>
      <c r="XJ14" s="158"/>
      <c r="XK14" s="14">
        <f t="shared" si="304"/>
        <v>0</v>
      </c>
      <c r="XL14" s="14">
        <f t="shared" si="305"/>
        <v>0</v>
      </c>
      <c r="XM14" s="14">
        <f t="shared" si="306"/>
        <v>0</v>
      </c>
      <c r="XQ14" s="3">
        <f t="shared" si="307"/>
        <v>357.69660186914916</v>
      </c>
      <c r="XR14" s="9">
        <f t="shared" si="195"/>
        <v>0</v>
      </c>
      <c r="XS14" s="9">
        <f t="shared" si="196"/>
        <v>0</v>
      </c>
      <c r="XT14" s="9">
        <f t="shared" si="197"/>
        <v>0</v>
      </c>
      <c r="XU14" s="9">
        <f t="shared" si="198"/>
        <v>0</v>
      </c>
      <c r="XV14" s="9">
        <f t="shared" si="199"/>
        <v>0</v>
      </c>
      <c r="XW14" s="155"/>
      <c r="XX14" s="3">
        <f t="shared" si="308"/>
        <v>0</v>
      </c>
      <c r="XY14" s="9">
        <f t="shared" si="200"/>
        <v>0</v>
      </c>
      <c r="XZ14" s="9">
        <f t="shared" si="201"/>
        <v>0</v>
      </c>
      <c r="YA14" s="9">
        <f t="shared" si="202"/>
        <v>0</v>
      </c>
      <c r="YB14" s="9">
        <f t="shared" si="203"/>
        <v>0</v>
      </c>
      <c r="YC14" s="9">
        <f t="shared" si="204"/>
        <v>0</v>
      </c>
      <c r="YD14" s="155"/>
      <c r="YE14" s="3">
        <f t="shared" si="309"/>
        <v>0.12173359973846239</v>
      </c>
      <c r="YF14" s="9">
        <f t="shared" si="205"/>
        <v>0</v>
      </c>
      <c r="YG14" s="9">
        <f t="shared" si="206"/>
        <v>0</v>
      </c>
      <c r="YH14" s="9">
        <f t="shared" si="207"/>
        <v>0</v>
      </c>
      <c r="YI14" s="9">
        <f t="shared" si="208"/>
        <v>0</v>
      </c>
      <c r="YJ14" s="9">
        <f t="shared" si="209"/>
        <v>0</v>
      </c>
      <c r="YK14" s="155"/>
      <c r="YL14" s="3">
        <f t="shared" si="310"/>
        <v>0</v>
      </c>
      <c r="YM14" s="9">
        <f t="shared" si="210"/>
        <v>0</v>
      </c>
      <c r="YN14" s="9">
        <f t="shared" si="211"/>
        <v>0</v>
      </c>
      <c r="YO14" s="9">
        <f t="shared" si="212"/>
        <v>0</v>
      </c>
      <c r="YP14" s="9">
        <f t="shared" si="213"/>
        <v>0</v>
      </c>
      <c r="YQ14" s="9">
        <f t="shared" si="214"/>
        <v>0</v>
      </c>
      <c r="YR14" s="155"/>
      <c r="YS14" s="3">
        <f t="shared" si="311"/>
        <v>4278.2654917004556</v>
      </c>
      <c r="YT14" s="9">
        <f t="shared" si="215"/>
        <v>0</v>
      </c>
      <c r="YU14" s="9">
        <f t="shared" si="216"/>
        <v>0</v>
      </c>
      <c r="YV14" s="9">
        <f t="shared" si="217"/>
        <v>0</v>
      </c>
      <c r="YW14" s="9">
        <f t="shared" si="218"/>
        <v>0</v>
      </c>
      <c r="YX14" s="9">
        <f t="shared" si="219"/>
        <v>0</v>
      </c>
      <c r="YY14" s="155"/>
      <c r="YZ14" s="3">
        <f t="shared" si="312"/>
        <v>306.05490012790813</v>
      </c>
      <c r="ZA14" s="9">
        <f t="shared" si="220"/>
        <v>0</v>
      </c>
      <c r="ZB14" s="9">
        <f t="shared" si="221"/>
        <v>0</v>
      </c>
      <c r="ZC14" s="9">
        <f t="shared" si="222"/>
        <v>0</v>
      </c>
      <c r="ZD14" s="9">
        <f t="shared" si="223"/>
        <v>0</v>
      </c>
      <c r="ZE14" s="9">
        <f t="shared" si="224"/>
        <v>0</v>
      </c>
      <c r="ZF14" s="155"/>
      <c r="ZG14" s="3">
        <f t="shared" si="313"/>
        <v>467.94081231265363</v>
      </c>
      <c r="ZH14" s="9">
        <f t="shared" si="225"/>
        <v>0</v>
      </c>
      <c r="ZI14" s="9">
        <f t="shared" si="226"/>
        <v>0</v>
      </c>
      <c r="ZJ14" s="9">
        <f t="shared" si="227"/>
        <v>0</v>
      </c>
      <c r="ZK14" s="9">
        <f t="shared" si="228"/>
        <v>0</v>
      </c>
      <c r="ZL14" s="9">
        <f t="shared" si="229"/>
        <v>0</v>
      </c>
      <c r="ZM14" s="155"/>
      <c r="ZN14" s="3">
        <f t="shared" si="314"/>
        <v>0</v>
      </c>
      <c r="ZO14" s="9">
        <f t="shared" si="230"/>
        <v>0</v>
      </c>
      <c r="ZP14" s="9">
        <f t="shared" si="231"/>
        <v>0</v>
      </c>
      <c r="ZQ14" s="9">
        <f t="shared" si="232"/>
        <v>0</v>
      </c>
      <c r="ZR14" s="9">
        <f t="shared" si="233"/>
        <v>0</v>
      </c>
      <c r="ZS14" s="9">
        <f t="shared" si="234"/>
        <v>0</v>
      </c>
      <c r="ZT14" s="155"/>
      <c r="ZU14" s="3">
        <f t="shared" si="315"/>
        <v>0.74175132396155308</v>
      </c>
      <c r="ZV14" s="9">
        <f t="shared" si="235"/>
        <v>0</v>
      </c>
      <c r="ZW14" s="9">
        <f t="shared" si="236"/>
        <v>0</v>
      </c>
      <c r="ZX14" s="9">
        <f t="shared" si="237"/>
        <v>0</v>
      </c>
      <c r="ZY14" s="9">
        <f t="shared" si="238"/>
        <v>0</v>
      </c>
      <c r="ZZ14" s="9">
        <f t="shared" si="239"/>
        <v>0</v>
      </c>
      <c r="AAA14" s="155"/>
      <c r="AAB14" s="3">
        <f t="shared" si="316"/>
        <v>268.84787282470779</v>
      </c>
      <c r="AAC14" s="9">
        <f t="shared" si="240"/>
        <v>0</v>
      </c>
      <c r="AAD14" s="9">
        <f t="shared" si="241"/>
        <v>0</v>
      </c>
      <c r="AAE14" s="9">
        <f t="shared" si="242"/>
        <v>0</v>
      </c>
      <c r="AAF14" s="9">
        <f t="shared" si="243"/>
        <v>0</v>
      </c>
      <c r="AAG14" s="9">
        <f t="shared" si="244"/>
        <v>0</v>
      </c>
      <c r="AAH14" s="158"/>
      <c r="AAI14" s="9">
        <f t="shared" si="317"/>
        <v>0</v>
      </c>
      <c r="AAJ14" s="9">
        <f t="shared" si="318"/>
        <v>0</v>
      </c>
      <c r="AAK14" s="9">
        <f t="shared" si="319"/>
        <v>0</v>
      </c>
    </row>
    <row r="15" spans="1:713" ht="15.75" thickBot="1">
      <c r="B15" s="104">
        <v>7</v>
      </c>
      <c r="C15" s="104" t="s">
        <v>34</v>
      </c>
      <c r="D15" s="46">
        <v>3680.2</v>
      </c>
      <c r="E15" s="104">
        <v>32.611641774495517</v>
      </c>
      <c r="F15" s="105">
        <v>0</v>
      </c>
      <c r="G15" s="105" t="s">
        <v>12</v>
      </c>
      <c r="I15" s="97">
        <f t="shared" si="247"/>
        <v>32.611641774495517</v>
      </c>
      <c r="J15" s="98">
        <v>1004.3427169979961</v>
      </c>
      <c r="K15" s="98">
        <v>28.302681151649516</v>
      </c>
      <c r="L15" s="98">
        <v>685.16872529369232</v>
      </c>
      <c r="M15" s="98">
        <v>1119.9368775921264</v>
      </c>
      <c r="N15" s="98">
        <v>65.275452387959803</v>
      </c>
      <c r="O15" s="98">
        <v>0</v>
      </c>
      <c r="P15" s="98">
        <v>9.7838352782617406</v>
      </c>
      <c r="Q15" s="98">
        <v>84.836902076873088</v>
      </c>
      <c r="R15" s="98">
        <v>0</v>
      </c>
      <c r="S15" s="98">
        <v>533.28409305393382</v>
      </c>
      <c r="V15" s="98">
        <v>84.006317330775559</v>
      </c>
      <c r="W15" s="98">
        <v>0</v>
      </c>
      <c r="X15" s="98">
        <v>0</v>
      </c>
      <c r="Y15" s="98">
        <v>0</v>
      </c>
      <c r="Z15" s="98">
        <v>0</v>
      </c>
      <c r="AA15" s="98">
        <v>44.69337575428915</v>
      </c>
      <c r="AB15" s="98">
        <v>20.347451263799798</v>
      </c>
      <c r="AC15" s="98">
        <v>0</v>
      </c>
      <c r="AD15" s="98">
        <v>0</v>
      </c>
      <c r="AE15" s="99">
        <v>0</v>
      </c>
      <c r="AH15" s="98">
        <f t="shared" si="248"/>
        <v>1088.3490343287717</v>
      </c>
      <c r="AI15" s="98">
        <f t="shared" si="3"/>
        <v>28.302681151649516</v>
      </c>
      <c r="AJ15" s="98">
        <f t="shared" si="3"/>
        <v>685.16872529369232</v>
      </c>
      <c r="AK15" s="98">
        <f t="shared" si="3"/>
        <v>1119.9368775921264</v>
      </c>
      <c r="AL15" s="98">
        <f t="shared" si="3"/>
        <v>65.275452387959803</v>
      </c>
      <c r="AM15" s="98">
        <f t="shared" si="3"/>
        <v>44.69337575428915</v>
      </c>
      <c r="AN15" s="98">
        <f t="shared" si="3"/>
        <v>30.131286542061538</v>
      </c>
      <c r="AO15" s="98">
        <f t="shared" si="3"/>
        <v>84.836902076873088</v>
      </c>
      <c r="AP15" s="98">
        <f t="shared" si="3"/>
        <v>0</v>
      </c>
      <c r="AQ15" s="98">
        <f t="shared" si="3"/>
        <v>533.28409305393382</v>
      </c>
      <c r="AS15" s="106">
        <v>982.59636647055208</v>
      </c>
      <c r="AT15" s="101">
        <v>982.59636647055208</v>
      </c>
      <c r="AU15" s="98"/>
      <c r="AV15" s="98"/>
      <c r="AW15" s="98"/>
      <c r="AX15" s="98"/>
      <c r="AY15" s="98"/>
      <c r="AZ15" s="205"/>
      <c r="BA15" s="101">
        <v>28.302681151649516</v>
      </c>
      <c r="BB15" s="98"/>
      <c r="BC15" s="98"/>
      <c r="BD15" s="98"/>
      <c r="BE15" s="98"/>
      <c r="BF15" s="98"/>
      <c r="BG15" s="205"/>
      <c r="BH15" s="101">
        <v>685.16872529369232</v>
      </c>
      <c r="BI15" s="98"/>
      <c r="BJ15" s="98"/>
      <c r="BK15" s="98"/>
      <c r="BL15" s="98"/>
      <c r="BM15" s="98"/>
      <c r="BN15" s="205"/>
      <c r="BO15" s="101">
        <v>1119.9368775921264</v>
      </c>
      <c r="BP15" s="98"/>
      <c r="BQ15" s="98"/>
      <c r="BR15" s="98"/>
      <c r="BS15" s="98"/>
      <c r="BT15" s="98"/>
      <c r="BU15" s="205"/>
      <c r="BV15" s="101">
        <v>65.275452387959803</v>
      </c>
      <c r="BW15" s="98"/>
      <c r="BX15" s="98"/>
      <c r="BY15" s="98"/>
      <c r="BZ15" s="98"/>
      <c r="CA15" s="98"/>
      <c r="CB15" s="205"/>
      <c r="CC15" s="101">
        <v>0</v>
      </c>
      <c r="CD15" s="98"/>
      <c r="CE15" s="98"/>
      <c r="CF15" s="98"/>
      <c r="CG15" s="98"/>
      <c r="CH15" s="98"/>
      <c r="CI15" s="205"/>
      <c r="CJ15" s="101">
        <v>0</v>
      </c>
      <c r="CK15" s="98"/>
      <c r="CL15" s="98"/>
      <c r="CM15" s="98"/>
      <c r="CN15" s="98"/>
      <c r="CO15" s="98"/>
      <c r="CP15" s="205"/>
      <c r="CQ15" s="101">
        <v>84.836902076873088</v>
      </c>
      <c r="CR15" s="98"/>
      <c r="CS15" s="98"/>
      <c r="CT15" s="98"/>
      <c r="CU15" s="98"/>
      <c r="CV15" s="98"/>
      <c r="CW15" s="205"/>
      <c r="CX15" s="101">
        <v>0</v>
      </c>
      <c r="CY15" s="98"/>
      <c r="CZ15" s="98"/>
      <c r="DA15" s="98"/>
      <c r="DB15" s="98"/>
      <c r="DC15" s="98"/>
      <c r="DD15" s="205"/>
      <c r="DE15" s="101">
        <v>533.28409305393393</v>
      </c>
      <c r="DF15" s="98">
        <v>0</v>
      </c>
      <c r="DG15" s="98">
        <v>0</v>
      </c>
      <c r="DH15" s="98">
        <v>0</v>
      </c>
      <c r="DI15" s="98">
        <v>0</v>
      </c>
      <c r="DJ15" s="98">
        <v>0</v>
      </c>
      <c r="DK15" s="205"/>
      <c r="DN15" s="101"/>
      <c r="DO15" s="98"/>
      <c r="DP15" s="98"/>
      <c r="DQ15" s="98"/>
      <c r="DR15" s="98"/>
      <c r="DS15" s="98"/>
      <c r="DT15" s="205"/>
      <c r="DU15" s="101"/>
      <c r="DV15" s="98"/>
      <c r="DW15" s="98"/>
      <c r="DX15" s="98"/>
      <c r="DY15" s="98"/>
      <c r="DZ15" s="98"/>
      <c r="EA15" s="205"/>
      <c r="EB15" s="101"/>
      <c r="EC15" s="98"/>
      <c r="ED15" s="98"/>
      <c r="EE15" s="98"/>
      <c r="EF15" s="98"/>
      <c r="EG15" s="98"/>
      <c r="EH15" s="205"/>
      <c r="EI15" s="101"/>
      <c r="EJ15" s="98"/>
      <c r="EK15" s="98"/>
      <c r="EL15" s="98"/>
      <c r="EM15" s="98"/>
      <c r="EN15" s="98"/>
      <c r="EO15" s="205"/>
      <c r="EP15" s="101"/>
      <c r="EQ15" s="98"/>
      <c r="ER15" s="98"/>
      <c r="ES15" s="98"/>
      <c r="ET15" s="98"/>
      <c r="EU15" s="98"/>
      <c r="EV15" s="205"/>
      <c r="EW15" s="101"/>
      <c r="EX15" s="98"/>
      <c r="EY15" s="98"/>
      <c r="EZ15" s="98"/>
      <c r="FA15" s="98"/>
      <c r="FB15" s="98"/>
      <c r="FC15" s="205"/>
      <c r="FD15" s="101"/>
      <c r="FE15" s="98"/>
      <c r="FF15" s="98"/>
      <c r="FG15" s="98"/>
      <c r="FH15" s="98"/>
      <c r="FI15" s="98"/>
      <c r="FJ15" s="205"/>
      <c r="FK15" s="101"/>
      <c r="FL15" s="98"/>
      <c r="FM15" s="98"/>
      <c r="FN15" s="98"/>
      <c r="FO15" s="98"/>
      <c r="FP15" s="98"/>
      <c r="FQ15" s="205"/>
      <c r="FR15" s="101"/>
      <c r="FS15" s="98"/>
      <c r="FT15" s="98"/>
      <c r="FU15" s="98"/>
      <c r="FV15" s="98"/>
      <c r="FW15" s="98"/>
      <c r="FX15" s="205"/>
      <c r="FY15" s="101"/>
      <c r="FZ15" s="98"/>
      <c r="GA15" s="98"/>
      <c r="GB15" s="98"/>
      <c r="GC15" s="98"/>
      <c r="GD15" s="98"/>
      <c r="GE15" s="205"/>
      <c r="GF15" s="70">
        <v>16.179973702052742</v>
      </c>
      <c r="GG15" s="103"/>
      <c r="GH15" s="70">
        <v>0.28979424394194514</v>
      </c>
      <c r="GL15" s="3">
        <f t="shared" si="249"/>
        <v>982.59636647055208</v>
      </c>
      <c r="GM15" s="9">
        <f t="shared" si="250"/>
        <v>0</v>
      </c>
      <c r="GN15" s="9">
        <f t="shared" si="251"/>
        <v>0</v>
      </c>
      <c r="GO15" s="9">
        <f t="shared" si="252"/>
        <v>0</v>
      </c>
      <c r="GP15" s="9">
        <f t="shared" si="253"/>
        <v>0</v>
      </c>
      <c r="GQ15" s="9">
        <f t="shared" si="254"/>
        <v>0</v>
      </c>
      <c r="GR15" s="155"/>
      <c r="GS15" s="3">
        <f t="shared" si="255"/>
        <v>28.302681151649516</v>
      </c>
      <c r="GT15" s="9">
        <f t="shared" si="5"/>
        <v>0</v>
      </c>
      <c r="GU15" s="9">
        <f t="shared" si="6"/>
        <v>0</v>
      </c>
      <c r="GV15" s="9">
        <f t="shared" si="7"/>
        <v>0</v>
      </c>
      <c r="GW15" s="9">
        <f t="shared" si="8"/>
        <v>0</v>
      </c>
      <c r="GX15" s="9">
        <f t="shared" si="9"/>
        <v>0</v>
      </c>
      <c r="GY15" s="155"/>
      <c r="GZ15" s="3">
        <f t="shared" si="256"/>
        <v>685.16872529369232</v>
      </c>
      <c r="HA15" s="9">
        <f t="shared" si="10"/>
        <v>0</v>
      </c>
      <c r="HB15" s="9">
        <f t="shared" si="11"/>
        <v>0</v>
      </c>
      <c r="HC15" s="9">
        <f t="shared" si="12"/>
        <v>0</v>
      </c>
      <c r="HD15" s="9">
        <f t="shared" si="13"/>
        <v>0</v>
      </c>
      <c r="HE15" s="9">
        <f t="shared" si="14"/>
        <v>0</v>
      </c>
      <c r="HF15" s="155"/>
      <c r="HG15" s="3">
        <f t="shared" si="257"/>
        <v>1119.9368775921264</v>
      </c>
      <c r="HH15" s="9">
        <f t="shared" si="15"/>
        <v>0</v>
      </c>
      <c r="HI15" s="9">
        <f t="shared" si="16"/>
        <v>0</v>
      </c>
      <c r="HJ15" s="9">
        <f t="shared" si="17"/>
        <v>0</v>
      </c>
      <c r="HK15" s="9">
        <f t="shared" si="18"/>
        <v>0</v>
      </c>
      <c r="HL15" s="9">
        <f t="shared" si="19"/>
        <v>0</v>
      </c>
      <c r="HM15" s="155"/>
      <c r="HN15" s="3">
        <f t="shared" si="258"/>
        <v>65.275452387959803</v>
      </c>
      <c r="HO15" s="9">
        <f t="shared" si="20"/>
        <v>0</v>
      </c>
      <c r="HP15" s="9">
        <f t="shared" si="21"/>
        <v>0</v>
      </c>
      <c r="HQ15" s="9">
        <f t="shared" si="22"/>
        <v>0</v>
      </c>
      <c r="HR15" s="9">
        <f t="shared" si="23"/>
        <v>0</v>
      </c>
      <c r="HS15" s="9">
        <f t="shared" si="24"/>
        <v>0</v>
      </c>
      <c r="HT15" s="155"/>
      <c r="HU15" s="3">
        <f t="shared" si="259"/>
        <v>0</v>
      </c>
      <c r="HV15" s="9">
        <f t="shared" si="25"/>
        <v>0</v>
      </c>
      <c r="HW15" s="9">
        <f t="shared" si="26"/>
        <v>0</v>
      </c>
      <c r="HX15" s="9">
        <f t="shared" si="27"/>
        <v>0</v>
      </c>
      <c r="HY15" s="9">
        <f t="shared" si="28"/>
        <v>0</v>
      </c>
      <c r="HZ15" s="9">
        <f t="shared" si="29"/>
        <v>0</v>
      </c>
      <c r="IA15" s="155"/>
      <c r="IB15" s="3">
        <f t="shared" si="260"/>
        <v>0</v>
      </c>
      <c r="IC15" s="9">
        <f t="shared" si="30"/>
        <v>0</v>
      </c>
      <c r="ID15" s="9">
        <f t="shared" si="31"/>
        <v>0</v>
      </c>
      <c r="IE15" s="9">
        <f t="shared" si="32"/>
        <v>0</v>
      </c>
      <c r="IF15" s="9">
        <f t="shared" si="33"/>
        <v>0</v>
      </c>
      <c r="IG15" s="9">
        <f t="shared" si="34"/>
        <v>0</v>
      </c>
      <c r="IH15" s="155"/>
      <c r="II15" s="3">
        <f t="shared" si="261"/>
        <v>84.836902076873088</v>
      </c>
      <c r="IJ15" s="9">
        <f t="shared" si="35"/>
        <v>0</v>
      </c>
      <c r="IK15" s="9">
        <f t="shared" si="36"/>
        <v>0</v>
      </c>
      <c r="IL15" s="9">
        <f t="shared" si="37"/>
        <v>0</v>
      </c>
      <c r="IM15" s="9">
        <f t="shared" si="38"/>
        <v>0</v>
      </c>
      <c r="IN15" s="9">
        <f t="shared" si="39"/>
        <v>0</v>
      </c>
      <c r="IO15" s="155"/>
      <c r="IP15" s="3">
        <f t="shared" si="262"/>
        <v>0</v>
      </c>
      <c r="IQ15" s="9">
        <f t="shared" si="40"/>
        <v>0</v>
      </c>
      <c r="IR15" s="9">
        <f t="shared" si="41"/>
        <v>0</v>
      </c>
      <c r="IS15" s="9">
        <f t="shared" si="42"/>
        <v>0</v>
      </c>
      <c r="IT15" s="9">
        <f t="shared" si="43"/>
        <v>0</v>
      </c>
      <c r="IU15" s="9">
        <f t="shared" si="44"/>
        <v>0</v>
      </c>
      <c r="IV15" s="155"/>
      <c r="IW15" s="3">
        <f t="shared" si="263"/>
        <v>533.28409305393393</v>
      </c>
      <c r="IX15" s="9">
        <f t="shared" si="45"/>
        <v>0</v>
      </c>
      <c r="IY15" s="9">
        <f t="shared" si="46"/>
        <v>0</v>
      </c>
      <c r="IZ15" s="9">
        <f t="shared" si="47"/>
        <v>0</v>
      </c>
      <c r="JA15" s="9">
        <f t="shared" si="48"/>
        <v>0</v>
      </c>
      <c r="JB15" s="9">
        <f t="shared" si="49"/>
        <v>0</v>
      </c>
      <c r="JC15" s="155"/>
      <c r="JD15" s="7">
        <v>16.179973702052742</v>
      </c>
      <c r="JE15" s="45"/>
      <c r="JF15" s="7">
        <v>0.28979424394194514</v>
      </c>
      <c r="JG15" s="5"/>
      <c r="JH15" s="55">
        <f t="shared" si="50"/>
        <v>1.7676228958615134E-2</v>
      </c>
      <c r="JI15" s="58">
        <f t="shared" si="51"/>
        <v>2.151637385754095E-2</v>
      </c>
      <c r="JJ15" s="3">
        <f>$JI15*JJ5*AT15</f>
        <v>5.566503898564668</v>
      </c>
      <c r="JK15" s="9">
        <f>$JI15*JJ5*AU15</f>
        <v>0</v>
      </c>
      <c r="JL15" s="9">
        <f>$JI15*JJ5*AV15</f>
        <v>0</v>
      </c>
      <c r="JM15" s="9">
        <f>$JI15*JJ5*AW15</f>
        <v>0</v>
      </c>
      <c r="JN15" s="9">
        <f>$JI15*JJ5*AX15</f>
        <v>0</v>
      </c>
      <c r="JO15" s="9">
        <f>$JI15*JJ5*AY15</f>
        <v>0</v>
      </c>
      <c r="JP15" s="155"/>
      <c r="JQ15" s="3">
        <f>$JI15*JQ5*BA15</f>
        <v>0.18674607690300885</v>
      </c>
      <c r="JR15" s="9">
        <f>$JI15*JQ5*BB15</f>
        <v>0</v>
      </c>
      <c r="JS15" s="9">
        <f>$JI15*JQ5*BC15</f>
        <v>0</v>
      </c>
      <c r="JT15" s="9">
        <f>$JI15*JQ5*BD15</f>
        <v>0</v>
      </c>
      <c r="JU15" s="9">
        <f>$JI15*JQ5*BE15</f>
        <v>0</v>
      </c>
      <c r="JV15" s="9">
        <f>$JI15*JQ5*BF15</f>
        <v>0</v>
      </c>
      <c r="JW15" s="155"/>
      <c r="JX15" s="3">
        <f>$JI15*JX5*BH15</f>
        <v>8.5066617091083234</v>
      </c>
      <c r="JY15" s="9">
        <f>$JI15*JX5*BI15</f>
        <v>0</v>
      </c>
      <c r="JZ15" s="9">
        <f>$JI15*JX5*BJ15</f>
        <v>0</v>
      </c>
      <c r="KA15" s="9">
        <f>$JI15*JX5*BK15</f>
        <v>0</v>
      </c>
      <c r="KB15" s="9">
        <f>$JI15*JX5*BL15</f>
        <v>0</v>
      </c>
      <c r="KC15" s="9">
        <f>$JI15*JX5*BM15</f>
        <v>0</v>
      </c>
      <c r="KD15" s="155"/>
      <c r="KE15" s="3">
        <f>$JI15*KE5*BO15</f>
        <v>12.093179826515057</v>
      </c>
      <c r="KF15" s="9">
        <f>$JI15*KE5*BP15</f>
        <v>0</v>
      </c>
      <c r="KG15" s="9">
        <f>$JI15*KE5*BQ15</f>
        <v>0</v>
      </c>
      <c r="KH15" s="9">
        <f>$JI15*KE5*BR15</f>
        <v>0</v>
      </c>
      <c r="KI15" s="9">
        <f>$JI15*KE5*BS15</f>
        <v>0</v>
      </c>
      <c r="KJ15" s="9">
        <f>$JI15*KE5*BT15</f>
        <v>0</v>
      </c>
      <c r="KK15" s="155"/>
      <c r="KL15" s="3">
        <f>$JI15*KL5*BV15</f>
        <v>1.0981809209404898</v>
      </c>
      <c r="KM15" s="9">
        <f>$JI15*KL5*BW15</f>
        <v>0</v>
      </c>
      <c r="KN15" s="9">
        <f>$JI15*KL5*BX15</f>
        <v>0</v>
      </c>
      <c r="KO15" s="9">
        <f>$JI15*KL5*BY15</f>
        <v>0</v>
      </c>
      <c r="KP15" s="9">
        <f>$JI15*KL5*BZ15</f>
        <v>0</v>
      </c>
      <c r="KQ15" s="9">
        <f>$JI15*KL5*CA15</f>
        <v>0</v>
      </c>
      <c r="KR15" s="155"/>
      <c r="KS15" s="3">
        <f>$JI15*KS5*CC15</f>
        <v>0</v>
      </c>
      <c r="KT15" s="9">
        <f>$JI15*KS5*CD15</f>
        <v>0</v>
      </c>
      <c r="KU15" s="9">
        <f>$JI15*KS5*CE15</f>
        <v>0</v>
      </c>
      <c r="KV15" s="9">
        <f>$JI15*KS5*CF15</f>
        <v>0</v>
      </c>
      <c r="KW15" s="9">
        <f>$JI15*KS5*CG15</f>
        <v>0</v>
      </c>
      <c r="KX15" s="9">
        <f>$JI15*KS5*CH15</f>
        <v>0</v>
      </c>
      <c r="KY15" s="155"/>
      <c r="KZ15" s="3">
        <f>$JI15*KZ5*CJ15</f>
        <v>0</v>
      </c>
      <c r="LA15" s="9">
        <f>$JI15*KZ5*CK15</f>
        <v>0</v>
      </c>
      <c r="LB15" s="9">
        <f>$JI15*KZ5*CL15</f>
        <v>0</v>
      </c>
      <c r="LC15" s="9">
        <f>$JI15*KZ5*CM15</f>
        <v>0</v>
      </c>
      <c r="LD15" s="9">
        <f>$JI15*KZ5*CN15</f>
        <v>0</v>
      </c>
      <c r="LE15" s="9">
        <f>$JI15*KZ5*CO15</f>
        <v>0</v>
      </c>
      <c r="LF15" s="155"/>
      <c r="LG15" s="3">
        <f>$JI15*LG5*CQ15</f>
        <v>2.0351674593034783</v>
      </c>
      <c r="LH15" s="9">
        <f>$JI15*LG5*CR15</f>
        <v>0</v>
      </c>
      <c r="LI15" s="9">
        <f>$JI15*LG5*CS15</f>
        <v>0</v>
      </c>
      <c r="LJ15" s="9">
        <f>$JI15*LG5*CT15</f>
        <v>0</v>
      </c>
      <c r="LK15" s="9">
        <f>$JI15*LG5*CU15</f>
        <v>0</v>
      </c>
      <c r="LL15" s="9">
        <f>$JI15*LG5*CV15</f>
        <v>0</v>
      </c>
      <c r="LM15" s="155"/>
      <c r="LN15" s="3">
        <f>$JI15*LN5*CX15</f>
        <v>0</v>
      </c>
      <c r="LO15" s="9">
        <f>$JI15*LN5*CY15</f>
        <v>0</v>
      </c>
      <c r="LP15" s="9">
        <f>$JI15*LN5*CZ15</f>
        <v>0</v>
      </c>
      <c r="LQ15" s="9">
        <f>$JI15*LN5*DA15</f>
        <v>0</v>
      </c>
      <c r="LR15" s="9">
        <f>$JI15*LN5*DB15</f>
        <v>0</v>
      </c>
      <c r="LS15" s="9">
        <f>$JI15*LN5*DC15</f>
        <v>0</v>
      </c>
      <c r="LT15" s="155"/>
      <c r="LU15" s="3">
        <f>$JI15*LU5*DE15</f>
        <v>2.8518591936126265</v>
      </c>
      <c r="LV15" s="9">
        <f>$JI15*LU5*DF15</f>
        <v>0</v>
      </c>
      <c r="LW15" s="9">
        <f>$JI15*LU5*DG15</f>
        <v>0</v>
      </c>
      <c r="LX15" s="9">
        <f>$JI15*LU5*DH15</f>
        <v>0</v>
      </c>
      <c r="LY15" s="9">
        <f>$JI15*LU5*DI15</f>
        <v>0</v>
      </c>
      <c r="LZ15" s="9">
        <f>$JI15*LU5*DJ15</f>
        <v>0</v>
      </c>
      <c r="MA15" s="155"/>
      <c r="MD15" s="3">
        <f>$JI15*MD6*MD5*DN15</f>
        <v>0</v>
      </c>
      <c r="ME15" s="9">
        <f>$JI15*MD6*MD5*DO15</f>
        <v>0</v>
      </c>
      <c r="MF15" s="9">
        <f>$JI15*MD6*MD5*DP15</f>
        <v>0</v>
      </c>
      <c r="MG15" s="9">
        <f>$JI15*MD6*MD5*DQ15</f>
        <v>0</v>
      </c>
      <c r="MH15" s="9">
        <f>$JI15*MD6*MD5*DR15</f>
        <v>0</v>
      </c>
      <c r="MI15" s="9">
        <f>$JI15*MD6*MD5*DS15</f>
        <v>0</v>
      </c>
      <c r="MJ15" s="155"/>
      <c r="MK15" s="3">
        <f>$JI15*MK6*MK5*DU15</f>
        <v>0</v>
      </c>
      <c r="ML15" s="9">
        <f>$JI15*MK6*MK5*DV15</f>
        <v>0</v>
      </c>
      <c r="MM15" s="9">
        <f>$JI15*MK6*MK5*DW15</f>
        <v>0</v>
      </c>
      <c r="MN15" s="9">
        <f>$JI15*MK6*MK5*DX15</f>
        <v>0</v>
      </c>
      <c r="MO15" s="9">
        <f>$JI15*MK6*MK5*DY15</f>
        <v>0</v>
      </c>
      <c r="MP15" s="9">
        <f>$JI15*MK6*MK5*DZ15</f>
        <v>0</v>
      </c>
      <c r="MQ15" s="155"/>
      <c r="MR15" s="3">
        <f>$JI15*MR6*MR5*EB15</f>
        <v>0</v>
      </c>
      <c r="MS15" s="9">
        <f>$JI15*MR6*MR5*EC15</f>
        <v>0</v>
      </c>
      <c r="MT15" s="9">
        <f>$JI15*MR6*MR5*ED15</f>
        <v>0</v>
      </c>
      <c r="MU15" s="9">
        <f>$JI15*MR6*MR5*EE15</f>
        <v>0</v>
      </c>
      <c r="MV15" s="9">
        <f>$JI15*MR6*MR5*EF15</f>
        <v>0</v>
      </c>
      <c r="MW15" s="9">
        <f>$JI15*MR6*MR5*EG15</f>
        <v>0</v>
      </c>
      <c r="MX15" s="155"/>
      <c r="MY15" s="3">
        <f>$JI15*MY6*MY5*EI15</f>
        <v>0</v>
      </c>
      <c r="MZ15" s="9">
        <f>$JI15*MY6*MY5*EJ15</f>
        <v>0</v>
      </c>
      <c r="NA15" s="9">
        <f>$JI15*MY6*MY5*EK15</f>
        <v>0</v>
      </c>
      <c r="NB15" s="9">
        <f>$JI15*MY6*MY5*EL15</f>
        <v>0</v>
      </c>
      <c r="NC15" s="9">
        <f>$JI15*MY6*MY5*EM15</f>
        <v>0</v>
      </c>
      <c r="ND15" s="9">
        <f>$JI15*MY6*MY5*EN15</f>
        <v>0</v>
      </c>
      <c r="NE15" s="155"/>
      <c r="NF15" s="3">
        <f>$JI15*NF6*NF5*EP15</f>
        <v>0</v>
      </c>
      <c r="NG15" s="9">
        <f>$JI15*NF6*NF5*EQ15</f>
        <v>0</v>
      </c>
      <c r="NH15" s="9">
        <f>$JI15*NF6*NF5*ER15</f>
        <v>0</v>
      </c>
      <c r="NI15" s="9">
        <f>$JI15*NF6*NF5*ES15</f>
        <v>0</v>
      </c>
      <c r="NJ15" s="9">
        <f>$JI15*NF6*NF5*ET15</f>
        <v>0</v>
      </c>
      <c r="NK15" s="9">
        <f>$JI15*NF6*NF5*EU15</f>
        <v>0</v>
      </c>
      <c r="NL15" s="155"/>
      <c r="NM15" s="3">
        <f>$JI15*NM6*NM5*EW15</f>
        <v>0</v>
      </c>
      <c r="NN15" s="9">
        <f>$JI15*NM6*NM5*EX15</f>
        <v>0</v>
      </c>
      <c r="NO15" s="9">
        <f>$JI15*NM6*NM5*EY15</f>
        <v>0</v>
      </c>
      <c r="NP15" s="9">
        <f>$JI15*NM6*NM5*EZ15</f>
        <v>0</v>
      </c>
      <c r="NQ15" s="9">
        <f>$JI15*NM6*NM5*FA15</f>
        <v>0</v>
      </c>
      <c r="NR15" s="9">
        <f>$JI15*NM6*NM5*FB15</f>
        <v>0</v>
      </c>
      <c r="NS15" s="155"/>
      <c r="NT15" s="3">
        <f>$JI15*NT6*NT5*FD15</f>
        <v>0</v>
      </c>
      <c r="NU15" s="9">
        <f>$JI15*NT6*NT5*FE15</f>
        <v>0</v>
      </c>
      <c r="NV15" s="9">
        <f>$JI15*NT6*NT5*FF15</f>
        <v>0</v>
      </c>
      <c r="NW15" s="9">
        <f>$JI15*NT6*NT5*FG15</f>
        <v>0</v>
      </c>
      <c r="NX15" s="9">
        <f>$JI15*NT6*NT5*FH15</f>
        <v>0</v>
      </c>
      <c r="NY15" s="9">
        <f>$JI15*NT6*NT5*FI15</f>
        <v>0</v>
      </c>
      <c r="NZ15" s="155"/>
      <c r="OA15" s="3">
        <f>$JI15*OA6*OA5*FK15</f>
        <v>0</v>
      </c>
      <c r="OB15" s="9">
        <f>$JI15*OA6*OA5*FL15</f>
        <v>0</v>
      </c>
      <c r="OC15" s="9">
        <f>$JI15*OA6*OA5*FM15</f>
        <v>0</v>
      </c>
      <c r="OD15" s="9">
        <f>$JI15*OA6*OA5*FN15</f>
        <v>0</v>
      </c>
      <c r="OE15" s="9">
        <f>$JI15*OA6*OA5*FO15</f>
        <v>0</v>
      </c>
      <c r="OF15" s="9">
        <f>$JI15*OA6*OA5*FP15</f>
        <v>0</v>
      </c>
      <c r="OG15" s="155"/>
      <c r="OH15" s="3">
        <f>$JI15*OH6*OH5*FR15</f>
        <v>0</v>
      </c>
      <c r="OI15" s="9">
        <f>$JI15*OH6*OH5*FS15</f>
        <v>0</v>
      </c>
      <c r="OJ15" s="9">
        <f>$JI15*OH6*OH5*FT15</f>
        <v>0</v>
      </c>
      <c r="OK15" s="9">
        <f>$JI15*OH6*OH5*FU15</f>
        <v>0</v>
      </c>
      <c r="OL15" s="9">
        <f>$JI15*OH6*OH5*FV15</f>
        <v>0</v>
      </c>
      <c r="OM15" s="9">
        <f>$JI15*OH6*OH5*FW15</f>
        <v>0</v>
      </c>
      <c r="ON15" s="155"/>
      <c r="OO15" s="3">
        <f>$JI15*OO6*OO5*FY15</f>
        <v>0</v>
      </c>
      <c r="OP15" s="9">
        <f>$JI15*OO6*OO5*FZ15</f>
        <v>0</v>
      </c>
      <c r="OQ15" s="9">
        <f>$JI15*OO6*OO5*GA15</f>
        <v>0</v>
      </c>
      <c r="OR15" s="9">
        <f>$JI15*OO6*OO5*GB15</f>
        <v>0</v>
      </c>
      <c r="OS15" s="9">
        <f>$JI15*OO6*OO5*GC15</f>
        <v>0</v>
      </c>
      <c r="OT15" s="9">
        <f>$JI15*OO6*OO5*GD15</f>
        <v>0</v>
      </c>
      <c r="OU15" s="158"/>
      <c r="OV15" s="14">
        <f>$JI15*OV6*OV5*GF15</f>
        <v>0.27170097699555518</v>
      </c>
      <c r="OW15" s="14">
        <f>$JI15*OW6*OW5*GG15</f>
        <v>0</v>
      </c>
      <c r="OX15" s="14">
        <f>$JI15*OX6*OX5*GH15</f>
        <v>1.6417125523054566E-3</v>
      </c>
      <c r="PB15" s="3">
        <f t="shared" si="264"/>
        <v>5.566503898564668</v>
      </c>
      <c r="PC15" s="9">
        <f t="shared" si="265"/>
        <v>0</v>
      </c>
      <c r="PD15" s="9">
        <f t="shared" si="266"/>
        <v>0</v>
      </c>
      <c r="PE15" s="9">
        <f t="shared" si="267"/>
        <v>0</v>
      </c>
      <c r="PF15" s="9">
        <f t="shared" si="268"/>
        <v>0</v>
      </c>
      <c r="PG15" s="9">
        <f t="shared" si="269"/>
        <v>0</v>
      </c>
      <c r="PH15" s="155"/>
      <c r="PI15" s="3">
        <f t="shared" si="270"/>
        <v>0.18674607690300885</v>
      </c>
      <c r="PJ15" s="9">
        <f t="shared" si="53"/>
        <v>0</v>
      </c>
      <c r="PK15" s="9">
        <f t="shared" si="54"/>
        <v>0</v>
      </c>
      <c r="PL15" s="9">
        <f t="shared" si="55"/>
        <v>0</v>
      </c>
      <c r="PM15" s="9">
        <f t="shared" si="56"/>
        <v>0</v>
      </c>
      <c r="PN15" s="9">
        <f t="shared" si="57"/>
        <v>0</v>
      </c>
      <c r="PO15" s="155"/>
      <c r="PP15" s="3">
        <f t="shared" si="271"/>
        <v>8.5066617091083234</v>
      </c>
      <c r="PQ15" s="9">
        <f t="shared" si="58"/>
        <v>0</v>
      </c>
      <c r="PR15" s="9">
        <f t="shared" si="59"/>
        <v>0</v>
      </c>
      <c r="PS15" s="9">
        <f t="shared" si="60"/>
        <v>0</v>
      </c>
      <c r="PT15" s="9">
        <f t="shared" si="61"/>
        <v>0</v>
      </c>
      <c r="PU15" s="9">
        <f t="shared" si="62"/>
        <v>0</v>
      </c>
      <c r="PV15" s="155"/>
      <c r="PW15" s="3">
        <f t="shared" si="272"/>
        <v>12.093179826515057</v>
      </c>
      <c r="PX15" s="9">
        <f t="shared" si="63"/>
        <v>0</v>
      </c>
      <c r="PY15" s="9">
        <f t="shared" si="64"/>
        <v>0</v>
      </c>
      <c r="PZ15" s="9">
        <f t="shared" si="65"/>
        <v>0</v>
      </c>
      <c r="QA15" s="9">
        <f t="shared" si="66"/>
        <v>0</v>
      </c>
      <c r="QB15" s="9">
        <f t="shared" si="67"/>
        <v>0</v>
      </c>
      <c r="QC15" s="155"/>
      <c r="QD15" s="3">
        <f t="shared" si="273"/>
        <v>1.0981809209404898</v>
      </c>
      <c r="QE15" s="9">
        <f t="shared" si="68"/>
        <v>0</v>
      </c>
      <c r="QF15" s="9">
        <f t="shared" si="69"/>
        <v>0</v>
      </c>
      <c r="QG15" s="9">
        <f t="shared" si="70"/>
        <v>0</v>
      </c>
      <c r="QH15" s="9">
        <f t="shared" si="71"/>
        <v>0</v>
      </c>
      <c r="QI15" s="9">
        <f t="shared" si="72"/>
        <v>0</v>
      </c>
      <c r="QJ15" s="155"/>
      <c r="QK15" s="3">
        <f t="shared" si="274"/>
        <v>0</v>
      </c>
      <c r="QL15" s="9">
        <f t="shared" si="73"/>
        <v>0</v>
      </c>
      <c r="QM15" s="9">
        <f t="shared" si="74"/>
        <v>0</v>
      </c>
      <c r="QN15" s="9">
        <f t="shared" si="75"/>
        <v>0</v>
      </c>
      <c r="QO15" s="9">
        <f t="shared" si="76"/>
        <v>0</v>
      </c>
      <c r="QP15" s="9">
        <f t="shared" si="77"/>
        <v>0</v>
      </c>
      <c r="QQ15" s="155"/>
      <c r="QR15" s="3">
        <f t="shared" si="275"/>
        <v>0</v>
      </c>
      <c r="QS15" s="9">
        <f t="shared" si="78"/>
        <v>0</v>
      </c>
      <c r="QT15" s="9">
        <f t="shared" si="79"/>
        <v>0</v>
      </c>
      <c r="QU15" s="9">
        <f t="shared" si="80"/>
        <v>0</v>
      </c>
      <c r="QV15" s="9">
        <f t="shared" si="81"/>
        <v>0</v>
      </c>
      <c r="QW15" s="9">
        <f t="shared" si="82"/>
        <v>0</v>
      </c>
      <c r="QX15" s="155"/>
      <c r="QY15" s="3">
        <f t="shared" si="276"/>
        <v>2.0351674593034783</v>
      </c>
      <c r="QZ15" s="9">
        <f t="shared" si="83"/>
        <v>0</v>
      </c>
      <c r="RA15" s="9">
        <f t="shared" si="84"/>
        <v>0</v>
      </c>
      <c r="RB15" s="9">
        <f t="shared" si="85"/>
        <v>0</v>
      </c>
      <c r="RC15" s="9">
        <f t="shared" si="86"/>
        <v>0</v>
      </c>
      <c r="RD15" s="9">
        <f t="shared" si="87"/>
        <v>0</v>
      </c>
      <c r="RE15" s="155"/>
      <c r="RF15" s="3">
        <f t="shared" si="277"/>
        <v>0</v>
      </c>
      <c r="RG15" s="9">
        <f t="shared" si="88"/>
        <v>0</v>
      </c>
      <c r="RH15" s="9">
        <f t="shared" si="89"/>
        <v>0</v>
      </c>
      <c r="RI15" s="9">
        <f t="shared" si="90"/>
        <v>0</v>
      </c>
      <c r="RJ15" s="9">
        <f t="shared" si="91"/>
        <v>0</v>
      </c>
      <c r="RK15" s="9">
        <f t="shared" si="92"/>
        <v>0</v>
      </c>
      <c r="RL15" s="155"/>
      <c r="RM15" s="3">
        <f t="shared" si="278"/>
        <v>2.8518591936126265</v>
      </c>
      <c r="RN15" s="9">
        <f t="shared" si="93"/>
        <v>0</v>
      </c>
      <c r="RO15" s="9">
        <f t="shared" si="94"/>
        <v>0</v>
      </c>
      <c r="RP15" s="9">
        <f t="shared" si="95"/>
        <v>0</v>
      </c>
      <c r="RQ15" s="9">
        <f t="shared" si="96"/>
        <v>0</v>
      </c>
      <c r="RR15" s="9">
        <f t="shared" si="97"/>
        <v>0</v>
      </c>
      <c r="RS15" s="158"/>
      <c r="RT15" s="14">
        <f>$JI15*RT6*RT5*JD15</f>
        <v>0.27170097699555518</v>
      </c>
      <c r="RU15" s="14">
        <f>$JI15*RU6*RU5*JE15</f>
        <v>0</v>
      </c>
      <c r="RV15" s="14">
        <f>$JI15*RV6*RV5*JF15</f>
        <v>1.6417125523054566E-3</v>
      </c>
      <c r="RY15" s="3">
        <f t="shared" si="279"/>
        <v>3711.0025990431118</v>
      </c>
      <c r="RZ15" s="9">
        <f t="shared" si="280"/>
        <v>0</v>
      </c>
      <c r="SA15" s="9">
        <f t="shared" si="281"/>
        <v>0</v>
      </c>
      <c r="SB15" s="9">
        <f t="shared" si="282"/>
        <v>0</v>
      </c>
      <c r="SC15" s="9">
        <f t="shared" si="283"/>
        <v>0</v>
      </c>
      <c r="SD15" s="9">
        <f t="shared" si="284"/>
        <v>0</v>
      </c>
      <c r="SE15" s="155"/>
      <c r="SF15" s="3">
        <f t="shared" si="285"/>
        <v>124.49738460200591</v>
      </c>
      <c r="SG15" s="9">
        <f t="shared" si="99"/>
        <v>0</v>
      </c>
      <c r="SH15" s="9">
        <f t="shared" si="100"/>
        <v>0</v>
      </c>
      <c r="SI15" s="9">
        <f t="shared" si="101"/>
        <v>0</v>
      </c>
      <c r="SJ15" s="9">
        <f t="shared" si="102"/>
        <v>0</v>
      </c>
      <c r="SK15" s="9">
        <f t="shared" si="103"/>
        <v>0</v>
      </c>
      <c r="SL15" s="155"/>
      <c r="SM15" s="3">
        <f t="shared" si="286"/>
        <v>5671.1078060722148</v>
      </c>
      <c r="SN15" s="9">
        <f t="shared" si="104"/>
        <v>0</v>
      </c>
      <c r="SO15" s="9">
        <f t="shared" si="105"/>
        <v>0</v>
      </c>
      <c r="SP15" s="9">
        <f t="shared" si="106"/>
        <v>0</v>
      </c>
      <c r="SQ15" s="9">
        <f t="shared" si="107"/>
        <v>0</v>
      </c>
      <c r="SR15" s="9">
        <f t="shared" si="108"/>
        <v>0</v>
      </c>
      <c r="SS15" s="155"/>
      <c r="ST15" s="3">
        <f t="shared" si="287"/>
        <v>8062.1198843433713</v>
      </c>
      <c r="SU15" s="9">
        <f t="shared" si="109"/>
        <v>0</v>
      </c>
      <c r="SV15" s="9">
        <f t="shared" si="110"/>
        <v>0</v>
      </c>
      <c r="SW15" s="9">
        <f t="shared" si="111"/>
        <v>0</v>
      </c>
      <c r="SX15" s="9">
        <f t="shared" si="112"/>
        <v>0</v>
      </c>
      <c r="SY15" s="9">
        <f t="shared" si="113"/>
        <v>0</v>
      </c>
      <c r="SZ15" s="155"/>
      <c r="TA15" s="3">
        <f t="shared" si="288"/>
        <v>732.12061396032652</v>
      </c>
      <c r="TB15" s="9">
        <f t="shared" si="114"/>
        <v>0</v>
      </c>
      <c r="TC15" s="9">
        <f t="shared" si="115"/>
        <v>0</v>
      </c>
      <c r="TD15" s="9">
        <f t="shared" si="116"/>
        <v>0</v>
      </c>
      <c r="TE15" s="9">
        <f t="shared" si="117"/>
        <v>0</v>
      </c>
      <c r="TF15" s="9">
        <f t="shared" si="118"/>
        <v>0</v>
      </c>
      <c r="TG15" s="155"/>
      <c r="TH15" s="3">
        <f t="shared" si="289"/>
        <v>0</v>
      </c>
      <c r="TI15" s="9">
        <f t="shared" si="119"/>
        <v>0</v>
      </c>
      <c r="TJ15" s="9">
        <f t="shared" si="120"/>
        <v>0</v>
      </c>
      <c r="TK15" s="9">
        <f t="shared" si="121"/>
        <v>0</v>
      </c>
      <c r="TL15" s="9">
        <f t="shared" si="122"/>
        <v>0</v>
      </c>
      <c r="TM15" s="9">
        <f t="shared" si="123"/>
        <v>0</v>
      </c>
      <c r="TN15" s="155"/>
      <c r="TO15" s="3">
        <f t="shared" si="290"/>
        <v>0</v>
      </c>
      <c r="TP15" s="9">
        <f t="shared" si="124"/>
        <v>0</v>
      </c>
      <c r="TQ15" s="9">
        <f t="shared" si="125"/>
        <v>0</v>
      </c>
      <c r="TR15" s="9">
        <f t="shared" si="126"/>
        <v>0</v>
      </c>
      <c r="TS15" s="9">
        <f t="shared" si="127"/>
        <v>0</v>
      </c>
      <c r="TT15" s="9">
        <f t="shared" si="128"/>
        <v>0</v>
      </c>
      <c r="TU15" s="155"/>
      <c r="TV15" s="3">
        <f t="shared" si="291"/>
        <v>1356.7783062023188</v>
      </c>
      <c r="TW15" s="9">
        <f t="shared" si="129"/>
        <v>0</v>
      </c>
      <c r="TX15" s="9">
        <f t="shared" si="130"/>
        <v>0</v>
      </c>
      <c r="TY15" s="9">
        <f t="shared" si="131"/>
        <v>0</v>
      </c>
      <c r="TZ15" s="9">
        <f t="shared" si="132"/>
        <v>0</v>
      </c>
      <c r="UA15" s="9">
        <f t="shared" si="133"/>
        <v>0</v>
      </c>
      <c r="UB15" s="155"/>
      <c r="UC15" s="3">
        <f t="shared" si="292"/>
        <v>0</v>
      </c>
      <c r="UD15" s="9">
        <f t="shared" si="134"/>
        <v>0</v>
      </c>
      <c r="UE15" s="9">
        <f t="shared" si="135"/>
        <v>0</v>
      </c>
      <c r="UF15" s="9">
        <f t="shared" si="136"/>
        <v>0</v>
      </c>
      <c r="UG15" s="9">
        <f t="shared" si="137"/>
        <v>0</v>
      </c>
      <c r="UH15" s="9">
        <f t="shared" si="138"/>
        <v>0</v>
      </c>
      <c r="UI15" s="155"/>
      <c r="UJ15" s="3">
        <f t="shared" si="293"/>
        <v>1901.2394624084175</v>
      </c>
      <c r="UK15" s="9">
        <f t="shared" si="139"/>
        <v>0</v>
      </c>
      <c r="UL15" s="9">
        <f t="shared" si="140"/>
        <v>0</v>
      </c>
      <c r="UM15" s="9">
        <f t="shared" si="141"/>
        <v>0</v>
      </c>
      <c r="UN15" s="9">
        <f t="shared" si="142"/>
        <v>0</v>
      </c>
      <c r="UO15" s="9">
        <f t="shared" si="143"/>
        <v>0</v>
      </c>
      <c r="UP15" s="155"/>
      <c r="US15" s="3">
        <f t="shared" si="294"/>
        <v>0</v>
      </c>
      <c r="UT15" s="9">
        <f t="shared" si="144"/>
        <v>0</v>
      </c>
      <c r="UU15" s="9">
        <f t="shared" si="145"/>
        <v>0</v>
      </c>
      <c r="UV15" s="9">
        <f t="shared" si="146"/>
        <v>0</v>
      </c>
      <c r="UW15" s="9">
        <f t="shared" si="147"/>
        <v>0</v>
      </c>
      <c r="UX15" s="9">
        <f t="shared" si="148"/>
        <v>0</v>
      </c>
      <c r="UY15" s="155"/>
      <c r="UZ15" s="3">
        <f t="shared" si="295"/>
        <v>0</v>
      </c>
      <c r="VA15" s="9">
        <f t="shared" si="149"/>
        <v>0</v>
      </c>
      <c r="VB15" s="9">
        <f t="shared" si="150"/>
        <v>0</v>
      </c>
      <c r="VC15" s="9">
        <f t="shared" si="151"/>
        <v>0</v>
      </c>
      <c r="VD15" s="9">
        <f t="shared" si="152"/>
        <v>0</v>
      </c>
      <c r="VE15" s="9">
        <f t="shared" si="153"/>
        <v>0</v>
      </c>
      <c r="VF15" s="155"/>
      <c r="VG15" s="3">
        <f t="shared" si="296"/>
        <v>0</v>
      </c>
      <c r="VH15" s="9">
        <f t="shared" si="154"/>
        <v>0</v>
      </c>
      <c r="VI15" s="9">
        <f t="shared" si="155"/>
        <v>0</v>
      </c>
      <c r="VJ15" s="9">
        <f t="shared" si="156"/>
        <v>0</v>
      </c>
      <c r="VK15" s="9">
        <f t="shared" si="157"/>
        <v>0</v>
      </c>
      <c r="VL15" s="9">
        <f t="shared" si="158"/>
        <v>0</v>
      </c>
      <c r="VM15" s="155"/>
      <c r="VN15" s="3">
        <f t="shared" si="297"/>
        <v>0</v>
      </c>
      <c r="VO15" s="9">
        <f t="shared" si="159"/>
        <v>0</v>
      </c>
      <c r="VP15" s="9">
        <f t="shared" si="160"/>
        <v>0</v>
      </c>
      <c r="VQ15" s="9">
        <f t="shared" si="161"/>
        <v>0</v>
      </c>
      <c r="VR15" s="9">
        <f t="shared" si="162"/>
        <v>0</v>
      </c>
      <c r="VS15" s="9">
        <f t="shared" si="163"/>
        <v>0</v>
      </c>
      <c r="VT15" s="155"/>
      <c r="VU15" s="3">
        <f t="shared" si="298"/>
        <v>0</v>
      </c>
      <c r="VV15" s="9">
        <f t="shared" si="164"/>
        <v>0</v>
      </c>
      <c r="VW15" s="9">
        <f t="shared" si="165"/>
        <v>0</v>
      </c>
      <c r="VX15" s="9">
        <f t="shared" si="166"/>
        <v>0</v>
      </c>
      <c r="VY15" s="9">
        <f t="shared" si="167"/>
        <v>0</v>
      </c>
      <c r="VZ15" s="9">
        <f t="shared" si="168"/>
        <v>0</v>
      </c>
      <c r="WA15" s="155"/>
      <c r="WB15" s="3">
        <f t="shared" si="299"/>
        <v>0</v>
      </c>
      <c r="WC15" s="9">
        <f t="shared" si="169"/>
        <v>0</v>
      </c>
      <c r="WD15" s="9">
        <f t="shared" si="170"/>
        <v>0</v>
      </c>
      <c r="WE15" s="9">
        <f t="shared" si="171"/>
        <v>0</v>
      </c>
      <c r="WF15" s="9">
        <f t="shared" si="172"/>
        <v>0</v>
      </c>
      <c r="WG15" s="9">
        <f t="shared" si="173"/>
        <v>0</v>
      </c>
      <c r="WH15" s="155"/>
      <c r="WI15" s="3">
        <f t="shared" si="300"/>
        <v>0</v>
      </c>
      <c r="WJ15" s="9">
        <f t="shared" si="174"/>
        <v>0</v>
      </c>
      <c r="WK15" s="9">
        <f t="shared" si="175"/>
        <v>0</v>
      </c>
      <c r="WL15" s="9">
        <f t="shared" si="176"/>
        <v>0</v>
      </c>
      <c r="WM15" s="9">
        <f t="shared" si="177"/>
        <v>0</v>
      </c>
      <c r="WN15" s="9">
        <f t="shared" si="178"/>
        <v>0</v>
      </c>
      <c r="WO15" s="155"/>
      <c r="WP15" s="3">
        <f t="shared" si="301"/>
        <v>0</v>
      </c>
      <c r="WQ15" s="9">
        <f t="shared" si="179"/>
        <v>0</v>
      </c>
      <c r="WR15" s="9">
        <f t="shared" si="180"/>
        <v>0</v>
      </c>
      <c r="WS15" s="9">
        <f t="shared" si="181"/>
        <v>0</v>
      </c>
      <c r="WT15" s="9">
        <f t="shared" si="182"/>
        <v>0</v>
      </c>
      <c r="WU15" s="9">
        <f t="shared" si="183"/>
        <v>0</v>
      </c>
      <c r="WV15" s="155"/>
      <c r="WW15" s="3">
        <f t="shared" si="302"/>
        <v>0</v>
      </c>
      <c r="WX15" s="9">
        <f t="shared" si="184"/>
        <v>0</v>
      </c>
      <c r="WY15" s="9">
        <f t="shared" si="185"/>
        <v>0</v>
      </c>
      <c r="WZ15" s="9">
        <f t="shared" si="186"/>
        <v>0</v>
      </c>
      <c r="XA15" s="9">
        <f t="shared" si="187"/>
        <v>0</v>
      </c>
      <c r="XB15" s="9">
        <f t="shared" si="188"/>
        <v>0</v>
      </c>
      <c r="XC15" s="155"/>
      <c r="XD15" s="3">
        <f t="shared" si="303"/>
        <v>0</v>
      </c>
      <c r="XE15" s="9">
        <f t="shared" si="189"/>
        <v>0</v>
      </c>
      <c r="XF15" s="9">
        <f t="shared" si="190"/>
        <v>0</v>
      </c>
      <c r="XG15" s="9">
        <f t="shared" si="191"/>
        <v>0</v>
      </c>
      <c r="XH15" s="9">
        <f t="shared" si="192"/>
        <v>0</v>
      </c>
      <c r="XI15" s="9">
        <f t="shared" si="193"/>
        <v>0</v>
      </c>
      <c r="XJ15" s="158"/>
      <c r="XK15" s="14">
        <f t="shared" si="304"/>
        <v>181.13398466370344</v>
      </c>
      <c r="XL15" s="14">
        <f t="shared" si="305"/>
        <v>0</v>
      </c>
      <c r="XM15" s="14">
        <f t="shared" si="306"/>
        <v>1.0944750348703043</v>
      </c>
      <c r="XQ15" s="3">
        <f t="shared" si="307"/>
        <v>3711.0025990431118</v>
      </c>
      <c r="XR15" s="9">
        <f t="shared" si="195"/>
        <v>0</v>
      </c>
      <c r="XS15" s="9">
        <f t="shared" si="196"/>
        <v>0</v>
      </c>
      <c r="XT15" s="9">
        <f t="shared" si="197"/>
        <v>0</v>
      </c>
      <c r="XU15" s="9">
        <f t="shared" si="198"/>
        <v>0</v>
      </c>
      <c r="XV15" s="9">
        <f t="shared" si="199"/>
        <v>0</v>
      </c>
      <c r="XW15" s="155"/>
      <c r="XX15" s="3">
        <f t="shared" si="308"/>
        <v>124.49738460200591</v>
      </c>
      <c r="XY15" s="9">
        <f t="shared" si="200"/>
        <v>0</v>
      </c>
      <c r="XZ15" s="9">
        <f t="shared" si="201"/>
        <v>0</v>
      </c>
      <c r="YA15" s="9">
        <f t="shared" si="202"/>
        <v>0</v>
      </c>
      <c r="YB15" s="9">
        <f t="shared" si="203"/>
        <v>0</v>
      </c>
      <c r="YC15" s="9">
        <f t="shared" si="204"/>
        <v>0</v>
      </c>
      <c r="YD15" s="155"/>
      <c r="YE15" s="3">
        <f t="shared" si="309"/>
        <v>5671.1078060722148</v>
      </c>
      <c r="YF15" s="9">
        <f t="shared" si="205"/>
        <v>0</v>
      </c>
      <c r="YG15" s="9">
        <f t="shared" si="206"/>
        <v>0</v>
      </c>
      <c r="YH15" s="9">
        <f t="shared" si="207"/>
        <v>0</v>
      </c>
      <c r="YI15" s="9">
        <f t="shared" si="208"/>
        <v>0</v>
      </c>
      <c r="YJ15" s="9">
        <f t="shared" si="209"/>
        <v>0</v>
      </c>
      <c r="YK15" s="155"/>
      <c r="YL15" s="3">
        <f t="shared" si="310"/>
        <v>8062.1198843433713</v>
      </c>
      <c r="YM15" s="9">
        <f t="shared" si="210"/>
        <v>0</v>
      </c>
      <c r="YN15" s="9">
        <f t="shared" si="211"/>
        <v>0</v>
      </c>
      <c r="YO15" s="9">
        <f t="shared" si="212"/>
        <v>0</v>
      </c>
      <c r="YP15" s="9">
        <f t="shared" si="213"/>
        <v>0</v>
      </c>
      <c r="YQ15" s="9">
        <f t="shared" si="214"/>
        <v>0</v>
      </c>
      <c r="YR15" s="155"/>
      <c r="YS15" s="3">
        <f t="shared" si="311"/>
        <v>732.12061396032652</v>
      </c>
      <c r="YT15" s="9">
        <f t="shared" si="215"/>
        <v>0</v>
      </c>
      <c r="YU15" s="9">
        <f t="shared" si="216"/>
        <v>0</v>
      </c>
      <c r="YV15" s="9">
        <f t="shared" si="217"/>
        <v>0</v>
      </c>
      <c r="YW15" s="9">
        <f t="shared" si="218"/>
        <v>0</v>
      </c>
      <c r="YX15" s="9">
        <f t="shared" si="219"/>
        <v>0</v>
      </c>
      <c r="YY15" s="155"/>
      <c r="YZ15" s="3">
        <f t="shared" si="312"/>
        <v>0</v>
      </c>
      <c r="ZA15" s="9">
        <f t="shared" si="220"/>
        <v>0</v>
      </c>
      <c r="ZB15" s="9">
        <f t="shared" si="221"/>
        <v>0</v>
      </c>
      <c r="ZC15" s="9">
        <f t="shared" si="222"/>
        <v>0</v>
      </c>
      <c r="ZD15" s="9">
        <f t="shared" si="223"/>
        <v>0</v>
      </c>
      <c r="ZE15" s="9">
        <f t="shared" si="224"/>
        <v>0</v>
      </c>
      <c r="ZF15" s="155"/>
      <c r="ZG15" s="3">
        <f t="shared" si="313"/>
        <v>0</v>
      </c>
      <c r="ZH15" s="9">
        <f t="shared" si="225"/>
        <v>0</v>
      </c>
      <c r="ZI15" s="9">
        <f t="shared" si="226"/>
        <v>0</v>
      </c>
      <c r="ZJ15" s="9">
        <f t="shared" si="227"/>
        <v>0</v>
      </c>
      <c r="ZK15" s="9">
        <f t="shared" si="228"/>
        <v>0</v>
      </c>
      <c r="ZL15" s="9">
        <f t="shared" si="229"/>
        <v>0</v>
      </c>
      <c r="ZM15" s="155"/>
      <c r="ZN15" s="3">
        <f t="shared" si="314"/>
        <v>1356.7783062023188</v>
      </c>
      <c r="ZO15" s="9">
        <f t="shared" si="230"/>
        <v>0</v>
      </c>
      <c r="ZP15" s="9">
        <f t="shared" si="231"/>
        <v>0</v>
      </c>
      <c r="ZQ15" s="9">
        <f t="shared" si="232"/>
        <v>0</v>
      </c>
      <c r="ZR15" s="9">
        <f t="shared" si="233"/>
        <v>0</v>
      </c>
      <c r="ZS15" s="9">
        <f t="shared" si="234"/>
        <v>0</v>
      </c>
      <c r="ZT15" s="155"/>
      <c r="ZU15" s="3">
        <f t="shared" si="315"/>
        <v>0</v>
      </c>
      <c r="ZV15" s="9">
        <f t="shared" si="235"/>
        <v>0</v>
      </c>
      <c r="ZW15" s="9">
        <f t="shared" si="236"/>
        <v>0</v>
      </c>
      <c r="ZX15" s="9">
        <f t="shared" si="237"/>
        <v>0</v>
      </c>
      <c r="ZY15" s="9">
        <f t="shared" si="238"/>
        <v>0</v>
      </c>
      <c r="ZZ15" s="9">
        <f t="shared" si="239"/>
        <v>0</v>
      </c>
      <c r="AAA15" s="155"/>
      <c r="AAB15" s="3">
        <f t="shared" si="316"/>
        <v>1901.2394624084175</v>
      </c>
      <c r="AAC15" s="9">
        <f t="shared" si="240"/>
        <v>0</v>
      </c>
      <c r="AAD15" s="9">
        <f t="shared" si="241"/>
        <v>0</v>
      </c>
      <c r="AAE15" s="9">
        <f t="shared" si="242"/>
        <v>0</v>
      </c>
      <c r="AAF15" s="9">
        <f t="shared" si="243"/>
        <v>0</v>
      </c>
      <c r="AAG15" s="9">
        <f t="shared" si="244"/>
        <v>0</v>
      </c>
      <c r="AAH15" s="158"/>
      <c r="AAI15" s="9">
        <f t="shared" si="317"/>
        <v>181.13398466370344</v>
      </c>
      <c r="AAJ15" s="9">
        <f t="shared" si="318"/>
        <v>0</v>
      </c>
      <c r="AAK15" s="9">
        <f t="shared" si="319"/>
        <v>1.0944750348703043</v>
      </c>
    </row>
    <row r="16" spans="1:713" ht="15.75" thickBot="1">
      <c r="B16" s="104">
        <v>8</v>
      </c>
      <c r="C16" s="104" t="s">
        <v>35</v>
      </c>
      <c r="D16" s="46">
        <v>853.1</v>
      </c>
      <c r="E16" s="104">
        <v>7.7672983215048443</v>
      </c>
      <c r="F16" s="105">
        <v>0</v>
      </c>
      <c r="G16" s="105" t="s">
        <v>12</v>
      </c>
      <c r="I16" s="97">
        <f t="shared" si="247"/>
        <v>7.7672983215048443</v>
      </c>
      <c r="J16" s="98">
        <v>315.40807254411186</v>
      </c>
      <c r="K16" s="98">
        <v>0</v>
      </c>
      <c r="L16" s="98">
        <v>77.737932120515993</v>
      </c>
      <c r="M16" s="98">
        <v>6.3751500853821197</v>
      </c>
      <c r="N16" s="98">
        <v>0</v>
      </c>
      <c r="O16" s="98">
        <v>0</v>
      </c>
      <c r="P16" s="98">
        <v>27.123068895603815</v>
      </c>
      <c r="Q16" s="98">
        <v>118.23694472739324</v>
      </c>
      <c r="R16" s="98">
        <v>0</v>
      </c>
      <c r="S16" s="98">
        <v>231.06058874305836</v>
      </c>
      <c r="V16" s="98">
        <v>1.4731095432392571</v>
      </c>
      <c r="W16" s="98">
        <v>0</v>
      </c>
      <c r="X16" s="98">
        <v>0</v>
      </c>
      <c r="Y16" s="98">
        <v>0</v>
      </c>
      <c r="Z16" s="98">
        <v>0</v>
      </c>
      <c r="AA16" s="98">
        <v>1.0482929409149329E-2</v>
      </c>
      <c r="AB16" s="98">
        <v>3.3349829801333568</v>
      </c>
      <c r="AC16" s="98">
        <v>22.598578566240423</v>
      </c>
      <c r="AD16" s="98">
        <v>49.623093158419202</v>
      </c>
      <c r="AE16" s="99">
        <v>0</v>
      </c>
      <c r="AH16" s="98">
        <f t="shared" si="248"/>
        <v>316.88118208735114</v>
      </c>
      <c r="AI16" s="98">
        <f t="shared" si="3"/>
        <v>0</v>
      </c>
      <c r="AJ16" s="98">
        <f t="shared" si="3"/>
        <v>77.737932120515993</v>
      </c>
      <c r="AK16" s="98">
        <f t="shared" si="3"/>
        <v>6.3751500853821197</v>
      </c>
      <c r="AL16" s="98">
        <f t="shared" si="3"/>
        <v>0</v>
      </c>
      <c r="AM16" s="98">
        <f t="shared" si="3"/>
        <v>1.0482929409149329E-2</v>
      </c>
      <c r="AN16" s="98">
        <f t="shared" si="3"/>
        <v>30.458051875737173</v>
      </c>
      <c r="AO16" s="98">
        <f t="shared" si="3"/>
        <v>140.83552329363366</v>
      </c>
      <c r="AP16" s="98">
        <f t="shared" si="3"/>
        <v>49.623093158419202</v>
      </c>
      <c r="AQ16" s="98">
        <f t="shared" si="3"/>
        <v>231.06058874305836</v>
      </c>
      <c r="AS16" s="106">
        <v>298.90420599366024</v>
      </c>
      <c r="AT16" s="101">
        <v>298.90420599366024</v>
      </c>
      <c r="AU16" s="98"/>
      <c r="AV16" s="98"/>
      <c r="AW16" s="98"/>
      <c r="AX16" s="98"/>
      <c r="AY16" s="98"/>
      <c r="AZ16" s="205"/>
      <c r="BA16" s="101">
        <v>0</v>
      </c>
      <c r="BB16" s="98"/>
      <c r="BC16" s="98"/>
      <c r="BD16" s="98"/>
      <c r="BE16" s="98"/>
      <c r="BF16" s="98"/>
      <c r="BG16" s="205"/>
      <c r="BH16" s="101">
        <v>77.737932120515993</v>
      </c>
      <c r="BI16" s="98"/>
      <c r="BJ16" s="98"/>
      <c r="BK16" s="98"/>
      <c r="BL16" s="98"/>
      <c r="BM16" s="98"/>
      <c r="BN16" s="205"/>
      <c r="BO16" s="101">
        <v>6.3751489849963994</v>
      </c>
      <c r="BP16" s="98"/>
      <c r="BQ16" s="98"/>
      <c r="BR16" s="98"/>
      <c r="BS16" s="98"/>
      <c r="BT16" s="98"/>
      <c r="BU16" s="205"/>
      <c r="BV16" s="101">
        <v>0</v>
      </c>
      <c r="BW16" s="98"/>
      <c r="BX16" s="98"/>
      <c r="BY16" s="98"/>
      <c r="BZ16" s="98"/>
      <c r="CA16" s="98"/>
      <c r="CB16" s="205"/>
      <c r="CC16" s="101">
        <v>0</v>
      </c>
      <c r="CD16" s="98"/>
      <c r="CE16" s="98"/>
      <c r="CF16" s="98"/>
      <c r="CG16" s="98"/>
      <c r="CH16" s="98"/>
      <c r="CI16" s="205"/>
      <c r="CJ16" s="101">
        <v>27.204242075357442</v>
      </c>
      <c r="CK16" s="98"/>
      <c r="CL16" s="98"/>
      <c r="CM16" s="98"/>
      <c r="CN16" s="98"/>
      <c r="CO16" s="98"/>
      <c r="CP16" s="205"/>
      <c r="CQ16" s="101">
        <v>118.22411391861681</v>
      </c>
      <c r="CR16" s="98"/>
      <c r="CS16" s="98"/>
      <c r="CT16" s="98"/>
      <c r="CU16" s="98"/>
      <c r="CV16" s="98"/>
      <c r="CW16" s="205"/>
      <c r="CX16" s="101">
        <v>0</v>
      </c>
      <c r="CY16" s="98"/>
      <c r="CZ16" s="98"/>
      <c r="DA16" s="98"/>
      <c r="DB16" s="98"/>
      <c r="DC16" s="98"/>
      <c r="DD16" s="205"/>
      <c r="DE16" s="101">
        <v>231</v>
      </c>
      <c r="DF16" s="98">
        <v>0</v>
      </c>
      <c r="DG16" s="98">
        <v>0</v>
      </c>
      <c r="DH16" s="98">
        <v>0</v>
      </c>
      <c r="DI16" s="98">
        <v>0</v>
      </c>
      <c r="DJ16" s="98">
        <v>0</v>
      </c>
      <c r="DK16" s="205"/>
      <c r="DN16" s="101">
        <v>1.0725977063221406</v>
      </c>
      <c r="DO16" s="98"/>
      <c r="DP16" s="98"/>
      <c r="DQ16" s="98"/>
      <c r="DR16" s="98"/>
      <c r="DS16" s="98"/>
      <c r="DT16" s="205"/>
      <c r="DU16" s="101">
        <v>0</v>
      </c>
      <c r="DV16" s="98"/>
      <c r="DW16" s="98"/>
      <c r="DX16" s="98"/>
      <c r="DY16" s="98"/>
      <c r="DZ16" s="98"/>
      <c r="EA16" s="205"/>
      <c r="EB16" s="101">
        <v>0</v>
      </c>
      <c r="EC16" s="98"/>
      <c r="ED16" s="98"/>
      <c r="EE16" s="98"/>
      <c r="EF16" s="98"/>
      <c r="EG16" s="98"/>
      <c r="EH16" s="205"/>
      <c r="EI16" s="101">
        <v>0</v>
      </c>
      <c r="EJ16" s="98"/>
      <c r="EK16" s="98"/>
      <c r="EL16" s="98"/>
      <c r="EM16" s="98"/>
      <c r="EN16" s="98"/>
      <c r="EO16" s="205"/>
      <c r="EP16" s="101">
        <v>0</v>
      </c>
      <c r="EQ16" s="98"/>
      <c r="ER16" s="98"/>
      <c r="ES16" s="98"/>
      <c r="ET16" s="98"/>
      <c r="EU16" s="98"/>
      <c r="EV16" s="205"/>
      <c r="EW16" s="101">
        <v>1.0484373928E-2</v>
      </c>
      <c r="EX16" s="98"/>
      <c r="EY16" s="98"/>
      <c r="EZ16" s="98"/>
      <c r="FA16" s="98"/>
      <c r="FB16" s="98"/>
      <c r="FC16" s="205"/>
      <c r="FD16" s="101">
        <v>3.3349829801333568</v>
      </c>
      <c r="FE16" s="98"/>
      <c r="FF16" s="98"/>
      <c r="FG16" s="98"/>
      <c r="FH16" s="98"/>
      <c r="FI16" s="98"/>
      <c r="FJ16" s="205"/>
      <c r="FK16" s="101">
        <v>22.499465012111706</v>
      </c>
      <c r="FL16" s="98"/>
      <c r="FM16" s="98"/>
      <c r="FN16" s="98"/>
      <c r="FO16" s="98"/>
      <c r="FP16" s="98"/>
      <c r="FQ16" s="205"/>
      <c r="FR16" s="101">
        <v>5.4670297911544408</v>
      </c>
      <c r="FS16" s="98"/>
      <c r="FT16" s="98"/>
      <c r="FU16" s="98"/>
      <c r="FV16" s="98"/>
      <c r="FW16" s="98"/>
      <c r="FX16" s="205"/>
      <c r="FY16" s="101"/>
      <c r="FZ16" s="98"/>
      <c r="GA16" s="98"/>
      <c r="GB16" s="98"/>
      <c r="GC16" s="98"/>
      <c r="GD16" s="98"/>
      <c r="GE16" s="205"/>
      <c r="GF16" s="70">
        <v>15.110371318005006</v>
      </c>
      <c r="GG16" s="103"/>
      <c r="GH16" s="70">
        <v>0.20624648229202897</v>
      </c>
      <c r="GL16" s="3">
        <f t="shared" si="249"/>
        <v>299.97680369998238</v>
      </c>
      <c r="GM16" s="9">
        <f t="shared" si="250"/>
        <v>0</v>
      </c>
      <c r="GN16" s="9">
        <f t="shared" si="251"/>
        <v>0</v>
      </c>
      <c r="GO16" s="9">
        <f t="shared" si="252"/>
        <v>0</v>
      </c>
      <c r="GP16" s="9">
        <f t="shared" si="253"/>
        <v>0</v>
      </c>
      <c r="GQ16" s="9">
        <f t="shared" si="254"/>
        <v>0</v>
      </c>
      <c r="GR16" s="155"/>
      <c r="GS16" s="3">
        <f t="shared" si="255"/>
        <v>0</v>
      </c>
      <c r="GT16" s="9">
        <f t="shared" si="5"/>
        <v>0</v>
      </c>
      <c r="GU16" s="9">
        <f t="shared" si="6"/>
        <v>0</v>
      </c>
      <c r="GV16" s="9">
        <f t="shared" si="7"/>
        <v>0</v>
      </c>
      <c r="GW16" s="9">
        <f t="shared" si="8"/>
        <v>0</v>
      </c>
      <c r="GX16" s="9">
        <f t="shared" si="9"/>
        <v>0</v>
      </c>
      <c r="GY16" s="155"/>
      <c r="GZ16" s="3">
        <f t="shared" si="256"/>
        <v>77.737932120515993</v>
      </c>
      <c r="HA16" s="9">
        <f t="shared" si="10"/>
        <v>0</v>
      </c>
      <c r="HB16" s="9">
        <f t="shared" si="11"/>
        <v>0</v>
      </c>
      <c r="HC16" s="9">
        <f t="shared" si="12"/>
        <v>0</v>
      </c>
      <c r="HD16" s="9">
        <f t="shared" si="13"/>
        <v>0</v>
      </c>
      <c r="HE16" s="9">
        <f t="shared" si="14"/>
        <v>0</v>
      </c>
      <c r="HF16" s="155"/>
      <c r="HG16" s="3">
        <f t="shared" si="257"/>
        <v>6.3751489849963994</v>
      </c>
      <c r="HH16" s="9">
        <f t="shared" si="15"/>
        <v>0</v>
      </c>
      <c r="HI16" s="9">
        <f t="shared" si="16"/>
        <v>0</v>
      </c>
      <c r="HJ16" s="9">
        <f t="shared" si="17"/>
        <v>0</v>
      </c>
      <c r="HK16" s="9">
        <f t="shared" si="18"/>
        <v>0</v>
      </c>
      <c r="HL16" s="9">
        <f t="shared" si="19"/>
        <v>0</v>
      </c>
      <c r="HM16" s="155"/>
      <c r="HN16" s="3">
        <f t="shared" si="258"/>
        <v>0</v>
      </c>
      <c r="HO16" s="9">
        <f t="shared" si="20"/>
        <v>0</v>
      </c>
      <c r="HP16" s="9">
        <f t="shared" si="21"/>
        <v>0</v>
      </c>
      <c r="HQ16" s="9">
        <f t="shared" si="22"/>
        <v>0</v>
      </c>
      <c r="HR16" s="9">
        <f t="shared" si="23"/>
        <v>0</v>
      </c>
      <c r="HS16" s="9">
        <f t="shared" si="24"/>
        <v>0</v>
      </c>
      <c r="HT16" s="155"/>
      <c r="HU16" s="3">
        <f t="shared" si="259"/>
        <v>1.0484373928E-2</v>
      </c>
      <c r="HV16" s="9">
        <f t="shared" si="25"/>
        <v>0</v>
      </c>
      <c r="HW16" s="9">
        <f t="shared" si="26"/>
        <v>0</v>
      </c>
      <c r="HX16" s="9">
        <f t="shared" si="27"/>
        <v>0</v>
      </c>
      <c r="HY16" s="9">
        <f t="shared" si="28"/>
        <v>0</v>
      </c>
      <c r="HZ16" s="9">
        <f t="shared" si="29"/>
        <v>0</v>
      </c>
      <c r="IA16" s="155"/>
      <c r="IB16" s="3">
        <f t="shared" si="260"/>
        <v>30.5392250554908</v>
      </c>
      <c r="IC16" s="9">
        <f t="shared" si="30"/>
        <v>0</v>
      </c>
      <c r="ID16" s="9">
        <f t="shared" si="31"/>
        <v>0</v>
      </c>
      <c r="IE16" s="9">
        <f t="shared" si="32"/>
        <v>0</v>
      </c>
      <c r="IF16" s="9">
        <f t="shared" si="33"/>
        <v>0</v>
      </c>
      <c r="IG16" s="9">
        <f t="shared" si="34"/>
        <v>0</v>
      </c>
      <c r="IH16" s="155"/>
      <c r="II16" s="3">
        <f t="shared" si="261"/>
        <v>140.72357893072851</v>
      </c>
      <c r="IJ16" s="9">
        <f t="shared" si="35"/>
        <v>0</v>
      </c>
      <c r="IK16" s="9">
        <f t="shared" si="36"/>
        <v>0</v>
      </c>
      <c r="IL16" s="9">
        <f t="shared" si="37"/>
        <v>0</v>
      </c>
      <c r="IM16" s="9">
        <f t="shared" si="38"/>
        <v>0</v>
      </c>
      <c r="IN16" s="9">
        <f t="shared" si="39"/>
        <v>0</v>
      </c>
      <c r="IO16" s="155"/>
      <c r="IP16" s="3">
        <f t="shared" si="262"/>
        <v>5.4670297911544408</v>
      </c>
      <c r="IQ16" s="9">
        <f t="shared" si="40"/>
        <v>0</v>
      </c>
      <c r="IR16" s="9">
        <f t="shared" si="41"/>
        <v>0</v>
      </c>
      <c r="IS16" s="9">
        <f t="shared" si="42"/>
        <v>0</v>
      </c>
      <c r="IT16" s="9">
        <f t="shared" si="43"/>
        <v>0</v>
      </c>
      <c r="IU16" s="9">
        <f t="shared" si="44"/>
        <v>0</v>
      </c>
      <c r="IV16" s="155"/>
      <c r="IW16" s="3">
        <f t="shared" si="263"/>
        <v>231</v>
      </c>
      <c r="IX16" s="9">
        <f t="shared" si="45"/>
        <v>0</v>
      </c>
      <c r="IY16" s="9">
        <f t="shared" si="46"/>
        <v>0</v>
      </c>
      <c r="IZ16" s="9">
        <f t="shared" si="47"/>
        <v>0</v>
      </c>
      <c r="JA16" s="9">
        <f t="shared" si="48"/>
        <v>0</v>
      </c>
      <c r="JB16" s="9">
        <f t="shared" si="49"/>
        <v>0</v>
      </c>
      <c r="JC16" s="155"/>
      <c r="JD16" s="7">
        <v>15.110371318005006</v>
      </c>
      <c r="JE16" s="45"/>
      <c r="JF16" s="7">
        <v>0.20624648229202897</v>
      </c>
      <c r="JG16" s="5"/>
      <c r="JH16" s="55">
        <f t="shared" si="50"/>
        <v>1.8536279028938972E-2</v>
      </c>
      <c r="JI16" s="58">
        <f t="shared" si="51"/>
        <v>2.0286696969523597E-2</v>
      </c>
      <c r="JJ16" s="3">
        <f>$JI16*JJ5*AT16</f>
        <v>1.5965467873411134</v>
      </c>
      <c r="JK16" s="9">
        <f>$JI16*JJ5*AU16</f>
        <v>0</v>
      </c>
      <c r="JL16" s="9">
        <f>$JI16*JJ5*AV16</f>
        <v>0</v>
      </c>
      <c r="JM16" s="9">
        <f>$JI16*JJ5*AW16</f>
        <v>0</v>
      </c>
      <c r="JN16" s="9">
        <f>$JI16*JJ5*AX16</f>
        <v>0</v>
      </c>
      <c r="JO16" s="9">
        <f>$JI16*JJ5*AY16</f>
        <v>0</v>
      </c>
      <c r="JP16" s="155"/>
      <c r="JQ16" s="3">
        <f>$JI16*JQ5*BA16</f>
        <v>0</v>
      </c>
      <c r="JR16" s="9">
        <f>$JI16*JQ5*BB16</f>
        <v>0</v>
      </c>
      <c r="JS16" s="9">
        <f>$JI16*JQ5*BC16</f>
        <v>0</v>
      </c>
      <c r="JT16" s="9">
        <f>$JI16*JQ5*BD16</f>
        <v>0</v>
      </c>
      <c r="JU16" s="9">
        <f>$JI16*JQ5*BE16</f>
        <v>0</v>
      </c>
      <c r="JV16" s="9">
        <f>$JI16*JQ5*BF16</f>
        <v>0</v>
      </c>
      <c r="JW16" s="155"/>
      <c r="JX16" s="3">
        <f>$JI16*JX5*BH16</f>
        <v>0.90999053502446181</v>
      </c>
      <c r="JY16" s="9">
        <f>$JI16*JX5*BI16</f>
        <v>0</v>
      </c>
      <c r="JZ16" s="9">
        <f>$JI16*JX5*BJ16</f>
        <v>0</v>
      </c>
      <c r="KA16" s="9">
        <f>$JI16*JX5*BK16</f>
        <v>0</v>
      </c>
      <c r="KB16" s="9">
        <f>$JI16*JX5*BL16</f>
        <v>0</v>
      </c>
      <c r="KC16" s="9">
        <f>$JI16*JX5*BM16</f>
        <v>0</v>
      </c>
      <c r="KD16" s="155"/>
      <c r="KE16" s="3">
        <f>$JI16*KE5*BO16</f>
        <v>6.4905210725255041E-2</v>
      </c>
      <c r="KF16" s="9">
        <f>$JI16*KE5*BP16</f>
        <v>0</v>
      </c>
      <c r="KG16" s="9">
        <f>$JI16*KE5*BQ16</f>
        <v>0</v>
      </c>
      <c r="KH16" s="9">
        <f>$JI16*KE5*BR16</f>
        <v>0</v>
      </c>
      <c r="KI16" s="9">
        <f>$JI16*KE5*BS16</f>
        <v>0</v>
      </c>
      <c r="KJ16" s="9">
        <f>$JI16*KE5*BT16</f>
        <v>0</v>
      </c>
      <c r="KK16" s="155"/>
      <c r="KL16" s="3">
        <f>$JI16*KL5*BV16</f>
        <v>0</v>
      </c>
      <c r="KM16" s="9">
        <f>$JI16*KL5*BW16</f>
        <v>0</v>
      </c>
      <c r="KN16" s="9">
        <f>$JI16*KL5*BX16</f>
        <v>0</v>
      </c>
      <c r="KO16" s="9">
        <f>$JI16*KL5*BY16</f>
        <v>0</v>
      </c>
      <c r="KP16" s="9">
        <f>$JI16*KL5*BZ16</f>
        <v>0</v>
      </c>
      <c r="KQ16" s="9">
        <f>$JI16*KL5*CA16</f>
        <v>0</v>
      </c>
      <c r="KR16" s="155"/>
      <c r="KS16" s="3">
        <f>$JI16*KS5*CC16</f>
        <v>0</v>
      </c>
      <c r="KT16" s="9">
        <f>$JI16*KS5*CD16</f>
        <v>0</v>
      </c>
      <c r="KU16" s="9">
        <f>$JI16*KS5*CE16</f>
        <v>0</v>
      </c>
      <c r="KV16" s="9">
        <f>$JI16*KS5*CF16</f>
        <v>0</v>
      </c>
      <c r="KW16" s="9">
        <f>$JI16*KS5*CG16</f>
        <v>0</v>
      </c>
      <c r="KX16" s="9">
        <f>$JI16*KS5*CH16</f>
        <v>0</v>
      </c>
      <c r="KY16" s="155"/>
      <c r="KZ16" s="3">
        <f>$JI16*KZ5*CJ16</f>
        <v>0.61531037740624794</v>
      </c>
      <c r="LA16" s="9">
        <f>$JI16*KZ5*CK16</f>
        <v>0</v>
      </c>
      <c r="LB16" s="9">
        <f>$JI16*KZ5*CL16</f>
        <v>0</v>
      </c>
      <c r="LC16" s="9">
        <f>$JI16*KZ5*CM16</f>
        <v>0</v>
      </c>
      <c r="LD16" s="9">
        <f>$JI16*KZ5*CN16</f>
        <v>0</v>
      </c>
      <c r="LE16" s="9">
        <f>$JI16*KZ5*CO16</f>
        <v>0</v>
      </c>
      <c r="LF16" s="155"/>
      <c r="LG16" s="3">
        <f>$JI16*LG5*CQ16</f>
        <v>2.6740139994445169</v>
      </c>
      <c r="LH16" s="9">
        <f>$JI16*LG5*CR16</f>
        <v>0</v>
      </c>
      <c r="LI16" s="9">
        <f>$JI16*LG5*CS16</f>
        <v>0</v>
      </c>
      <c r="LJ16" s="9">
        <f>$JI16*LG5*CT16</f>
        <v>0</v>
      </c>
      <c r="LK16" s="9">
        <f>$JI16*LG5*CU16</f>
        <v>0</v>
      </c>
      <c r="LL16" s="9">
        <f>$JI16*LG5*CV16</f>
        <v>0</v>
      </c>
      <c r="LM16" s="155"/>
      <c r="LN16" s="3">
        <f>$JI16*LN5*CX16</f>
        <v>0</v>
      </c>
      <c r="LO16" s="9">
        <f>$JI16*LN5*CY16</f>
        <v>0</v>
      </c>
      <c r="LP16" s="9">
        <f>$JI16*LN5*CZ16</f>
        <v>0</v>
      </c>
      <c r="LQ16" s="9">
        <f>$JI16*LN5*DA16</f>
        <v>0</v>
      </c>
      <c r="LR16" s="9">
        <f>$JI16*LN5*DB16</f>
        <v>0</v>
      </c>
      <c r="LS16" s="9">
        <f>$JI16*LN5*DC16</f>
        <v>0</v>
      </c>
      <c r="LT16" s="155"/>
      <c r="LU16" s="3">
        <f>$JI16*LU5*DE16</f>
        <v>1.1647257836355207</v>
      </c>
      <c r="LV16" s="9">
        <f>$JI16*LU5*DF16</f>
        <v>0</v>
      </c>
      <c r="LW16" s="9">
        <f>$JI16*LU5*DG16</f>
        <v>0</v>
      </c>
      <c r="LX16" s="9">
        <f>$JI16*LU5*DH16</f>
        <v>0</v>
      </c>
      <c r="LY16" s="9">
        <f>$JI16*LU5*DI16</f>
        <v>0</v>
      </c>
      <c r="LZ16" s="9">
        <f>$JI16*LU5*DJ16</f>
        <v>0</v>
      </c>
      <c r="MA16" s="155"/>
      <c r="MD16" s="3">
        <f>$JI16*MD6*MD5*DN16</f>
        <v>5.7291011227001047E-3</v>
      </c>
      <c r="ME16" s="9">
        <f>$JI16*MD6*MD5*DO16</f>
        <v>0</v>
      </c>
      <c r="MF16" s="9">
        <f>$JI16*MD6*MD5*DP16</f>
        <v>0</v>
      </c>
      <c r="MG16" s="9">
        <f>$JI16*MD6*MD5*DQ16</f>
        <v>0</v>
      </c>
      <c r="MH16" s="9">
        <f>$JI16*MD6*MD5*DR16</f>
        <v>0</v>
      </c>
      <c r="MI16" s="9">
        <f>$JI16*MD6*MD5*DS16</f>
        <v>0</v>
      </c>
      <c r="MJ16" s="155"/>
      <c r="MK16" s="3">
        <f>$JI16*MK6*MK5*DU16</f>
        <v>0</v>
      </c>
      <c r="ML16" s="9">
        <f>$JI16*MK6*MK5*DV16</f>
        <v>0</v>
      </c>
      <c r="MM16" s="9">
        <f>$JI16*MK6*MK5*DW16</f>
        <v>0</v>
      </c>
      <c r="MN16" s="9">
        <f>$JI16*MK6*MK5*DX16</f>
        <v>0</v>
      </c>
      <c r="MO16" s="9">
        <f>$JI16*MK6*MK5*DY16</f>
        <v>0</v>
      </c>
      <c r="MP16" s="9">
        <f>$JI16*MK6*MK5*DZ16</f>
        <v>0</v>
      </c>
      <c r="MQ16" s="155"/>
      <c r="MR16" s="3">
        <f>$JI16*MR6*MR5*EB16</f>
        <v>0</v>
      </c>
      <c r="MS16" s="9">
        <f>$JI16*MR6*MR5*EC16</f>
        <v>0</v>
      </c>
      <c r="MT16" s="9">
        <f>$JI16*MR6*MR5*ED16</f>
        <v>0</v>
      </c>
      <c r="MU16" s="9">
        <f>$JI16*MR6*MR5*EE16</f>
        <v>0</v>
      </c>
      <c r="MV16" s="9">
        <f>$JI16*MR6*MR5*EF16</f>
        <v>0</v>
      </c>
      <c r="MW16" s="9">
        <f>$JI16*MR6*MR5*EG16</f>
        <v>0</v>
      </c>
      <c r="MX16" s="155"/>
      <c r="MY16" s="3">
        <f>$JI16*MY6*MY5*EI16</f>
        <v>0</v>
      </c>
      <c r="MZ16" s="9">
        <f>$JI16*MY6*MY5*EJ16</f>
        <v>0</v>
      </c>
      <c r="NA16" s="9">
        <f>$JI16*MY6*MY5*EK16</f>
        <v>0</v>
      </c>
      <c r="NB16" s="9">
        <f>$JI16*MY6*MY5*EL16</f>
        <v>0</v>
      </c>
      <c r="NC16" s="9">
        <f>$JI16*MY6*MY5*EM16</f>
        <v>0</v>
      </c>
      <c r="ND16" s="9">
        <f>$JI16*MY6*MY5*EN16</f>
        <v>0</v>
      </c>
      <c r="NE16" s="155"/>
      <c r="NF16" s="3">
        <f>$JI16*NF6*NF5*EP16</f>
        <v>0</v>
      </c>
      <c r="NG16" s="9">
        <f>$JI16*NF6*NF5*EQ16</f>
        <v>0</v>
      </c>
      <c r="NH16" s="9">
        <f>$JI16*NF6*NF5*ER16</f>
        <v>0</v>
      </c>
      <c r="NI16" s="9">
        <f>$JI16*NF6*NF5*ES16</f>
        <v>0</v>
      </c>
      <c r="NJ16" s="9">
        <f>$JI16*NF6*NF5*ET16</f>
        <v>0</v>
      </c>
      <c r="NK16" s="9">
        <f>$JI16*NF6*NF5*EU16</f>
        <v>0</v>
      </c>
      <c r="NL16" s="155"/>
      <c r="NM16" s="3">
        <f>$JI16*NM6*NM5*EW16</f>
        <v>1.4888532175475684E-4</v>
      </c>
      <c r="NN16" s="9">
        <f>$JI16*NM6*NM5*EX16</f>
        <v>0</v>
      </c>
      <c r="NO16" s="9">
        <f>$JI16*NM6*NM5*EY16</f>
        <v>0</v>
      </c>
      <c r="NP16" s="9">
        <f>$JI16*NM6*NM5*EZ16</f>
        <v>0</v>
      </c>
      <c r="NQ16" s="9">
        <f>$JI16*NM6*NM5*FA16</f>
        <v>0</v>
      </c>
      <c r="NR16" s="9">
        <f>$JI16*NM6*NM5*FB16</f>
        <v>0</v>
      </c>
      <c r="NS16" s="155"/>
      <c r="NT16" s="3">
        <f>$JI16*NT6*NT5*FD16</f>
        <v>5.2801866022419403E-2</v>
      </c>
      <c r="NU16" s="9">
        <f>$JI16*NT6*NT5*FE16</f>
        <v>0</v>
      </c>
      <c r="NV16" s="9">
        <f>$JI16*NT6*NT5*FF16</f>
        <v>0</v>
      </c>
      <c r="NW16" s="9">
        <f>$JI16*NT6*NT5*FG16</f>
        <v>0</v>
      </c>
      <c r="NX16" s="9">
        <f>$JI16*NT6*NT5*FH16</f>
        <v>0</v>
      </c>
      <c r="NY16" s="9">
        <f>$JI16*NT6*NT5*FI16</f>
        <v>0</v>
      </c>
      <c r="NZ16" s="155"/>
      <c r="OA16" s="3">
        <f>$JI16*OA6*OA5*FK16</f>
        <v>0.35622782611566128</v>
      </c>
      <c r="OB16" s="9">
        <f>$JI16*OA6*OA5*FL16</f>
        <v>0</v>
      </c>
      <c r="OC16" s="9">
        <f>$JI16*OA6*OA5*FM16</f>
        <v>0</v>
      </c>
      <c r="OD16" s="9">
        <f>$JI16*OA6*OA5*FN16</f>
        <v>0</v>
      </c>
      <c r="OE16" s="9">
        <f>$JI16*OA6*OA5*FO16</f>
        <v>0</v>
      </c>
      <c r="OF16" s="9">
        <f>$JI16*OA6*OA5*FP16</f>
        <v>0</v>
      </c>
      <c r="OG16" s="155"/>
      <c r="OH16" s="3">
        <f>$JI16*OH6*OH5*FR16</f>
        <v>8.6557975345820062E-2</v>
      </c>
      <c r="OI16" s="9">
        <f>$JI16*OH6*OH5*FS16</f>
        <v>0</v>
      </c>
      <c r="OJ16" s="9">
        <f>$JI16*OH6*OH5*FT16</f>
        <v>0</v>
      </c>
      <c r="OK16" s="9">
        <f>$JI16*OH6*OH5*FU16</f>
        <v>0</v>
      </c>
      <c r="OL16" s="9">
        <f>$JI16*OH6*OH5*FV16</f>
        <v>0</v>
      </c>
      <c r="OM16" s="9">
        <f>$JI16*OH6*OH5*FW16</f>
        <v>0</v>
      </c>
      <c r="ON16" s="155"/>
      <c r="OO16" s="3">
        <f>$JI16*OO6*OO5*FY16</f>
        <v>0</v>
      </c>
      <c r="OP16" s="9">
        <f>$JI16*OO6*OO5*FZ16</f>
        <v>0</v>
      </c>
      <c r="OQ16" s="9">
        <f>$JI16*OO6*OO5*GA16</f>
        <v>0</v>
      </c>
      <c r="OR16" s="9">
        <f>$JI16*OO6*OO5*GB16</f>
        <v>0</v>
      </c>
      <c r="OS16" s="9">
        <f>$JI16*OO6*OO5*GC16</f>
        <v>0</v>
      </c>
      <c r="OT16" s="9">
        <f>$JI16*OO6*OO5*GD16</f>
        <v>0</v>
      </c>
      <c r="OU16" s="158"/>
      <c r="OV16" s="14">
        <f>$JI16*OV6*OV5*GF16</f>
        <v>0.23923834293463353</v>
      </c>
      <c r="OW16" s="14">
        <f>$JI16*OW6*OW5*GG16</f>
        <v>0</v>
      </c>
      <c r="OX16" s="14">
        <f>$JI16*OX6*OX5*GH16</f>
        <v>1.1016310647389443E-3</v>
      </c>
      <c r="PB16" s="3">
        <f t="shared" si="264"/>
        <v>1.6022758884638135</v>
      </c>
      <c r="PC16" s="9">
        <f t="shared" si="265"/>
        <v>0</v>
      </c>
      <c r="PD16" s="9">
        <f t="shared" si="266"/>
        <v>0</v>
      </c>
      <c r="PE16" s="9">
        <f t="shared" si="267"/>
        <v>0</v>
      </c>
      <c r="PF16" s="9">
        <f t="shared" si="268"/>
        <v>0</v>
      </c>
      <c r="PG16" s="9">
        <f t="shared" si="269"/>
        <v>0</v>
      </c>
      <c r="PH16" s="155"/>
      <c r="PI16" s="3">
        <f t="shared" si="270"/>
        <v>0</v>
      </c>
      <c r="PJ16" s="9">
        <f t="shared" si="53"/>
        <v>0</v>
      </c>
      <c r="PK16" s="9">
        <f t="shared" si="54"/>
        <v>0</v>
      </c>
      <c r="PL16" s="9">
        <f t="shared" si="55"/>
        <v>0</v>
      </c>
      <c r="PM16" s="9">
        <f t="shared" si="56"/>
        <v>0</v>
      </c>
      <c r="PN16" s="9">
        <f t="shared" si="57"/>
        <v>0</v>
      </c>
      <c r="PO16" s="155"/>
      <c r="PP16" s="3">
        <f t="shared" si="271"/>
        <v>0.90999053502446181</v>
      </c>
      <c r="PQ16" s="9">
        <f t="shared" si="58"/>
        <v>0</v>
      </c>
      <c r="PR16" s="9">
        <f t="shared" si="59"/>
        <v>0</v>
      </c>
      <c r="PS16" s="9">
        <f t="shared" si="60"/>
        <v>0</v>
      </c>
      <c r="PT16" s="9">
        <f t="shared" si="61"/>
        <v>0</v>
      </c>
      <c r="PU16" s="9">
        <f t="shared" si="62"/>
        <v>0</v>
      </c>
      <c r="PV16" s="155"/>
      <c r="PW16" s="3">
        <f t="shared" si="272"/>
        <v>6.4905210725255041E-2</v>
      </c>
      <c r="PX16" s="9">
        <f t="shared" si="63"/>
        <v>0</v>
      </c>
      <c r="PY16" s="9">
        <f t="shared" si="64"/>
        <v>0</v>
      </c>
      <c r="PZ16" s="9">
        <f t="shared" si="65"/>
        <v>0</v>
      </c>
      <c r="QA16" s="9">
        <f t="shared" si="66"/>
        <v>0</v>
      </c>
      <c r="QB16" s="9">
        <f t="shared" si="67"/>
        <v>0</v>
      </c>
      <c r="QC16" s="155"/>
      <c r="QD16" s="3">
        <f t="shared" si="273"/>
        <v>0</v>
      </c>
      <c r="QE16" s="9">
        <f t="shared" si="68"/>
        <v>0</v>
      </c>
      <c r="QF16" s="9">
        <f t="shared" si="69"/>
        <v>0</v>
      </c>
      <c r="QG16" s="9">
        <f t="shared" si="70"/>
        <v>0</v>
      </c>
      <c r="QH16" s="9">
        <f t="shared" si="71"/>
        <v>0</v>
      </c>
      <c r="QI16" s="9">
        <f t="shared" si="72"/>
        <v>0</v>
      </c>
      <c r="QJ16" s="155"/>
      <c r="QK16" s="3">
        <f t="shared" si="274"/>
        <v>1.4888532175475684E-4</v>
      </c>
      <c r="QL16" s="9">
        <f t="shared" si="73"/>
        <v>0</v>
      </c>
      <c r="QM16" s="9">
        <f t="shared" si="74"/>
        <v>0</v>
      </c>
      <c r="QN16" s="9">
        <f t="shared" si="75"/>
        <v>0</v>
      </c>
      <c r="QO16" s="9">
        <f t="shared" si="76"/>
        <v>0</v>
      </c>
      <c r="QP16" s="9">
        <f t="shared" si="77"/>
        <v>0</v>
      </c>
      <c r="QQ16" s="155"/>
      <c r="QR16" s="3">
        <f t="shared" si="275"/>
        <v>0.66811224342866737</v>
      </c>
      <c r="QS16" s="9">
        <f t="shared" si="78"/>
        <v>0</v>
      </c>
      <c r="QT16" s="9">
        <f t="shared" si="79"/>
        <v>0</v>
      </c>
      <c r="QU16" s="9">
        <f t="shared" si="80"/>
        <v>0</v>
      </c>
      <c r="QV16" s="9">
        <f t="shared" si="81"/>
        <v>0</v>
      </c>
      <c r="QW16" s="9">
        <f t="shared" si="82"/>
        <v>0</v>
      </c>
      <c r="QX16" s="155"/>
      <c r="QY16" s="3">
        <f t="shared" si="276"/>
        <v>3.0302418255601782</v>
      </c>
      <c r="QZ16" s="9">
        <f t="shared" si="83"/>
        <v>0</v>
      </c>
      <c r="RA16" s="9">
        <f t="shared" si="84"/>
        <v>0</v>
      </c>
      <c r="RB16" s="9">
        <f t="shared" si="85"/>
        <v>0</v>
      </c>
      <c r="RC16" s="9">
        <f t="shared" si="86"/>
        <v>0</v>
      </c>
      <c r="RD16" s="9">
        <f t="shared" si="87"/>
        <v>0</v>
      </c>
      <c r="RE16" s="155"/>
      <c r="RF16" s="3">
        <f t="shared" si="277"/>
        <v>8.6557975345820062E-2</v>
      </c>
      <c r="RG16" s="9">
        <f t="shared" si="88"/>
        <v>0</v>
      </c>
      <c r="RH16" s="9">
        <f t="shared" si="89"/>
        <v>0</v>
      </c>
      <c r="RI16" s="9">
        <f t="shared" si="90"/>
        <v>0</v>
      </c>
      <c r="RJ16" s="9">
        <f t="shared" si="91"/>
        <v>0</v>
      </c>
      <c r="RK16" s="9">
        <f t="shared" si="92"/>
        <v>0</v>
      </c>
      <c r="RL16" s="155"/>
      <c r="RM16" s="3">
        <f t="shared" si="278"/>
        <v>1.1647257836355207</v>
      </c>
      <c r="RN16" s="9">
        <f t="shared" si="93"/>
        <v>0</v>
      </c>
      <c r="RO16" s="9">
        <f t="shared" si="94"/>
        <v>0</v>
      </c>
      <c r="RP16" s="9">
        <f t="shared" si="95"/>
        <v>0</v>
      </c>
      <c r="RQ16" s="9">
        <f t="shared" si="96"/>
        <v>0</v>
      </c>
      <c r="RR16" s="9">
        <f t="shared" si="97"/>
        <v>0</v>
      </c>
      <c r="RS16" s="158"/>
      <c r="RT16" s="14">
        <f>$JI16*RT6*RT5*JD16</f>
        <v>0.23923834293463353</v>
      </c>
      <c r="RU16" s="14">
        <f>$JI16*RU6*RU5*JE16</f>
        <v>0</v>
      </c>
      <c r="RV16" s="14">
        <f>$JI16*RV6*RV5*JF16</f>
        <v>1.1016310647389443E-3</v>
      </c>
      <c r="RY16" s="3">
        <f t="shared" si="279"/>
        <v>1064.3645248940757</v>
      </c>
      <c r="RZ16" s="9">
        <f t="shared" si="280"/>
        <v>0</v>
      </c>
      <c r="SA16" s="9">
        <f t="shared" si="281"/>
        <v>0</v>
      </c>
      <c r="SB16" s="9">
        <f t="shared" si="282"/>
        <v>0</v>
      </c>
      <c r="SC16" s="9">
        <f t="shared" si="283"/>
        <v>0</v>
      </c>
      <c r="SD16" s="9">
        <f t="shared" si="284"/>
        <v>0</v>
      </c>
      <c r="SE16" s="155"/>
      <c r="SF16" s="3">
        <f t="shared" si="285"/>
        <v>0</v>
      </c>
      <c r="SG16" s="9">
        <f t="shared" si="99"/>
        <v>0</v>
      </c>
      <c r="SH16" s="9">
        <f t="shared" si="100"/>
        <v>0</v>
      </c>
      <c r="SI16" s="9">
        <f t="shared" si="101"/>
        <v>0</v>
      </c>
      <c r="SJ16" s="9">
        <f t="shared" si="102"/>
        <v>0</v>
      </c>
      <c r="SK16" s="9">
        <f t="shared" si="103"/>
        <v>0</v>
      </c>
      <c r="SL16" s="155"/>
      <c r="SM16" s="3">
        <f t="shared" si="286"/>
        <v>606.66035668297457</v>
      </c>
      <c r="SN16" s="9">
        <f t="shared" si="104"/>
        <v>0</v>
      </c>
      <c r="SO16" s="9">
        <f t="shared" si="105"/>
        <v>0</v>
      </c>
      <c r="SP16" s="9">
        <f t="shared" si="106"/>
        <v>0</v>
      </c>
      <c r="SQ16" s="9">
        <f t="shared" si="107"/>
        <v>0</v>
      </c>
      <c r="SR16" s="9">
        <f t="shared" si="108"/>
        <v>0</v>
      </c>
      <c r="SS16" s="155"/>
      <c r="ST16" s="3">
        <f t="shared" si="287"/>
        <v>43.270140483503361</v>
      </c>
      <c r="SU16" s="9">
        <f t="shared" si="109"/>
        <v>0</v>
      </c>
      <c r="SV16" s="9">
        <f t="shared" si="110"/>
        <v>0</v>
      </c>
      <c r="SW16" s="9">
        <f t="shared" si="111"/>
        <v>0</v>
      </c>
      <c r="SX16" s="9">
        <f t="shared" si="112"/>
        <v>0</v>
      </c>
      <c r="SY16" s="9">
        <f t="shared" si="113"/>
        <v>0</v>
      </c>
      <c r="SZ16" s="155"/>
      <c r="TA16" s="3">
        <f t="shared" si="288"/>
        <v>0</v>
      </c>
      <c r="TB16" s="9">
        <f t="shared" si="114"/>
        <v>0</v>
      </c>
      <c r="TC16" s="9">
        <f t="shared" si="115"/>
        <v>0</v>
      </c>
      <c r="TD16" s="9">
        <f t="shared" si="116"/>
        <v>0</v>
      </c>
      <c r="TE16" s="9">
        <f t="shared" si="117"/>
        <v>0</v>
      </c>
      <c r="TF16" s="9">
        <f t="shared" si="118"/>
        <v>0</v>
      </c>
      <c r="TG16" s="155"/>
      <c r="TH16" s="3">
        <f t="shared" si="289"/>
        <v>0</v>
      </c>
      <c r="TI16" s="9">
        <f t="shared" si="119"/>
        <v>0</v>
      </c>
      <c r="TJ16" s="9">
        <f t="shared" si="120"/>
        <v>0</v>
      </c>
      <c r="TK16" s="9">
        <f t="shared" si="121"/>
        <v>0</v>
      </c>
      <c r="TL16" s="9">
        <f t="shared" si="122"/>
        <v>0</v>
      </c>
      <c r="TM16" s="9">
        <f t="shared" si="123"/>
        <v>0</v>
      </c>
      <c r="TN16" s="155"/>
      <c r="TO16" s="3">
        <f t="shared" si="290"/>
        <v>410.20691827083198</v>
      </c>
      <c r="TP16" s="9">
        <f t="shared" si="124"/>
        <v>0</v>
      </c>
      <c r="TQ16" s="9">
        <f t="shared" si="125"/>
        <v>0</v>
      </c>
      <c r="TR16" s="9">
        <f t="shared" si="126"/>
        <v>0</v>
      </c>
      <c r="TS16" s="9">
        <f t="shared" si="127"/>
        <v>0</v>
      </c>
      <c r="TT16" s="9">
        <f t="shared" si="128"/>
        <v>0</v>
      </c>
      <c r="TU16" s="155"/>
      <c r="TV16" s="3">
        <f t="shared" si="291"/>
        <v>1782.6759996296778</v>
      </c>
      <c r="TW16" s="9">
        <f t="shared" si="129"/>
        <v>0</v>
      </c>
      <c r="TX16" s="9">
        <f t="shared" si="130"/>
        <v>0</v>
      </c>
      <c r="TY16" s="9">
        <f t="shared" si="131"/>
        <v>0</v>
      </c>
      <c r="TZ16" s="9">
        <f t="shared" si="132"/>
        <v>0</v>
      </c>
      <c r="UA16" s="9">
        <f t="shared" si="133"/>
        <v>0</v>
      </c>
      <c r="UB16" s="155"/>
      <c r="UC16" s="3">
        <f t="shared" si="292"/>
        <v>0</v>
      </c>
      <c r="UD16" s="9">
        <f t="shared" si="134"/>
        <v>0</v>
      </c>
      <c r="UE16" s="9">
        <f t="shared" si="135"/>
        <v>0</v>
      </c>
      <c r="UF16" s="9">
        <f t="shared" si="136"/>
        <v>0</v>
      </c>
      <c r="UG16" s="9">
        <f t="shared" si="137"/>
        <v>0</v>
      </c>
      <c r="UH16" s="9">
        <f t="shared" si="138"/>
        <v>0</v>
      </c>
      <c r="UI16" s="155"/>
      <c r="UJ16" s="3">
        <f t="shared" si="293"/>
        <v>776.48385575701377</v>
      </c>
      <c r="UK16" s="9">
        <f t="shared" si="139"/>
        <v>0</v>
      </c>
      <c r="UL16" s="9">
        <f t="shared" si="140"/>
        <v>0</v>
      </c>
      <c r="UM16" s="9">
        <f t="shared" si="141"/>
        <v>0</v>
      </c>
      <c r="UN16" s="9">
        <f t="shared" si="142"/>
        <v>0</v>
      </c>
      <c r="UO16" s="9">
        <f t="shared" si="143"/>
        <v>0</v>
      </c>
      <c r="UP16" s="155"/>
      <c r="US16" s="3">
        <f t="shared" si="294"/>
        <v>3.8194007484667369</v>
      </c>
      <c r="UT16" s="9">
        <f t="shared" si="144"/>
        <v>0</v>
      </c>
      <c r="UU16" s="9">
        <f t="shared" si="145"/>
        <v>0</v>
      </c>
      <c r="UV16" s="9">
        <f t="shared" si="146"/>
        <v>0</v>
      </c>
      <c r="UW16" s="9">
        <f t="shared" si="147"/>
        <v>0</v>
      </c>
      <c r="UX16" s="9">
        <f t="shared" si="148"/>
        <v>0</v>
      </c>
      <c r="UY16" s="155"/>
      <c r="UZ16" s="3">
        <f t="shared" si="295"/>
        <v>0</v>
      </c>
      <c r="VA16" s="9">
        <f t="shared" si="149"/>
        <v>0</v>
      </c>
      <c r="VB16" s="9">
        <f t="shared" si="150"/>
        <v>0</v>
      </c>
      <c r="VC16" s="9">
        <f t="shared" si="151"/>
        <v>0</v>
      </c>
      <c r="VD16" s="9">
        <f t="shared" si="152"/>
        <v>0</v>
      </c>
      <c r="VE16" s="9">
        <f t="shared" si="153"/>
        <v>0</v>
      </c>
      <c r="VF16" s="155"/>
      <c r="VG16" s="3">
        <f t="shared" si="296"/>
        <v>0</v>
      </c>
      <c r="VH16" s="9">
        <f t="shared" si="154"/>
        <v>0</v>
      </c>
      <c r="VI16" s="9">
        <f t="shared" si="155"/>
        <v>0</v>
      </c>
      <c r="VJ16" s="9">
        <f t="shared" si="156"/>
        <v>0</v>
      </c>
      <c r="VK16" s="9">
        <f t="shared" si="157"/>
        <v>0</v>
      </c>
      <c r="VL16" s="9">
        <f t="shared" si="158"/>
        <v>0</v>
      </c>
      <c r="VM16" s="155"/>
      <c r="VN16" s="3">
        <f t="shared" si="297"/>
        <v>0</v>
      </c>
      <c r="VO16" s="9">
        <f t="shared" si="159"/>
        <v>0</v>
      </c>
      <c r="VP16" s="9">
        <f t="shared" si="160"/>
        <v>0</v>
      </c>
      <c r="VQ16" s="9">
        <f t="shared" si="161"/>
        <v>0</v>
      </c>
      <c r="VR16" s="9">
        <f t="shared" si="162"/>
        <v>0</v>
      </c>
      <c r="VS16" s="9">
        <f t="shared" si="163"/>
        <v>0</v>
      </c>
      <c r="VT16" s="155"/>
      <c r="VU16" s="3">
        <f t="shared" si="298"/>
        <v>0</v>
      </c>
      <c r="VV16" s="9">
        <f t="shared" si="164"/>
        <v>0</v>
      </c>
      <c r="VW16" s="9">
        <f t="shared" si="165"/>
        <v>0</v>
      </c>
      <c r="VX16" s="9">
        <f t="shared" si="166"/>
        <v>0</v>
      </c>
      <c r="VY16" s="9">
        <f t="shared" si="167"/>
        <v>0</v>
      </c>
      <c r="VZ16" s="9">
        <f t="shared" si="168"/>
        <v>0</v>
      </c>
      <c r="WA16" s="155"/>
      <c r="WB16" s="3">
        <f t="shared" si="299"/>
        <v>9.9256881169837885E-2</v>
      </c>
      <c r="WC16" s="9">
        <f t="shared" si="169"/>
        <v>0</v>
      </c>
      <c r="WD16" s="9">
        <f t="shared" si="170"/>
        <v>0</v>
      </c>
      <c r="WE16" s="9">
        <f t="shared" si="171"/>
        <v>0</v>
      </c>
      <c r="WF16" s="9">
        <f t="shared" si="172"/>
        <v>0</v>
      </c>
      <c r="WG16" s="9">
        <f t="shared" si="173"/>
        <v>0</v>
      </c>
      <c r="WH16" s="155"/>
      <c r="WI16" s="3">
        <f t="shared" si="300"/>
        <v>35.201244014946269</v>
      </c>
      <c r="WJ16" s="9">
        <f t="shared" si="174"/>
        <v>0</v>
      </c>
      <c r="WK16" s="9">
        <f t="shared" si="175"/>
        <v>0</v>
      </c>
      <c r="WL16" s="9">
        <f t="shared" si="176"/>
        <v>0</v>
      </c>
      <c r="WM16" s="9">
        <f t="shared" si="177"/>
        <v>0</v>
      </c>
      <c r="WN16" s="9">
        <f t="shared" si="178"/>
        <v>0</v>
      </c>
      <c r="WO16" s="155"/>
      <c r="WP16" s="3">
        <f t="shared" si="301"/>
        <v>237.48521741044087</v>
      </c>
      <c r="WQ16" s="9">
        <f t="shared" si="179"/>
        <v>0</v>
      </c>
      <c r="WR16" s="9">
        <f t="shared" si="180"/>
        <v>0</v>
      </c>
      <c r="WS16" s="9">
        <f t="shared" si="181"/>
        <v>0</v>
      </c>
      <c r="WT16" s="9">
        <f t="shared" si="182"/>
        <v>0</v>
      </c>
      <c r="WU16" s="9">
        <f t="shared" si="183"/>
        <v>0</v>
      </c>
      <c r="WV16" s="155"/>
      <c r="WW16" s="3">
        <f t="shared" si="302"/>
        <v>57.705316897213379</v>
      </c>
      <c r="WX16" s="9">
        <f t="shared" si="184"/>
        <v>0</v>
      </c>
      <c r="WY16" s="9">
        <f t="shared" si="185"/>
        <v>0</v>
      </c>
      <c r="WZ16" s="9">
        <f t="shared" si="186"/>
        <v>0</v>
      </c>
      <c r="XA16" s="9">
        <f t="shared" si="187"/>
        <v>0</v>
      </c>
      <c r="XB16" s="9">
        <f t="shared" si="188"/>
        <v>0</v>
      </c>
      <c r="XC16" s="155"/>
      <c r="XD16" s="3">
        <f t="shared" si="303"/>
        <v>0</v>
      </c>
      <c r="XE16" s="9">
        <f t="shared" si="189"/>
        <v>0</v>
      </c>
      <c r="XF16" s="9">
        <f t="shared" si="190"/>
        <v>0</v>
      </c>
      <c r="XG16" s="9">
        <f t="shared" si="191"/>
        <v>0</v>
      </c>
      <c r="XH16" s="9">
        <f t="shared" si="192"/>
        <v>0</v>
      </c>
      <c r="XI16" s="9">
        <f t="shared" si="193"/>
        <v>0</v>
      </c>
      <c r="XJ16" s="158"/>
      <c r="XK16" s="14">
        <f t="shared" si="304"/>
        <v>159.49222862308901</v>
      </c>
      <c r="XL16" s="14">
        <f t="shared" si="305"/>
        <v>0</v>
      </c>
      <c r="XM16" s="14">
        <f t="shared" si="306"/>
        <v>0.73442070982596286</v>
      </c>
      <c r="XQ16" s="3">
        <f t="shared" si="307"/>
        <v>1068.1839256425424</v>
      </c>
      <c r="XR16" s="9">
        <f t="shared" si="195"/>
        <v>0</v>
      </c>
      <c r="XS16" s="9">
        <f t="shared" si="196"/>
        <v>0</v>
      </c>
      <c r="XT16" s="9">
        <f t="shared" si="197"/>
        <v>0</v>
      </c>
      <c r="XU16" s="9">
        <f t="shared" si="198"/>
        <v>0</v>
      </c>
      <c r="XV16" s="9">
        <f t="shared" si="199"/>
        <v>0</v>
      </c>
      <c r="XW16" s="155"/>
      <c r="XX16" s="3">
        <f t="shared" si="308"/>
        <v>0</v>
      </c>
      <c r="XY16" s="9">
        <f t="shared" si="200"/>
        <v>0</v>
      </c>
      <c r="XZ16" s="9">
        <f t="shared" si="201"/>
        <v>0</v>
      </c>
      <c r="YA16" s="9">
        <f t="shared" si="202"/>
        <v>0</v>
      </c>
      <c r="YB16" s="9">
        <f t="shared" si="203"/>
        <v>0</v>
      </c>
      <c r="YC16" s="9">
        <f t="shared" si="204"/>
        <v>0</v>
      </c>
      <c r="YD16" s="155"/>
      <c r="YE16" s="3">
        <f t="shared" si="309"/>
        <v>606.66035668297457</v>
      </c>
      <c r="YF16" s="9">
        <f t="shared" si="205"/>
        <v>0</v>
      </c>
      <c r="YG16" s="9">
        <f t="shared" si="206"/>
        <v>0</v>
      </c>
      <c r="YH16" s="9">
        <f t="shared" si="207"/>
        <v>0</v>
      </c>
      <c r="YI16" s="9">
        <f t="shared" si="208"/>
        <v>0</v>
      </c>
      <c r="YJ16" s="9">
        <f t="shared" si="209"/>
        <v>0</v>
      </c>
      <c r="YK16" s="155"/>
      <c r="YL16" s="3">
        <f t="shared" si="310"/>
        <v>43.270140483503361</v>
      </c>
      <c r="YM16" s="9">
        <f t="shared" si="210"/>
        <v>0</v>
      </c>
      <c r="YN16" s="9">
        <f t="shared" si="211"/>
        <v>0</v>
      </c>
      <c r="YO16" s="9">
        <f t="shared" si="212"/>
        <v>0</v>
      </c>
      <c r="YP16" s="9">
        <f t="shared" si="213"/>
        <v>0</v>
      </c>
      <c r="YQ16" s="9">
        <f t="shared" si="214"/>
        <v>0</v>
      </c>
      <c r="YR16" s="155"/>
      <c r="YS16" s="3">
        <f t="shared" si="311"/>
        <v>0</v>
      </c>
      <c r="YT16" s="9">
        <f t="shared" si="215"/>
        <v>0</v>
      </c>
      <c r="YU16" s="9">
        <f t="shared" si="216"/>
        <v>0</v>
      </c>
      <c r="YV16" s="9">
        <f t="shared" si="217"/>
        <v>0</v>
      </c>
      <c r="YW16" s="9">
        <f t="shared" si="218"/>
        <v>0</v>
      </c>
      <c r="YX16" s="9">
        <f t="shared" si="219"/>
        <v>0</v>
      </c>
      <c r="YY16" s="155"/>
      <c r="YZ16" s="3">
        <f t="shared" si="312"/>
        <v>9.9256881169837885E-2</v>
      </c>
      <c r="ZA16" s="9">
        <f t="shared" si="220"/>
        <v>0</v>
      </c>
      <c r="ZB16" s="9">
        <f t="shared" si="221"/>
        <v>0</v>
      </c>
      <c r="ZC16" s="9">
        <f t="shared" si="222"/>
        <v>0</v>
      </c>
      <c r="ZD16" s="9">
        <f t="shared" si="223"/>
        <v>0</v>
      </c>
      <c r="ZE16" s="9">
        <f t="shared" si="224"/>
        <v>0</v>
      </c>
      <c r="ZF16" s="155"/>
      <c r="ZG16" s="3">
        <f t="shared" si="313"/>
        <v>445.40816228577825</v>
      </c>
      <c r="ZH16" s="9">
        <f t="shared" si="225"/>
        <v>0</v>
      </c>
      <c r="ZI16" s="9">
        <f t="shared" si="226"/>
        <v>0</v>
      </c>
      <c r="ZJ16" s="9">
        <f t="shared" si="227"/>
        <v>0</v>
      </c>
      <c r="ZK16" s="9">
        <f t="shared" si="228"/>
        <v>0</v>
      </c>
      <c r="ZL16" s="9">
        <f t="shared" si="229"/>
        <v>0</v>
      </c>
      <c r="ZM16" s="155"/>
      <c r="ZN16" s="3">
        <f t="shared" si="314"/>
        <v>2020.1612170401188</v>
      </c>
      <c r="ZO16" s="9">
        <f t="shared" si="230"/>
        <v>0</v>
      </c>
      <c r="ZP16" s="9">
        <f t="shared" si="231"/>
        <v>0</v>
      </c>
      <c r="ZQ16" s="9">
        <f t="shared" si="232"/>
        <v>0</v>
      </c>
      <c r="ZR16" s="9">
        <f t="shared" si="233"/>
        <v>0</v>
      </c>
      <c r="ZS16" s="9">
        <f t="shared" si="234"/>
        <v>0</v>
      </c>
      <c r="ZT16" s="155"/>
      <c r="ZU16" s="3">
        <f t="shared" si="315"/>
        <v>57.705316897213379</v>
      </c>
      <c r="ZV16" s="9">
        <f t="shared" si="235"/>
        <v>0</v>
      </c>
      <c r="ZW16" s="9">
        <f t="shared" si="236"/>
        <v>0</v>
      </c>
      <c r="ZX16" s="9">
        <f t="shared" si="237"/>
        <v>0</v>
      </c>
      <c r="ZY16" s="9">
        <f t="shared" si="238"/>
        <v>0</v>
      </c>
      <c r="ZZ16" s="9">
        <f t="shared" si="239"/>
        <v>0</v>
      </c>
      <c r="AAA16" s="155"/>
      <c r="AAB16" s="3">
        <f t="shared" si="316"/>
        <v>776.48385575701377</v>
      </c>
      <c r="AAC16" s="9">
        <f t="shared" si="240"/>
        <v>0</v>
      </c>
      <c r="AAD16" s="9">
        <f t="shared" si="241"/>
        <v>0</v>
      </c>
      <c r="AAE16" s="9">
        <f t="shared" si="242"/>
        <v>0</v>
      </c>
      <c r="AAF16" s="9">
        <f t="shared" si="243"/>
        <v>0</v>
      </c>
      <c r="AAG16" s="9">
        <f t="shared" si="244"/>
        <v>0</v>
      </c>
      <c r="AAH16" s="158"/>
      <c r="AAI16" s="9">
        <f t="shared" si="317"/>
        <v>159.49222862308901</v>
      </c>
      <c r="AAJ16" s="9">
        <f t="shared" si="318"/>
        <v>0</v>
      </c>
      <c r="AAK16" s="9">
        <f t="shared" si="319"/>
        <v>0.73442070982596286</v>
      </c>
    </row>
    <row r="17" spans="2:713" ht="15.75" thickBot="1">
      <c r="B17" s="104">
        <v>9</v>
      </c>
      <c r="C17" s="104" t="s">
        <v>36</v>
      </c>
      <c r="D17" s="46">
        <v>5518.3</v>
      </c>
      <c r="E17" s="104">
        <v>43.94712009804735</v>
      </c>
      <c r="F17" s="105">
        <v>0</v>
      </c>
      <c r="G17" s="105" t="s">
        <v>12</v>
      </c>
      <c r="I17" s="97">
        <f t="shared" si="247"/>
        <v>43.94712009804735</v>
      </c>
      <c r="J17" s="98">
        <v>1433.9695302904688</v>
      </c>
      <c r="K17" s="98">
        <v>14.96441624018558</v>
      </c>
      <c r="L17" s="98">
        <v>1176.172846113878</v>
      </c>
      <c r="M17" s="98">
        <v>1190.0520506148534</v>
      </c>
      <c r="N17" s="98">
        <v>0</v>
      </c>
      <c r="O17" s="98">
        <v>0</v>
      </c>
      <c r="P17" s="98">
        <v>0</v>
      </c>
      <c r="Q17" s="98">
        <v>36.608298815965433</v>
      </c>
      <c r="R17" s="98">
        <v>0.53664322339648995</v>
      </c>
      <c r="S17" s="98">
        <v>1492.4822863579413</v>
      </c>
      <c r="V17" s="98">
        <v>140.85168891596942</v>
      </c>
      <c r="W17" s="98">
        <v>0</v>
      </c>
      <c r="X17" s="98">
        <v>0</v>
      </c>
      <c r="Y17" s="98">
        <v>0</v>
      </c>
      <c r="Z17" s="98">
        <v>5.9434901083574783</v>
      </c>
      <c r="AA17" s="98">
        <v>0</v>
      </c>
      <c r="AB17" s="98">
        <v>16.629674408617127</v>
      </c>
      <c r="AC17" s="98">
        <v>9.2376245559217907</v>
      </c>
      <c r="AD17" s="98">
        <v>0.462147788476584</v>
      </c>
      <c r="AE17" s="99">
        <v>0</v>
      </c>
      <c r="AH17" s="98">
        <f t="shared" si="248"/>
        <v>1574.8212192064382</v>
      </c>
      <c r="AI17" s="98">
        <f t="shared" si="3"/>
        <v>14.96441624018558</v>
      </c>
      <c r="AJ17" s="98">
        <f t="shared" si="3"/>
        <v>1176.172846113878</v>
      </c>
      <c r="AK17" s="98">
        <f t="shared" si="3"/>
        <v>1190.0520506148534</v>
      </c>
      <c r="AL17" s="98">
        <f t="shared" si="3"/>
        <v>5.9434901083574783</v>
      </c>
      <c r="AM17" s="98">
        <f t="shared" si="3"/>
        <v>0</v>
      </c>
      <c r="AN17" s="98">
        <f t="shared" si="3"/>
        <v>16.629674408617127</v>
      </c>
      <c r="AO17" s="98">
        <f t="shared" si="3"/>
        <v>45.845923371887224</v>
      </c>
      <c r="AP17" s="98">
        <f t="shared" si="3"/>
        <v>0.99879101187307395</v>
      </c>
      <c r="AQ17" s="98">
        <f t="shared" si="3"/>
        <v>1492.4822863579413</v>
      </c>
      <c r="AS17" s="100">
        <v>1429.9973230936184</v>
      </c>
      <c r="AT17" s="101">
        <v>640.24881777762664</v>
      </c>
      <c r="AU17" s="102">
        <v>789.74850531599179</v>
      </c>
      <c r="AV17" s="98"/>
      <c r="AW17" s="98"/>
      <c r="AX17" s="98"/>
      <c r="AY17" s="98"/>
      <c r="AZ17" s="205"/>
      <c r="BA17" s="101">
        <v>15.013936956143699</v>
      </c>
      <c r="BB17" s="102">
        <v>0</v>
      </c>
      <c r="BC17" s="98"/>
      <c r="BD17" s="98"/>
      <c r="BE17" s="98"/>
      <c r="BF17" s="98"/>
      <c r="BG17" s="205"/>
      <c r="BH17" s="101">
        <v>490.97284611387795</v>
      </c>
      <c r="BI17" s="102">
        <v>685.2</v>
      </c>
      <c r="BJ17" s="98"/>
      <c r="BK17" s="98"/>
      <c r="BL17" s="98"/>
      <c r="BM17" s="98"/>
      <c r="BN17" s="205"/>
      <c r="BO17" s="101">
        <v>769.48871891074157</v>
      </c>
      <c r="BP17" s="102">
        <v>416.78377132596046</v>
      </c>
      <c r="BQ17" s="98"/>
      <c r="BR17" s="98"/>
      <c r="BS17" s="98"/>
      <c r="BT17" s="98"/>
      <c r="BU17" s="205"/>
      <c r="BV17" s="101">
        <v>0</v>
      </c>
      <c r="BW17" s="102">
        <v>0</v>
      </c>
      <c r="BX17" s="98"/>
      <c r="BY17" s="98"/>
      <c r="BZ17" s="98"/>
      <c r="CA17" s="98"/>
      <c r="CB17" s="205"/>
      <c r="CC17" s="101">
        <v>0</v>
      </c>
      <c r="CD17" s="102">
        <v>0</v>
      </c>
      <c r="CE17" s="98"/>
      <c r="CF17" s="98"/>
      <c r="CG17" s="98"/>
      <c r="CH17" s="98"/>
      <c r="CI17" s="205"/>
      <c r="CJ17" s="101">
        <v>0</v>
      </c>
      <c r="CK17" s="102">
        <v>0</v>
      </c>
      <c r="CL17" s="98"/>
      <c r="CM17" s="98"/>
      <c r="CN17" s="98"/>
      <c r="CO17" s="98"/>
      <c r="CP17" s="205"/>
      <c r="CQ17" s="101">
        <v>36.608274043656692</v>
      </c>
      <c r="CR17" s="102">
        <v>0</v>
      </c>
      <c r="CS17" s="98"/>
      <c r="CT17" s="98"/>
      <c r="CU17" s="98"/>
      <c r="CV17" s="98"/>
      <c r="CW17" s="205"/>
      <c r="CX17" s="101">
        <v>6.9159342842809342E-3</v>
      </c>
      <c r="CY17" s="102">
        <v>0</v>
      </c>
      <c r="CZ17" s="98"/>
      <c r="DA17" s="98"/>
      <c r="DB17" s="98"/>
      <c r="DC17" s="98"/>
      <c r="DD17" s="205"/>
      <c r="DE17" s="101">
        <v>505</v>
      </c>
      <c r="DF17" s="102">
        <v>985</v>
      </c>
      <c r="DG17" s="98">
        <v>0</v>
      </c>
      <c r="DH17" s="98">
        <v>0</v>
      </c>
      <c r="DI17" s="98">
        <v>0</v>
      </c>
      <c r="DJ17" s="98">
        <v>0</v>
      </c>
      <c r="DK17" s="205"/>
      <c r="DN17" s="101">
        <v>0</v>
      </c>
      <c r="DO17" s="102">
        <v>140.85169355910307</v>
      </c>
      <c r="DP17" s="98"/>
      <c r="DQ17" s="98"/>
      <c r="DR17" s="98"/>
      <c r="DS17" s="98"/>
      <c r="DT17" s="205"/>
      <c r="DU17" s="101">
        <v>0</v>
      </c>
      <c r="DV17" s="102">
        <v>0</v>
      </c>
      <c r="DW17" s="98"/>
      <c r="DX17" s="98"/>
      <c r="DY17" s="98"/>
      <c r="DZ17" s="98"/>
      <c r="EA17" s="205"/>
      <c r="EB17" s="101">
        <v>0</v>
      </c>
      <c r="EC17" s="102">
        <v>0</v>
      </c>
      <c r="ED17" s="98"/>
      <c r="EE17" s="98"/>
      <c r="EF17" s="98"/>
      <c r="EG17" s="98"/>
      <c r="EH17" s="205"/>
      <c r="EI17" s="101">
        <v>0</v>
      </c>
      <c r="EJ17" s="102">
        <v>0</v>
      </c>
      <c r="EK17" s="98"/>
      <c r="EL17" s="98"/>
      <c r="EM17" s="98"/>
      <c r="EN17" s="98"/>
      <c r="EO17" s="205"/>
      <c r="EP17" s="101">
        <v>5.9434915650697997</v>
      </c>
      <c r="EQ17" s="102">
        <v>0</v>
      </c>
      <c r="ER17" s="98"/>
      <c r="ES17" s="98"/>
      <c r="ET17" s="98"/>
      <c r="EU17" s="98"/>
      <c r="EV17" s="205"/>
      <c r="EW17" s="101">
        <v>0</v>
      </c>
      <c r="EX17" s="102">
        <v>0</v>
      </c>
      <c r="EY17" s="98"/>
      <c r="EZ17" s="98"/>
      <c r="FA17" s="98"/>
      <c r="FB17" s="98"/>
      <c r="FC17" s="205"/>
      <c r="FD17" s="101">
        <v>14.3468618319929</v>
      </c>
      <c r="FE17" s="102">
        <v>0</v>
      </c>
      <c r="FF17" s="98"/>
      <c r="FG17" s="98"/>
      <c r="FH17" s="98"/>
      <c r="FI17" s="98"/>
      <c r="FJ17" s="205"/>
      <c r="FK17" s="101">
        <v>0</v>
      </c>
      <c r="FL17" s="102">
        <v>9.2376155106039004</v>
      </c>
      <c r="FM17" s="98"/>
      <c r="FN17" s="98"/>
      <c r="FO17" s="98"/>
      <c r="FP17" s="98"/>
      <c r="FQ17" s="205"/>
      <c r="FR17" s="101">
        <v>5.9558820374190653E-3</v>
      </c>
      <c r="FS17" s="102">
        <v>0</v>
      </c>
      <c r="FT17" s="98"/>
      <c r="FU17" s="98"/>
      <c r="FV17" s="98"/>
      <c r="FW17" s="98"/>
      <c r="FX17" s="205"/>
      <c r="FY17" s="101"/>
      <c r="FZ17" s="102"/>
      <c r="GA17" s="98"/>
      <c r="GB17" s="98"/>
      <c r="GC17" s="98"/>
      <c r="GD17" s="98"/>
      <c r="GE17" s="205"/>
      <c r="GF17" s="70">
        <v>7.1269555532514675</v>
      </c>
      <c r="GG17" s="70">
        <v>0.31609562852692363</v>
      </c>
      <c r="GH17" s="103"/>
      <c r="GL17" s="3">
        <f t="shared" si="249"/>
        <v>640.24881777762664</v>
      </c>
      <c r="GM17" s="8">
        <f t="shared" si="250"/>
        <v>930.60019887509486</v>
      </c>
      <c r="GN17" s="9">
        <f t="shared" si="251"/>
        <v>0</v>
      </c>
      <c r="GO17" s="9">
        <f t="shared" si="252"/>
        <v>0</v>
      </c>
      <c r="GP17" s="9">
        <f t="shared" si="253"/>
        <v>0</v>
      </c>
      <c r="GQ17" s="9">
        <f t="shared" si="254"/>
        <v>0</v>
      </c>
      <c r="GR17" s="155"/>
      <c r="GS17" s="3">
        <f t="shared" si="255"/>
        <v>15.013936956143699</v>
      </c>
      <c r="GT17" s="8">
        <f t="shared" si="5"/>
        <v>0</v>
      </c>
      <c r="GU17" s="9">
        <f t="shared" si="6"/>
        <v>0</v>
      </c>
      <c r="GV17" s="9">
        <f t="shared" si="7"/>
        <v>0</v>
      </c>
      <c r="GW17" s="9">
        <f t="shared" si="8"/>
        <v>0</v>
      </c>
      <c r="GX17" s="9">
        <f t="shared" si="9"/>
        <v>0</v>
      </c>
      <c r="GY17" s="155"/>
      <c r="GZ17" s="3">
        <f t="shared" si="256"/>
        <v>490.97284611387795</v>
      </c>
      <c r="HA17" s="8">
        <f t="shared" si="10"/>
        <v>685.2</v>
      </c>
      <c r="HB17" s="9">
        <f t="shared" si="11"/>
        <v>0</v>
      </c>
      <c r="HC17" s="9">
        <f t="shared" si="12"/>
        <v>0</v>
      </c>
      <c r="HD17" s="9">
        <f t="shared" si="13"/>
        <v>0</v>
      </c>
      <c r="HE17" s="9">
        <f t="shared" si="14"/>
        <v>0</v>
      </c>
      <c r="HF17" s="155"/>
      <c r="HG17" s="3">
        <f t="shared" si="257"/>
        <v>769.48871891074157</v>
      </c>
      <c r="HH17" s="8">
        <f t="shared" si="15"/>
        <v>416.78377132596046</v>
      </c>
      <c r="HI17" s="9">
        <f t="shared" si="16"/>
        <v>0</v>
      </c>
      <c r="HJ17" s="9">
        <f t="shared" si="17"/>
        <v>0</v>
      </c>
      <c r="HK17" s="9">
        <f t="shared" si="18"/>
        <v>0</v>
      </c>
      <c r="HL17" s="9">
        <f t="shared" si="19"/>
        <v>0</v>
      </c>
      <c r="HM17" s="155"/>
      <c r="HN17" s="3">
        <f t="shared" si="258"/>
        <v>5.9434915650697997</v>
      </c>
      <c r="HO17" s="8">
        <f t="shared" si="20"/>
        <v>0</v>
      </c>
      <c r="HP17" s="9">
        <f t="shared" si="21"/>
        <v>0</v>
      </c>
      <c r="HQ17" s="9">
        <f t="shared" si="22"/>
        <v>0</v>
      </c>
      <c r="HR17" s="9">
        <f t="shared" si="23"/>
        <v>0</v>
      </c>
      <c r="HS17" s="9">
        <f t="shared" si="24"/>
        <v>0</v>
      </c>
      <c r="HT17" s="155"/>
      <c r="HU17" s="3">
        <f t="shared" si="259"/>
        <v>0</v>
      </c>
      <c r="HV17" s="8">
        <f t="shared" si="25"/>
        <v>0</v>
      </c>
      <c r="HW17" s="9">
        <f t="shared" si="26"/>
        <v>0</v>
      </c>
      <c r="HX17" s="9">
        <f t="shared" si="27"/>
        <v>0</v>
      </c>
      <c r="HY17" s="9">
        <f t="shared" si="28"/>
        <v>0</v>
      </c>
      <c r="HZ17" s="9">
        <f t="shared" si="29"/>
        <v>0</v>
      </c>
      <c r="IA17" s="155"/>
      <c r="IB17" s="3">
        <f t="shared" si="260"/>
        <v>14.3468618319929</v>
      </c>
      <c r="IC17" s="8">
        <f t="shared" si="30"/>
        <v>0</v>
      </c>
      <c r="ID17" s="9">
        <f t="shared" si="31"/>
        <v>0</v>
      </c>
      <c r="IE17" s="9">
        <f t="shared" si="32"/>
        <v>0</v>
      </c>
      <c r="IF17" s="9">
        <f t="shared" si="33"/>
        <v>0</v>
      </c>
      <c r="IG17" s="9">
        <f t="shared" si="34"/>
        <v>0</v>
      </c>
      <c r="IH17" s="155"/>
      <c r="II17" s="3">
        <f t="shared" si="261"/>
        <v>36.608274043656692</v>
      </c>
      <c r="IJ17" s="8">
        <f t="shared" si="35"/>
        <v>9.2376155106039004</v>
      </c>
      <c r="IK17" s="9">
        <f t="shared" si="36"/>
        <v>0</v>
      </c>
      <c r="IL17" s="9">
        <f t="shared" si="37"/>
        <v>0</v>
      </c>
      <c r="IM17" s="9">
        <f t="shared" si="38"/>
        <v>0</v>
      </c>
      <c r="IN17" s="9">
        <f t="shared" si="39"/>
        <v>0</v>
      </c>
      <c r="IO17" s="155"/>
      <c r="IP17" s="3">
        <f t="shared" si="262"/>
        <v>1.2871816321699999E-2</v>
      </c>
      <c r="IQ17" s="8">
        <f t="shared" si="40"/>
        <v>0</v>
      </c>
      <c r="IR17" s="9">
        <f t="shared" si="41"/>
        <v>0</v>
      </c>
      <c r="IS17" s="9">
        <f t="shared" si="42"/>
        <v>0</v>
      </c>
      <c r="IT17" s="9">
        <f t="shared" si="43"/>
        <v>0</v>
      </c>
      <c r="IU17" s="9">
        <f t="shared" si="44"/>
        <v>0</v>
      </c>
      <c r="IV17" s="155"/>
      <c r="IW17" s="3">
        <f t="shared" si="263"/>
        <v>505</v>
      </c>
      <c r="IX17" s="8">
        <f t="shared" si="45"/>
        <v>985</v>
      </c>
      <c r="IY17" s="9">
        <f t="shared" si="46"/>
        <v>0</v>
      </c>
      <c r="IZ17" s="9">
        <f t="shared" si="47"/>
        <v>0</v>
      </c>
      <c r="JA17" s="9">
        <f t="shared" si="48"/>
        <v>0</v>
      </c>
      <c r="JB17" s="9">
        <f t="shared" si="49"/>
        <v>0</v>
      </c>
      <c r="JC17" s="155"/>
      <c r="JD17" s="7">
        <v>7.1269555532514675</v>
      </c>
      <c r="JE17" s="7">
        <v>0.31609562852692363</v>
      </c>
      <c r="JF17" s="45"/>
      <c r="JG17" s="5"/>
      <c r="JH17" s="55">
        <f t="shared" si="50"/>
        <v>1.6512232182109076E-2</v>
      </c>
      <c r="JI17" s="58">
        <f t="shared" si="51"/>
        <v>2.062599005599337E-2</v>
      </c>
      <c r="JJ17" s="3">
        <f>$JI17*JJ5*AT17</f>
        <v>3.4769774273040523</v>
      </c>
      <c r="JK17" s="8">
        <f>$JI17*JJ5*AU17</f>
        <v>4.2888602836663825</v>
      </c>
      <c r="JL17" s="9">
        <f>$JI17*JJ5*AV17</f>
        <v>0</v>
      </c>
      <c r="JM17" s="9">
        <f>$JI17*JJ5*AW17</f>
        <v>0</v>
      </c>
      <c r="JN17" s="9">
        <f>$JI17*JJ5*AX17</f>
        <v>0</v>
      </c>
      <c r="JO17" s="9">
        <f>$JI17*JJ5*AY17</f>
        <v>0</v>
      </c>
      <c r="JP17" s="155"/>
      <c r="JQ17" s="3">
        <f>$JI17*JQ5*BA17</f>
        <v>9.496514123978593E-2</v>
      </c>
      <c r="JR17" s="8">
        <f>$JI17*JQ5*BB17</f>
        <v>0</v>
      </c>
      <c r="JS17" s="9">
        <f>$JI17*JQ5*BC17</f>
        <v>0</v>
      </c>
      <c r="JT17" s="9">
        <f>$JI17*JQ5*BD17</f>
        <v>0</v>
      </c>
      <c r="JU17" s="9">
        <f>$JI17*JQ5*BE17</f>
        <v>0</v>
      </c>
      <c r="JV17" s="9">
        <f>$JI17*JQ5*BF17</f>
        <v>0</v>
      </c>
      <c r="JW17" s="155"/>
      <c r="JX17" s="3">
        <f>$JI17*JX5*BH17</f>
        <v>5.8433893787375446</v>
      </c>
      <c r="JY17" s="8">
        <f>$JI17*JX5*BI17</f>
        <v>8.1550139361114269</v>
      </c>
      <c r="JZ17" s="9">
        <f>$JI17*JX5*BJ17</f>
        <v>0</v>
      </c>
      <c r="KA17" s="9">
        <f>$JI17*JX5*BK17</f>
        <v>0</v>
      </c>
      <c r="KB17" s="9">
        <f>$JI17*JX5*BL17</f>
        <v>0</v>
      </c>
      <c r="KC17" s="9">
        <f>$JI17*JX5*BM17</f>
        <v>0</v>
      </c>
      <c r="KD17" s="155"/>
      <c r="KE17" s="3">
        <f>$JI17*KE5*BO17</f>
        <v>7.9651680858821017</v>
      </c>
      <c r="KF17" s="8">
        <f>$JI17*KE5*BP17</f>
        <v>4.3142319211364626</v>
      </c>
      <c r="KG17" s="9">
        <f>$JI17*KE5*BQ17</f>
        <v>0</v>
      </c>
      <c r="KH17" s="9">
        <f>$JI17*KE5*BR17</f>
        <v>0</v>
      </c>
      <c r="KI17" s="9">
        <f>$JI17*KE5*BS17</f>
        <v>0</v>
      </c>
      <c r="KJ17" s="9">
        <f>$JI17*KE5*BT17</f>
        <v>0</v>
      </c>
      <c r="KK17" s="155"/>
      <c r="KL17" s="3">
        <f>$JI17*KL5*BV17</f>
        <v>0</v>
      </c>
      <c r="KM17" s="8">
        <f>$JI17*KL5*BW17</f>
        <v>0</v>
      </c>
      <c r="KN17" s="9">
        <f>$JI17*KL5*BX17</f>
        <v>0</v>
      </c>
      <c r="KO17" s="9">
        <f>$JI17*KL5*BY17</f>
        <v>0</v>
      </c>
      <c r="KP17" s="9">
        <f>$JI17*KL5*BZ17</f>
        <v>0</v>
      </c>
      <c r="KQ17" s="9">
        <f>$JI17*KL5*CA17</f>
        <v>0</v>
      </c>
      <c r="KR17" s="155"/>
      <c r="KS17" s="3">
        <f>$JI17*KS5*CC17</f>
        <v>0</v>
      </c>
      <c r="KT17" s="8">
        <f>$JI17*KS5*CD17</f>
        <v>0</v>
      </c>
      <c r="KU17" s="9">
        <f>$JI17*KS5*CE17</f>
        <v>0</v>
      </c>
      <c r="KV17" s="9">
        <f>$JI17*KS5*CF17</f>
        <v>0</v>
      </c>
      <c r="KW17" s="9">
        <f>$JI17*KS5*CG17</f>
        <v>0</v>
      </c>
      <c r="KX17" s="9">
        <f>$JI17*KS5*CH17</f>
        <v>0</v>
      </c>
      <c r="KY17" s="155"/>
      <c r="KZ17" s="3">
        <f>$JI17*KZ5*CJ17</f>
        <v>0</v>
      </c>
      <c r="LA17" s="8">
        <f>$JI17*KZ5*CK17</f>
        <v>0</v>
      </c>
      <c r="LB17" s="9">
        <f>$JI17*KZ5*CL17</f>
        <v>0</v>
      </c>
      <c r="LC17" s="9">
        <f>$JI17*KZ5*CM17</f>
        <v>0</v>
      </c>
      <c r="LD17" s="9">
        <f>$JI17*KZ5*CN17</f>
        <v>0</v>
      </c>
      <c r="LE17" s="9">
        <f>$JI17*KZ5*CO17</f>
        <v>0</v>
      </c>
      <c r="LF17" s="155"/>
      <c r="LG17" s="3">
        <f>$JI17*LG5*CQ17</f>
        <v>0.8418608718776287</v>
      </c>
      <c r="LH17" s="8">
        <f>$JI17*LG5*CR17</f>
        <v>0</v>
      </c>
      <c r="LI17" s="9">
        <f>$JI17*LG5*CS17</f>
        <v>0</v>
      </c>
      <c r="LJ17" s="9">
        <f>$JI17*LG5*CT17</f>
        <v>0</v>
      </c>
      <c r="LK17" s="9">
        <f>$JI17*LG5*CU17</f>
        <v>0</v>
      </c>
      <c r="LL17" s="9">
        <f>$JI17*LG5*CV17</f>
        <v>0</v>
      </c>
      <c r="LM17" s="155"/>
      <c r="LN17" s="3">
        <f>$JI17*LN5*CX17</f>
        <v>1.5904203676660316E-4</v>
      </c>
      <c r="LO17" s="8">
        <f>$JI17*LN5*CY17</f>
        <v>0</v>
      </c>
      <c r="LP17" s="9">
        <f>$JI17*LN5*CZ17</f>
        <v>0</v>
      </c>
      <c r="LQ17" s="9">
        <f>$JI17*LN5*DA17</f>
        <v>0</v>
      </c>
      <c r="LR17" s="9">
        <f>$JI17*LN5*DB17</f>
        <v>0</v>
      </c>
      <c r="LS17" s="9">
        <f>$JI17*LN5*DC17</f>
        <v>0</v>
      </c>
      <c r="LT17" s="155"/>
      <c r="LU17" s="3">
        <f>$JI17*LU5*DE17</f>
        <v>2.5888479853563382</v>
      </c>
      <c r="LV17" s="8">
        <f>$JI17*LU5*DF17</f>
        <v>5.0495351793584016</v>
      </c>
      <c r="LW17" s="9">
        <f>$JI17*LU5*DG17</f>
        <v>0</v>
      </c>
      <c r="LX17" s="9">
        <f>$JI17*LU5*DH17</f>
        <v>0</v>
      </c>
      <c r="LY17" s="9">
        <f>$JI17*LU5*DI17</f>
        <v>0</v>
      </c>
      <c r="LZ17" s="9">
        <f>$JI17*LU5*DJ17</f>
        <v>0</v>
      </c>
      <c r="MA17" s="155"/>
      <c r="MD17" s="3">
        <f>$JI17*MD6*MD5*DN17</f>
        <v>0</v>
      </c>
      <c r="ME17" s="8">
        <f>$JI17*MD6*MD5*DO17</f>
        <v>0.76491849028707903</v>
      </c>
      <c r="MF17" s="9">
        <f>$JI17*MD6*MD5*DP17</f>
        <v>0</v>
      </c>
      <c r="MG17" s="9">
        <f>$JI17*MD6*MD5*DQ17</f>
        <v>0</v>
      </c>
      <c r="MH17" s="9">
        <f>$JI17*MD6*MD5*DR17</f>
        <v>0</v>
      </c>
      <c r="MI17" s="9">
        <f>$JI17*MD6*MD5*DS17</f>
        <v>0</v>
      </c>
      <c r="MJ17" s="155"/>
      <c r="MK17" s="3">
        <f>$JI17*MK6*MK5*DU17</f>
        <v>0</v>
      </c>
      <c r="ML17" s="8">
        <f>$JI17*MK6*MK5*DV17</f>
        <v>0</v>
      </c>
      <c r="MM17" s="9">
        <f>$JI17*MK6*MK5*DW17</f>
        <v>0</v>
      </c>
      <c r="MN17" s="9">
        <f>$JI17*MK6*MK5*DX17</f>
        <v>0</v>
      </c>
      <c r="MO17" s="9">
        <f>$JI17*MK6*MK5*DY17</f>
        <v>0</v>
      </c>
      <c r="MP17" s="9">
        <f>$JI17*MK6*MK5*DZ17</f>
        <v>0</v>
      </c>
      <c r="MQ17" s="155"/>
      <c r="MR17" s="3">
        <f>$JI17*MR6*MR5*EB17</f>
        <v>0</v>
      </c>
      <c r="MS17" s="8">
        <f>$JI17*MR6*MR5*EC17</f>
        <v>0</v>
      </c>
      <c r="MT17" s="9">
        <f>$JI17*MR6*MR5*ED17</f>
        <v>0</v>
      </c>
      <c r="MU17" s="9">
        <f>$JI17*MR6*MR5*EE17</f>
        <v>0</v>
      </c>
      <c r="MV17" s="9">
        <f>$JI17*MR6*MR5*EF17</f>
        <v>0</v>
      </c>
      <c r="MW17" s="9">
        <f>$JI17*MR6*MR5*EG17</f>
        <v>0</v>
      </c>
      <c r="MX17" s="155"/>
      <c r="MY17" s="3">
        <f>$JI17*MY6*MY5*EI17</f>
        <v>0</v>
      </c>
      <c r="MZ17" s="8">
        <f>$JI17*MY6*MY5*EJ17</f>
        <v>0</v>
      </c>
      <c r="NA17" s="9">
        <f>$JI17*MY6*MY5*EK17</f>
        <v>0</v>
      </c>
      <c r="NB17" s="9">
        <f>$JI17*MY6*MY5*EL17</f>
        <v>0</v>
      </c>
      <c r="NC17" s="9">
        <f>$JI17*MY6*MY5*EM17</f>
        <v>0</v>
      </c>
      <c r="ND17" s="9">
        <f>$JI17*MY6*MY5*EN17</f>
        <v>0</v>
      </c>
      <c r="NE17" s="155"/>
      <c r="NF17" s="3">
        <f>$JI17*NF6*NF5*EP17</f>
        <v>6.709797553483339E-2</v>
      </c>
      <c r="NG17" s="8">
        <f>$JI17*NF6*NF5*EQ17</f>
        <v>0</v>
      </c>
      <c r="NH17" s="9">
        <f>$JI17*NF6*NF5*ER17</f>
        <v>0</v>
      </c>
      <c r="NI17" s="9">
        <f>$JI17*NF6*NF5*ES17</f>
        <v>0</v>
      </c>
      <c r="NJ17" s="9">
        <f>$JI17*NF6*NF5*ET17</f>
        <v>0</v>
      </c>
      <c r="NK17" s="9">
        <f>$JI17*NF6*NF5*EU17</f>
        <v>0</v>
      </c>
      <c r="NL17" s="155"/>
      <c r="NM17" s="3">
        <f>$JI17*NM6*NM5*EW17</f>
        <v>0</v>
      </c>
      <c r="NN17" s="8">
        <f>$JI17*NM6*NM5*EX17</f>
        <v>0</v>
      </c>
      <c r="NO17" s="9">
        <f>$JI17*NM6*NM5*EY17</f>
        <v>0</v>
      </c>
      <c r="NP17" s="9">
        <f>$JI17*NM6*NM5*EZ17</f>
        <v>0</v>
      </c>
      <c r="NQ17" s="9">
        <f>$JI17*NM6*NM5*FA17</f>
        <v>0</v>
      </c>
      <c r="NR17" s="9">
        <f>$JI17*NM6*NM5*FB17</f>
        <v>0</v>
      </c>
      <c r="NS17" s="155"/>
      <c r="NT17" s="3">
        <f>$JI17*NT6*NT5*FD17</f>
        <v>0.2309489684580629</v>
      </c>
      <c r="NU17" s="8">
        <f>$JI17*NT6*NT5*FE17</f>
        <v>0</v>
      </c>
      <c r="NV17" s="9">
        <f>$JI17*NT6*NT5*FF17</f>
        <v>0</v>
      </c>
      <c r="NW17" s="9">
        <f>$JI17*NT6*NT5*FG17</f>
        <v>0</v>
      </c>
      <c r="NX17" s="9">
        <f>$JI17*NT6*NT5*FH17</f>
        <v>0</v>
      </c>
      <c r="NY17" s="9">
        <f>$JI17*NT6*NT5*FI17</f>
        <v>0</v>
      </c>
      <c r="NZ17" s="155"/>
      <c r="OA17" s="3">
        <f>$JI17*OA6*OA5*FK17</f>
        <v>0</v>
      </c>
      <c r="OB17" s="8">
        <f>$JI17*OA6*OA5*FL17</f>
        <v>0.14870274755338764</v>
      </c>
      <c r="OC17" s="9">
        <f>$JI17*OA6*OA5*FM17</f>
        <v>0</v>
      </c>
      <c r="OD17" s="9">
        <f>$JI17*OA6*OA5*FN17</f>
        <v>0</v>
      </c>
      <c r="OE17" s="9">
        <f>$JI17*OA6*OA5*FO17</f>
        <v>0</v>
      </c>
      <c r="OF17" s="9">
        <f>$JI17*OA6*OA5*FP17</f>
        <v>0</v>
      </c>
      <c r="OG17" s="155"/>
      <c r="OH17" s="3">
        <f>$JI17*OH6*OH5*FR17</f>
        <v>9.5874960594694131E-5</v>
      </c>
      <c r="OI17" s="8">
        <f>$JI17*OH6*OH5*FS17</f>
        <v>0</v>
      </c>
      <c r="OJ17" s="9">
        <f>$JI17*OH6*OH5*FT17</f>
        <v>0</v>
      </c>
      <c r="OK17" s="9">
        <f>$JI17*OH6*OH5*FU17</f>
        <v>0</v>
      </c>
      <c r="OL17" s="9">
        <f>$JI17*OH6*OH5*FV17</f>
        <v>0</v>
      </c>
      <c r="OM17" s="9">
        <f>$JI17*OH6*OH5*FW17</f>
        <v>0</v>
      </c>
      <c r="ON17" s="155"/>
      <c r="OO17" s="3">
        <f>$JI17*OO6*OO5*FY17</f>
        <v>0</v>
      </c>
      <c r="OP17" s="8">
        <f>$JI17*OO6*OO5*FZ17</f>
        <v>0</v>
      </c>
      <c r="OQ17" s="9">
        <f>$JI17*OO6*OO5*GA17</f>
        <v>0</v>
      </c>
      <c r="OR17" s="9">
        <f>$JI17*OO6*OO5*GB17</f>
        <v>0</v>
      </c>
      <c r="OS17" s="9">
        <f>$JI17*OO6*OO5*GC17</f>
        <v>0</v>
      </c>
      <c r="OT17" s="9">
        <f>$JI17*OO6*OO5*GD17</f>
        <v>0</v>
      </c>
      <c r="OU17" s="158"/>
      <c r="OV17" s="14">
        <f>$JI17*OV6*OV5*GF17</f>
        <v>0.11472634591067592</v>
      </c>
      <c r="OW17" s="14">
        <f>$JI17*OW6*OW5*GG17</f>
        <v>1.6204426358254868E-3</v>
      </c>
      <c r="OX17" s="14">
        <f>$JI17*OX6*OX5*GH17</f>
        <v>0</v>
      </c>
      <c r="PB17" s="3">
        <f t="shared" si="264"/>
        <v>3.4769774273040523</v>
      </c>
      <c r="PC17" s="8">
        <f t="shared" si="265"/>
        <v>5.0537787739534616</v>
      </c>
      <c r="PD17" s="9">
        <f t="shared" si="266"/>
        <v>0</v>
      </c>
      <c r="PE17" s="9">
        <f t="shared" si="267"/>
        <v>0</v>
      </c>
      <c r="PF17" s="9">
        <f t="shared" si="268"/>
        <v>0</v>
      </c>
      <c r="PG17" s="9">
        <f t="shared" si="269"/>
        <v>0</v>
      </c>
      <c r="PH17" s="155"/>
      <c r="PI17" s="3">
        <f t="shared" si="270"/>
        <v>9.496514123978593E-2</v>
      </c>
      <c r="PJ17" s="8">
        <f t="shared" si="53"/>
        <v>0</v>
      </c>
      <c r="PK17" s="9">
        <f t="shared" si="54"/>
        <v>0</v>
      </c>
      <c r="PL17" s="9">
        <f t="shared" si="55"/>
        <v>0</v>
      </c>
      <c r="PM17" s="9">
        <f t="shared" si="56"/>
        <v>0</v>
      </c>
      <c r="PN17" s="9">
        <f t="shared" si="57"/>
        <v>0</v>
      </c>
      <c r="PO17" s="155"/>
      <c r="PP17" s="3">
        <f t="shared" si="271"/>
        <v>5.8433893787375446</v>
      </c>
      <c r="PQ17" s="8">
        <f t="shared" si="58"/>
        <v>8.1550139361114269</v>
      </c>
      <c r="PR17" s="9">
        <f t="shared" si="59"/>
        <v>0</v>
      </c>
      <c r="PS17" s="9">
        <f t="shared" si="60"/>
        <v>0</v>
      </c>
      <c r="PT17" s="9">
        <f t="shared" si="61"/>
        <v>0</v>
      </c>
      <c r="PU17" s="9">
        <f t="shared" si="62"/>
        <v>0</v>
      </c>
      <c r="PV17" s="155"/>
      <c r="PW17" s="3">
        <f t="shared" si="272"/>
        <v>7.9651680858821017</v>
      </c>
      <c r="PX17" s="8">
        <f t="shared" si="63"/>
        <v>4.3142319211364626</v>
      </c>
      <c r="PY17" s="9">
        <f t="shared" si="64"/>
        <v>0</v>
      </c>
      <c r="PZ17" s="9">
        <f t="shared" si="65"/>
        <v>0</v>
      </c>
      <c r="QA17" s="9">
        <f t="shared" si="66"/>
        <v>0</v>
      </c>
      <c r="QB17" s="9">
        <f t="shared" si="67"/>
        <v>0</v>
      </c>
      <c r="QC17" s="155"/>
      <c r="QD17" s="3">
        <f t="shared" si="273"/>
        <v>6.709797553483339E-2</v>
      </c>
      <c r="QE17" s="8">
        <f t="shared" si="68"/>
        <v>0</v>
      </c>
      <c r="QF17" s="9">
        <f t="shared" si="69"/>
        <v>0</v>
      </c>
      <c r="QG17" s="9">
        <f t="shared" si="70"/>
        <v>0</v>
      </c>
      <c r="QH17" s="9">
        <f t="shared" si="71"/>
        <v>0</v>
      </c>
      <c r="QI17" s="9">
        <f t="shared" si="72"/>
        <v>0</v>
      </c>
      <c r="QJ17" s="155"/>
      <c r="QK17" s="3">
        <f t="shared" si="274"/>
        <v>0</v>
      </c>
      <c r="QL17" s="8">
        <f t="shared" si="73"/>
        <v>0</v>
      </c>
      <c r="QM17" s="9">
        <f t="shared" si="74"/>
        <v>0</v>
      </c>
      <c r="QN17" s="9">
        <f t="shared" si="75"/>
        <v>0</v>
      </c>
      <c r="QO17" s="9">
        <f t="shared" si="76"/>
        <v>0</v>
      </c>
      <c r="QP17" s="9">
        <f t="shared" si="77"/>
        <v>0</v>
      </c>
      <c r="QQ17" s="155"/>
      <c r="QR17" s="3">
        <f t="shared" si="275"/>
        <v>0.2309489684580629</v>
      </c>
      <c r="QS17" s="8">
        <f t="shared" si="78"/>
        <v>0</v>
      </c>
      <c r="QT17" s="9">
        <f t="shared" si="79"/>
        <v>0</v>
      </c>
      <c r="QU17" s="9">
        <f t="shared" si="80"/>
        <v>0</v>
      </c>
      <c r="QV17" s="9">
        <f t="shared" si="81"/>
        <v>0</v>
      </c>
      <c r="QW17" s="9">
        <f t="shared" si="82"/>
        <v>0</v>
      </c>
      <c r="QX17" s="155"/>
      <c r="QY17" s="3">
        <f t="shared" si="276"/>
        <v>0.8418608718776287</v>
      </c>
      <c r="QZ17" s="8">
        <f t="shared" si="83"/>
        <v>0.14870274755338764</v>
      </c>
      <c r="RA17" s="9">
        <f t="shared" si="84"/>
        <v>0</v>
      </c>
      <c r="RB17" s="9">
        <f t="shared" si="85"/>
        <v>0</v>
      </c>
      <c r="RC17" s="9">
        <f t="shared" si="86"/>
        <v>0</v>
      </c>
      <c r="RD17" s="9">
        <f t="shared" si="87"/>
        <v>0</v>
      </c>
      <c r="RE17" s="155"/>
      <c r="RF17" s="3">
        <f t="shared" si="277"/>
        <v>2.5491699736129728E-4</v>
      </c>
      <c r="RG17" s="8">
        <f t="shared" si="88"/>
        <v>0</v>
      </c>
      <c r="RH17" s="9">
        <f t="shared" si="89"/>
        <v>0</v>
      </c>
      <c r="RI17" s="9">
        <f t="shared" si="90"/>
        <v>0</v>
      </c>
      <c r="RJ17" s="9">
        <f t="shared" si="91"/>
        <v>0</v>
      </c>
      <c r="RK17" s="9">
        <f t="shared" si="92"/>
        <v>0</v>
      </c>
      <c r="RL17" s="155"/>
      <c r="RM17" s="3">
        <f t="shared" si="278"/>
        <v>2.5888479853563382</v>
      </c>
      <c r="RN17" s="8">
        <f t="shared" si="93"/>
        <v>5.0495351793584016</v>
      </c>
      <c r="RO17" s="9">
        <f t="shared" si="94"/>
        <v>0</v>
      </c>
      <c r="RP17" s="9">
        <f t="shared" si="95"/>
        <v>0</v>
      </c>
      <c r="RQ17" s="9">
        <f t="shared" si="96"/>
        <v>0</v>
      </c>
      <c r="RR17" s="9">
        <f t="shared" si="97"/>
        <v>0</v>
      </c>
      <c r="RS17" s="158"/>
      <c r="RT17" s="14">
        <f>$JI17*RT6*RT5*JD17</f>
        <v>0.11472634591067592</v>
      </c>
      <c r="RU17" s="14">
        <f>$JI17*RU6*RU5*JE17</f>
        <v>1.6204426358254868E-3</v>
      </c>
      <c r="RV17" s="14">
        <f>$JI17*RV6*RV5*JF17</f>
        <v>0</v>
      </c>
      <c r="RY17" s="3">
        <f t="shared" si="279"/>
        <v>2317.9849515360352</v>
      </c>
      <c r="RZ17" s="8">
        <f t="shared" si="280"/>
        <v>2859.2401891109216</v>
      </c>
      <c r="SA17" s="9">
        <f t="shared" si="281"/>
        <v>0</v>
      </c>
      <c r="SB17" s="9">
        <f t="shared" si="282"/>
        <v>0</v>
      </c>
      <c r="SC17" s="9">
        <f t="shared" si="283"/>
        <v>0</v>
      </c>
      <c r="SD17" s="9">
        <f t="shared" si="284"/>
        <v>0</v>
      </c>
      <c r="SE17" s="155"/>
      <c r="SF17" s="3">
        <f t="shared" si="285"/>
        <v>63.310094159857293</v>
      </c>
      <c r="SG17" s="8">
        <f t="shared" si="99"/>
        <v>0</v>
      </c>
      <c r="SH17" s="9">
        <f t="shared" si="100"/>
        <v>0</v>
      </c>
      <c r="SI17" s="9">
        <f t="shared" si="101"/>
        <v>0</v>
      </c>
      <c r="SJ17" s="9">
        <f t="shared" si="102"/>
        <v>0</v>
      </c>
      <c r="SK17" s="9">
        <f t="shared" si="103"/>
        <v>0</v>
      </c>
      <c r="SL17" s="155"/>
      <c r="SM17" s="3">
        <f t="shared" si="286"/>
        <v>3895.5929191583632</v>
      </c>
      <c r="SN17" s="8">
        <f t="shared" si="104"/>
        <v>5436.6759574076177</v>
      </c>
      <c r="SO17" s="9">
        <f t="shared" si="105"/>
        <v>0</v>
      </c>
      <c r="SP17" s="9">
        <f t="shared" si="106"/>
        <v>0</v>
      </c>
      <c r="SQ17" s="9">
        <f t="shared" si="107"/>
        <v>0</v>
      </c>
      <c r="SR17" s="9">
        <f t="shared" si="108"/>
        <v>0</v>
      </c>
      <c r="SS17" s="155"/>
      <c r="ST17" s="3">
        <f t="shared" si="287"/>
        <v>5310.1120572547343</v>
      </c>
      <c r="SU17" s="8">
        <f t="shared" si="109"/>
        <v>2876.1546140909754</v>
      </c>
      <c r="SV17" s="9">
        <f t="shared" si="110"/>
        <v>0</v>
      </c>
      <c r="SW17" s="9">
        <f t="shared" si="111"/>
        <v>0</v>
      </c>
      <c r="SX17" s="9">
        <f t="shared" si="112"/>
        <v>0</v>
      </c>
      <c r="SY17" s="9">
        <f t="shared" si="113"/>
        <v>0</v>
      </c>
      <c r="SZ17" s="155"/>
      <c r="TA17" s="3">
        <f t="shared" si="288"/>
        <v>0</v>
      </c>
      <c r="TB17" s="8">
        <f t="shared" si="114"/>
        <v>0</v>
      </c>
      <c r="TC17" s="9">
        <f t="shared" si="115"/>
        <v>0</v>
      </c>
      <c r="TD17" s="9">
        <f t="shared" si="116"/>
        <v>0</v>
      </c>
      <c r="TE17" s="9">
        <f t="shared" si="117"/>
        <v>0</v>
      </c>
      <c r="TF17" s="9">
        <f t="shared" si="118"/>
        <v>0</v>
      </c>
      <c r="TG17" s="155"/>
      <c r="TH17" s="3">
        <f t="shared" si="289"/>
        <v>0</v>
      </c>
      <c r="TI17" s="8">
        <f t="shared" si="119"/>
        <v>0</v>
      </c>
      <c r="TJ17" s="9">
        <f t="shared" si="120"/>
        <v>0</v>
      </c>
      <c r="TK17" s="9">
        <f t="shared" si="121"/>
        <v>0</v>
      </c>
      <c r="TL17" s="9">
        <f t="shared" si="122"/>
        <v>0</v>
      </c>
      <c r="TM17" s="9">
        <f t="shared" si="123"/>
        <v>0</v>
      </c>
      <c r="TN17" s="155"/>
      <c r="TO17" s="3">
        <f t="shared" si="290"/>
        <v>0</v>
      </c>
      <c r="TP17" s="8">
        <f t="shared" si="124"/>
        <v>0</v>
      </c>
      <c r="TQ17" s="9">
        <f t="shared" si="125"/>
        <v>0</v>
      </c>
      <c r="TR17" s="9">
        <f t="shared" si="126"/>
        <v>0</v>
      </c>
      <c r="TS17" s="9">
        <f t="shared" si="127"/>
        <v>0</v>
      </c>
      <c r="TT17" s="9">
        <f t="shared" si="128"/>
        <v>0</v>
      </c>
      <c r="TU17" s="155"/>
      <c r="TV17" s="3">
        <f t="shared" si="291"/>
        <v>561.24058125175247</v>
      </c>
      <c r="TW17" s="8">
        <f t="shared" si="129"/>
        <v>0</v>
      </c>
      <c r="TX17" s="9">
        <f t="shared" si="130"/>
        <v>0</v>
      </c>
      <c r="TY17" s="9">
        <f t="shared" si="131"/>
        <v>0</v>
      </c>
      <c r="TZ17" s="9">
        <f t="shared" si="132"/>
        <v>0</v>
      </c>
      <c r="UA17" s="9">
        <f t="shared" si="133"/>
        <v>0</v>
      </c>
      <c r="UB17" s="155"/>
      <c r="UC17" s="3">
        <f t="shared" si="292"/>
        <v>0.10602802451106878</v>
      </c>
      <c r="UD17" s="8">
        <f t="shared" si="134"/>
        <v>0</v>
      </c>
      <c r="UE17" s="9">
        <f t="shared" si="135"/>
        <v>0</v>
      </c>
      <c r="UF17" s="9">
        <f t="shared" si="136"/>
        <v>0</v>
      </c>
      <c r="UG17" s="9">
        <f t="shared" si="137"/>
        <v>0</v>
      </c>
      <c r="UH17" s="9">
        <f t="shared" si="138"/>
        <v>0</v>
      </c>
      <c r="UI17" s="155"/>
      <c r="UJ17" s="3">
        <f t="shared" si="293"/>
        <v>1725.8986569042254</v>
      </c>
      <c r="UK17" s="8">
        <f t="shared" si="139"/>
        <v>3366.3567862389341</v>
      </c>
      <c r="UL17" s="9">
        <f t="shared" si="140"/>
        <v>0</v>
      </c>
      <c r="UM17" s="9">
        <f t="shared" si="141"/>
        <v>0</v>
      </c>
      <c r="UN17" s="9">
        <f t="shared" si="142"/>
        <v>0</v>
      </c>
      <c r="UO17" s="9">
        <f t="shared" si="143"/>
        <v>0</v>
      </c>
      <c r="UP17" s="155"/>
      <c r="US17" s="3">
        <f t="shared" si="294"/>
        <v>0</v>
      </c>
      <c r="UT17" s="8">
        <f t="shared" si="144"/>
        <v>509.94566019138603</v>
      </c>
      <c r="UU17" s="9">
        <f t="shared" si="145"/>
        <v>0</v>
      </c>
      <c r="UV17" s="9">
        <f t="shared" si="146"/>
        <v>0</v>
      </c>
      <c r="UW17" s="9">
        <f t="shared" si="147"/>
        <v>0</v>
      </c>
      <c r="UX17" s="9">
        <f t="shared" si="148"/>
        <v>0</v>
      </c>
      <c r="UY17" s="155"/>
      <c r="UZ17" s="3">
        <f t="shared" si="295"/>
        <v>0</v>
      </c>
      <c r="VA17" s="8">
        <f t="shared" si="149"/>
        <v>0</v>
      </c>
      <c r="VB17" s="9">
        <f t="shared" si="150"/>
        <v>0</v>
      </c>
      <c r="VC17" s="9">
        <f t="shared" si="151"/>
        <v>0</v>
      </c>
      <c r="VD17" s="9">
        <f t="shared" si="152"/>
        <v>0</v>
      </c>
      <c r="VE17" s="9">
        <f t="shared" si="153"/>
        <v>0</v>
      </c>
      <c r="VF17" s="155"/>
      <c r="VG17" s="3">
        <f t="shared" si="296"/>
        <v>0</v>
      </c>
      <c r="VH17" s="8">
        <f t="shared" si="154"/>
        <v>0</v>
      </c>
      <c r="VI17" s="9">
        <f t="shared" si="155"/>
        <v>0</v>
      </c>
      <c r="VJ17" s="9">
        <f t="shared" si="156"/>
        <v>0</v>
      </c>
      <c r="VK17" s="9">
        <f t="shared" si="157"/>
        <v>0</v>
      </c>
      <c r="VL17" s="9">
        <f t="shared" si="158"/>
        <v>0</v>
      </c>
      <c r="VM17" s="155"/>
      <c r="VN17" s="3">
        <f t="shared" si="297"/>
        <v>0</v>
      </c>
      <c r="VO17" s="8">
        <f t="shared" si="159"/>
        <v>0</v>
      </c>
      <c r="VP17" s="9">
        <f t="shared" si="160"/>
        <v>0</v>
      </c>
      <c r="VQ17" s="9">
        <f t="shared" si="161"/>
        <v>0</v>
      </c>
      <c r="VR17" s="9">
        <f t="shared" si="162"/>
        <v>0</v>
      </c>
      <c r="VS17" s="9">
        <f t="shared" si="163"/>
        <v>0</v>
      </c>
      <c r="VT17" s="155"/>
      <c r="VU17" s="3">
        <f t="shared" si="298"/>
        <v>44.731983689888928</v>
      </c>
      <c r="VV17" s="8">
        <f t="shared" si="164"/>
        <v>0</v>
      </c>
      <c r="VW17" s="9">
        <f t="shared" si="165"/>
        <v>0</v>
      </c>
      <c r="VX17" s="9">
        <f t="shared" si="166"/>
        <v>0</v>
      </c>
      <c r="VY17" s="9">
        <f t="shared" si="167"/>
        <v>0</v>
      </c>
      <c r="VZ17" s="9">
        <f t="shared" si="168"/>
        <v>0</v>
      </c>
      <c r="WA17" s="155"/>
      <c r="WB17" s="3">
        <f t="shared" si="299"/>
        <v>0</v>
      </c>
      <c r="WC17" s="8">
        <f t="shared" si="169"/>
        <v>0</v>
      </c>
      <c r="WD17" s="9">
        <f t="shared" si="170"/>
        <v>0</v>
      </c>
      <c r="WE17" s="9">
        <f t="shared" si="171"/>
        <v>0</v>
      </c>
      <c r="WF17" s="9">
        <f t="shared" si="172"/>
        <v>0</v>
      </c>
      <c r="WG17" s="9">
        <f t="shared" si="173"/>
        <v>0</v>
      </c>
      <c r="WH17" s="155"/>
      <c r="WI17" s="3">
        <f t="shared" si="300"/>
        <v>153.96597897204194</v>
      </c>
      <c r="WJ17" s="8">
        <f t="shared" si="174"/>
        <v>0</v>
      </c>
      <c r="WK17" s="9">
        <f t="shared" si="175"/>
        <v>0</v>
      </c>
      <c r="WL17" s="9">
        <f t="shared" si="176"/>
        <v>0</v>
      </c>
      <c r="WM17" s="9">
        <f t="shared" si="177"/>
        <v>0</v>
      </c>
      <c r="WN17" s="9">
        <f t="shared" si="178"/>
        <v>0</v>
      </c>
      <c r="WO17" s="155"/>
      <c r="WP17" s="3">
        <f t="shared" si="301"/>
        <v>0</v>
      </c>
      <c r="WQ17" s="8">
        <f t="shared" si="179"/>
        <v>99.135165035591754</v>
      </c>
      <c r="WR17" s="9">
        <f t="shared" si="180"/>
        <v>0</v>
      </c>
      <c r="WS17" s="9">
        <f t="shared" si="181"/>
        <v>0</v>
      </c>
      <c r="WT17" s="9">
        <f t="shared" si="182"/>
        <v>0</v>
      </c>
      <c r="WU17" s="9">
        <f t="shared" si="183"/>
        <v>0</v>
      </c>
      <c r="WV17" s="155"/>
      <c r="WW17" s="3">
        <f t="shared" si="302"/>
        <v>6.3916640396462762E-2</v>
      </c>
      <c r="WX17" s="8">
        <f t="shared" si="184"/>
        <v>0</v>
      </c>
      <c r="WY17" s="9">
        <f t="shared" si="185"/>
        <v>0</v>
      </c>
      <c r="WZ17" s="9">
        <f t="shared" si="186"/>
        <v>0</v>
      </c>
      <c r="XA17" s="9">
        <f t="shared" si="187"/>
        <v>0</v>
      </c>
      <c r="XB17" s="9">
        <f t="shared" si="188"/>
        <v>0</v>
      </c>
      <c r="XC17" s="155"/>
      <c r="XD17" s="3">
        <f t="shared" si="303"/>
        <v>0</v>
      </c>
      <c r="XE17" s="8">
        <f t="shared" si="189"/>
        <v>0</v>
      </c>
      <c r="XF17" s="9">
        <f t="shared" si="190"/>
        <v>0</v>
      </c>
      <c r="XG17" s="9">
        <f t="shared" si="191"/>
        <v>0</v>
      </c>
      <c r="XH17" s="9">
        <f t="shared" si="192"/>
        <v>0</v>
      </c>
      <c r="XI17" s="9">
        <f t="shared" si="193"/>
        <v>0</v>
      </c>
      <c r="XJ17" s="158"/>
      <c r="XK17" s="14">
        <f t="shared" si="304"/>
        <v>76.484230607117283</v>
      </c>
      <c r="XL17" s="14">
        <f t="shared" si="305"/>
        <v>1.0802950905503246</v>
      </c>
      <c r="XM17" s="14">
        <f t="shared" si="306"/>
        <v>0</v>
      </c>
      <c r="XQ17" s="3">
        <f t="shared" si="307"/>
        <v>2317.9849515360352</v>
      </c>
      <c r="XR17" s="8">
        <f t="shared" si="195"/>
        <v>3369.1858493023078</v>
      </c>
      <c r="XS17" s="9">
        <f t="shared" si="196"/>
        <v>0</v>
      </c>
      <c r="XT17" s="9">
        <f t="shared" si="197"/>
        <v>0</v>
      </c>
      <c r="XU17" s="9">
        <f t="shared" si="198"/>
        <v>0</v>
      </c>
      <c r="XV17" s="9">
        <f t="shared" si="199"/>
        <v>0</v>
      </c>
      <c r="XW17" s="155"/>
      <c r="XX17" s="3">
        <f t="shared" si="308"/>
        <v>63.310094159857293</v>
      </c>
      <c r="XY17" s="8">
        <f t="shared" si="200"/>
        <v>0</v>
      </c>
      <c r="XZ17" s="9">
        <f t="shared" si="201"/>
        <v>0</v>
      </c>
      <c r="YA17" s="9">
        <f t="shared" si="202"/>
        <v>0</v>
      </c>
      <c r="YB17" s="9">
        <f t="shared" si="203"/>
        <v>0</v>
      </c>
      <c r="YC17" s="9">
        <f t="shared" si="204"/>
        <v>0</v>
      </c>
      <c r="YD17" s="155"/>
      <c r="YE17" s="3">
        <f t="shared" si="309"/>
        <v>3895.5929191583632</v>
      </c>
      <c r="YF17" s="8">
        <f t="shared" si="205"/>
        <v>5436.6759574076177</v>
      </c>
      <c r="YG17" s="9">
        <f t="shared" si="206"/>
        <v>0</v>
      </c>
      <c r="YH17" s="9">
        <f t="shared" si="207"/>
        <v>0</v>
      </c>
      <c r="YI17" s="9">
        <f t="shared" si="208"/>
        <v>0</v>
      </c>
      <c r="YJ17" s="9">
        <f t="shared" si="209"/>
        <v>0</v>
      </c>
      <c r="YK17" s="155"/>
      <c r="YL17" s="3">
        <f t="shared" si="310"/>
        <v>5310.1120572547343</v>
      </c>
      <c r="YM17" s="8">
        <f t="shared" si="210"/>
        <v>2876.1546140909754</v>
      </c>
      <c r="YN17" s="9">
        <f t="shared" si="211"/>
        <v>0</v>
      </c>
      <c r="YO17" s="9">
        <f t="shared" si="212"/>
        <v>0</v>
      </c>
      <c r="YP17" s="9">
        <f t="shared" si="213"/>
        <v>0</v>
      </c>
      <c r="YQ17" s="9">
        <f t="shared" si="214"/>
        <v>0</v>
      </c>
      <c r="YR17" s="155"/>
      <c r="YS17" s="3">
        <f t="shared" si="311"/>
        <v>44.731983689888928</v>
      </c>
      <c r="YT17" s="8">
        <f t="shared" si="215"/>
        <v>0</v>
      </c>
      <c r="YU17" s="9">
        <f t="shared" si="216"/>
        <v>0</v>
      </c>
      <c r="YV17" s="9">
        <f t="shared" si="217"/>
        <v>0</v>
      </c>
      <c r="YW17" s="9">
        <f t="shared" si="218"/>
        <v>0</v>
      </c>
      <c r="YX17" s="9">
        <f t="shared" si="219"/>
        <v>0</v>
      </c>
      <c r="YY17" s="155"/>
      <c r="YZ17" s="3">
        <f t="shared" si="312"/>
        <v>0</v>
      </c>
      <c r="ZA17" s="8">
        <f t="shared" si="220"/>
        <v>0</v>
      </c>
      <c r="ZB17" s="9">
        <f t="shared" si="221"/>
        <v>0</v>
      </c>
      <c r="ZC17" s="9">
        <f t="shared" si="222"/>
        <v>0</v>
      </c>
      <c r="ZD17" s="9">
        <f t="shared" si="223"/>
        <v>0</v>
      </c>
      <c r="ZE17" s="9">
        <f t="shared" si="224"/>
        <v>0</v>
      </c>
      <c r="ZF17" s="155"/>
      <c r="ZG17" s="3">
        <f t="shared" si="313"/>
        <v>153.96597897204194</v>
      </c>
      <c r="ZH17" s="8">
        <f t="shared" si="225"/>
        <v>0</v>
      </c>
      <c r="ZI17" s="9">
        <f t="shared" si="226"/>
        <v>0</v>
      </c>
      <c r="ZJ17" s="9">
        <f t="shared" si="227"/>
        <v>0</v>
      </c>
      <c r="ZK17" s="9">
        <f t="shared" si="228"/>
        <v>0</v>
      </c>
      <c r="ZL17" s="9">
        <f t="shared" si="229"/>
        <v>0</v>
      </c>
      <c r="ZM17" s="155"/>
      <c r="ZN17" s="3">
        <f t="shared" si="314"/>
        <v>561.24058125175247</v>
      </c>
      <c r="ZO17" s="8">
        <f t="shared" si="230"/>
        <v>99.135165035591754</v>
      </c>
      <c r="ZP17" s="9">
        <f t="shared" si="231"/>
        <v>0</v>
      </c>
      <c r="ZQ17" s="9">
        <f t="shared" si="232"/>
        <v>0</v>
      </c>
      <c r="ZR17" s="9">
        <f t="shared" si="233"/>
        <v>0</v>
      </c>
      <c r="ZS17" s="9">
        <f t="shared" si="234"/>
        <v>0</v>
      </c>
      <c r="ZT17" s="155"/>
      <c r="ZU17" s="3">
        <f t="shared" si="315"/>
        <v>0.16994466490753155</v>
      </c>
      <c r="ZV17" s="8">
        <f t="shared" si="235"/>
        <v>0</v>
      </c>
      <c r="ZW17" s="9">
        <f t="shared" si="236"/>
        <v>0</v>
      </c>
      <c r="ZX17" s="9">
        <f t="shared" si="237"/>
        <v>0</v>
      </c>
      <c r="ZY17" s="9">
        <f t="shared" si="238"/>
        <v>0</v>
      </c>
      <c r="ZZ17" s="9">
        <f t="shared" si="239"/>
        <v>0</v>
      </c>
      <c r="AAA17" s="155"/>
      <c r="AAB17" s="3">
        <f t="shared" si="316"/>
        <v>1725.8986569042254</v>
      </c>
      <c r="AAC17" s="8">
        <f t="shared" si="240"/>
        <v>3366.3567862389341</v>
      </c>
      <c r="AAD17" s="9">
        <f t="shared" si="241"/>
        <v>0</v>
      </c>
      <c r="AAE17" s="9">
        <f t="shared" si="242"/>
        <v>0</v>
      </c>
      <c r="AAF17" s="9">
        <f t="shared" si="243"/>
        <v>0</v>
      </c>
      <c r="AAG17" s="9">
        <f t="shared" si="244"/>
        <v>0</v>
      </c>
      <c r="AAH17" s="158"/>
      <c r="AAI17" s="9">
        <f t="shared" si="317"/>
        <v>76.484230607117283</v>
      </c>
      <c r="AAJ17" s="9">
        <f t="shared" si="318"/>
        <v>1.0802950905503246</v>
      </c>
      <c r="AAK17" s="9">
        <f t="shared" si="319"/>
        <v>0</v>
      </c>
    </row>
    <row r="18" spans="2:713" ht="15.75" thickBot="1">
      <c r="B18" s="104">
        <v>10</v>
      </c>
      <c r="C18" s="104" t="s">
        <v>37</v>
      </c>
      <c r="D18" s="46">
        <v>51034.8</v>
      </c>
      <c r="E18" s="104">
        <v>397.47948702306218</v>
      </c>
      <c r="F18" s="105">
        <v>1.0194870230621698</v>
      </c>
      <c r="G18" s="105" t="s">
        <v>12</v>
      </c>
      <c r="I18" s="97">
        <f t="shared" si="247"/>
        <v>396.46</v>
      </c>
      <c r="J18" s="98">
        <v>15138.815235219998</v>
      </c>
      <c r="K18" s="98">
        <v>313.0028326001343</v>
      </c>
      <c r="L18" s="98">
        <v>5147.459850322457</v>
      </c>
      <c r="M18" s="98">
        <v>9656.6552753200849</v>
      </c>
      <c r="N18" s="98">
        <v>688.30958427371866</v>
      </c>
      <c r="O18" s="98">
        <v>561.13252006793266</v>
      </c>
      <c r="P18" s="98">
        <v>255.46098653997058</v>
      </c>
      <c r="Q18" s="98">
        <v>240.3436085824442</v>
      </c>
      <c r="R18" s="98">
        <v>396.09688186855567</v>
      </c>
      <c r="S18" s="98">
        <v>5806.5076656825968</v>
      </c>
      <c r="V18" s="98">
        <v>520.12900190471805</v>
      </c>
      <c r="W18" s="98">
        <v>0</v>
      </c>
      <c r="X18" s="98">
        <v>0</v>
      </c>
      <c r="Y18" s="98">
        <v>7059.4996731590791</v>
      </c>
      <c r="Z18" s="98">
        <v>3710.3435552362052</v>
      </c>
      <c r="AA18" s="98">
        <v>261.12041519151182</v>
      </c>
      <c r="AB18" s="98">
        <v>978.86912810197998</v>
      </c>
      <c r="AC18" s="98">
        <v>192.3247444290831</v>
      </c>
      <c r="AD18" s="98">
        <v>108.06501844751747</v>
      </c>
      <c r="AE18" s="99">
        <v>0</v>
      </c>
      <c r="AH18" s="98">
        <f t="shared" si="248"/>
        <v>15658.944237124715</v>
      </c>
      <c r="AI18" s="98">
        <f t="shared" si="3"/>
        <v>313.0028326001343</v>
      </c>
      <c r="AJ18" s="98">
        <f t="shared" si="3"/>
        <v>5147.459850322457</v>
      </c>
      <c r="AK18" s="98">
        <f t="shared" si="3"/>
        <v>16716.154948479165</v>
      </c>
      <c r="AL18" s="98">
        <f t="shared" si="3"/>
        <v>4398.6531395099237</v>
      </c>
      <c r="AM18" s="98">
        <f t="shared" si="3"/>
        <v>822.25293525944448</v>
      </c>
      <c r="AN18" s="98">
        <f t="shared" si="3"/>
        <v>1234.3301146419506</v>
      </c>
      <c r="AO18" s="98">
        <f t="shared" si="3"/>
        <v>432.6683530115273</v>
      </c>
      <c r="AP18" s="98">
        <f t="shared" si="3"/>
        <v>504.16190031607312</v>
      </c>
      <c r="AQ18" s="98">
        <f t="shared" si="3"/>
        <v>5806.5076656825968</v>
      </c>
      <c r="AS18" s="100">
        <v>12174.95950581623</v>
      </c>
      <c r="AT18" s="101">
        <v>2828.5486859557873</v>
      </c>
      <c r="AU18" s="98"/>
      <c r="AV18" s="98"/>
      <c r="AW18" s="108">
        <v>449.83109000000002</v>
      </c>
      <c r="AX18" s="109">
        <v>11908.662602221873</v>
      </c>
      <c r="AY18" s="98"/>
      <c r="AZ18" s="205"/>
      <c r="BA18" s="101">
        <v>140.821848849899</v>
      </c>
      <c r="BB18" s="98"/>
      <c r="BC18" s="98"/>
      <c r="BD18" s="108">
        <v>0</v>
      </c>
      <c r="BE18" s="109">
        <v>168.13969600000001</v>
      </c>
      <c r="BF18" s="98"/>
      <c r="BG18" s="205"/>
      <c r="BH18" s="101">
        <v>3861.2598503224572</v>
      </c>
      <c r="BI18" s="98"/>
      <c r="BJ18" s="98"/>
      <c r="BK18" s="108">
        <v>983.5</v>
      </c>
      <c r="BL18" s="109">
        <v>302.7</v>
      </c>
      <c r="BM18" s="98"/>
      <c r="BN18" s="205"/>
      <c r="BO18" s="101">
        <v>3857.8231700667538</v>
      </c>
      <c r="BP18" s="98"/>
      <c r="BQ18" s="98"/>
      <c r="BR18" s="108">
        <v>48.526178557893054</v>
      </c>
      <c r="BS18" s="109">
        <v>5737.887418351942</v>
      </c>
      <c r="BT18" s="98"/>
      <c r="BU18" s="205"/>
      <c r="BV18" s="101">
        <v>219.32305075133033</v>
      </c>
      <c r="BW18" s="98"/>
      <c r="BX18" s="98"/>
      <c r="BY18" s="108">
        <v>0</v>
      </c>
      <c r="BZ18" s="109">
        <v>468.89777983811325</v>
      </c>
      <c r="CA18" s="98"/>
      <c r="CB18" s="205"/>
      <c r="CC18" s="101">
        <v>211.59396167384321</v>
      </c>
      <c r="CD18" s="98"/>
      <c r="CE18" s="98"/>
      <c r="CF18" s="108">
        <v>7.8659366373511501</v>
      </c>
      <c r="CG18" s="109">
        <v>340.84055899999998</v>
      </c>
      <c r="CH18" s="98"/>
      <c r="CI18" s="205"/>
      <c r="CJ18" s="101">
        <v>58.668939626373181</v>
      </c>
      <c r="CK18" s="98"/>
      <c r="CL18" s="98"/>
      <c r="CM18" s="108">
        <v>4.5417669136227401</v>
      </c>
      <c r="CN18" s="109">
        <v>191.36960067467882</v>
      </c>
      <c r="CO18" s="98"/>
      <c r="CP18" s="205"/>
      <c r="CQ18" s="101">
        <v>83.161504483807278</v>
      </c>
      <c r="CR18" s="98"/>
      <c r="CS18" s="98"/>
      <c r="CT18" s="108">
        <v>113.37978799602381</v>
      </c>
      <c r="CU18" s="109">
        <v>43.803792694393692</v>
      </c>
      <c r="CV18" s="98"/>
      <c r="CW18" s="205"/>
      <c r="CX18" s="101">
        <v>112.99424941804885</v>
      </c>
      <c r="CY18" s="98"/>
      <c r="CZ18" s="98"/>
      <c r="DA18" s="108">
        <v>83.090381089625737</v>
      </c>
      <c r="DB18" s="109">
        <v>104.99550779331835</v>
      </c>
      <c r="DC18" s="98"/>
      <c r="DD18" s="205"/>
      <c r="DE18" s="101">
        <v>2136</v>
      </c>
      <c r="DF18" s="98">
        <v>0</v>
      </c>
      <c r="DG18" s="98">
        <v>0</v>
      </c>
      <c r="DH18" s="108">
        <v>844</v>
      </c>
      <c r="DI18" s="109">
        <v>2826</v>
      </c>
      <c r="DJ18" s="98">
        <v>0</v>
      </c>
      <c r="DK18" s="205"/>
      <c r="DN18" s="101">
        <v>260.00738778152879</v>
      </c>
      <c r="DO18" s="98"/>
      <c r="DP18" s="98"/>
      <c r="DQ18" s="108">
        <v>0</v>
      </c>
      <c r="DR18" s="109">
        <v>259.25691677812631</v>
      </c>
      <c r="DS18" s="98"/>
      <c r="DT18" s="205"/>
      <c r="DU18" s="101">
        <v>0</v>
      </c>
      <c r="DV18" s="98"/>
      <c r="DW18" s="98"/>
      <c r="DX18" s="108">
        <v>0</v>
      </c>
      <c r="DY18" s="109">
        <v>0</v>
      </c>
      <c r="DZ18" s="98"/>
      <c r="EA18" s="205"/>
      <c r="EB18" s="101">
        <v>0</v>
      </c>
      <c r="EC18" s="98"/>
      <c r="ED18" s="98"/>
      <c r="EE18" s="108">
        <v>0</v>
      </c>
      <c r="EF18" s="109">
        <v>0</v>
      </c>
      <c r="EG18" s="98"/>
      <c r="EH18" s="205"/>
      <c r="EI18" s="101">
        <v>433.60697085391411</v>
      </c>
      <c r="EJ18" s="98"/>
      <c r="EK18" s="98"/>
      <c r="EL18" s="108">
        <v>5.5207714421069456</v>
      </c>
      <c r="EM18" s="109">
        <v>6574.7156047327835</v>
      </c>
      <c r="EN18" s="98"/>
      <c r="EO18" s="205"/>
      <c r="EP18" s="101">
        <v>178.82093126539951</v>
      </c>
      <c r="EQ18" s="98"/>
      <c r="ER18" s="98"/>
      <c r="ES18" s="108">
        <v>0</v>
      </c>
      <c r="ET18" s="109">
        <v>3528.4496861618868</v>
      </c>
      <c r="EU18" s="98"/>
      <c r="EV18" s="205"/>
      <c r="EW18" s="101">
        <v>250.50261341370418</v>
      </c>
      <c r="EX18" s="98"/>
      <c r="EY18" s="98"/>
      <c r="EZ18" s="108">
        <v>9.5954783626488478</v>
      </c>
      <c r="FA18" s="109">
        <v>0</v>
      </c>
      <c r="FB18" s="98"/>
      <c r="FC18" s="205"/>
      <c r="FD18" s="101">
        <v>343.40521723383063</v>
      </c>
      <c r="FE18" s="98"/>
      <c r="FF18" s="98"/>
      <c r="FG18" s="108">
        <v>27.277665086377262</v>
      </c>
      <c r="FH18" s="109">
        <v>601.38388732532121</v>
      </c>
      <c r="FI18" s="98"/>
      <c r="FJ18" s="205"/>
      <c r="FK18" s="101">
        <v>6.9869747919021119</v>
      </c>
      <c r="FL18" s="98"/>
      <c r="FM18" s="98"/>
      <c r="FN18" s="108">
        <v>0.19310600397619909</v>
      </c>
      <c r="FO18" s="109">
        <v>185.14924730560634</v>
      </c>
      <c r="FP18" s="98"/>
      <c r="FQ18" s="205"/>
      <c r="FR18" s="101">
        <v>25.502813881711333</v>
      </c>
      <c r="FS18" s="98"/>
      <c r="FT18" s="98"/>
      <c r="FU18" s="108">
        <v>18.715850910374254</v>
      </c>
      <c r="FV18" s="109">
        <v>42.082879206681639</v>
      </c>
      <c r="FW18" s="98"/>
      <c r="FX18" s="205"/>
      <c r="FY18" s="101"/>
      <c r="FZ18" s="98"/>
      <c r="GA18" s="98"/>
      <c r="GB18" s="108"/>
      <c r="GC18" s="109"/>
      <c r="GD18" s="98"/>
      <c r="GE18" s="205"/>
      <c r="GF18" s="103">
        <v>256.01897120196941</v>
      </c>
      <c r="GG18" s="70">
        <v>1.6400062849494323</v>
      </c>
      <c r="GH18" s="103">
        <v>6.8796179672689011</v>
      </c>
      <c r="GL18" s="3">
        <f t="shared" si="249"/>
        <v>3088.5560737373162</v>
      </c>
      <c r="GM18" s="9">
        <f t="shared" si="250"/>
        <v>0</v>
      </c>
      <c r="GN18" s="9">
        <f t="shared" si="251"/>
        <v>0</v>
      </c>
      <c r="GO18" s="10">
        <f t="shared" si="252"/>
        <v>449.83109000000002</v>
      </c>
      <c r="GP18" s="11">
        <f t="shared" si="253"/>
        <v>12167.919518999999</v>
      </c>
      <c r="GQ18" s="9">
        <f t="shared" si="254"/>
        <v>0</v>
      </c>
      <c r="GR18" s="155"/>
      <c r="GS18" s="3">
        <f t="shared" si="255"/>
        <v>140.821848849899</v>
      </c>
      <c r="GT18" s="9">
        <f t="shared" si="5"/>
        <v>0</v>
      </c>
      <c r="GU18" s="9">
        <f t="shared" si="6"/>
        <v>0</v>
      </c>
      <c r="GV18" s="10">
        <f t="shared" si="7"/>
        <v>0</v>
      </c>
      <c r="GW18" s="11">
        <f t="shared" si="8"/>
        <v>168.13969600000001</v>
      </c>
      <c r="GX18" s="9">
        <f t="shared" si="9"/>
        <v>0</v>
      </c>
      <c r="GY18" s="155"/>
      <c r="GZ18" s="3">
        <f t="shared" si="256"/>
        <v>3861.2598503224572</v>
      </c>
      <c r="HA18" s="9">
        <f t="shared" si="10"/>
        <v>0</v>
      </c>
      <c r="HB18" s="9">
        <f t="shared" si="11"/>
        <v>0</v>
      </c>
      <c r="HC18" s="10">
        <f t="shared" si="12"/>
        <v>983.5</v>
      </c>
      <c r="HD18" s="11">
        <f t="shared" si="13"/>
        <v>302.7</v>
      </c>
      <c r="HE18" s="9">
        <f t="shared" si="14"/>
        <v>0</v>
      </c>
      <c r="HF18" s="155"/>
      <c r="HG18" s="3">
        <f t="shared" si="257"/>
        <v>4291.4301409206682</v>
      </c>
      <c r="HH18" s="9">
        <f t="shared" si="15"/>
        <v>0</v>
      </c>
      <c r="HI18" s="9">
        <f t="shared" si="16"/>
        <v>0</v>
      </c>
      <c r="HJ18" s="10">
        <f t="shared" si="17"/>
        <v>54.046950000000002</v>
      </c>
      <c r="HK18" s="11">
        <f t="shared" si="18"/>
        <v>12312.603023084725</v>
      </c>
      <c r="HL18" s="9">
        <f t="shared" si="19"/>
        <v>0</v>
      </c>
      <c r="HM18" s="155"/>
      <c r="HN18" s="3">
        <f t="shared" si="258"/>
        <v>398.14398201672986</v>
      </c>
      <c r="HO18" s="9">
        <f t="shared" si="20"/>
        <v>0</v>
      </c>
      <c r="HP18" s="9">
        <f t="shared" si="21"/>
        <v>0</v>
      </c>
      <c r="HQ18" s="10">
        <f t="shared" si="22"/>
        <v>0</v>
      </c>
      <c r="HR18" s="11">
        <f t="shared" si="23"/>
        <v>3997.3474660000002</v>
      </c>
      <c r="HS18" s="9">
        <f t="shared" si="24"/>
        <v>0</v>
      </c>
      <c r="HT18" s="155"/>
      <c r="HU18" s="3">
        <f t="shared" si="259"/>
        <v>462.09657508754742</v>
      </c>
      <c r="HV18" s="9">
        <f t="shared" si="25"/>
        <v>0</v>
      </c>
      <c r="HW18" s="9">
        <f t="shared" si="26"/>
        <v>0</v>
      </c>
      <c r="HX18" s="10">
        <f t="shared" si="27"/>
        <v>17.461414999999999</v>
      </c>
      <c r="HY18" s="11">
        <f t="shared" si="28"/>
        <v>340.84055899999998</v>
      </c>
      <c r="HZ18" s="9">
        <f t="shared" si="29"/>
        <v>0</v>
      </c>
      <c r="IA18" s="155"/>
      <c r="IB18" s="3">
        <f t="shared" si="260"/>
        <v>402.0741568602038</v>
      </c>
      <c r="IC18" s="9">
        <f t="shared" si="30"/>
        <v>0</v>
      </c>
      <c r="ID18" s="9">
        <f t="shared" si="31"/>
        <v>0</v>
      </c>
      <c r="IE18" s="10">
        <f t="shared" si="32"/>
        <v>31.819432000000003</v>
      </c>
      <c r="IF18" s="11">
        <f t="shared" si="33"/>
        <v>792.75348800000006</v>
      </c>
      <c r="IG18" s="9">
        <f t="shared" si="34"/>
        <v>0</v>
      </c>
      <c r="IH18" s="155"/>
      <c r="II18" s="3">
        <f t="shared" si="261"/>
        <v>90.148479275709391</v>
      </c>
      <c r="IJ18" s="9">
        <f t="shared" si="35"/>
        <v>0</v>
      </c>
      <c r="IK18" s="9">
        <f t="shared" si="36"/>
        <v>0</v>
      </c>
      <c r="IL18" s="10">
        <f t="shared" si="37"/>
        <v>113.57289400000001</v>
      </c>
      <c r="IM18" s="11">
        <f t="shared" si="38"/>
        <v>228.95304000000004</v>
      </c>
      <c r="IN18" s="9">
        <f t="shared" si="39"/>
        <v>0</v>
      </c>
      <c r="IO18" s="155"/>
      <c r="IP18" s="3">
        <f t="shared" si="262"/>
        <v>138.49706329976019</v>
      </c>
      <c r="IQ18" s="9">
        <f t="shared" si="40"/>
        <v>0</v>
      </c>
      <c r="IR18" s="9">
        <f t="shared" si="41"/>
        <v>0</v>
      </c>
      <c r="IS18" s="10">
        <f t="shared" si="42"/>
        <v>101.80623199999999</v>
      </c>
      <c r="IT18" s="11">
        <f t="shared" si="43"/>
        <v>147.07838699999999</v>
      </c>
      <c r="IU18" s="9">
        <f t="shared" si="44"/>
        <v>0</v>
      </c>
      <c r="IV18" s="155"/>
      <c r="IW18" s="3">
        <f t="shared" si="263"/>
        <v>2136</v>
      </c>
      <c r="IX18" s="9">
        <f t="shared" si="45"/>
        <v>0</v>
      </c>
      <c r="IY18" s="9">
        <f t="shared" si="46"/>
        <v>0</v>
      </c>
      <c r="IZ18" s="10">
        <f t="shared" si="47"/>
        <v>844</v>
      </c>
      <c r="JA18" s="11">
        <f t="shared" si="48"/>
        <v>2826</v>
      </c>
      <c r="JB18" s="9">
        <f t="shared" si="49"/>
        <v>0</v>
      </c>
      <c r="JC18" s="155"/>
      <c r="JD18" s="45">
        <v>256.01897120196941</v>
      </c>
      <c r="JE18" s="7">
        <v>1.6400062849494323</v>
      </c>
      <c r="JF18" s="45">
        <v>6.8796179672689011</v>
      </c>
      <c r="JG18" s="5"/>
      <c r="JH18" s="55">
        <f t="shared" si="50"/>
        <v>1.5757634302843847E-2</v>
      </c>
      <c r="JI18" s="58">
        <f t="shared" si="51"/>
        <v>1.8593487304624845E-2</v>
      </c>
      <c r="JJ18" s="3">
        <f>$JI18*JJ5*AT18</f>
        <v>13.847226368953386</v>
      </c>
      <c r="JK18" s="9">
        <f>$JI18*JJ5*AU18</f>
        <v>0</v>
      </c>
      <c r="JL18" s="9">
        <f>$JI18*JJ5*AV18</f>
        <v>0</v>
      </c>
      <c r="JM18" s="10">
        <f>$JI18*JJ5*AW18</f>
        <v>2.2021586412673853</v>
      </c>
      <c r="JN18" s="11">
        <f>$JI18*JJ5*AX18</f>
        <v>58.299136805818918</v>
      </c>
      <c r="JO18" s="9">
        <f>$JI18*JJ5*AY18</f>
        <v>0</v>
      </c>
      <c r="JP18" s="155"/>
      <c r="JQ18" s="3">
        <f>$JI18*JQ5*BA18</f>
        <v>0.80294485566427898</v>
      </c>
      <c r="JR18" s="9">
        <f>$JI18*JQ5*BB18</f>
        <v>0</v>
      </c>
      <c r="JS18" s="9">
        <f>$JI18*JQ5*BC18</f>
        <v>0</v>
      </c>
      <c r="JT18" s="10">
        <f>$JI18*JQ5*BD18</f>
        <v>0</v>
      </c>
      <c r="JU18" s="11">
        <f>$JI18*JQ5*BE18</f>
        <v>0.95870708301847862</v>
      </c>
      <c r="JV18" s="9">
        <f>$JI18*JQ5*BF18</f>
        <v>0</v>
      </c>
      <c r="JW18" s="155"/>
      <c r="JX18" s="3">
        <f>$JI18*JX5*BH18</f>
        <v>41.426899430385639</v>
      </c>
      <c r="JY18" s="9">
        <f>$JI18*JX5*BI18</f>
        <v>0</v>
      </c>
      <c r="JZ18" s="9">
        <f>$JI18*JX5*BJ18</f>
        <v>0</v>
      </c>
      <c r="KA18" s="10">
        <f>$JI18*JX5*BK18</f>
        <v>10.551829498442526</v>
      </c>
      <c r="KB18" s="11">
        <f>$JI18*JX5*BL18</f>
        <v>3.2476245949959863</v>
      </c>
      <c r="KC18" s="9">
        <f>$JI18*JX5*BM18</f>
        <v>0</v>
      </c>
      <c r="KD18" s="155"/>
      <c r="KE18" s="3">
        <f>$JI18*KE5*BO18</f>
        <v>35.998222125187489</v>
      </c>
      <c r="KF18" s="9">
        <f>$JI18*KE5*BP18</f>
        <v>0</v>
      </c>
      <c r="KG18" s="9">
        <f>$JI18*KE5*BQ18</f>
        <v>0</v>
      </c>
      <c r="KH18" s="10">
        <f>$JI18*KE5*BR18</f>
        <v>0.45280876743329784</v>
      </c>
      <c r="KI18" s="11">
        <f>$JI18*KE5*BS18</f>
        <v>53.541527620504624</v>
      </c>
      <c r="KJ18" s="9">
        <f>$JI18*KE5*BT18</f>
        <v>0</v>
      </c>
      <c r="KK18" s="155"/>
      <c r="KL18" s="3">
        <f>$JI18*KL5*BV18</f>
        <v>3.1886000751315011</v>
      </c>
      <c r="KM18" s="9">
        <f>$JI18*KL5*BW18</f>
        <v>0</v>
      </c>
      <c r="KN18" s="9">
        <f>$JI18*KL5*BX18</f>
        <v>0</v>
      </c>
      <c r="KO18" s="10">
        <f>$JI18*KL5*BY18</f>
        <v>0</v>
      </c>
      <c r="KP18" s="11">
        <f>$JI18*KL5*BZ18</f>
        <v>6.8170103000983042</v>
      </c>
      <c r="KQ18" s="9">
        <f>$JI18*KL5*CA18</f>
        <v>0</v>
      </c>
      <c r="KR18" s="155"/>
      <c r="KS18" s="3">
        <f>$JI18*KS5*CC18</f>
        <v>3.9342696401178796</v>
      </c>
      <c r="KT18" s="9">
        <f>$JI18*KS5*CD18</f>
        <v>0</v>
      </c>
      <c r="KU18" s="9">
        <f>$JI18*KS5*CE18</f>
        <v>0</v>
      </c>
      <c r="KV18" s="10">
        <f>$JI18*KS5*CF18</f>
        <v>0.14625519300557205</v>
      </c>
      <c r="KW18" s="11">
        <f>$JI18*KS5*CG18</f>
        <v>6.3374146066677355</v>
      </c>
      <c r="KX18" s="9">
        <f>$JI18*KS5*CH18</f>
        <v>0</v>
      </c>
      <c r="KY18" s="155"/>
      <c r="KZ18" s="3">
        <f>$JI18*KZ5*CJ18</f>
        <v>1.2162290078566702</v>
      </c>
      <c r="LA18" s="9">
        <f>$JI18*KZ5*CK18</f>
        <v>0</v>
      </c>
      <c r="LB18" s="9">
        <f>$JI18*KZ5*CL18</f>
        <v>0</v>
      </c>
      <c r="LC18" s="10">
        <f>$JI18*KZ5*CM18</f>
        <v>9.4152522654228007E-2</v>
      </c>
      <c r="LD18" s="11">
        <f>$JI18*KZ5*CN18</f>
        <v>3.967163222051231</v>
      </c>
      <c r="LE18" s="9">
        <f>$JI18*KZ5*CO18</f>
        <v>0</v>
      </c>
      <c r="LF18" s="155"/>
      <c r="LG18" s="3">
        <f>$JI18*LG5*CQ18</f>
        <v>1.7239690155358185</v>
      </c>
      <c r="LH18" s="9">
        <f>$JI18*LG5*CR18</f>
        <v>0</v>
      </c>
      <c r="LI18" s="9">
        <f>$JI18*LG5*CS18</f>
        <v>0</v>
      </c>
      <c r="LJ18" s="10">
        <f>$JI18*LG5*CT18</f>
        <v>2.3504053071962452</v>
      </c>
      <c r="LK18" s="11">
        <f>$JI18*LG5*CU18</f>
        <v>0.90806896576520069</v>
      </c>
      <c r="LL18" s="9">
        <f>$JI18*LG5*CV18</f>
        <v>0</v>
      </c>
      <c r="LM18" s="155"/>
      <c r="LN18" s="3">
        <f>$JI18*LN5*CX18</f>
        <v>2.3424129486302459</v>
      </c>
      <c r="LO18" s="9">
        <f>$JI18*LN5*CY18</f>
        <v>0</v>
      </c>
      <c r="LP18" s="9">
        <f>$JI18*LN5*CZ18</f>
        <v>0</v>
      </c>
      <c r="LQ18" s="10">
        <f>$JI18*LN5*DA18</f>
        <v>1.722494601038272</v>
      </c>
      <c r="LR18" s="11">
        <f>$JI18*LN5*DB18</f>
        <v>2.1765960504162769</v>
      </c>
      <c r="LS18" s="9">
        <f>$JI18*LN5*DC18</f>
        <v>0</v>
      </c>
      <c r="LT18" s="155"/>
      <c r="LU18" s="3">
        <f>$JI18*LU5*DE18</f>
        <v>9.8710299046328274</v>
      </c>
      <c r="LV18" s="9">
        <f>$JI18*LU5*DF18</f>
        <v>0</v>
      </c>
      <c r="LW18" s="9">
        <f>$JI18*LU5*DG18</f>
        <v>0</v>
      </c>
      <c r="LX18" s="10">
        <f>$JI18*LU5*DH18</f>
        <v>3.9003507675609108</v>
      </c>
      <c r="LY18" s="11">
        <f>$JI18*LU5*DI18</f>
        <v>13.05970529517433</v>
      </c>
      <c r="LZ18" s="9">
        <f>$JI18*LU5*DJ18</f>
        <v>0</v>
      </c>
      <c r="MA18" s="155"/>
      <c r="MD18" s="3">
        <f>$JI18*MD6*MD5*DN18</f>
        <v>1.2728722592216868</v>
      </c>
      <c r="ME18" s="9">
        <f>$JI18*MD6*MD5*DO18</f>
        <v>0</v>
      </c>
      <c r="MF18" s="9">
        <f>$JI18*MD6*MD5*DP18</f>
        <v>0</v>
      </c>
      <c r="MG18" s="10">
        <f>$JI18*MD6*MD5*DQ18</f>
        <v>0</v>
      </c>
      <c r="MH18" s="11">
        <f>$JI18*MD6*MD5*DR18</f>
        <v>1.2691983108399434</v>
      </c>
      <c r="MI18" s="9">
        <f>$JI18*MD6*MD5*DS18</f>
        <v>0</v>
      </c>
      <c r="MJ18" s="155"/>
      <c r="MK18" s="3">
        <f>$JI18*MK6*MK5*DU18</f>
        <v>0</v>
      </c>
      <c r="ML18" s="9">
        <f>$JI18*MK6*MK5*DV18</f>
        <v>0</v>
      </c>
      <c r="MM18" s="9">
        <f>$JI18*MK6*MK5*DW18</f>
        <v>0</v>
      </c>
      <c r="MN18" s="10">
        <f>$JI18*MK6*MK5*DX18</f>
        <v>0</v>
      </c>
      <c r="MO18" s="11">
        <f>$JI18*MK6*MK5*DY18</f>
        <v>0</v>
      </c>
      <c r="MP18" s="9">
        <f>$JI18*MK6*MK5*DZ18</f>
        <v>0</v>
      </c>
      <c r="MQ18" s="155"/>
      <c r="MR18" s="3">
        <f>$JI18*MR6*MR5*EB18</f>
        <v>0</v>
      </c>
      <c r="MS18" s="9">
        <f>$JI18*MR6*MR5*EC18</f>
        <v>0</v>
      </c>
      <c r="MT18" s="9">
        <f>$JI18*MR6*MR5*ED18</f>
        <v>0</v>
      </c>
      <c r="MU18" s="10">
        <f>$JI18*MR6*MR5*EE18</f>
        <v>0</v>
      </c>
      <c r="MV18" s="11">
        <f>$JI18*MR6*MR5*EF18</f>
        <v>0</v>
      </c>
      <c r="MW18" s="9">
        <f>$JI18*MR6*MR5*EG18</f>
        <v>0</v>
      </c>
      <c r="MX18" s="155"/>
      <c r="MY18" s="3">
        <f>$JI18*MY6*MY5*EI18</f>
        <v>2.8322594257453133</v>
      </c>
      <c r="MZ18" s="9">
        <f>$JI18*MY6*MY5*EJ18</f>
        <v>0</v>
      </c>
      <c r="NA18" s="9">
        <f>$JI18*MY6*MY5*EK18</f>
        <v>0</v>
      </c>
      <c r="NB18" s="10">
        <f>$JI18*MY6*MY5*EL18</f>
        <v>3.6060898475640354E-2</v>
      </c>
      <c r="NC18" s="11">
        <f>$JI18*MY6*MY5*EM18</f>
        <v>42.945112728302746</v>
      </c>
      <c r="ND18" s="9">
        <f>$JI18*MY6*MY5*EN18</f>
        <v>0</v>
      </c>
      <c r="NE18" s="155"/>
      <c r="NF18" s="3">
        <f>$JI18*NF6*NF5*EP18</f>
        <v>1.8198356398940227</v>
      </c>
      <c r="NG18" s="9">
        <f>$JI18*NF6*NF5*EQ18</f>
        <v>0</v>
      </c>
      <c r="NH18" s="9">
        <f>$JI18*NF6*NF5*ER18</f>
        <v>0</v>
      </c>
      <c r="NI18" s="10">
        <f>$JI18*NF6*NF5*ES18</f>
        <v>0</v>
      </c>
      <c r="NJ18" s="11">
        <f>$JI18*NF6*NF5*ET18</f>
        <v>35.908539604461474</v>
      </c>
      <c r="NK18" s="9">
        <f>$JI18*NF6*NF5*EU18</f>
        <v>0</v>
      </c>
      <c r="NL18" s="155"/>
      <c r="NM18" s="3">
        <f>$JI18*NM6*NM5*EW18</f>
        <v>3.2604020135981377</v>
      </c>
      <c r="NN18" s="9">
        <f>$JI18*NM6*NM5*EX18</f>
        <v>0</v>
      </c>
      <c r="NO18" s="9">
        <f>$JI18*NM6*NM5*EY18</f>
        <v>0</v>
      </c>
      <c r="NP18" s="10">
        <f>$JI18*NM6*NM5*EZ18</f>
        <v>0.12488938358239962</v>
      </c>
      <c r="NQ18" s="11">
        <f>$JI18*NM6*NM5*FA18</f>
        <v>0</v>
      </c>
      <c r="NR18" s="9">
        <f>$JI18*NM6*NM5*FB18</f>
        <v>0</v>
      </c>
      <c r="NS18" s="155"/>
      <c r="NT18" s="3">
        <f>$JI18*NT6*NT5*FD18</f>
        <v>4.9832427945050206</v>
      </c>
      <c r="NU18" s="9">
        <f>$JI18*NT6*NT5*FE18</f>
        <v>0</v>
      </c>
      <c r="NV18" s="9">
        <f>$JI18*NT6*NT5*FF18</f>
        <v>0</v>
      </c>
      <c r="NW18" s="10">
        <f>$JI18*NT6*NT5*FG18</f>
        <v>0.39583332218290879</v>
      </c>
      <c r="NX18" s="11">
        <f>$JI18*NT6*NT5*FH18</f>
        <v>8.7268386525552515</v>
      </c>
      <c r="NY18" s="9">
        <f>$JI18*NT6*NT5*FI18</f>
        <v>0</v>
      </c>
      <c r="NZ18" s="155"/>
      <c r="OA18" s="3">
        <f>$JI18*OA6*OA5*FK18</f>
        <v>0.10138981599521352</v>
      </c>
      <c r="OB18" s="9">
        <f>$JI18*OA6*OA5*FL18</f>
        <v>0</v>
      </c>
      <c r="OC18" s="9">
        <f>$JI18*OA6*OA5*FM18</f>
        <v>0</v>
      </c>
      <c r="OD18" s="10">
        <f>$JI18*OA6*OA5*FN18</f>
        <v>2.8022116572410985E-3</v>
      </c>
      <c r="OE18" s="11">
        <f>$JI18*OA6*OA5*FO18</f>
        <v>2.6867490831260339</v>
      </c>
      <c r="OF18" s="9">
        <f>$JI18*OA6*OA5*FP18</f>
        <v>0</v>
      </c>
      <c r="OG18" s="155"/>
      <c r="OH18" s="3">
        <f>$JI18*OH6*OH5*FR18</f>
        <v>0.37007799281367704</v>
      </c>
      <c r="OI18" s="9">
        <f>$JI18*OH6*OH5*FS18</f>
        <v>0</v>
      </c>
      <c r="OJ18" s="9">
        <f>$JI18*OH6*OH5*FT18</f>
        <v>0</v>
      </c>
      <c r="OK18" s="10">
        <f>$JI18*OH6*OH5*FU18</f>
        <v>0.27159060058381884</v>
      </c>
      <c r="OL18" s="11">
        <f>$JI18*OH6*OH5*FV18</f>
        <v>0.61067565096405341</v>
      </c>
      <c r="OM18" s="9">
        <f>$JI18*OH6*OH5*FW18</f>
        <v>0</v>
      </c>
      <c r="ON18" s="155"/>
      <c r="OO18" s="3">
        <f>$JI18*OO6*OO5*FY18</f>
        <v>0</v>
      </c>
      <c r="OP18" s="9">
        <f>$JI18*OO6*OO5*FZ18</f>
        <v>0</v>
      </c>
      <c r="OQ18" s="9">
        <f>$JI18*OO6*OO5*GA18</f>
        <v>0</v>
      </c>
      <c r="OR18" s="10">
        <f>$JI18*OO6*OO5*GB18</f>
        <v>0</v>
      </c>
      <c r="OS18" s="11">
        <f>$JI18*OO6*OO5*GC18</f>
        <v>0</v>
      </c>
      <c r="OT18" s="9">
        <f>$JI18*OO6*OO5*GD18</f>
        <v>0</v>
      </c>
      <c r="OU18" s="158"/>
      <c r="OV18" s="14">
        <f>$JI18*OV6*OV5*GF18</f>
        <v>3.715158155649354</v>
      </c>
      <c r="OW18" s="14">
        <f>$JI18*OW6*OW5*GG18</f>
        <v>7.5789096828284717E-3</v>
      </c>
      <c r="OX18" s="14">
        <f>$JI18*OX6*OX5*GH18</f>
        <v>3.3679330957848141E-2</v>
      </c>
      <c r="PB18" s="3">
        <f t="shared" si="264"/>
        <v>15.120098628175073</v>
      </c>
      <c r="PC18" s="9">
        <f t="shared" si="265"/>
        <v>0</v>
      </c>
      <c r="PD18" s="9">
        <f t="shared" si="266"/>
        <v>0</v>
      </c>
      <c r="PE18" s="10">
        <f t="shared" si="267"/>
        <v>2.2021586412673853</v>
      </c>
      <c r="PF18" s="11">
        <f t="shared" si="268"/>
        <v>59.568335116658858</v>
      </c>
      <c r="PG18" s="9">
        <f t="shared" si="269"/>
        <v>0</v>
      </c>
      <c r="PH18" s="155"/>
      <c r="PI18" s="3">
        <f t="shared" si="270"/>
        <v>0.80294485566427898</v>
      </c>
      <c r="PJ18" s="9">
        <f t="shared" si="53"/>
        <v>0</v>
      </c>
      <c r="PK18" s="9">
        <f t="shared" si="54"/>
        <v>0</v>
      </c>
      <c r="PL18" s="10">
        <f t="shared" si="55"/>
        <v>0</v>
      </c>
      <c r="PM18" s="11">
        <f t="shared" si="56"/>
        <v>0.95870708301847862</v>
      </c>
      <c r="PN18" s="9">
        <f t="shared" si="57"/>
        <v>0</v>
      </c>
      <c r="PO18" s="155"/>
      <c r="PP18" s="3">
        <f t="shared" si="271"/>
        <v>41.426899430385639</v>
      </c>
      <c r="PQ18" s="9">
        <f t="shared" si="58"/>
        <v>0</v>
      </c>
      <c r="PR18" s="9">
        <f t="shared" si="59"/>
        <v>0</v>
      </c>
      <c r="PS18" s="10">
        <f t="shared" si="60"/>
        <v>10.551829498442526</v>
      </c>
      <c r="PT18" s="11">
        <f t="shared" si="61"/>
        <v>3.2476245949959863</v>
      </c>
      <c r="PU18" s="9">
        <f t="shared" si="62"/>
        <v>0</v>
      </c>
      <c r="PV18" s="155"/>
      <c r="PW18" s="3">
        <f t="shared" si="272"/>
        <v>38.830481550932802</v>
      </c>
      <c r="PX18" s="9">
        <f t="shared" si="63"/>
        <v>0</v>
      </c>
      <c r="PY18" s="9">
        <f t="shared" si="64"/>
        <v>0</v>
      </c>
      <c r="PZ18" s="10">
        <f t="shared" si="65"/>
        <v>0.48886966590893821</v>
      </c>
      <c r="QA18" s="11">
        <f t="shared" si="66"/>
        <v>96.48664034880737</v>
      </c>
      <c r="QB18" s="9">
        <f t="shared" si="67"/>
        <v>0</v>
      </c>
      <c r="QC18" s="155"/>
      <c r="QD18" s="3">
        <f t="shared" si="273"/>
        <v>5.0084357150255236</v>
      </c>
      <c r="QE18" s="9">
        <f t="shared" si="68"/>
        <v>0</v>
      </c>
      <c r="QF18" s="9">
        <f t="shared" si="69"/>
        <v>0</v>
      </c>
      <c r="QG18" s="10">
        <f t="shared" si="70"/>
        <v>0</v>
      </c>
      <c r="QH18" s="11">
        <f t="shared" si="71"/>
        <v>42.725549904559777</v>
      </c>
      <c r="QI18" s="9">
        <f t="shared" si="72"/>
        <v>0</v>
      </c>
      <c r="QJ18" s="155"/>
      <c r="QK18" s="3">
        <f t="shared" si="274"/>
        <v>7.1946716537160178</v>
      </c>
      <c r="QL18" s="9">
        <f t="shared" si="73"/>
        <v>0</v>
      </c>
      <c r="QM18" s="9">
        <f t="shared" si="74"/>
        <v>0</v>
      </c>
      <c r="QN18" s="10">
        <f t="shared" si="75"/>
        <v>0.27114457658797164</v>
      </c>
      <c r="QO18" s="11">
        <f t="shared" si="76"/>
        <v>6.3374146066677355</v>
      </c>
      <c r="QP18" s="9">
        <f t="shared" si="77"/>
        <v>0</v>
      </c>
      <c r="QQ18" s="155"/>
      <c r="QR18" s="3">
        <f t="shared" si="275"/>
        <v>6.1994718023616908</v>
      </c>
      <c r="QS18" s="9">
        <f t="shared" si="78"/>
        <v>0</v>
      </c>
      <c r="QT18" s="9">
        <f t="shared" si="79"/>
        <v>0</v>
      </c>
      <c r="QU18" s="10">
        <f t="shared" si="80"/>
        <v>0.48998584483713681</v>
      </c>
      <c r="QV18" s="11">
        <f t="shared" si="81"/>
        <v>12.694001874606482</v>
      </c>
      <c r="QW18" s="9">
        <f t="shared" si="82"/>
        <v>0</v>
      </c>
      <c r="QX18" s="155"/>
      <c r="QY18" s="3">
        <f t="shared" si="276"/>
        <v>1.8253588315310321</v>
      </c>
      <c r="QZ18" s="9">
        <f t="shared" si="83"/>
        <v>0</v>
      </c>
      <c r="RA18" s="9">
        <f t="shared" si="84"/>
        <v>0</v>
      </c>
      <c r="RB18" s="10">
        <f t="shared" si="85"/>
        <v>2.3532075188534862</v>
      </c>
      <c r="RC18" s="11">
        <f t="shared" si="86"/>
        <v>3.5948180488912347</v>
      </c>
      <c r="RD18" s="9">
        <f t="shared" si="87"/>
        <v>0</v>
      </c>
      <c r="RE18" s="155"/>
      <c r="RF18" s="3">
        <f t="shared" si="277"/>
        <v>2.7124909414439227</v>
      </c>
      <c r="RG18" s="9">
        <f t="shared" si="88"/>
        <v>0</v>
      </c>
      <c r="RH18" s="9">
        <f t="shared" si="89"/>
        <v>0</v>
      </c>
      <c r="RI18" s="10">
        <f t="shared" si="90"/>
        <v>1.9940852016220909</v>
      </c>
      <c r="RJ18" s="11">
        <f t="shared" si="91"/>
        <v>2.7872717013803303</v>
      </c>
      <c r="RK18" s="9">
        <f t="shared" si="92"/>
        <v>0</v>
      </c>
      <c r="RL18" s="155"/>
      <c r="RM18" s="3">
        <f t="shared" si="278"/>
        <v>9.8710299046328274</v>
      </c>
      <c r="RN18" s="9">
        <f t="shared" si="93"/>
        <v>0</v>
      </c>
      <c r="RO18" s="9">
        <f t="shared" si="94"/>
        <v>0</v>
      </c>
      <c r="RP18" s="10">
        <f t="shared" si="95"/>
        <v>3.9003507675609108</v>
      </c>
      <c r="RQ18" s="11">
        <f t="shared" si="96"/>
        <v>13.05970529517433</v>
      </c>
      <c r="RR18" s="9">
        <f t="shared" si="97"/>
        <v>0</v>
      </c>
      <c r="RS18" s="158"/>
      <c r="RT18" s="14">
        <f>$JI18*RT6*RT5*JD18</f>
        <v>3.715158155649354</v>
      </c>
      <c r="RU18" s="14">
        <f>$JI18*RU6*RU5*JE18</f>
        <v>7.5789096828284717E-3</v>
      </c>
      <c r="RV18" s="14">
        <f>$JI18*RV6*RV5*JF18</f>
        <v>3.3679330957848141E-2</v>
      </c>
      <c r="RY18" s="3">
        <f t="shared" si="279"/>
        <v>9231.4842459689244</v>
      </c>
      <c r="RZ18" s="9">
        <f t="shared" si="280"/>
        <v>0</v>
      </c>
      <c r="SA18" s="9">
        <f t="shared" si="281"/>
        <v>0</v>
      </c>
      <c r="SB18" s="10">
        <f t="shared" si="282"/>
        <v>1468.1057608449235</v>
      </c>
      <c r="SC18" s="11">
        <f t="shared" si="283"/>
        <v>38866.091203879281</v>
      </c>
      <c r="SD18" s="9">
        <f t="shared" si="284"/>
        <v>0</v>
      </c>
      <c r="SE18" s="155"/>
      <c r="SF18" s="3">
        <f t="shared" si="285"/>
        <v>535.29657044285261</v>
      </c>
      <c r="SG18" s="9">
        <f t="shared" si="99"/>
        <v>0</v>
      </c>
      <c r="SH18" s="9">
        <f t="shared" si="100"/>
        <v>0</v>
      </c>
      <c r="SI18" s="10">
        <f t="shared" si="101"/>
        <v>0</v>
      </c>
      <c r="SJ18" s="11">
        <f t="shared" si="102"/>
        <v>639.13805534565245</v>
      </c>
      <c r="SK18" s="9">
        <f t="shared" si="103"/>
        <v>0</v>
      </c>
      <c r="SL18" s="155"/>
      <c r="SM18" s="3">
        <f t="shared" si="286"/>
        <v>27617.932953590425</v>
      </c>
      <c r="SN18" s="9">
        <f t="shared" si="104"/>
        <v>0</v>
      </c>
      <c r="SO18" s="9">
        <f t="shared" si="105"/>
        <v>0</v>
      </c>
      <c r="SP18" s="10">
        <f t="shared" si="106"/>
        <v>7034.5529989616844</v>
      </c>
      <c r="SQ18" s="11">
        <f t="shared" si="107"/>
        <v>2165.0830633306573</v>
      </c>
      <c r="SR18" s="9">
        <f t="shared" si="108"/>
        <v>0</v>
      </c>
      <c r="SS18" s="155"/>
      <c r="ST18" s="3">
        <f t="shared" si="287"/>
        <v>23998.814750124991</v>
      </c>
      <c r="SU18" s="9">
        <f t="shared" si="109"/>
        <v>0</v>
      </c>
      <c r="SV18" s="9">
        <f t="shared" si="110"/>
        <v>0</v>
      </c>
      <c r="SW18" s="10">
        <f t="shared" si="111"/>
        <v>301.87251162219854</v>
      </c>
      <c r="SX18" s="11">
        <f t="shared" si="112"/>
        <v>35694.351747003086</v>
      </c>
      <c r="SY18" s="9">
        <f t="shared" si="113"/>
        <v>0</v>
      </c>
      <c r="SZ18" s="155"/>
      <c r="TA18" s="3">
        <f t="shared" si="288"/>
        <v>2125.7333834210008</v>
      </c>
      <c r="TB18" s="9">
        <f t="shared" si="114"/>
        <v>0</v>
      </c>
      <c r="TC18" s="9">
        <f t="shared" si="115"/>
        <v>0</v>
      </c>
      <c r="TD18" s="10">
        <f t="shared" si="116"/>
        <v>0</v>
      </c>
      <c r="TE18" s="11">
        <f t="shared" si="117"/>
        <v>4544.6735333988699</v>
      </c>
      <c r="TF18" s="9">
        <f t="shared" si="118"/>
        <v>0</v>
      </c>
      <c r="TG18" s="155"/>
      <c r="TH18" s="3">
        <f t="shared" si="289"/>
        <v>2622.8464267452532</v>
      </c>
      <c r="TI18" s="9">
        <f t="shared" si="119"/>
        <v>0</v>
      </c>
      <c r="TJ18" s="9">
        <f t="shared" si="120"/>
        <v>0</v>
      </c>
      <c r="TK18" s="10">
        <f t="shared" si="121"/>
        <v>97.503462003714688</v>
      </c>
      <c r="TL18" s="11">
        <f t="shared" si="122"/>
        <v>4224.9430711118239</v>
      </c>
      <c r="TM18" s="9">
        <f t="shared" si="123"/>
        <v>0</v>
      </c>
      <c r="TN18" s="155"/>
      <c r="TO18" s="3">
        <f t="shared" si="290"/>
        <v>810.81933857111346</v>
      </c>
      <c r="TP18" s="9">
        <f t="shared" si="124"/>
        <v>0</v>
      </c>
      <c r="TQ18" s="9">
        <f t="shared" si="125"/>
        <v>0</v>
      </c>
      <c r="TR18" s="10">
        <f t="shared" si="126"/>
        <v>62.768348436152003</v>
      </c>
      <c r="TS18" s="11">
        <f t="shared" si="127"/>
        <v>2644.7754813674874</v>
      </c>
      <c r="TT18" s="9">
        <f t="shared" si="128"/>
        <v>0</v>
      </c>
      <c r="TU18" s="155"/>
      <c r="TV18" s="3">
        <f t="shared" si="291"/>
        <v>1149.3126770238789</v>
      </c>
      <c r="TW18" s="9">
        <f t="shared" si="129"/>
        <v>0</v>
      </c>
      <c r="TX18" s="9">
        <f t="shared" si="130"/>
        <v>0</v>
      </c>
      <c r="TY18" s="10">
        <f t="shared" si="131"/>
        <v>1566.9368714641635</v>
      </c>
      <c r="TZ18" s="11">
        <f t="shared" si="132"/>
        <v>605.37931051013379</v>
      </c>
      <c r="UA18" s="9">
        <f t="shared" si="133"/>
        <v>0</v>
      </c>
      <c r="UB18" s="155"/>
      <c r="UC18" s="3">
        <f t="shared" si="292"/>
        <v>1561.608632420164</v>
      </c>
      <c r="UD18" s="9">
        <f t="shared" si="134"/>
        <v>0</v>
      </c>
      <c r="UE18" s="9">
        <f t="shared" si="135"/>
        <v>0</v>
      </c>
      <c r="UF18" s="10">
        <f t="shared" si="136"/>
        <v>1148.3297340255147</v>
      </c>
      <c r="UG18" s="11">
        <f t="shared" si="137"/>
        <v>1451.0640336108511</v>
      </c>
      <c r="UH18" s="9">
        <f t="shared" si="138"/>
        <v>0</v>
      </c>
      <c r="UI18" s="155"/>
      <c r="UJ18" s="3">
        <f t="shared" si="293"/>
        <v>6580.6866030885512</v>
      </c>
      <c r="UK18" s="9">
        <f t="shared" si="139"/>
        <v>0</v>
      </c>
      <c r="UL18" s="9">
        <f t="shared" si="140"/>
        <v>0</v>
      </c>
      <c r="UM18" s="10">
        <f t="shared" si="141"/>
        <v>2600.2338450406073</v>
      </c>
      <c r="UN18" s="11">
        <f t="shared" si="142"/>
        <v>8706.470196782886</v>
      </c>
      <c r="UO18" s="9">
        <f t="shared" si="143"/>
        <v>0</v>
      </c>
      <c r="UP18" s="155"/>
      <c r="US18" s="3">
        <f t="shared" si="294"/>
        <v>848.58150614779117</v>
      </c>
      <c r="UT18" s="9">
        <f t="shared" si="144"/>
        <v>0</v>
      </c>
      <c r="UU18" s="9">
        <f t="shared" si="145"/>
        <v>0</v>
      </c>
      <c r="UV18" s="10">
        <f t="shared" si="146"/>
        <v>0</v>
      </c>
      <c r="UW18" s="11">
        <f t="shared" si="147"/>
        <v>846.13220722662891</v>
      </c>
      <c r="UX18" s="9">
        <f t="shared" si="148"/>
        <v>0</v>
      </c>
      <c r="UY18" s="155"/>
      <c r="UZ18" s="3">
        <f t="shared" si="295"/>
        <v>0</v>
      </c>
      <c r="VA18" s="9">
        <f t="shared" si="149"/>
        <v>0</v>
      </c>
      <c r="VB18" s="9">
        <f t="shared" si="150"/>
        <v>0</v>
      </c>
      <c r="VC18" s="10">
        <f t="shared" si="151"/>
        <v>0</v>
      </c>
      <c r="VD18" s="11">
        <f t="shared" si="152"/>
        <v>0</v>
      </c>
      <c r="VE18" s="9">
        <f t="shared" si="153"/>
        <v>0</v>
      </c>
      <c r="VF18" s="155"/>
      <c r="VG18" s="3">
        <f t="shared" si="296"/>
        <v>0</v>
      </c>
      <c r="VH18" s="9">
        <f t="shared" si="154"/>
        <v>0</v>
      </c>
      <c r="VI18" s="9">
        <f t="shared" si="155"/>
        <v>0</v>
      </c>
      <c r="VJ18" s="10">
        <f t="shared" si="156"/>
        <v>0</v>
      </c>
      <c r="VK18" s="11">
        <f t="shared" si="157"/>
        <v>0</v>
      </c>
      <c r="VL18" s="9">
        <f t="shared" si="158"/>
        <v>0</v>
      </c>
      <c r="VM18" s="155"/>
      <c r="VN18" s="3">
        <f t="shared" si="297"/>
        <v>1888.1729504968755</v>
      </c>
      <c r="VO18" s="9">
        <f t="shared" si="159"/>
        <v>0</v>
      </c>
      <c r="VP18" s="9">
        <f t="shared" si="160"/>
        <v>0</v>
      </c>
      <c r="VQ18" s="10">
        <f t="shared" si="161"/>
        <v>24.040598983760237</v>
      </c>
      <c r="VR18" s="11">
        <f t="shared" si="162"/>
        <v>28630.075152201829</v>
      </c>
      <c r="VS18" s="9">
        <f t="shared" si="163"/>
        <v>0</v>
      </c>
      <c r="VT18" s="155"/>
      <c r="VU18" s="3">
        <f t="shared" si="298"/>
        <v>1213.2237599293485</v>
      </c>
      <c r="VV18" s="9">
        <f t="shared" si="164"/>
        <v>0</v>
      </c>
      <c r="VW18" s="9">
        <f t="shared" si="165"/>
        <v>0</v>
      </c>
      <c r="VX18" s="10">
        <f t="shared" si="166"/>
        <v>0</v>
      </c>
      <c r="VY18" s="11">
        <f t="shared" si="167"/>
        <v>23939.026402974316</v>
      </c>
      <c r="VZ18" s="9">
        <f t="shared" si="168"/>
        <v>0</v>
      </c>
      <c r="WA18" s="155"/>
      <c r="WB18" s="3">
        <f t="shared" si="299"/>
        <v>2173.6013423987583</v>
      </c>
      <c r="WC18" s="9">
        <f t="shared" si="169"/>
        <v>0</v>
      </c>
      <c r="WD18" s="9">
        <f t="shared" si="170"/>
        <v>0</v>
      </c>
      <c r="WE18" s="10">
        <f t="shared" si="171"/>
        <v>83.259589054933073</v>
      </c>
      <c r="WF18" s="11">
        <f t="shared" si="172"/>
        <v>0</v>
      </c>
      <c r="WG18" s="9">
        <f t="shared" si="173"/>
        <v>0</v>
      </c>
      <c r="WH18" s="155"/>
      <c r="WI18" s="3">
        <f t="shared" si="300"/>
        <v>3322.1618630033468</v>
      </c>
      <c r="WJ18" s="9">
        <f t="shared" si="174"/>
        <v>0</v>
      </c>
      <c r="WK18" s="9">
        <f t="shared" si="175"/>
        <v>0</v>
      </c>
      <c r="WL18" s="10">
        <f t="shared" si="176"/>
        <v>263.8888814552725</v>
      </c>
      <c r="WM18" s="11">
        <f t="shared" si="177"/>
        <v>5817.8924350368352</v>
      </c>
      <c r="WN18" s="9">
        <f t="shared" si="178"/>
        <v>0</v>
      </c>
      <c r="WO18" s="155"/>
      <c r="WP18" s="3">
        <f t="shared" si="301"/>
        <v>67.593210663475674</v>
      </c>
      <c r="WQ18" s="9">
        <f t="shared" si="179"/>
        <v>0</v>
      </c>
      <c r="WR18" s="9">
        <f t="shared" si="180"/>
        <v>0</v>
      </c>
      <c r="WS18" s="10">
        <f t="shared" si="181"/>
        <v>1.868141104827399</v>
      </c>
      <c r="WT18" s="11">
        <f t="shared" si="182"/>
        <v>1791.1660554173559</v>
      </c>
      <c r="WU18" s="9">
        <f t="shared" si="183"/>
        <v>0</v>
      </c>
      <c r="WV18" s="155"/>
      <c r="WW18" s="3">
        <f t="shared" si="302"/>
        <v>246.7186618757847</v>
      </c>
      <c r="WX18" s="9">
        <f t="shared" si="184"/>
        <v>0</v>
      </c>
      <c r="WY18" s="9">
        <f t="shared" si="185"/>
        <v>0</v>
      </c>
      <c r="WZ18" s="10">
        <f t="shared" si="186"/>
        <v>181.06040038921256</v>
      </c>
      <c r="XA18" s="11">
        <f t="shared" si="187"/>
        <v>407.11710064270227</v>
      </c>
      <c r="XB18" s="9">
        <f t="shared" si="188"/>
        <v>0</v>
      </c>
      <c r="XC18" s="155"/>
      <c r="XD18" s="3">
        <f t="shared" si="303"/>
        <v>0</v>
      </c>
      <c r="XE18" s="9">
        <f t="shared" si="189"/>
        <v>0</v>
      </c>
      <c r="XF18" s="9">
        <f t="shared" si="190"/>
        <v>0</v>
      </c>
      <c r="XG18" s="10">
        <f t="shared" si="191"/>
        <v>0</v>
      </c>
      <c r="XH18" s="11">
        <f t="shared" si="192"/>
        <v>0</v>
      </c>
      <c r="XI18" s="9">
        <f t="shared" si="193"/>
        <v>0</v>
      </c>
      <c r="XJ18" s="158"/>
      <c r="XK18" s="14">
        <f t="shared" si="304"/>
        <v>2476.7721037662359</v>
      </c>
      <c r="XL18" s="14">
        <f t="shared" si="305"/>
        <v>5.0526064552189807</v>
      </c>
      <c r="XM18" s="14">
        <f t="shared" si="306"/>
        <v>22.452887305232096</v>
      </c>
      <c r="XQ18" s="3">
        <f t="shared" si="307"/>
        <v>10080.065752116716</v>
      </c>
      <c r="XR18" s="9">
        <f t="shared" si="195"/>
        <v>0</v>
      </c>
      <c r="XS18" s="9">
        <f t="shared" si="196"/>
        <v>0</v>
      </c>
      <c r="XT18" s="10">
        <f t="shared" si="197"/>
        <v>1468.1057608449235</v>
      </c>
      <c r="XU18" s="11">
        <f t="shared" si="198"/>
        <v>39712.223411105901</v>
      </c>
      <c r="XV18" s="9">
        <f t="shared" si="199"/>
        <v>0</v>
      </c>
      <c r="XW18" s="155"/>
      <c r="XX18" s="3">
        <f t="shared" si="308"/>
        <v>535.29657044285261</v>
      </c>
      <c r="XY18" s="9">
        <f t="shared" si="200"/>
        <v>0</v>
      </c>
      <c r="XZ18" s="9">
        <f t="shared" si="201"/>
        <v>0</v>
      </c>
      <c r="YA18" s="10">
        <f t="shared" si="202"/>
        <v>0</v>
      </c>
      <c r="YB18" s="11">
        <f t="shared" si="203"/>
        <v>639.13805534565245</v>
      </c>
      <c r="YC18" s="9">
        <f t="shared" si="204"/>
        <v>0</v>
      </c>
      <c r="YD18" s="155"/>
      <c r="YE18" s="3">
        <f t="shared" si="309"/>
        <v>27617.932953590425</v>
      </c>
      <c r="YF18" s="9">
        <f t="shared" si="205"/>
        <v>0</v>
      </c>
      <c r="YG18" s="9">
        <f t="shared" si="206"/>
        <v>0</v>
      </c>
      <c r="YH18" s="10">
        <f t="shared" si="207"/>
        <v>7034.5529989616844</v>
      </c>
      <c r="YI18" s="11">
        <f t="shared" si="208"/>
        <v>2165.0830633306573</v>
      </c>
      <c r="YJ18" s="9">
        <f t="shared" si="209"/>
        <v>0</v>
      </c>
      <c r="YK18" s="155"/>
      <c r="YL18" s="3">
        <f t="shared" si="310"/>
        <v>25886.98770062187</v>
      </c>
      <c r="YM18" s="9">
        <f t="shared" si="210"/>
        <v>0</v>
      </c>
      <c r="YN18" s="9">
        <f t="shared" si="211"/>
        <v>0</v>
      </c>
      <c r="YO18" s="10">
        <f t="shared" si="212"/>
        <v>325.91311060595882</v>
      </c>
      <c r="YP18" s="11">
        <f t="shared" si="213"/>
        <v>64324.426899204911</v>
      </c>
      <c r="YQ18" s="9">
        <f t="shared" si="214"/>
        <v>0</v>
      </c>
      <c r="YR18" s="155"/>
      <c r="YS18" s="3">
        <f t="shared" si="311"/>
        <v>3338.9571433503493</v>
      </c>
      <c r="YT18" s="9">
        <f t="shared" si="215"/>
        <v>0</v>
      </c>
      <c r="YU18" s="9">
        <f t="shared" si="216"/>
        <v>0</v>
      </c>
      <c r="YV18" s="10">
        <f t="shared" si="217"/>
        <v>0</v>
      </c>
      <c r="YW18" s="11">
        <f t="shared" si="218"/>
        <v>28483.699936373185</v>
      </c>
      <c r="YX18" s="9">
        <f t="shared" si="219"/>
        <v>0</v>
      </c>
      <c r="YY18" s="155"/>
      <c r="YZ18" s="3">
        <f t="shared" si="312"/>
        <v>4796.4477691440125</v>
      </c>
      <c r="ZA18" s="9">
        <f t="shared" si="220"/>
        <v>0</v>
      </c>
      <c r="ZB18" s="9">
        <f t="shared" si="221"/>
        <v>0</v>
      </c>
      <c r="ZC18" s="10">
        <f t="shared" si="222"/>
        <v>180.76305105864776</v>
      </c>
      <c r="ZD18" s="11">
        <f t="shared" si="223"/>
        <v>4224.9430711118239</v>
      </c>
      <c r="ZE18" s="9">
        <f t="shared" si="224"/>
        <v>0</v>
      </c>
      <c r="ZF18" s="155"/>
      <c r="ZG18" s="3">
        <f t="shared" si="313"/>
        <v>4132.9812015744601</v>
      </c>
      <c r="ZH18" s="9">
        <f t="shared" si="225"/>
        <v>0</v>
      </c>
      <c r="ZI18" s="9">
        <f t="shared" si="226"/>
        <v>0</v>
      </c>
      <c r="ZJ18" s="10">
        <f t="shared" si="227"/>
        <v>326.65722989142455</v>
      </c>
      <c r="ZK18" s="11">
        <f t="shared" si="228"/>
        <v>8462.6679164043217</v>
      </c>
      <c r="ZL18" s="9">
        <f t="shared" si="229"/>
        <v>0</v>
      </c>
      <c r="ZM18" s="155"/>
      <c r="ZN18" s="3">
        <f t="shared" si="314"/>
        <v>1216.9058876873548</v>
      </c>
      <c r="ZO18" s="9">
        <f t="shared" si="230"/>
        <v>0</v>
      </c>
      <c r="ZP18" s="9">
        <f t="shared" si="231"/>
        <v>0</v>
      </c>
      <c r="ZQ18" s="10">
        <f t="shared" si="232"/>
        <v>1568.8050125689908</v>
      </c>
      <c r="ZR18" s="11">
        <f t="shared" si="233"/>
        <v>2396.5453659274899</v>
      </c>
      <c r="ZS18" s="9">
        <f t="shared" si="234"/>
        <v>0</v>
      </c>
      <c r="ZT18" s="155"/>
      <c r="ZU18" s="3">
        <f t="shared" si="315"/>
        <v>1808.3272942959484</v>
      </c>
      <c r="ZV18" s="9">
        <f t="shared" si="235"/>
        <v>0</v>
      </c>
      <c r="ZW18" s="9">
        <f t="shared" si="236"/>
        <v>0</v>
      </c>
      <c r="ZX18" s="10">
        <f t="shared" si="237"/>
        <v>1329.3901344147273</v>
      </c>
      <c r="ZY18" s="11">
        <f t="shared" si="238"/>
        <v>1858.1811342535536</v>
      </c>
      <c r="ZZ18" s="9">
        <f t="shared" si="239"/>
        <v>0</v>
      </c>
      <c r="AAA18" s="155"/>
      <c r="AAB18" s="3">
        <f t="shared" si="316"/>
        <v>6580.6866030885512</v>
      </c>
      <c r="AAC18" s="9">
        <f t="shared" si="240"/>
        <v>0</v>
      </c>
      <c r="AAD18" s="9">
        <f t="shared" si="241"/>
        <v>0</v>
      </c>
      <c r="AAE18" s="10">
        <f t="shared" si="242"/>
        <v>2600.2338450406073</v>
      </c>
      <c r="AAF18" s="11">
        <f t="shared" si="243"/>
        <v>8706.470196782886</v>
      </c>
      <c r="AAG18" s="9">
        <f t="shared" si="244"/>
        <v>0</v>
      </c>
      <c r="AAH18" s="158"/>
      <c r="AAI18" s="9">
        <f t="shared" si="317"/>
        <v>2476.7721037662359</v>
      </c>
      <c r="AAJ18" s="9">
        <f t="shared" si="318"/>
        <v>5.0526064552189807</v>
      </c>
      <c r="AAK18" s="9">
        <f t="shared" si="319"/>
        <v>22.452887305232096</v>
      </c>
    </row>
    <row r="19" spans="2:713" ht="15.75" thickBot="1">
      <c r="B19" s="104">
        <v>11</v>
      </c>
      <c r="C19" s="104" t="s">
        <v>38</v>
      </c>
      <c r="D19" s="46">
        <v>11619</v>
      </c>
      <c r="E19" s="104">
        <v>79.334074444697933</v>
      </c>
      <c r="F19" s="105">
        <v>0</v>
      </c>
      <c r="G19" s="105" t="s">
        <v>12</v>
      </c>
      <c r="I19" s="97">
        <f t="shared" si="247"/>
        <v>79.334074444697933</v>
      </c>
      <c r="J19" s="98">
        <v>4365.5233905331215</v>
      </c>
      <c r="K19" s="98">
        <v>3.4123341353646297</v>
      </c>
      <c r="L19" s="98">
        <v>1851.2543363197997</v>
      </c>
      <c r="M19" s="98">
        <v>1277.3422721169927</v>
      </c>
      <c r="N19" s="98">
        <v>0</v>
      </c>
      <c r="O19" s="98">
        <v>0</v>
      </c>
      <c r="P19" s="98">
        <v>0</v>
      </c>
      <c r="Q19" s="98">
        <v>18.359614571432889</v>
      </c>
      <c r="R19" s="98">
        <v>63.169457413466318</v>
      </c>
      <c r="S19" s="98">
        <v>3996.7509127751505</v>
      </c>
      <c r="V19" s="98">
        <v>0</v>
      </c>
      <c r="W19" s="98">
        <v>0</v>
      </c>
      <c r="X19" s="98">
        <v>0</v>
      </c>
      <c r="Y19" s="98">
        <v>0</v>
      </c>
      <c r="Z19" s="98">
        <v>39.48392242954187</v>
      </c>
      <c r="AA19" s="98">
        <v>0</v>
      </c>
      <c r="AB19" s="98">
        <v>2.8414193621479398</v>
      </c>
      <c r="AC19" s="98">
        <v>0.21623060807683928</v>
      </c>
      <c r="AD19" s="98">
        <v>0</v>
      </c>
      <c r="AE19" s="99">
        <v>0</v>
      </c>
      <c r="AH19" s="98">
        <f t="shared" si="248"/>
        <v>4365.5233905331215</v>
      </c>
      <c r="AI19" s="98">
        <f t="shared" si="3"/>
        <v>3.4123341353646297</v>
      </c>
      <c r="AJ19" s="98">
        <f t="shared" si="3"/>
        <v>1851.2543363197997</v>
      </c>
      <c r="AK19" s="98">
        <f t="shared" si="3"/>
        <v>1277.3422721169927</v>
      </c>
      <c r="AL19" s="98">
        <f t="shared" si="3"/>
        <v>39.48392242954187</v>
      </c>
      <c r="AM19" s="98">
        <f t="shared" si="3"/>
        <v>0</v>
      </c>
      <c r="AN19" s="98">
        <f t="shared" si="3"/>
        <v>2.8414193621479398</v>
      </c>
      <c r="AO19" s="98">
        <f t="shared" si="3"/>
        <v>18.575845179509727</v>
      </c>
      <c r="AP19" s="98">
        <f t="shared" si="3"/>
        <v>63.169457413466318</v>
      </c>
      <c r="AQ19" s="98">
        <f t="shared" si="3"/>
        <v>3996.7509127751505</v>
      </c>
      <c r="AS19" s="100">
        <v>4365.0270698565009</v>
      </c>
      <c r="AT19" s="101">
        <v>381.68340913610376</v>
      </c>
      <c r="AU19" s="102">
        <v>3983.3436607203976</v>
      </c>
      <c r="AV19" s="98"/>
      <c r="AW19" s="98"/>
      <c r="AX19" s="98"/>
      <c r="AY19" s="98"/>
      <c r="AZ19" s="205"/>
      <c r="BA19" s="101">
        <v>3.0235636424174999</v>
      </c>
      <c r="BB19" s="102">
        <v>0</v>
      </c>
      <c r="BC19" s="98"/>
      <c r="BD19" s="98"/>
      <c r="BE19" s="98"/>
      <c r="BF19" s="98"/>
      <c r="BG19" s="205"/>
      <c r="BH19" s="101">
        <v>393.85433631979959</v>
      </c>
      <c r="BI19" s="102">
        <v>1457.4</v>
      </c>
      <c r="BJ19" s="98"/>
      <c r="BK19" s="98"/>
      <c r="BL19" s="98"/>
      <c r="BM19" s="98"/>
      <c r="BN19" s="205"/>
      <c r="BO19" s="101">
        <v>1184.924566271714</v>
      </c>
      <c r="BP19" s="102">
        <v>92.417705845278803</v>
      </c>
      <c r="BQ19" s="98"/>
      <c r="BR19" s="98"/>
      <c r="BS19" s="98"/>
      <c r="BT19" s="98"/>
      <c r="BU19" s="205"/>
      <c r="BV19" s="101">
        <v>0</v>
      </c>
      <c r="BW19" s="102">
        <v>0</v>
      </c>
      <c r="BX19" s="98"/>
      <c r="BY19" s="98"/>
      <c r="BZ19" s="98"/>
      <c r="CA19" s="98"/>
      <c r="CB19" s="205"/>
      <c r="CC19" s="101">
        <v>0</v>
      </c>
      <c r="CD19" s="102">
        <v>0</v>
      </c>
      <c r="CE19" s="98"/>
      <c r="CF19" s="98"/>
      <c r="CG19" s="98"/>
      <c r="CH19" s="98"/>
      <c r="CI19" s="205"/>
      <c r="CJ19" s="101">
        <v>0</v>
      </c>
      <c r="CK19" s="102">
        <v>0</v>
      </c>
      <c r="CL19" s="98"/>
      <c r="CM19" s="98"/>
      <c r="CN19" s="98"/>
      <c r="CO19" s="98"/>
      <c r="CP19" s="205"/>
      <c r="CQ19" s="101">
        <v>4.4887421494839002</v>
      </c>
      <c r="CR19" s="102">
        <v>13.872916046095899</v>
      </c>
      <c r="CS19" s="98"/>
      <c r="CT19" s="98"/>
      <c r="CU19" s="98"/>
      <c r="CV19" s="98"/>
      <c r="CW19" s="205"/>
      <c r="CX19" s="101">
        <v>2.2103931366783001</v>
      </c>
      <c r="CY19" s="102">
        <v>0</v>
      </c>
      <c r="CZ19" s="98"/>
      <c r="DA19" s="98"/>
      <c r="DB19" s="98"/>
      <c r="DC19" s="98"/>
      <c r="DD19" s="205"/>
      <c r="DE19" s="101">
        <v>393</v>
      </c>
      <c r="DF19" s="102">
        <v>3598</v>
      </c>
      <c r="DG19" s="98">
        <v>0</v>
      </c>
      <c r="DH19" s="98">
        <v>0</v>
      </c>
      <c r="DI19" s="98">
        <v>0</v>
      </c>
      <c r="DJ19" s="98">
        <v>0</v>
      </c>
      <c r="DK19" s="205"/>
      <c r="DN19" s="101">
        <v>0</v>
      </c>
      <c r="DO19" s="102">
        <v>0</v>
      </c>
      <c r="DP19" s="98"/>
      <c r="DQ19" s="98"/>
      <c r="DR19" s="98"/>
      <c r="DS19" s="98"/>
      <c r="DT19" s="205"/>
      <c r="DU19" s="101">
        <v>0</v>
      </c>
      <c r="DV19" s="102">
        <v>0</v>
      </c>
      <c r="DW19" s="98"/>
      <c r="DX19" s="98"/>
      <c r="DY19" s="98"/>
      <c r="DZ19" s="98"/>
      <c r="EA19" s="205"/>
      <c r="EB19" s="101">
        <v>0</v>
      </c>
      <c r="EC19" s="102">
        <v>0</v>
      </c>
      <c r="ED19" s="98"/>
      <c r="EE19" s="98"/>
      <c r="EF19" s="98"/>
      <c r="EG19" s="98"/>
      <c r="EH19" s="205"/>
      <c r="EI19" s="101">
        <v>0</v>
      </c>
      <c r="EJ19" s="102">
        <v>0</v>
      </c>
      <c r="EK19" s="98"/>
      <c r="EL19" s="98"/>
      <c r="EM19" s="98"/>
      <c r="EN19" s="98"/>
      <c r="EO19" s="205"/>
      <c r="EP19" s="101">
        <v>39.48392242954187</v>
      </c>
      <c r="EQ19" s="102">
        <v>0</v>
      </c>
      <c r="ER19" s="98"/>
      <c r="ES19" s="98"/>
      <c r="ET19" s="98"/>
      <c r="EU19" s="98"/>
      <c r="EV19" s="205"/>
      <c r="EW19" s="101">
        <v>0</v>
      </c>
      <c r="EX19" s="102">
        <v>0</v>
      </c>
      <c r="EY19" s="98"/>
      <c r="EZ19" s="98"/>
      <c r="FA19" s="98"/>
      <c r="FB19" s="98"/>
      <c r="FC19" s="205"/>
      <c r="FD19" s="101">
        <v>2.8414193621479398</v>
      </c>
      <c r="FE19" s="102">
        <v>0</v>
      </c>
      <c r="FF19" s="98"/>
      <c r="FG19" s="98"/>
      <c r="FH19" s="98"/>
      <c r="FI19" s="98"/>
      <c r="FJ19" s="205"/>
      <c r="FK19" s="101">
        <v>0</v>
      </c>
      <c r="FL19" s="102">
        <v>0.21623029119999998</v>
      </c>
      <c r="FM19" s="98"/>
      <c r="FN19" s="98"/>
      <c r="FO19" s="98"/>
      <c r="FP19" s="98"/>
      <c r="FQ19" s="205"/>
      <c r="FR19" s="101">
        <v>0</v>
      </c>
      <c r="FS19" s="102">
        <v>0</v>
      </c>
      <c r="FT19" s="98"/>
      <c r="FU19" s="98"/>
      <c r="FV19" s="98"/>
      <c r="FW19" s="98"/>
      <c r="FX19" s="205"/>
      <c r="FY19" s="101"/>
      <c r="FZ19" s="102"/>
      <c r="GA19" s="98"/>
      <c r="GB19" s="98"/>
      <c r="GC19" s="98"/>
      <c r="GD19" s="98"/>
      <c r="GE19" s="205"/>
      <c r="GF19" s="70">
        <v>38.853151730397279</v>
      </c>
      <c r="GG19" s="103"/>
      <c r="GH19" s="70">
        <v>17.381558185374775</v>
      </c>
      <c r="GL19" s="3">
        <f t="shared" si="249"/>
        <v>381.68340913610376</v>
      </c>
      <c r="GM19" s="8">
        <f t="shared" si="250"/>
        <v>3983.3436607203976</v>
      </c>
      <c r="GN19" s="9">
        <f t="shared" si="251"/>
        <v>0</v>
      </c>
      <c r="GO19" s="9">
        <f t="shared" si="252"/>
        <v>0</v>
      </c>
      <c r="GP19" s="9">
        <f t="shared" si="253"/>
        <v>0</v>
      </c>
      <c r="GQ19" s="9">
        <f t="shared" si="254"/>
        <v>0</v>
      </c>
      <c r="GR19" s="155"/>
      <c r="GS19" s="3">
        <f t="shared" si="255"/>
        <v>3.0235636424174999</v>
      </c>
      <c r="GT19" s="8">
        <f t="shared" si="5"/>
        <v>0</v>
      </c>
      <c r="GU19" s="9">
        <f t="shared" si="6"/>
        <v>0</v>
      </c>
      <c r="GV19" s="9">
        <f t="shared" si="7"/>
        <v>0</v>
      </c>
      <c r="GW19" s="9">
        <f t="shared" si="8"/>
        <v>0</v>
      </c>
      <c r="GX19" s="9">
        <f t="shared" si="9"/>
        <v>0</v>
      </c>
      <c r="GY19" s="155"/>
      <c r="GZ19" s="3">
        <f t="shared" si="256"/>
        <v>393.85433631979959</v>
      </c>
      <c r="HA19" s="8">
        <f t="shared" si="10"/>
        <v>1457.4</v>
      </c>
      <c r="HB19" s="9">
        <f t="shared" si="11"/>
        <v>0</v>
      </c>
      <c r="HC19" s="9">
        <f t="shared" si="12"/>
        <v>0</v>
      </c>
      <c r="HD19" s="9">
        <f t="shared" si="13"/>
        <v>0</v>
      </c>
      <c r="HE19" s="9">
        <f t="shared" si="14"/>
        <v>0</v>
      </c>
      <c r="HF19" s="155"/>
      <c r="HG19" s="3">
        <f t="shared" si="257"/>
        <v>1184.924566271714</v>
      </c>
      <c r="HH19" s="8">
        <f t="shared" si="15"/>
        <v>92.417705845278803</v>
      </c>
      <c r="HI19" s="9">
        <f t="shared" si="16"/>
        <v>0</v>
      </c>
      <c r="HJ19" s="9">
        <f t="shared" si="17"/>
        <v>0</v>
      </c>
      <c r="HK19" s="9">
        <f t="shared" si="18"/>
        <v>0</v>
      </c>
      <c r="HL19" s="9">
        <f t="shared" si="19"/>
        <v>0</v>
      </c>
      <c r="HM19" s="155"/>
      <c r="HN19" s="3">
        <f t="shared" si="258"/>
        <v>39.48392242954187</v>
      </c>
      <c r="HO19" s="8">
        <f t="shared" si="20"/>
        <v>0</v>
      </c>
      <c r="HP19" s="9">
        <f t="shared" si="21"/>
        <v>0</v>
      </c>
      <c r="HQ19" s="9">
        <f t="shared" si="22"/>
        <v>0</v>
      </c>
      <c r="HR19" s="9">
        <f t="shared" si="23"/>
        <v>0</v>
      </c>
      <c r="HS19" s="9">
        <f t="shared" si="24"/>
        <v>0</v>
      </c>
      <c r="HT19" s="155"/>
      <c r="HU19" s="3">
        <f t="shared" si="259"/>
        <v>0</v>
      </c>
      <c r="HV19" s="8">
        <f t="shared" si="25"/>
        <v>0</v>
      </c>
      <c r="HW19" s="9">
        <f t="shared" si="26"/>
        <v>0</v>
      </c>
      <c r="HX19" s="9">
        <f t="shared" si="27"/>
        <v>0</v>
      </c>
      <c r="HY19" s="9">
        <f t="shared" si="28"/>
        <v>0</v>
      </c>
      <c r="HZ19" s="9">
        <f t="shared" si="29"/>
        <v>0</v>
      </c>
      <c r="IA19" s="155"/>
      <c r="IB19" s="3">
        <f t="shared" si="260"/>
        <v>2.8414193621479398</v>
      </c>
      <c r="IC19" s="8">
        <f t="shared" si="30"/>
        <v>0</v>
      </c>
      <c r="ID19" s="9">
        <f t="shared" si="31"/>
        <v>0</v>
      </c>
      <c r="IE19" s="9">
        <f t="shared" si="32"/>
        <v>0</v>
      </c>
      <c r="IF19" s="9">
        <f t="shared" si="33"/>
        <v>0</v>
      </c>
      <c r="IG19" s="9">
        <f t="shared" si="34"/>
        <v>0</v>
      </c>
      <c r="IH19" s="155"/>
      <c r="II19" s="3">
        <f t="shared" si="261"/>
        <v>4.4887421494839002</v>
      </c>
      <c r="IJ19" s="8">
        <f t="shared" si="35"/>
        <v>14.089146337295899</v>
      </c>
      <c r="IK19" s="9">
        <f t="shared" si="36"/>
        <v>0</v>
      </c>
      <c r="IL19" s="9">
        <f t="shared" si="37"/>
        <v>0</v>
      </c>
      <c r="IM19" s="9">
        <f t="shared" si="38"/>
        <v>0</v>
      </c>
      <c r="IN19" s="9">
        <f t="shared" si="39"/>
        <v>0</v>
      </c>
      <c r="IO19" s="155"/>
      <c r="IP19" s="3">
        <f t="shared" si="262"/>
        <v>2.2103931366783001</v>
      </c>
      <c r="IQ19" s="8">
        <f t="shared" si="40"/>
        <v>0</v>
      </c>
      <c r="IR19" s="9">
        <f t="shared" si="41"/>
        <v>0</v>
      </c>
      <c r="IS19" s="9">
        <f t="shared" si="42"/>
        <v>0</v>
      </c>
      <c r="IT19" s="9">
        <f t="shared" si="43"/>
        <v>0</v>
      </c>
      <c r="IU19" s="9">
        <f t="shared" si="44"/>
        <v>0</v>
      </c>
      <c r="IV19" s="155"/>
      <c r="IW19" s="3">
        <f t="shared" si="263"/>
        <v>393</v>
      </c>
      <c r="IX19" s="8">
        <f t="shared" si="45"/>
        <v>3598</v>
      </c>
      <c r="IY19" s="9">
        <f t="shared" si="46"/>
        <v>0</v>
      </c>
      <c r="IZ19" s="9">
        <f t="shared" si="47"/>
        <v>0</v>
      </c>
      <c r="JA19" s="9">
        <f t="shared" si="48"/>
        <v>0</v>
      </c>
      <c r="JB19" s="9">
        <f t="shared" si="49"/>
        <v>0</v>
      </c>
      <c r="JC19" s="155"/>
      <c r="JD19" s="7">
        <v>38.853151730397279</v>
      </c>
      <c r="JE19" s="45"/>
      <c r="JF19" s="7">
        <v>17.381558185374775</v>
      </c>
      <c r="JG19" s="5"/>
      <c r="JH19" s="55">
        <f t="shared" si="50"/>
        <v>1.5955243254337389E-2</v>
      </c>
      <c r="JI19" s="58">
        <f t="shared" si="51"/>
        <v>2.0170231030671282E-2</v>
      </c>
      <c r="JJ19" s="3">
        <f>$JI19*JJ5*AT19</f>
        <v>2.0269938791482605</v>
      </c>
      <c r="JK19" s="8">
        <f>$JI19*JJ5*AU19</f>
        <v>21.154215838459731</v>
      </c>
      <c r="JL19" s="9">
        <f>$JI19*JJ5*AV19</f>
        <v>0</v>
      </c>
      <c r="JM19" s="9">
        <f>$JI19*JJ5*AW19</f>
        <v>0</v>
      </c>
      <c r="JN19" s="9">
        <f>$JI19*JJ5*AX19</f>
        <v>0</v>
      </c>
      <c r="JO19" s="9">
        <f>$JI19*JJ5*AY19</f>
        <v>0</v>
      </c>
      <c r="JP19" s="155"/>
      <c r="JQ19" s="3">
        <f>$JI19*JQ5*BA19</f>
        <v>1.8701860518164078E-2</v>
      </c>
      <c r="JR19" s="8">
        <f>$JI19*JQ5*BB19</f>
        <v>0</v>
      </c>
      <c r="JS19" s="9">
        <f>$JI19*JQ5*BC19</f>
        <v>0</v>
      </c>
      <c r="JT19" s="9">
        <f>$JI19*JQ5*BD19</f>
        <v>0</v>
      </c>
      <c r="JU19" s="9">
        <f>$JI19*JQ5*BE19</f>
        <v>0</v>
      </c>
      <c r="JV19" s="9">
        <f>$JI19*JQ5*BF19</f>
        <v>0</v>
      </c>
      <c r="JW19" s="155"/>
      <c r="JX19" s="3">
        <f>$JI19*JX5*BH19</f>
        <v>4.5839413598821706</v>
      </c>
      <c r="JY19" s="8">
        <f>$JI19*JX5*BI19</f>
        <v>16.962200290382917</v>
      </c>
      <c r="JZ19" s="9">
        <f>$JI19*JX5*BJ19</f>
        <v>0</v>
      </c>
      <c r="KA19" s="9">
        <f>$JI19*JX5*BK19</f>
        <v>0</v>
      </c>
      <c r="KB19" s="9">
        <f>$JI19*JX5*BL19</f>
        <v>0</v>
      </c>
      <c r="KC19" s="9">
        <f>$JI19*JX5*BM19</f>
        <v>0</v>
      </c>
      <c r="KD19" s="155"/>
      <c r="KE19" s="3">
        <f>$JI19*KE5*BO19</f>
        <v>11.994425737537968</v>
      </c>
      <c r="KF19" s="8">
        <f>$JI19*KE5*BP19</f>
        <v>0.93550031887906415</v>
      </c>
      <c r="KG19" s="9">
        <f>$JI19*KE5*BQ19</f>
        <v>0</v>
      </c>
      <c r="KH19" s="9">
        <f>$JI19*KE5*BR19</f>
        <v>0</v>
      </c>
      <c r="KI19" s="9">
        <f>$JI19*KE5*BS19</f>
        <v>0</v>
      </c>
      <c r="KJ19" s="9">
        <f>$JI19*KE5*BT19</f>
        <v>0</v>
      </c>
      <c r="KK19" s="155"/>
      <c r="KL19" s="3">
        <f>$JI19*KL5*BV19</f>
        <v>0</v>
      </c>
      <c r="KM19" s="8">
        <f>$JI19*KL5*BW19</f>
        <v>0</v>
      </c>
      <c r="KN19" s="9">
        <f>$JI19*KL5*BX19</f>
        <v>0</v>
      </c>
      <c r="KO19" s="9">
        <f>$JI19*KL5*BY19</f>
        <v>0</v>
      </c>
      <c r="KP19" s="9">
        <f>$JI19*KL5*BZ19</f>
        <v>0</v>
      </c>
      <c r="KQ19" s="9">
        <f>$JI19*KL5*CA19</f>
        <v>0</v>
      </c>
      <c r="KR19" s="155"/>
      <c r="KS19" s="3">
        <f>$JI19*KS5*CC19</f>
        <v>0</v>
      </c>
      <c r="KT19" s="8">
        <f>$JI19*KS5*CD19</f>
        <v>0</v>
      </c>
      <c r="KU19" s="9">
        <f>$JI19*KS5*CE19</f>
        <v>0</v>
      </c>
      <c r="KV19" s="9">
        <f>$JI19*KS5*CF19</f>
        <v>0</v>
      </c>
      <c r="KW19" s="9">
        <f>$JI19*KS5*CG19</f>
        <v>0</v>
      </c>
      <c r="KX19" s="9">
        <f>$JI19*KS5*CH19</f>
        <v>0</v>
      </c>
      <c r="KY19" s="155"/>
      <c r="KZ19" s="3">
        <f>$JI19*KZ5*CJ19</f>
        <v>0</v>
      </c>
      <c r="LA19" s="8">
        <f>$JI19*KZ5*CK19</f>
        <v>0</v>
      </c>
      <c r="LB19" s="9">
        <f>$JI19*KZ5*CL19</f>
        <v>0</v>
      </c>
      <c r="LC19" s="9">
        <f>$JI19*KZ5*CM19</f>
        <v>0</v>
      </c>
      <c r="LD19" s="9">
        <f>$JI19*KZ5*CN19</f>
        <v>0</v>
      </c>
      <c r="LE19" s="9">
        <f>$JI19*KZ5*CO19</f>
        <v>0</v>
      </c>
      <c r="LF19" s="155"/>
      <c r="LG19" s="3">
        <f>$JI19*LG5*CQ19</f>
        <v>0.10094429939549567</v>
      </c>
      <c r="LH19" s="8">
        <f>$JI19*LG5*CR19</f>
        <v>0.31197866667540536</v>
      </c>
      <c r="LI19" s="9">
        <f>$JI19*LG5*CS19</f>
        <v>0</v>
      </c>
      <c r="LJ19" s="9">
        <f>$JI19*LG5*CT19</f>
        <v>0</v>
      </c>
      <c r="LK19" s="9">
        <f>$JI19*LG5*CU19</f>
        <v>0</v>
      </c>
      <c r="LL19" s="9">
        <f>$JI19*LG5*CV19</f>
        <v>0</v>
      </c>
      <c r="LM19" s="155"/>
      <c r="LN19" s="3">
        <f>$JI19*LN5*CX19</f>
        <v>4.9708042730023466E-2</v>
      </c>
      <c r="LO19" s="8">
        <f>$JI19*LN5*CY19</f>
        <v>0</v>
      </c>
      <c r="LP19" s="9">
        <f>$JI19*LN5*CZ19</f>
        <v>0</v>
      </c>
      <c r="LQ19" s="9">
        <f>$JI19*LN5*DA19</f>
        <v>0</v>
      </c>
      <c r="LR19" s="9">
        <f>$JI19*LN5*DB19</f>
        <v>0</v>
      </c>
      <c r="LS19" s="9">
        <f>$JI19*LN5*DC19</f>
        <v>0</v>
      </c>
      <c r="LT19" s="155"/>
      <c r="LU19" s="3">
        <f>$JI19*LU5*DE19</f>
        <v>1.9701704036955505</v>
      </c>
      <c r="LV19" s="8">
        <f>$JI19*LU5*DF19</f>
        <v>18.037336164113462</v>
      </c>
      <c r="LW19" s="9">
        <f>$JI19*LU5*DG19</f>
        <v>0</v>
      </c>
      <c r="LX19" s="9">
        <f>$JI19*LU5*DH19</f>
        <v>0</v>
      </c>
      <c r="LY19" s="9">
        <f>$JI19*LU5*DI19</f>
        <v>0</v>
      </c>
      <c r="LZ19" s="9">
        <f>$JI19*LU5*DJ19</f>
        <v>0</v>
      </c>
      <c r="MA19" s="155"/>
      <c r="MD19" s="3">
        <f>$JI19*MD6*MD5*DN19</f>
        <v>0</v>
      </c>
      <c r="ME19" s="8">
        <f>$JI19*MD6*MD5*DO19</f>
        <v>0</v>
      </c>
      <c r="MF19" s="9">
        <f>$JI19*MD6*MD5*DP19</f>
        <v>0</v>
      </c>
      <c r="MG19" s="9">
        <f>$JI19*MD6*MD5*DQ19</f>
        <v>0</v>
      </c>
      <c r="MH19" s="9">
        <f>$JI19*MD6*MD5*DR19</f>
        <v>0</v>
      </c>
      <c r="MI19" s="9">
        <f>$JI19*MD6*MD5*DS19</f>
        <v>0</v>
      </c>
      <c r="MJ19" s="155"/>
      <c r="MK19" s="3">
        <f>$JI19*MK6*MK5*DU19</f>
        <v>0</v>
      </c>
      <c r="ML19" s="8">
        <f>$JI19*MK6*MK5*DV19</f>
        <v>0</v>
      </c>
      <c r="MM19" s="9">
        <f>$JI19*MK6*MK5*DW19</f>
        <v>0</v>
      </c>
      <c r="MN19" s="9">
        <f>$JI19*MK6*MK5*DX19</f>
        <v>0</v>
      </c>
      <c r="MO19" s="9">
        <f>$JI19*MK6*MK5*DY19</f>
        <v>0</v>
      </c>
      <c r="MP19" s="9">
        <f>$JI19*MK6*MK5*DZ19</f>
        <v>0</v>
      </c>
      <c r="MQ19" s="155"/>
      <c r="MR19" s="3">
        <f>$JI19*MR6*MR5*EB19</f>
        <v>0</v>
      </c>
      <c r="MS19" s="8">
        <f>$JI19*MR6*MR5*EC19</f>
        <v>0</v>
      </c>
      <c r="MT19" s="9">
        <f>$JI19*MR6*MR5*ED19</f>
        <v>0</v>
      </c>
      <c r="MU19" s="9">
        <f>$JI19*MR6*MR5*EE19</f>
        <v>0</v>
      </c>
      <c r="MV19" s="9">
        <f>$JI19*MR6*MR5*EF19</f>
        <v>0</v>
      </c>
      <c r="MW19" s="9">
        <f>$JI19*MR6*MR5*EG19</f>
        <v>0</v>
      </c>
      <c r="MX19" s="155"/>
      <c r="MY19" s="3">
        <f>$JI19*MY6*MY5*EI19</f>
        <v>0</v>
      </c>
      <c r="MZ19" s="8">
        <f>$JI19*MY6*MY5*EJ19</f>
        <v>0</v>
      </c>
      <c r="NA19" s="9">
        <f>$JI19*MY6*MY5*EK19</f>
        <v>0</v>
      </c>
      <c r="NB19" s="9">
        <f>$JI19*MY6*MY5*EL19</f>
        <v>0</v>
      </c>
      <c r="NC19" s="9">
        <f>$JI19*MY6*MY5*EM19</f>
        <v>0</v>
      </c>
      <c r="ND19" s="9">
        <f>$JI19*MY6*MY5*EN19</f>
        <v>0</v>
      </c>
      <c r="NE19" s="155"/>
      <c r="NF19" s="3">
        <f>$JI19*NF6*NF5*EP19</f>
        <v>0.43589724573027633</v>
      </c>
      <c r="NG19" s="8">
        <f>$JI19*NF6*NF5*EQ19</f>
        <v>0</v>
      </c>
      <c r="NH19" s="9">
        <f>$JI19*NF6*NF5*ER19</f>
        <v>0</v>
      </c>
      <c r="NI19" s="9">
        <f>$JI19*NF6*NF5*ES19</f>
        <v>0</v>
      </c>
      <c r="NJ19" s="9">
        <f>$JI19*NF6*NF5*ET19</f>
        <v>0</v>
      </c>
      <c r="NK19" s="9">
        <f>$JI19*NF6*NF5*EU19</f>
        <v>0</v>
      </c>
      <c r="NL19" s="155"/>
      <c r="NM19" s="3">
        <f>$JI19*NM6*NM5*EW19</f>
        <v>0</v>
      </c>
      <c r="NN19" s="8">
        <f>$JI19*NM6*NM5*EX19</f>
        <v>0</v>
      </c>
      <c r="NO19" s="9">
        <f>$JI19*NM6*NM5*EY19</f>
        <v>0</v>
      </c>
      <c r="NP19" s="9">
        <f>$JI19*NM6*NM5*EZ19</f>
        <v>0</v>
      </c>
      <c r="NQ19" s="9">
        <f>$JI19*NM6*NM5*FA19</f>
        <v>0</v>
      </c>
      <c r="NR19" s="9">
        <f>$JI19*NM6*NM5*FB19</f>
        <v>0</v>
      </c>
      <c r="NS19" s="155"/>
      <c r="NT19" s="3">
        <f>$JI19*NT6*NT5*FD19</f>
        <v>4.4729136598692487E-2</v>
      </c>
      <c r="NU19" s="8">
        <f>$JI19*NT6*NT5*FE19</f>
        <v>0</v>
      </c>
      <c r="NV19" s="9">
        <f>$JI19*NT6*NT5*FF19</f>
        <v>0</v>
      </c>
      <c r="NW19" s="9">
        <f>$JI19*NT6*NT5*FG19</f>
        <v>0</v>
      </c>
      <c r="NX19" s="9">
        <f>$JI19*NT6*NT5*FH19</f>
        <v>0</v>
      </c>
      <c r="NY19" s="9">
        <f>$JI19*NT6*NT5*FI19</f>
        <v>0</v>
      </c>
      <c r="NZ19" s="155"/>
      <c r="OA19" s="3">
        <f>$JI19*OA6*OA5*FK19</f>
        <v>0</v>
      </c>
      <c r="OB19" s="8">
        <f>$JI19*OA6*OA5*FL19</f>
        <v>3.4038601836472908E-3</v>
      </c>
      <c r="OC19" s="9">
        <f>$JI19*OA6*OA5*FM19</f>
        <v>0</v>
      </c>
      <c r="OD19" s="9">
        <f>$JI19*OA6*OA5*FN19</f>
        <v>0</v>
      </c>
      <c r="OE19" s="9">
        <f>$JI19*OA6*OA5*FO19</f>
        <v>0</v>
      </c>
      <c r="OF19" s="9">
        <f>$JI19*OA6*OA5*FP19</f>
        <v>0</v>
      </c>
      <c r="OG19" s="155"/>
      <c r="OH19" s="3">
        <f>$JI19*OH6*OH5*FR19</f>
        <v>0</v>
      </c>
      <c r="OI19" s="8">
        <f>$JI19*OH6*OH5*FS19</f>
        <v>0</v>
      </c>
      <c r="OJ19" s="9">
        <f>$JI19*OH6*OH5*FT19</f>
        <v>0</v>
      </c>
      <c r="OK19" s="9">
        <f>$JI19*OH6*OH5*FU19</f>
        <v>0</v>
      </c>
      <c r="OL19" s="9">
        <f>$JI19*OH6*OH5*FV19</f>
        <v>0</v>
      </c>
      <c r="OM19" s="9">
        <f>$JI19*OH6*OH5*FW19</f>
        <v>0</v>
      </c>
      <c r="ON19" s="155"/>
      <c r="OO19" s="3">
        <f>$JI19*OO6*OO5*FY19</f>
        <v>0</v>
      </c>
      <c r="OP19" s="8">
        <f>$JI19*OO6*OO5*FZ19</f>
        <v>0</v>
      </c>
      <c r="OQ19" s="9">
        <f>$JI19*OO6*OO5*GA19</f>
        <v>0</v>
      </c>
      <c r="OR19" s="9">
        <f>$JI19*OO6*OO5*GB19</f>
        <v>0</v>
      </c>
      <c r="OS19" s="9">
        <f>$JI19*OO6*OO5*GC19</f>
        <v>0</v>
      </c>
      <c r="OT19" s="9">
        <f>$JI19*OO6*OO5*GD19</f>
        <v>0</v>
      </c>
      <c r="OU19" s="158"/>
      <c r="OV19" s="14">
        <f>$JI19*OV6*OV5*GF19</f>
        <v>0.61161965537003504</v>
      </c>
      <c r="OW19" s="14">
        <f>$JI19*OW6*OW5*GG19</f>
        <v>0</v>
      </c>
      <c r="OX19" s="14">
        <f>$JI19*OX6*OX5*GH19</f>
        <v>9.2307685397063188E-2</v>
      </c>
      <c r="PB19" s="3">
        <f t="shared" si="264"/>
        <v>2.0269938791482605</v>
      </c>
      <c r="PC19" s="8">
        <f t="shared" si="265"/>
        <v>21.154215838459731</v>
      </c>
      <c r="PD19" s="9">
        <f t="shared" si="266"/>
        <v>0</v>
      </c>
      <c r="PE19" s="9">
        <f t="shared" si="267"/>
        <v>0</v>
      </c>
      <c r="PF19" s="9">
        <f t="shared" si="268"/>
        <v>0</v>
      </c>
      <c r="PG19" s="9">
        <f t="shared" si="269"/>
        <v>0</v>
      </c>
      <c r="PH19" s="155"/>
      <c r="PI19" s="3">
        <f t="shared" si="270"/>
        <v>1.8701860518164078E-2</v>
      </c>
      <c r="PJ19" s="8">
        <f t="shared" si="53"/>
        <v>0</v>
      </c>
      <c r="PK19" s="9">
        <f t="shared" si="54"/>
        <v>0</v>
      </c>
      <c r="PL19" s="9">
        <f t="shared" si="55"/>
        <v>0</v>
      </c>
      <c r="PM19" s="9">
        <f t="shared" si="56"/>
        <v>0</v>
      </c>
      <c r="PN19" s="9">
        <f t="shared" si="57"/>
        <v>0</v>
      </c>
      <c r="PO19" s="155"/>
      <c r="PP19" s="3">
        <f t="shared" si="271"/>
        <v>4.5839413598821706</v>
      </c>
      <c r="PQ19" s="8">
        <f t="shared" si="58"/>
        <v>16.962200290382917</v>
      </c>
      <c r="PR19" s="9">
        <f t="shared" si="59"/>
        <v>0</v>
      </c>
      <c r="PS19" s="9">
        <f t="shared" si="60"/>
        <v>0</v>
      </c>
      <c r="PT19" s="9">
        <f t="shared" si="61"/>
        <v>0</v>
      </c>
      <c r="PU19" s="9">
        <f t="shared" si="62"/>
        <v>0</v>
      </c>
      <c r="PV19" s="155"/>
      <c r="PW19" s="3">
        <f t="shared" si="272"/>
        <v>11.994425737537968</v>
      </c>
      <c r="PX19" s="8">
        <f t="shared" si="63"/>
        <v>0.93550031887906415</v>
      </c>
      <c r="PY19" s="9">
        <f t="shared" si="64"/>
        <v>0</v>
      </c>
      <c r="PZ19" s="9">
        <f t="shared" si="65"/>
        <v>0</v>
      </c>
      <c r="QA19" s="9">
        <f t="shared" si="66"/>
        <v>0</v>
      </c>
      <c r="QB19" s="9">
        <f t="shared" si="67"/>
        <v>0</v>
      </c>
      <c r="QC19" s="155"/>
      <c r="QD19" s="3">
        <f t="shared" si="273"/>
        <v>0.43589724573027633</v>
      </c>
      <c r="QE19" s="8">
        <f t="shared" si="68"/>
        <v>0</v>
      </c>
      <c r="QF19" s="9">
        <f t="shared" si="69"/>
        <v>0</v>
      </c>
      <c r="QG19" s="9">
        <f t="shared" si="70"/>
        <v>0</v>
      </c>
      <c r="QH19" s="9">
        <f t="shared" si="71"/>
        <v>0</v>
      </c>
      <c r="QI19" s="9">
        <f t="shared" si="72"/>
        <v>0</v>
      </c>
      <c r="QJ19" s="155"/>
      <c r="QK19" s="3">
        <f t="shared" si="274"/>
        <v>0</v>
      </c>
      <c r="QL19" s="8">
        <f t="shared" si="73"/>
        <v>0</v>
      </c>
      <c r="QM19" s="9">
        <f t="shared" si="74"/>
        <v>0</v>
      </c>
      <c r="QN19" s="9">
        <f t="shared" si="75"/>
        <v>0</v>
      </c>
      <c r="QO19" s="9">
        <f t="shared" si="76"/>
        <v>0</v>
      </c>
      <c r="QP19" s="9">
        <f t="shared" si="77"/>
        <v>0</v>
      </c>
      <c r="QQ19" s="155"/>
      <c r="QR19" s="3">
        <f t="shared" si="275"/>
        <v>4.4729136598692487E-2</v>
      </c>
      <c r="QS19" s="8">
        <f t="shared" si="78"/>
        <v>0</v>
      </c>
      <c r="QT19" s="9">
        <f t="shared" si="79"/>
        <v>0</v>
      </c>
      <c r="QU19" s="9">
        <f t="shared" si="80"/>
        <v>0</v>
      </c>
      <c r="QV19" s="9">
        <f t="shared" si="81"/>
        <v>0</v>
      </c>
      <c r="QW19" s="9">
        <f t="shared" si="82"/>
        <v>0</v>
      </c>
      <c r="QX19" s="155"/>
      <c r="QY19" s="3">
        <f t="shared" si="276"/>
        <v>0.10094429939549567</v>
      </c>
      <c r="QZ19" s="8">
        <f t="shared" si="83"/>
        <v>0.31538252685905266</v>
      </c>
      <c r="RA19" s="9">
        <f t="shared" si="84"/>
        <v>0</v>
      </c>
      <c r="RB19" s="9">
        <f t="shared" si="85"/>
        <v>0</v>
      </c>
      <c r="RC19" s="9">
        <f t="shared" si="86"/>
        <v>0</v>
      </c>
      <c r="RD19" s="9">
        <f t="shared" si="87"/>
        <v>0</v>
      </c>
      <c r="RE19" s="155"/>
      <c r="RF19" s="3">
        <f t="shared" si="277"/>
        <v>4.9708042730023466E-2</v>
      </c>
      <c r="RG19" s="8">
        <f t="shared" si="88"/>
        <v>0</v>
      </c>
      <c r="RH19" s="9">
        <f t="shared" si="89"/>
        <v>0</v>
      </c>
      <c r="RI19" s="9">
        <f t="shared" si="90"/>
        <v>0</v>
      </c>
      <c r="RJ19" s="9">
        <f t="shared" si="91"/>
        <v>0</v>
      </c>
      <c r="RK19" s="9">
        <f t="shared" si="92"/>
        <v>0</v>
      </c>
      <c r="RL19" s="155"/>
      <c r="RM19" s="3">
        <f t="shared" si="278"/>
        <v>1.9701704036955505</v>
      </c>
      <c r="RN19" s="8">
        <f t="shared" si="93"/>
        <v>18.037336164113462</v>
      </c>
      <c r="RO19" s="9">
        <f t="shared" si="94"/>
        <v>0</v>
      </c>
      <c r="RP19" s="9">
        <f t="shared" si="95"/>
        <v>0</v>
      </c>
      <c r="RQ19" s="9">
        <f t="shared" si="96"/>
        <v>0</v>
      </c>
      <c r="RR19" s="9">
        <f t="shared" si="97"/>
        <v>0</v>
      </c>
      <c r="RS19" s="158"/>
      <c r="RT19" s="14">
        <f>$JI19*RT6*RT5*JD19</f>
        <v>0.61161965537003504</v>
      </c>
      <c r="RU19" s="14">
        <f>$JI19*RU6*RU5*JE19</f>
        <v>0</v>
      </c>
      <c r="RV19" s="14">
        <f>$JI19*RV6*RV5*JF19</f>
        <v>9.2307685397063188E-2</v>
      </c>
      <c r="RY19" s="3">
        <f t="shared" si="279"/>
        <v>1351.3292527655069</v>
      </c>
      <c r="RZ19" s="8">
        <f t="shared" si="280"/>
        <v>14102.810558973155</v>
      </c>
      <c r="SA19" s="9">
        <f t="shared" si="281"/>
        <v>0</v>
      </c>
      <c r="SB19" s="9">
        <f t="shared" si="282"/>
        <v>0</v>
      </c>
      <c r="SC19" s="9">
        <f t="shared" si="283"/>
        <v>0</v>
      </c>
      <c r="SD19" s="9">
        <f t="shared" si="284"/>
        <v>0</v>
      </c>
      <c r="SE19" s="155"/>
      <c r="SF19" s="3">
        <f t="shared" si="285"/>
        <v>12.467907012109386</v>
      </c>
      <c r="SG19" s="8">
        <f t="shared" si="99"/>
        <v>0</v>
      </c>
      <c r="SH19" s="9">
        <f t="shared" si="100"/>
        <v>0</v>
      </c>
      <c r="SI19" s="9">
        <f t="shared" si="101"/>
        <v>0</v>
      </c>
      <c r="SJ19" s="9">
        <f t="shared" si="102"/>
        <v>0</v>
      </c>
      <c r="SK19" s="9">
        <f t="shared" si="103"/>
        <v>0</v>
      </c>
      <c r="SL19" s="155"/>
      <c r="SM19" s="3">
        <f t="shared" si="286"/>
        <v>3055.9609065881136</v>
      </c>
      <c r="SN19" s="8">
        <f t="shared" si="104"/>
        <v>11308.133526921943</v>
      </c>
      <c r="SO19" s="9">
        <f t="shared" si="105"/>
        <v>0</v>
      </c>
      <c r="SP19" s="9">
        <f t="shared" si="106"/>
        <v>0</v>
      </c>
      <c r="SQ19" s="9">
        <f t="shared" si="107"/>
        <v>0</v>
      </c>
      <c r="SR19" s="9">
        <f t="shared" si="108"/>
        <v>0</v>
      </c>
      <c r="SS19" s="155"/>
      <c r="ST19" s="3">
        <f t="shared" si="287"/>
        <v>7996.2838250253117</v>
      </c>
      <c r="SU19" s="8">
        <f t="shared" si="109"/>
        <v>623.66687925270946</v>
      </c>
      <c r="SV19" s="9">
        <f t="shared" si="110"/>
        <v>0</v>
      </c>
      <c r="SW19" s="9">
        <f t="shared" si="111"/>
        <v>0</v>
      </c>
      <c r="SX19" s="9">
        <f t="shared" si="112"/>
        <v>0</v>
      </c>
      <c r="SY19" s="9">
        <f t="shared" si="113"/>
        <v>0</v>
      </c>
      <c r="SZ19" s="155"/>
      <c r="TA19" s="3">
        <f t="shared" si="288"/>
        <v>0</v>
      </c>
      <c r="TB19" s="8">
        <f t="shared" si="114"/>
        <v>0</v>
      </c>
      <c r="TC19" s="9">
        <f t="shared" si="115"/>
        <v>0</v>
      </c>
      <c r="TD19" s="9">
        <f t="shared" si="116"/>
        <v>0</v>
      </c>
      <c r="TE19" s="9">
        <f t="shared" si="117"/>
        <v>0</v>
      </c>
      <c r="TF19" s="9">
        <f t="shared" si="118"/>
        <v>0</v>
      </c>
      <c r="TG19" s="155"/>
      <c r="TH19" s="3">
        <f t="shared" si="289"/>
        <v>0</v>
      </c>
      <c r="TI19" s="8">
        <f t="shared" si="119"/>
        <v>0</v>
      </c>
      <c r="TJ19" s="9">
        <f t="shared" si="120"/>
        <v>0</v>
      </c>
      <c r="TK19" s="9">
        <f t="shared" si="121"/>
        <v>0</v>
      </c>
      <c r="TL19" s="9">
        <f t="shared" si="122"/>
        <v>0</v>
      </c>
      <c r="TM19" s="9">
        <f t="shared" si="123"/>
        <v>0</v>
      </c>
      <c r="TN19" s="155"/>
      <c r="TO19" s="3">
        <f t="shared" si="290"/>
        <v>0</v>
      </c>
      <c r="TP19" s="8">
        <f t="shared" si="124"/>
        <v>0</v>
      </c>
      <c r="TQ19" s="9">
        <f t="shared" si="125"/>
        <v>0</v>
      </c>
      <c r="TR19" s="9">
        <f t="shared" si="126"/>
        <v>0</v>
      </c>
      <c r="TS19" s="9">
        <f t="shared" si="127"/>
        <v>0</v>
      </c>
      <c r="TT19" s="9">
        <f t="shared" si="128"/>
        <v>0</v>
      </c>
      <c r="TU19" s="155"/>
      <c r="TV19" s="3">
        <f t="shared" si="291"/>
        <v>67.296199596997113</v>
      </c>
      <c r="TW19" s="8">
        <f t="shared" si="129"/>
        <v>207.98577778360357</v>
      </c>
      <c r="TX19" s="9">
        <f t="shared" si="130"/>
        <v>0</v>
      </c>
      <c r="TY19" s="9">
        <f t="shared" si="131"/>
        <v>0</v>
      </c>
      <c r="TZ19" s="9">
        <f t="shared" si="132"/>
        <v>0</v>
      </c>
      <c r="UA19" s="9">
        <f t="shared" si="133"/>
        <v>0</v>
      </c>
      <c r="UB19" s="155"/>
      <c r="UC19" s="3">
        <f t="shared" si="292"/>
        <v>33.138695153348976</v>
      </c>
      <c r="UD19" s="8">
        <f t="shared" si="134"/>
        <v>0</v>
      </c>
      <c r="UE19" s="9">
        <f t="shared" si="135"/>
        <v>0</v>
      </c>
      <c r="UF19" s="9">
        <f t="shared" si="136"/>
        <v>0</v>
      </c>
      <c r="UG19" s="9">
        <f t="shared" si="137"/>
        <v>0</v>
      </c>
      <c r="UH19" s="9">
        <f t="shared" si="138"/>
        <v>0</v>
      </c>
      <c r="UI19" s="155"/>
      <c r="UJ19" s="3">
        <f t="shared" si="293"/>
        <v>1313.4469357970336</v>
      </c>
      <c r="UK19" s="8">
        <f t="shared" si="139"/>
        <v>12024.890776075641</v>
      </c>
      <c r="UL19" s="9">
        <f t="shared" si="140"/>
        <v>0</v>
      </c>
      <c r="UM19" s="9">
        <f t="shared" si="141"/>
        <v>0</v>
      </c>
      <c r="UN19" s="9">
        <f t="shared" si="142"/>
        <v>0</v>
      </c>
      <c r="UO19" s="9">
        <f t="shared" si="143"/>
        <v>0</v>
      </c>
      <c r="UP19" s="155"/>
      <c r="US19" s="3">
        <f t="shared" si="294"/>
        <v>0</v>
      </c>
      <c r="UT19" s="8">
        <f t="shared" si="144"/>
        <v>0</v>
      </c>
      <c r="UU19" s="9">
        <f t="shared" si="145"/>
        <v>0</v>
      </c>
      <c r="UV19" s="9">
        <f t="shared" si="146"/>
        <v>0</v>
      </c>
      <c r="UW19" s="9">
        <f t="shared" si="147"/>
        <v>0</v>
      </c>
      <c r="UX19" s="9">
        <f t="shared" si="148"/>
        <v>0</v>
      </c>
      <c r="UY19" s="155"/>
      <c r="UZ19" s="3">
        <f t="shared" si="295"/>
        <v>0</v>
      </c>
      <c r="VA19" s="8">
        <f t="shared" si="149"/>
        <v>0</v>
      </c>
      <c r="VB19" s="9">
        <f t="shared" si="150"/>
        <v>0</v>
      </c>
      <c r="VC19" s="9">
        <f t="shared" si="151"/>
        <v>0</v>
      </c>
      <c r="VD19" s="9">
        <f t="shared" si="152"/>
        <v>0</v>
      </c>
      <c r="VE19" s="9">
        <f t="shared" si="153"/>
        <v>0</v>
      </c>
      <c r="VF19" s="155"/>
      <c r="VG19" s="3">
        <f t="shared" si="296"/>
        <v>0</v>
      </c>
      <c r="VH19" s="8">
        <f t="shared" si="154"/>
        <v>0</v>
      </c>
      <c r="VI19" s="9">
        <f t="shared" si="155"/>
        <v>0</v>
      </c>
      <c r="VJ19" s="9">
        <f t="shared" si="156"/>
        <v>0</v>
      </c>
      <c r="VK19" s="9">
        <f t="shared" si="157"/>
        <v>0</v>
      </c>
      <c r="VL19" s="9">
        <f t="shared" si="158"/>
        <v>0</v>
      </c>
      <c r="VM19" s="155"/>
      <c r="VN19" s="3">
        <f t="shared" si="297"/>
        <v>0</v>
      </c>
      <c r="VO19" s="8">
        <f t="shared" si="159"/>
        <v>0</v>
      </c>
      <c r="VP19" s="9">
        <f t="shared" si="160"/>
        <v>0</v>
      </c>
      <c r="VQ19" s="9">
        <f t="shared" si="161"/>
        <v>0</v>
      </c>
      <c r="VR19" s="9">
        <f t="shared" si="162"/>
        <v>0</v>
      </c>
      <c r="VS19" s="9">
        <f t="shared" si="163"/>
        <v>0</v>
      </c>
      <c r="VT19" s="155"/>
      <c r="VU19" s="3">
        <f t="shared" si="298"/>
        <v>290.5981638201842</v>
      </c>
      <c r="VV19" s="8">
        <f t="shared" si="164"/>
        <v>0</v>
      </c>
      <c r="VW19" s="9">
        <f t="shared" si="165"/>
        <v>0</v>
      </c>
      <c r="VX19" s="9">
        <f t="shared" si="166"/>
        <v>0</v>
      </c>
      <c r="VY19" s="9">
        <f t="shared" si="167"/>
        <v>0</v>
      </c>
      <c r="VZ19" s="9">
        <f t="shared" si="168"/>
        <v>0</v>
      </c>
      <c r="WA19" s="155"/>
      <c r="WB19" s="3">
        <f t="shared" si="299"/>
        <v>0</v>
      </c>
      <c r="WC19" s="8">
        <f t="shared" si="169"/>
        <v>0</v>
      </c>
      <c r="WD19" s="9">
        <f t="shared" si="170"/>
        <v>0</v>
      </c>
      <c r="WE19" s="9">
        <f t="shared" si="171"/>
        <v>0</v>
      </c>
      <c r="WF19" s="9">
        <f t="shared" si="172"/>
        <v>0</v>
      </c>
      <c r="WG19" s="9">
        <f t="shared" si="173"/>
        <v>0</v>
      </c>
      <c r="WH19" s="155"/>
      <c r="WI19" s="3">
        <f t="shared" si="300"/>
        <v>29.819424399128323</v>
      </c>
      <c r="WJ19" s="8">
        <f t="shared" si="174"/>
        <v>0</v>
      </c>
      <c r="WK19" s="9">
        <f t="shared" si="175"/>
        <v>0</v>
      </c>
      <c r="WL19" s="9">
        <f t="shared" si="176"/>
        <v>0</v>
      </c>
      <c r="WM19" s="9">
        <f t="shared" si="177"/>
        <v>0</v>
      </c>
      <c r="WN19" s="9">
        <f t="shared" si="178"/>
        <v>0</v>
      </c>
      <c r="WO19" s="155"/>
      <c r="WP19" s="3">
        <f t="shared" si="301"/>
        <v>0</v>
      </c>
      <c r="WQ19" s="8">
        <f t="shared" si="179"/>
        <v>2.2692401224315275</v>
      </c>
      <c r="WR19" s="9">
        <f t="shared" si="180"/>
        <v>0</v>
      </c>
      <c r="WS19" s="9">
        <f t="shared" si="181"/>
        <v>0</v>
      </c>
      <c r="WT19" s="9">
        <f t="shared" si="182"/>
        <v>0</v>
      </c>
      <c r="WU19" s="9">
        <f t="shared" si="183"/>
        <v>0</v>
      </c>
      <c r="WV19" s="155"/>
      <c r="WW19" s="3">
        <f t="shared" si="302"/>
        <v>0</v>
      </c>
      <c r="WX19" s="8">
        <f t="shared" si="184"/>
        <v>0</v>
      </c>
      <c r="WY19" s="9">
        <f t="shared" si="185"/>
        <v>0</v>
      </c>
      <c r="WZ19" s="9">
        <f t="shared" si="186"/>
        <v>0</v>
      </c>
      <c r="XA19" s="9">
        <f t="shared" si="187"/>
        <v>0</v>
      </c>
      <c r="XB19" s="9">
        <f t="shared" si="188"/>
        <v>0</v>
      </c>
      <c r="XC19" s="155"/>
      <c r="XD19" s="3">
        <f t="shared" si="303"/>
        <v>0</v>
      </c>
      <c r="XE19" s="8">
        <f t="shared" si="189"/>
        <v>0</v>
      </c>
      <c r="XF19" s="9">
        <f t="shared" si="190"/>
        <v>0</v>
      </c>
      <c r="XG19" s="9">
        <f t="shared" si="191"/>
        <v>0</v>
      </c>
      <c r="XH19" s="9">
        <f t="shared" si="192"/>
        <v>0</v>
      </c>
      <c r="XI19" s="9">
        <f t="shared" si="193"/>
        <v>0</v>
      </c>
      <c r="XJ19" s="158"/>
      <c r="XK19" s="14">
        <f t="shared" si="304"/>
        <v>407.74643691335672</v>
      </c>
      <c r="XL19" s="14">
        <f t="shared" si="305"/>
        <v>0</v>
      </c>
      <c r="XM19" s="14">
        <f t="shared" si="306"/>
        <v>61.538456931375457</v>
      </c>
      <c r="XQ19" s="3">
        <f t="shared" si="307"/>
        <v>1351.3292527655069</v>
      </c>
      <c r="XR19" s="8">
        <f t="shared" si="195"/>
        <v>14102.810558973155</v>
      </c>
      <c r="XS19" s="9">
        <f t="shared" si="196"/>
        <v>0</v>
      </c>
      <c r="XT19" s="9">
        <f t="shared" si="197"/>
        <v>0</v>
      </c>
      <c r="XU19" s="9">
        <f t="shared" si="198"/>
        <v>0</v>
      </c>
      <c r="XV19" s="9">
        <f t="shared" si="199"/>
        <v>0</v>
      </c>
      <c r="XW19" s="155"/>
      <c r="XX19" s="3">
        <f t="shared" si="308"/>
        <v>12.467907012109386</v>
      </c>
      <c r="XY19" s="8">
        <f t="shared" si="200"/>
        <v>0</v>
      </c>
      <c r="XZ19" s="9">
        <f t="shared" si="201"/>
        <v>0</v>
      </c>
      <c r="YA19" s="9">
        <f t="shared" si="202"/>
        <v>0</v>
      </c>
      <c r="YB19" s="9">
        <f t="shared" si="203"/>
        <v>0</v>
      </c>
      <c r="YC19" s="9">
        <f t="shared" si="204"/>
        <v>0</v>
      </c>
      <c r="YD19" s="155"/>
      <c r="YE19" s="3">
        <f t="shared" si="309"/>
        <v>3055.9609065881136</v>
      </c>
      <c r="YF19" s="8">
        <f t="shared" si="205"/>
        <v>11308.133526921943</v>
      </c>
      <c r="YG19" s="9">
        <f t="shared" si="206"/>
        <v>0</v>
      </c>
      <c r="YH19" s="9">
        <f t="shared" si="207"/>
        <v>0</v>
      </c>
      <c r="YI19" s="9">
        <f t="shared" si="208"/>
        <v>0</v>
      </c>
      <c r="YJ19" s="9">
        <f t="shared" si="209"/>
        <v>0</v>
      </c>
      <c r="YK19" s="155"/>
      <c r="YL19" s="3">
        <f t="shared" si="310"/>
        <v>7996.2838250253117</v>
      </c>
      <c r="YM19" s="8">
        <f t="shared" si="210"/>
        <v>623.66687925270946</v>
      </c>
      <c r="YN19" s="9">
        <f t="shared" si="211"/>
        <v>0</v>
      </c>
      <c r="YO19" s="9">
        <f t="shared" si="212"/>
        <v>0</v>
      </c>
      <c r="YP19" s="9">
        <f t="shared" si="213"/>
        <v>0</v>
      </c>
      <c r="YQ19" s="9">
        <f t="shared" si="214"/>
        <v>0</v>
      </c>
      <c r="YR19" s="155"/>
      <c r="YS19" s="3">
        <f t="shared" si="311"/>
        <v>290.5981638201842</v>
      </c>
      <c r="YT19" s="8">
        <f t="shared" si="215"/>
        <v>0</v>
      </c>
      <c r="YU19" s="9">
        <f t="shared" si="216"/>
        <v>0</v>
      </c>
      <c r="YV19" s="9">
        <f t="shared" si="217"/>
        <v>0</v>
      </c>
      <c r="YW19" s="9">
        <f t="shared" si="218"/>
        <v>0</v>
      </c>
      <c r="YX19" s="9">
        <f t="shared" si="219"/>
        <v>0</v>
      </c>
      <c r="YY19" s="155"/>
      <c r="YZ19" s="3">
        <f t="shared" si="312"/>
        <v>0</v>
      </c>
      <c r="ZA19" s="8">
        <f t="shared" si="220"/>
        <v>0</v>
      </c>
      <c r="ZB19" s="9">
        <f t="shared" si="221"/>
        <v>0</v>
      </c>
      <c r="ZC19" s="9">
        <f t="shared" si="222"/>
        <v>0</v>
      </c>
      <c r="ZD19" s="9">
        <f t="shared" si="223"/>
        <v>0</v>
      </c>
      <c r="ZE19" s="9">
        <f t="shared" si="224"/>
        <v>0</v>
      </c>
      <c r="ZF19" s="155"/>
      <c r="ZG19" s="3">
        <f t="shared" si="313"/>
        <v>29.819424399128323</v>
      </c>
      <c r="ZH19" s="8">
        <f t="shared" si="225"/>
        <v>0</v>
      </c>
      <c r="ZI19" s="9">
        <f t="shared" si="226"/>
        <v>0</v>
      </c>
      <c r="ZJ19" s="9">
        <f t="shared" si="227"/>
        <v>0</v>
      </c>
      <c r="ZK19" s="9">
        <f t="shared" si="228"/>
        <v>0</v>
      </c>
      <c r="ZL19" s="9">
        <f t="shared" si="229"/>
        <v>0</v>
      </c>
      <c r="ZM19" s="155"/>
      <c r="ZN19" s="3">
        <f t="shared" si="314"/>
        <v>67.296199596997113</v>
      </c>
      <c r="ZO19" s="8">
        <f t="shared" si="230"/>
        <v>210.25501790603508</v>
      </c>
      <c r="ZP19" s="9">
        <f t="shared" si="231"/>
        <v>0</v>
      </c>
      <c r="ZQ19" s="9">
        <f t="shared" si="232"/>
        <v>0</v>
      </c>
      <c r="ZR19" s="9">
        <f t="shared" si="233"/>
        <v>0</v>
      </c>
      <c r="ZS19" s="9">
        <f t="shared" si="234"/>
        <v>0</v>
      </c>
      <c r="ZT19" s="155"/>
      <c r="ZU19" s="3">
        <f t="shared" si="315"/>
        <v>33.138695153348976</v>
      </c>
      <c r="ZV19" s="8">
        <f t="shared" si="235"/>
        <v>0</v>
      </c>
      <c r="ZW19" s="9">
        <f t="shared" si="236"/>
        <v>0</v>
      </c>
      <c r="ZX19" s="9">
        <f t="shared" si="237"/>
        <v>0</v>
      </c>
      <c r="ZY19" s="9">
        <f t="shared" si="238"/>
        <v>0</v>
      </c>
      <c r="ZZ19" s="9">
        <f t="shared" si="239"/>
        <v>0</v>
      </c>
      <c r="AAA19" s="155"/>
      <c r="AAB19" s="3">
        <f t="shared" si="316"/>
        <v>1313.4469357970336</v>
      </c>
      <c r="AAC19" s="8">
        <f t="shared" si="240"/>
        <v>12024.890776075641</v>
      </c>
      <c r="AAD19" s="9">
        <f t="shared" si="241"/>
        <v>0</v>
      </c>
      <c r="AAE19" s="9">
        <f t="shared" si="242"/>
        <v>0</v>
      </c>
      <c r="AAF19" s="9">
        <f t="shared" si="243"/>
        <v>0</v>
      </c>
      <c r="AAG19" s="9">
        <f t="shared" si="244"/>
        <v>0</v>
      </c>
      <c r="AAH19" s="158"/>
      <c r="AAI19" s="9">
        <f t="shared" si="317"/>
        <v>407.74643691335672</v>
      </c>
      <c r="AAJ19" s="9">
        <f t="shared" si="318"/>
        <v>0</v>
      </c>
      <c r="AAK19" s="9">
        <f t="shared" si="319"/>
        <v>61.538456931375457</v>
      </c>
    </row>
    <row r="20" spans="2:713" ht="15.75" thickBot="1">
      <c r="B20" s="104">
        <v>12</v>
      </c>
      <c r="C20" s="104" t="s">
        <v>39</v>
      </c>
      <c r="D20" s="46">
        <v>1937.5000000000002</v>
      </c>
      <c r="E20" s="104">
        <v>17.048666246413873</v>
      </c>
      <c r="F20" s="105">
        <v>0</v>
      </c>
      <c r="G20" s="105" t="s">
        <v>12</v>
      </c>
      <c r="I20" s="97">
        <f t="shared" si="247"/>
        <v>17.048666246413873</v>
      </c>
      <c r="J20" s="98">
        <v>413.45086983447908</v>
      </c>
      <c r="K20" s="98">
        <v>0</v>
      </c>
      <c r="L20" s="98">
        <v>572.86904239229671</v>
      </c>
      <c r="M20" s="98">
        <v>589.07375762466961</v>
      </c>
      <c r="N20" s="98">
        <v>0</v>
      </c>
      <c r="O20" s="98">
        <v>0</v>
      </c>
      <c r="P20" s="98">
        <v>0</v>
      </c>
      <c r="Q20" s="98">
        <v>0</v>
      </c>
      <c r="R20" s="98">
        <v>54.354741288251596</v>
      </c>
      <c r="S20" s="98">
        <v>238.20876943952001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4.9322214316148902E-2</v>
      </c>
      <c r="AB20" s="98">
        <v>63.317824198361421</v>
      </c>
      <c r="AC20" s="98">
        <v>6.2095161582101195</v>
      </c>
      <c r="AD20" s="98">
        <v>0</v>
      </c>
      <c r="AE20" s="99">
        <v>0</v>
      </c>
      <c r="AH20" s="98">
        <f t="shared" si="248"/>
        <v>413.45086983447908</v>
      </c>
      <c r="AI20" s="98">
        <f t="shared" si="3"/>
        <v>0</v>
      </c>
      <c r="AJ20" s="98">
        <f t="shared" si="3"/>
        <v>572.86904239229671</v>
      </c>
      <c r="AK20" s="98">
        <f t="shared" si="3"/>
        <v>589.07375762466961</v>
      </c>
      <c r="AL20" s="98">
        <f t="shared" si="3"/>
        <v>0</v>
      </c>
      <c r="AM20" s="98">
        <f t="shared" si="3"/>
        <v>4.9322214316148902E-2</v>
      </c>
      <c r="AN20" s="98">
        <f t="shared" si="3"/>
        <v>63.317824198361421</v>
      </c>
      <c r="AO20" s="98">
        <f t="shared" si="3"/>
        <v>6.2095161582101195</v>
      </c>
      <c r="AP20" s="98">
        <f t="shared" si="3"/>
        <v>54.354741288251596</v>
      </c>
      <c r="AQ20" s="98">
        <f t="shared" si="3"/>
        <v>238.20876943952001</v>
      </c>
      <c r="AS20" s="106">
        <v>338.21427057568536</v>
      </c>
      <c r="AT20" s="101">
        <v>409.6133779593614</v>
      </c>
      <c r="AU20" s="98"/>
      <c r="AV20" s="98"/>
      <c r="AW20" s="98"/>
      <c r="AX20" s="98"/>
      <c r="AY20" s="98"/>
      <c r="AZ20" s="205"/>
      <c r="BA20" s="101">
        <v>0</v>
      </c>
      <c r="BB20" s="98"/>
      <c r="BC20" s="98"/>
      <c r="BD20" s="98"/>
      <c r="BE20" s="98"/>
      <c r="BF20" s="98"/>
      <c r="BG20" s="205"/>
      <c r="BH20" s="101">
        <v>572.86904239229671</v>
      </c>
      <c r="BI20" s="98"/>
      <c r="BJ20" s="98"/>
      <c r="BK20" s="98"/>
      <c r="BL20" s="98"/>
      <c r="BM20" s="98"/>
      <c r="BN20" s="205"/>
      <c r="BO20" s="101">
        <v>589.07375762466961</v>
      </c>
      <c r="BP20" s="98"/>
      <c r="BQ20" s="98"/>
      <c r="BR20" s="98"/>
      <c r="BS20" s="98"/>
      <c r="BT20" s="98"/>
      <c r="BU20" s="205"/>
      <c r="BV20" s="101">
        <v>0</v>
      </c>
      <c r="BW20" s="98"/>
      <c r="BX20" s="98"/>
      <c r="BY20" s="98"/>
      <c r="BZ20" s="98"/>
      <c r="CA20" s="98"/>
      <c r="CB20" s="205"/>
      <c r="CC20" s="101">
        <v>0</v>
      </c>
      <c r="CD20" s="98"/>
      <c r="CE20" s="98"/>
      <c r="CF20" s="98"/>
      <c r="CG20" s="98"/>
      <c r="CH20" s="98"/>
      <c r="CI20" s="205"/>
      <c r="CJ20" s="101">
        <v>0</v>
      </c>
      <c r="CK20" s="98"/>
      <c r="CL20" s="98"/>
      <c r="CM20" s="98"/>
      <c r="CN20" s="98"/>
      <c r="CO20" s="98"/>
      <c r="CP20" s="205"/>
      <c r="CQ20" s="101">
        <v>0</v>
      </c>
      <c r="CR20" s="98"/>
      <c r="CS20" s="98"/>
      <c r="CT20" s="98"/>
      <c r="CU20" s="98"/>
      <c r="CV20" s="98"/>
      <c r="CW20" s="205"/>
      <c r="CX20" s="101">
        <v>0.68050485033999997</v>
      </c>
      <c r="CY20" s="98"/>
      <c r="CZ20" s="98"/>
      <c r="DA20" s="98"/>
      <c r="DB20" s="98"/>
      <c r="DC20" s="98"/>
      <c r="DD20" s="205"/>
      <c r="DE20" s="101">
        <v>915.95625312426455</v>
      </c>
      <c r="DF20" s="98">
        <v>0</v>
      </c>
      <c r="DG20" s="98">
        <v>0</v>
      </c>
      <c r="DH20" s="98">
        <v>0</v>
      </c>
      <c r="DI20" s="98">
        <v>0</v>
      </c>
      <c r="DJ20" s="98">
        <v>0</v>
      </c>
      <c r="DK20" s="205"/>
      <c r="DN20" s="101">
        <v>0</v>
      </c>
      <c r="DO20" s="98"/>
      <c r="DP20" s="98"/>
      <c r="DQ20" s="98"/>
      <c r="DR20" s="98"/>
      <c r="DS20" s="98"/>
      <c r="DT20" s="205"/>
      <c r="DU20" s="101">
        <v>0</v>
      </c>
      <c r="DV20" s="98"/>
      <c r="DW20" s="98"/>
      <c r="DX20" s="98"/>
      <c r="DY20" s="98"/>
      <c r="DZ20" s="98"/>
      <c r="EA20" s="205"/>
      <c r="EB20" s="101">
        <v>0</v>
      </c>
      <c r="EC20" s="98"/>
      <c r="ED20" s="98"/>
      <c r="EE20" s="98"/>
      <c r="EF20" s="98"/>
      <c r="EG20" s="98"/>
      <c r="EH20" s="205"/>
      <c r="EI20" s="101">
        <v>0</v>
      </c>
      <c r="EJ20" s="98"/>
      <c r="EK20" s="98"/>
      <c r="EL20" s="98"/>
      <c r="EM20" s="98"/>
      <c r="EN20" s="98"/>
      <c r="EO20" s="205"/>
      <c r="EP20" s="101">
        <v>0</v>
      </c>
      <c r="EQ20" s="98"/>
      <c r="ER20" s="98"/>
      <c r="ES20" s="98"/>
      <c r="ET20" s="98"/>
      <c r="EU20" s="98"/>
      <c r="EV20" s="205"/>
      <c r="EW20" s="101">
        <v>4.9324250973899995E-2</v>
      </c>
      <c r="EX20" s="98"/>
      <c r="EY20" s="98"/>
      <c r="EZ20" s="98"/>
      <c r="FA20" s="98"/>
      <c r="FB20" s="98"/>
      <c r="FC20" s="205"/>
      <c r="FD20" s="101">
        <v>63.317824198361421</v>
      </c>
      <c r="FE20" s="98"/>
      <c r="FF20" s="98"/>
      <c r="FG20" s="98"/>
      <c r="FH20" s="98"/>
      <c r="FI20" s="98"/>
      <c r="FJ20" s="205"/>
      <c r="FK20" s="101">
        <v>1.3580975886324</v>
      </c>
      <c r="FL20" s="98"/>
      <c r="FM20" s="98"/>
      <c r="FN20" s="98"/>
      <c r="FO20" s="98"/>
      <c r="FP20" s="98"/>
      <c r="FQ20" s="205"/>
      <c r="FR20" s="101">
        <v>0</v>
      </c>
      <c r="FS20" s="98"/>
      <c r="FT20" s="98"/>
      <c r="FU20" s="98"/>
      <c r="FV20" s="98"/>
      <c r="FW20" s="98"/>
      <c r="FX20" s="205"/>
      <c r="FY20" s="101"/>
      <c r="FZ20" s="98"/>
      <c r="GA20" s="98"/>
      <c r="GB20" s="98"/>
      <c r="GC20" s="98"/>
      <c r="GD20" s="98"/>
      <c r="GE20" s="205"/>
      <c r="GF20" s="70">
        <v>74.412216139611786</v>
      </c>
      <c r="GG20" s="70">
        <v>2.967798487128031</v>
      </c>
      <c r="GH20" s="70">
        <v>0.93074064321683847</v>
      </c>
      <c r="GL20" s="3">
        <f t="shared" si="249"/>
        <v>409.6133779593614</v>
      </c>
      <c r="GM20" s="9">
        <f t="shared" si="250"/>
        <v>0</v>
      </c>
      <c r="GN20" s="9">
        <f t="shared" si="251"/>
        <v>0</v>
      </c>
      <c r="GO20" s="9">
        <f t="shared" si="252"/>
        <v>0</v>
      </c>
      <c r="GP20" s="9">
        <f t="shared" si="253"/>
        <v>0</v>
      </c>
      <c r="GQ20" s="9">
        <f t="shared" si="254"/>
        <v>0</v>
      </c>
      <c r="GR20" s="155"/>
      <c r="GS20" s="3">
        <f t="shared" si="255"/>
        <v>0</v>
      </c>
      <c r="GT20" s="9">
        <f t="shared" si="5"/>
        <v>0</v>
      </c>
      <c r="GU20" s="9">
        <f t="shared" si="6"/>
        <v>0</v>
      </c>
      <c r="GV20" s="9">
        <f t="shared" si="7"/>
        <v>0</v>
      </c>
      <c r="GW20" s="9">
        <f t="shared" si="8"/>
        <v>0</v>
      </c>
      <c r="GX20" s="9">
        <f t="shared" si="9"/>
        <v>0</v>
      </c>
      <c r="GY20" s="155"/>
      <c r="GZ20" s="3">
        <f t="shared" si="256"/>
        <v>572.86904239229671</v>
      </c>
      <c r="HA20" s="9">
        <f t="shared" si="10"/>
        <v>0</v>
      </c>
      <c r="HB20" s="9">
        <f t="shared" si="11"/>
        <v>0</v>
      </c>
      <c r="HC20" s="9">
        <f t="shared" si="12"/>
        <v>0</v>
      </c>
      <c r="HD20" s="9">
        <f t="shared" si="13"/>
        <v>0</v>
      </c>
      <c r="HE20" s="9">
        <f t="shared" si="14"/>
        <v>0</v>
      </c>
      <c r="HF20" s="155"/>
      <c r="HG20" s="3">
        <f t="shared" si="257"/>
        <v>589.07375762466961</v>
      </c>
      <c r="HH20" s="9">
        <f t="shared" si="15"/>
        <v>0</v>
      </c>
      <c r="HI20" s="9">
        <f t="shared" si="16"/>
        <v>0</v>
      </c>
      <c r="HJ20" s="9">
        <f t="shared" si="17"/>
        <v>0</v>
      </c>
      <c r="HK20" s="9">
        <f t="shared" si="18"/>
        <v>0</v>
      </c>
      <c r="HL20" s="9">
        <f t="shared" si="19"/>
        <v>0</v>
      </c>
      <c r="HM20" s="155"/>
      <c r="HN20" s="3">
        <f t="shared" si="258"/>
        <v>0</v>
      </c>
      <c r="HO20" s="9">
        <f t="shared" si="20"/>
        <v>0</v>
      </c>
      <c r="HP20" s="9">
        <f t="shared" si="21"/>
        <v>0</v>
      </c>
      <c r="HQ20" s="9">
        <f t="shared" si="22"/>
        <v>0</v>
      </c>
      <c r="HR20" s="9">
        <f t="shared" si="23"/>
        <v>0</v>
      </c>
      <c r="HS20" s="9">
        <f t="shared" si="24"/>
        <v>0</v>
      </c>
      <c r="HT20" s="155"/>
      <c r="HU20" s="3">
        <f t="shared" si="259"/>
        <v>4.9324250973899995E-2</v>
      </c>
      <c r="HV20" s="9">
        <f t="shared" si="25"/>
        <v>0</v>
      </c>
      <c r="HW20" s="9">
        <f t="shared" si="26"/>
        <v>0</v>
      </c>
      <c r="HX20" s="9">
        <f t="shared" si="27"/>
        <v>0</v>
      </c>
      <c r="HY20" s="9">
        <f t="shared" si="28"/>
        <v>0</v>
      </c>
      <c r="HZ20" s="9">
        <f t="shared" si="29"/>
        <v>0</v>
      </c>
      <c r="IA20" s="155"/>
      <c r="IB20" s="3">
        <f t="shared" si="260"/>
        <v>63.317824198361421</v>
      </c>
      <c r="IC20" s="9">
        <f t="shared" si="30"/>
        <v>0</v>
      </c>
      <c r="ID20" s="9">
        <f t="shared" si="31"/>
        <v>0</v>
      </c>
      <c r="IE20" s="9">
        <f t="shared" si="32"/>
        <v>0</v>
      </c>
      <c r="IF20" s="9">
        <f t="shared" si="33"/>
        <v>0</v>
      </c>
      <c r="IG20" s="9">
        <f t="shared" si="34"/>
        <v>0</v>
      </c>
      <c r="IH20" s="155"/>
      <c r="II20" s="3">
        <f t="shared" si="261"/>
        <v>1.3580975886324</v>
      </c>
      <c r="IJ20" s="9">
        <f t="shared" si="35"/>
        <v>0</v>
      </c>
      <c r="IK20" s="9">
        <f t="shared" si="36"/>
        <v>0</v>
      </c>
      <c r="IL20" s="9">
        <f t="shared" si="37"/>
        <v>0</v>
      </c>
      <c r="IM20" s="9">
        <f t="shared" si="38"/>
        <v>0</v>
      </c>
      <c r="IN20" s="9">
        <f t="shared" si="39"/>
        <v>0</v>
      </c>
      <c r="IO20" s="155"/>
      <c r="IP20" s="3">
        <f t="shared" si="262"/>
        <v>0.68050485033999997</v>
      </c>
      <c r="IQ20" s="9">
        <f t="shared" si="40"/>
        <v>0</v>
      </c>
      <c r="IR20" s="9">
        <f t="shared" si="41"/>
        <v>0</v>
      </c>
      <c r="IS20" s="9">
        <f t="shared" si="42"/>
        <v>0</v>
      </c>
      <c r="IT20" s="9">
        <f t="shared" si="43"/>
        <v>0</v>
      </c>
      <c r="IU20" s="9">
        <f t="shared" si="44"/>
        <v>0</v>
      </c>
      <c r="IV20" s="155"/>
      <c r="IW20" s="3">
        <f t="shared" si="263"/>
        <v>915.95625312426455</v>
      </c>
      <c r="IX20" s="9">
        <f t="shared" si="45"/>
        <v>0</v>
      </c>
      <c r="IY20" s="9">
        <f t="shared" si="46"/>
        <v>0</v>
      </c>
      <c r="IZ20" s="9">
        <f t="shared" si="47"/>
        <v>0</v>
      </c>
      <c r="JA20" s="9">
        <f t="shared" si="48"/>
        <v>0</v>
      </c>
      <c r="JB20" s="9">
        <f t="shared" si="49"/>
        <v>0</v>
      </c>
      <c r="JC20" s="155"/>
      <c r="JD20" s="7">
        <v>74.412216139611786</v>
      </c>
      <c r="JE20" s="7">
        <v>2.967798487128031</v>
      </c>
      <c r="JF20" s="7">
        <v>0.93074064321683847</v>
      </c>
      <c r="JG20" s="5"/>
      <c r="JH20" s="55">
        <f t="shared" si="50"/>
        <v>1.3025233221166214E-2</v>
      </c>
      <c r="JI20" s="58">
        <f t="shared" si="51"/>
        <v>1.590336063350526E-2</v>
      </c>
      <c r="JJ20" s="3">
        <f>$JI20*JJ5*AT20</f>
        <v>1.7151468955932536</v>
      </c>
      <c r="JK20" s="9">
        <f>$JI20*JJ5*AU20</f>
        <v>0</v>
      </c>
      <c r="JL20" s="9">
        <f>$JI20*JJ5*AV20</f>
        <v>0</v>
      </c>
      <c r="JM20" s="9">
        <f>$JI20*JJ5*AW20</f>
        <v>0</v>
      </c>
      <c r="JN20" s="9">
        <f>$JI20*JJ5*AX20</f>
        <v>0</v>
      </c>
      <c r="JO20" s="9">
        <f>$JI20*JJ5*AY20</f>
        <v>0</v>
      </c>
      <c r="JP20" s="155"/>
      <c r="JQ20" s="3">
        <f>$JI20*JQ5*BA20</f>
        <v>0</v>
      </c>
      <c r="JR20" s="9">
        <f>$JI20*JQ5*BB20</f>
        <v>0</v>
      </c>
      <c r="JS20" s="9">
        <f>$JI20*JQ5*BC20</f>
        <v>0</v>
      </c>
      <c r="JT20" s="9">
        <f>$JI20*JQ5*BD20</f>
        <v>0</v>
      </c>
      <c r="JU20" s="9">
        <f>$JI20*JQ5*BE20</f>
        <v>0</v>
      </c>
      <c r="JV20" s="9">
        <f>$JI20*JQ5*BF20</f>
        <v>0</v>
      </c>
      <c r="JW20" s="155"/>
      <c r="JX20" s="3">
        <f>$JI20*JX5*BH20</f>
        <v>5.2569858780379475</v>
      </c>
      <c r="JY20" s="9">
        <f>$JI20*JX5*BI20</f>
        <v>0</v>
      </c>
      <c r="JZ20" s="9">
        <f>$JI20*JX5*BJ20</f>
        <v>0</v>
      </c>
      <c r="KA20" s="9">
        <f>$JI20*JX5*BK20</f>
        <v>0</v>
      </c>
      <c r="KB20" s="9">
        <f>$JI20*JX5*BL20</f>
        <v>0</v>
      </c>
      <c r="KC20" s="9">
        <f>$JI20*JX5*BM20</f>
        <v>0</v>
      </c>
      <c r="KD20" s="155"/>
      <c r="KE20" s="3">
        <f>$JI20*KE5*BO20</f>
        <v>4.701500288045751</v>
      </c>
      <c r="KF20" s="9">
        <f>$JI20*KE5*BP20</f>
        <v>0</v>
      </c>
      <c r="KG20" s="9">
        <f>$JI20*KE5*BQ20</f>
        <v>0</v>
      </c>
      <c r="KH20" s="9">
        <f>$JI20*KE5*BR20</f>
        <v>0</v>
      </c>
      <c r="KI20" s="9">
        <f>$JI20*KE5*BS20</f>
        <v>0</v>
      </c>
      <c r="KJ20" s="9">
        <f>$JI20*KE5*BT20</f>
        <v>0</v>
      </c>
      <c r="KK20" s="155"/>
      <c r="KL20" s="3">
        <f>$JI20*KL5*BV20</f>
        <v>0</v>
      </c>
      <c r="KM20" s="9">
        <f>$JI20*KL5*BW20</f>
        <v>0</v>
      </c>
      <c r="KN20" s="9">
        <f>$JI20*KL5*BX20</f>
        <v>0</v>
      </c>
      <c r="KO20" s="9">
        <f>$JI20*KL5*BY20</f>
        <v>0</v>
      </c>
      <c r="KP20" s="9">
        <f>$JI20*KL5*BZ20</f>
        <v>0</v>
      </c>
      <c r="KQ20" s="9">
        <f>$JI20*KL5*CA20</f>
        <v>0</v>
      </c>
      <c r="KR20" s="155"/>
      <c r="KS20" s="3">
        <f>$JI20*KS5*CC20</f>
        <v>0</v>
      </c>
      <c r="KT20" s="9">
        <f>$JI20*KS5*CD20</f>
        <v>0</v>
      </c>
      <c r="KU20" s="9">
        <f>$JI20*KS5*CE20</f>
        <v>0</v>
      </c>
      <c r="KV20" s="9">
        <f>$JI20*KS5*CF20</f>
        <v>0</v>
      </c>
      <c r="KW20" s="9">
        <f>$JI20*KS5*CG20</f>
        <v>0</v>
      </c>
      <c r="KX20" s="9">
        <f>$JI20*KS5*CH20</f>
        <v>0</v>
      </c>
      <c r="KY20" s="155"/>
      <c r="KZ20" s="3">
        <f>$JI20*KZ5*CJ20</f>
        <v>0</v>
      </c>
      <c r="LA20" s="9">
        <f>$JI20*KZ5*CK20</f>
        <v>0</v>
      </c>
      <c r="LB20" s="9">
        <f>$JI20*KZ5*CL20</f>
        <v>0</v>
      </c>
      <c r="LC20" s="9">
        <f>$JI20*KZ5*CM20</f>
        <v>0</v>
      </c>
      <c r="LD20" s="9">
        <f>$JI20*KZ5*CN20</f>
        <v>0</v>
      </c>
      <c r="LE20" s="9">
        <f>$JI20*KZ5*CO20</f>
        <v>0</v>
      </c>
      <c r="LF20" s="155"/>
      <c r="LG20" s="3">
        <f>$JI20*LG5*CQ20</f>
        <v>0</v>
      </c>
      <c r="LH20" s="9">
        <f>$JI20*LG5*CR20</f>
        <v>0</v>
      </c>
      <c r="LI20" s="9">
        <f>$JI20*LG5*CS20</f>
        <v>0</v>
      </c>
      <c r="LJ20" s="9">
        <f>$JI20*LG5*CT20</f>
        <v>0</v>
      </c>
      <c r="LK20" s="9">
        <f>$JI20*LG5*CU20</f>
        <v>0</v>
      </c>
      <c r="LL20" s="9">
        <f>$JI20*LG5*CV20</f>
        <v>0</v>
      </c>
      <c r="LM20" s="155"/>
      <c r="LN20" s="3">
        <f>$JI20*LN5*CX20</f>
        <v>1.2066085524709145E-2</v>
      </c>
      <c r="LO20" s="9">
        <f>$JI20*LN5*CY20</f>
        <v>0</v>
      </c>
      <c r="LP20" s="9">
        <f>$JI20*LN5*CZ20</f>
        <v>0</v>
      </c>
      <c r="LQ20" s="9">
        <f>$JI20*LN5*DA20</f>
        <v>0</v>
      </c>
      <c r="LR20" s="9">
        <f>$JI20*LN5*DB20</f>
        <v>0</v>
      </c>
      <c r="LS20" s="9">
        <f>$JI20*LN5*DC20</f>
        <v>0</v>
      </c>
      <c r="LT20" s="155"/>
      <c r="LU20" s="3">
        <f>$JI20*LU5*DE20</f>
        <v>3.6204621116058622</v>
      </c>
      <c r="LV20" s="9">
        <f>$JI20*LU5*DF20</f>
        <v>0</v>
      </c>
      <c r="LW20" s="9">
        <f>$JI20*LU5*DG20</f>
        <v>0</v>
      </c>
      <c r="LX20" s="9">
        <f>$JI20*LU5*DH20</f>
        <v>0</v>
      </c>
      <c r="LY20" s="9">
        <f>$JI20*LU5*DI20</f>
        <v>0</v>
      </c>
      <c r="LZ20" s="9">
        <f>$JI20*LU5*DJ20</f>
        <v>0</v>
      </c>
      <c r="MA20" s="155"/>
      <c r="MD20" s="3">
        <f>$JI20*MD6*MD5*DN20</f>
        <v>0</v>
      </c>
      <c r="ME20" s="9">
        <f>$JI20*MD6*MD5*DO20</f>
        <v>0</v>
      </c>
      <c r="MF20" s="9">
        <f>$JI20*MD6*MD5*DP20</f>
        <v>0</v>
      </c>
      <c r="MG20" s="9">
        <f>$JI20*MD6*MD5*DQ20</f>
        <v>0</v>
      </c>
      <c r="MH20" s="9">
        <f>$JI20*MD6*MD5*DR20</f>
        <v>0</v>
      </c>
      <c r="MI20" s="9">
        <f>$JI20*MD6*MD5*DS20</f>
        <v>0</v>
      </c>
      <c r="MJ20" s="155"/>
      <c r="MK20" s="3">
        <f>$JI20*MK6*MK5*DU20</f>
        <v>0</v>
      </c>
      <c r="ML20" s="9">
        <f>$JI20*MK6*MK5*DV20</f>
        <v>0</v>
      </c>
      <c r="MM20" s="9">
        <f>$JI20*MK6*MK5*DW20</f>
        <v>0</v>
      </c>
      <c r="MN20" s="9">
        <f>$JI20*MK6*MK5*DX20</f>
        <v>0</v>
      </c>
      <c r="MO20" s="9">
        <f>$JI20*MK6*MK5*DY20</f>
        <v>0</v>
      </c>
      <c r="MP20" s="9">
        <f>$JI20*MK6*MK5*DZ20</f>
        <v>0</v>
      </c>
      <c r="MQ20" s="155"/>
      <c r="MR20" s="3">
        <f>$JI20*MR6*MR5*EB20</f>
        <v>0</v>
      </c>
      <c r="MS20" s="9">
        <f>$JI20*MR6*MR5*EC20</f>
        <v>0</v>
      </c>
      <c r="MT20" s="9">
        <f>$JI20*MR6*MR5*ED20</f>
        <v>0</v>
      </c>
      <c r="MU20" s="9">
        <f>$JI20*MR6*MR5*EE20</f>
        <v>0</v>
      </c>
      <c r="MV20" s="9">
        <f>$JI20*MR6*MR5*EF20</f>
        <v>0</v>
      </c>
      <c r="MW20" s="9">
        <f>$JI20*MR6*MR5*EG20</f>
        <v>0</v>
      </c>
      <c r="MX20" s="155"/>
      <c r="MY20" s="3">
        <f>$JI20*MY6*MY5*EI20</f>
        <v>0</v>
      </c>
      <c r="MZ20" s="9">
        <f>$JI20*MY6*MY5*EJ20</f>
        <v>0</v>
      </c>
      <c r="NA20" s="9">
        <f>$JI20*MY6*MY5*EK20</f>
        <v>0</v>
      </c>
      <c r="NB20" s="9">
        <f>$JI20*MY6*MY5*EL20</f>
        <v>0</v>
      </c>
      <c r="NC20" s="9">
        <f>$JI20*MY6*MY5*EM20</f>
        <v>0</v>
      </c>
      <c r="ND20" s="9">
        <f>$JI20*MY6*MY5*EN20</f>
        <v>0</v>
      </c>
      <c r="NE20" s="155"/>
      <c r="NF20" s="3">
        <f>$JI20*NF6*NF5*EP20</f>
        <v>0</v>
      </c>
      <c r="NG20" s="9">
        <f>$JI20*NF6*NF5*EQ20</f>
        <v>0</v>
      </c>
      <c r="NH20" s="9">
        <f>$JI20*NF6*NF5*ER20</f>
        <v>0</v>
      </c>
      <c r="NI20" s="9">
        <f>$JI20*NF6*NF5*ES20</f>
        <v>0</v>
      </c>
      <c r="NJ20" s="9">
        <f>$JI20*NF6*NF5*ET20</f>
        <v>0</v>
      </c>
      <c r="NK20" s="9">
        <f>$JI20*NF6*NF5*EU20</f>
        <v>0</v>
      </c>
      <c r="NL20" s="155"/>
      <c r="NM20" s="3">
        <f>$JI20*NM6*NM5*EW20</f>
        <v>5.4909494585081821E-4</v>
      </c>
      <c r="NN20" s="9">
        <f>$JI20*NM6*NM5*EX20</f>
        <v>0</v>
      </c>
      <c r="NO20" s="9">
        <f>$JI20*NM6*NM5*EY20</f>
        <v>0</v>
      </c>
      <c r="NP20" s="9">
        <f>$JI20*NM6*NM5*EZ20</f>
        <v>0</v>
      </c>
      <c r="NQ20" s="9">
        <f>$JI20*NM6*NM5*FA20</f>
        <v>0</v>
      </c>
      <c r="NR20" s="9">
        <f>$JI20*NM6*NM5*FB20</f>
        <v>0</v>
      </c>
      <c r="NS20" s="155"/>
      <c r="NT20" s="3">
        <f>$JI20*NT6*NT5*FD20</f>
        <v>0.78588535723727448</v>
      </c>
      <c r="NU20" s="9">
        <f>$JI20*NT6*NT5*FE20</f>
        <v>0</v>
      </c>
      <c r="NV20" s="9">
        <f>$JI20*NT6*NT5*FF20</f>
        <v>0</v>
      </c>
      <c r="NW20" s="9">
        <f>$JI20*NT6*NT5*FG20</f>
        <v>0</v>
      </c>
      <c r="NX20" s="9">
        <f>$JI20*NT6*NT5*FH20</f>
        <v>0</v>
      </c>
      <c r="NY20" s="9">
        <f>$JI20*NT6*NT5*FI20</f>
        <v>0</v>
      </c>
      <c r="NZ20" s="155"/>
      <c r="OA20" s="3">
        <f>$JI20*OA6*OA5*FK20</f>
        <v>1.685637531166264E-2</v>
      </c>
      <c r="OB20" s="9">
        <f>$JI20*OA6*OA5*FL20</f>
        <v>0</v>
      </c>
      <c r="OC20" s="9">
        <f>$JI20*OA6*OA5*FM20</f>
        <v>0</v>
      </c>
      <c r="OD20" s="9">
        <f>$JI20*OA6*OA5*FN20</f>
        <v>0</v>
      </c>
      <c r="OE20" s="9">
        <f>$JI20*OA6*OA5*FO20</f>
        <v>0</v>
      </c>
      <c r="OF20" s="9">
        <f>$JI20*OA6*OA5*FP20</f>
        <v>0</v>
      </c>
      <c r="OG20" s="155"/>
      <c r="OH20" s="3">
        <f>$JI20*OH6*OH5*FR20</f>
        <v>0</v>
      </c>
      <c r="OI20" s="9">
        <f>$JI20*OH6*OH5*FS20</f>
        <v>0</v>
      </c>
      <c r="OJ20" s="9">
        <f>$JI20*OH6*OH5*FT20</f>
        <v>0</v>
      </c>
      <c r="OK20" s="9">
        <f>$JI20*OH6*OH5*FU20</f>
        <v>0</v>
      </c>
      <c r="OL20" s="9">
        <f>$JI20*OH6*OH5*FV20</f>
        <v>0</v>
      </c>
      <c r="OM20" s="9">
        <f>$JI20*OH6*OH5*FW20</f>
        <v>0</v>
      </c>
      <c r="ON20" s="155"/>
      <c r="OO20" s="3">
        <f>$JI20*OO6*OO5*FY20</f>
        <v>0</v>
      </c>
      <c r="OP20" s="9">
        <f>$JI20*OO6*OO5*FZ20</f>
        <v>0</v>
      </c>
      <c r="OQ20" s="9">
        <f>$JI20*OO6*OO5*GA20</f>
        <v>0</v>
      </c>
      <c r="OR20" s="9">
        <f>$JI20*OO6*OO5*GB20</f>
        <v>0</v>
      </c>
      <c r="OS20" s="9">
        <f>$JI20*OO6*OO5*GC20</f>
        <v>0</v>
      </c>
      <c r="OT20" s="9">
        <f>$JI20*OO6*OO5*GD20</f>
        <v>0</v>
      </c>
      <c r="OU20" s="158"/>
      <c r="OV20" s="14">
        <f>$JI20*OV6*OV5*GF20</f>
        <v>0.92358623822088837</v>
      </c>
      <c r="OW20" s="14">
        <f>$JI20*OW6*OW5*GG20</f>
        <v>1.1730693404710576E-2</v>
      </c>
      <c r="OX20" s="14">
        <f>$JI20*OX6*OX5*GH20</f>
        <v>3.8972284859656284E-3</v>
      </c>
      <c r="PB20" s="3">
        <f t="shared" si="264"/>
        <v>1.7151468955932536</v>
      </c>
      <c r="PC20" s="9">
        <f t="shared" si="265"/>
        <v>0</v>
      </c>
      <c r="PD20" s="9">
        <f t="shared" si="266"/>
        <v>0</v>
      </c>
      <c r="PE20" s="9">
        <f t="shared" si="267"/>
        <v>0</v>
      </c>
      <c r="PF20" s="9">
        <f t="shared" si="268"/>
        <v>0</v>
      </c>
      <c r="PG20" s="9">
        <f t="shared" si="269"/>
        <v>0</v>
      </c>
      <c r="PH20" s="155"/>
      <c r="PI20" s="3">
        <f t="shared" si="270"/>
        <v>0</v>
      </c>
      <c r="PJ20" s="9">
        <f t="shared" si="53"/>
        <v>0</v>
      </c>
      <c r="PK20" s="9">
        <f t="shared" si="54"/>
        <v>0</v>
      </c>
      <c r="PL20" s="9">
        <f t="shared" si="55"/>
        <v>0</v>
      </c>
      <c r="PM20" s="9">
        <f t="shared" si="56"/>
        <v>0</v>
      </c>
      <c r="PN20" s="9">
        <f t="shared" si="57"/>
        <v>0</v>
      </c>
      <c r="PO20" s="155"/>
      <c r="PP20" s="3">
        <f t="shared" si="271"/>
        <v>5.2569858780379475</v>
      </c>
      <c r="PQ20" s="9">
        <f t="shared" si="58"/>
        <v>0</v>
      </c>
      <c r="PR20" s="9">
        <f t="shared" si="59"/>
        <v>0</v>
      </c>
      <c r="PS20" s="9">
        <f t="shared" si="60"/>
        <v>0</v>
      </c>
      <c r="PT20" s="9">
        <f t="shared" si="61"/>
        <v>0</v>
      </c>
      <c r="PU20" s="9">
        <f t="shared" si="62"/>
        <v>0</v>
      </c>
      <c r="PV20" s="155"/>
      <c r="PW20" s="3">
        <f t="shared" si="272"/>
        <v>4.701500288045751</v>
      </c>
      <c r="PX20" s="9">
        <f t="shared" si="63"/>
        <v>0</v>
      </c>
      <c r="PY20" s="9">
        <f t="shared" si="64"/>
        <v>0</v>
      </c>
      <c r="PZ20" s="9">
        <f t="shared" si="65"/>
        <v>0</v>
      </c>
      <c r="QA20" s="9">
        <f t="shared" si="66"/>
        <v>0</v>
      </c>
      <c r="QB20" s="9">
        <f t="shared" si="67"/>
        <v>0</v>
      </c>
      <c r="QC20" s="155"/>
      <c r="QD20" s="3">
        <f t="shared" si="273"/>
        <v>0</v>
      </c>
      <c r="QE20" s="9">
        <f t="shared" si="68"/>
        <v>0</v>
      </c>
      <c r="QF20" s="9">
        <f t="shared" si="69"/>
        <v>0</v>
      </c>
      <c r="QG20" s="9">
        <f t="shared" si="70"/>
        <v>0</v>
      </c>
      <c r="QH20" s="9">
        <f t="shared" si="71"/>
        <v>0</v>
      </c>
      <c r="QI20" s="9">
        <f t="shared" si="72"/>
        <v>0</v>
      </c>
      <c r="QJ20" s="155"/>
      <c r="QK20" s="3">
        <f t="shared" si="274"/>
        <v>5.4909494585081821E-4</v>
      </c>
      <c r="QL20" s="9">
        <f t="shared" si="73"/>
        <v>0</v>
      </c>
      <c r="QM20" s="9">
        <f t="shared" si="74"/>
        <v>0</v>
      </c>
      <c r="QN20" s="9">
        <f t="shared" si="75"/>
        <v>0</v>
      </c>
      <c r="QO20" s="9">
        <f t="shared" si="76"/>
        <v>0</v>
      </c>
      <c r="QP20" s="9">
        <f t="shared" si="77"/>
        <v>0</v>
      </c>
      <c r="QQ20" s="155"/>
      <c r="QR20" s="3">
        <f t="shared" si="275"/>
        <v>0.78588535723727448</v>
      </c>
      <c r="QS20" s="9">
        <f t="shared" si="78"/>
        <v>0</v>
      </c>
      <c r="QT20" s="9">
        <f t="shared" si="79"/>
        <v>0</v>
      </c>
      <c r="QU20" s="9">
        <f t="shared" si="80"/>
        <v>0</v>
      </c>
      <c r="QV20" s="9">
        <f t="shared" si="81"/>
        <v>0</v>
      </c>
      <c r="QW20" s="9">
        <f t="shared" si="82"/>
        <v>0</v>
      </c>
      <c r="QX20" s="155"/>
      <c r="QY20" s="3">
        <f t="shared" si="276"/>
        <v>1.685637531166264E-2</v>
      </c>
      <c r="QZ20" s="9">
        <f t="shared" si="83"/>
        <v>0</v>
      </c>
      <c r="RA20" s="9">
        <f t="shared" si="84"/>
        <v>0</v>
      </c>
      <c r="RB20" s="9">
        <f t="shared" si="85"/>
        <v>0</v>
      </c>
      <c r="RC20" s="9">
        <f t="shared" si="86"/>
        <v>0</v>
      </c>
      <c r="RD20" s="9">
        <f t="shared" si="87"/>
        <v>0</v>
      </c>
      <c r="RE20" s="155"/>
      <c r="RF20" s="3">
        <f t="shared" si="277"/>
        <v>1.2066085524709145E-2</v>
      </c>
      <c r="RG20" s="9">
        <f t="shared" si="88"/>
        <v>0</v>
      </c>
      <c r="RH20" s="9">
        <f t="shared" si="89"/>
        <v>0</v>
      </c>
      <c r="RI20" s="9">
        <f t="shared" si="90"/>
        <v>0</v>
      </c>
      <c r="RJ20" s="9">
        <f t="shared" si="91"/>
        <v>0</v>
      </c>
      <c r="RK20" s="9">
        <f t="shared" si="92"/>
        <v>0</v>
      </c>
      <c r="RL20" s="155"/>
      <c r="RM20" s="3">
        <f t="shared" si="278"/>
        <v>3.6204621116058622</v>
      </c>
      <c r="RN20" s="9">
        <f t="shared" si="93"/>
        <v>0</v>
      </c>
      <c r="RO20" s="9">
        <f t="shared" si="94"/>
        <v>0</v>
      </c>
      <c r="RP20" s="9">
        <f t="shared" si="95"/>
        <v>0</v>
      </c>
      <c r="RQ20" s="9">
        <f t="shared" si="96"/>
        <v>0</v>
      </c>
      <c r="RR20" s="9">
        <f t="shared" si="97"/>
        <v>0</v>
      </c>
      <c r="RS20" s="158"/>
      <c r="RT20" s="14">
        <f>$JI20*RT6*RT5*JD20</f>
        <v>0.92358623822088837</v>
      </c>
      <c r="RU20" s="14">
        <f>$JI20*RU6*RU5*JE20</f>
        <v>1.1730693404710576E-2</v>
      </c>
      <c r="RV20" s="14">
        <f>$JI20*RV6*RV5*JF20</f>
        <v>3.8972284859656284E-3</v>
      </c>
      <c r="RY20" s="3">
        <f t="shared" si="279"/>
        <v>1143.4312637288358</v>
      </c>
      <c r="RZ20" s="9">
        <f t="shared" si="280"/>
        <v>0</v>
      </c>
      <c r="SA20" s="9">
        <f t="shared" si="281"/>
        <v>0</v>
      </c>
      <c r="SB20" s="9">
        <f t="shared" si="282"/>
        <v>0</v>
      </c>
      <c r="SC20" s="9">
        <f t="shared" si="283"/>
        <v>0</v>
      </c>
      <c r="SD20" s="9">
        <f t="shared" si="284"/>
        <v>0</v>
      </c>
      <c r="SE20" s="155"/>
      <c r="SF20" s="3">
        <f t="shared" si="285"/>
        <v>0</v>
      </c>
      <c r="SG20" s="9">
        <f t="shared" si="99"/>
        <v>0</v>
      </c>
      <c r="SH20" s="9">
        <f t="shared" si="100"/>
        <v>0</v>
      </c>
      <c r="SI20" s="9">
        <f t="shared" si="101"/>
        <v>0</v>
      </c>
      <c r="SJ20" s="9">
        <f t="shared" si="102"/>
        <v>0</v>
      </c>
      <c r="SK20" s="9">
        <f t="shared" si="103"/>
        <v>0</v>
      </c>
      <c r="SL20" s="155"/>
      <c r="SM20" s="3">
        <f t="shared" si="286"/>
        <v>3504.657252025298</v>
      </c>
      <c r="SN20" s="9">
        <f t="shared" si="104"/>
        <v>0</v>
      </c>
      <c r="SO20" s="9">
        <f t="shared" si="105"/>
        <v>0</v>
      </c>
      <c r="SP20" s="9">
        <f t="shared" si="106"/>
        <v>0</v>
      </c>
      <c r="SQ20" s="9">
        <f t="shared" si="107"/>
        <v>0</v>
      </c>
      <c r="SR20" s="9">
        <f t="shared" si="108"/>
        <v>0</v>
      </c>
      <c r="SS20" s="155"/>
      <c r="ST20" s="3">
        <f t="shared" si="287"/>
        <v>3134.3335253638343</v>
      </c>
      <c r="SU20" s="9">
        <f t="shared" si="109"/>
        <v>0</v>
      </c>
      <c r="SV20" s="9">
        <f t="shared" si="110"/>
        <v>0</v>
      </c>
      <c r="SW20" s="9">
        <f t="shared" si="111"/>
        <v>0</v>
      </c>
      <c r="SX20" s="9">
        <f t="shared" si="112"/>
        <v>0</v>
      </c>
      <c r="SY20" s="9">
        <f t="shared" si="113"/>
        <v>0</v>
      </c>
      <c r="SZ20" s="155"/>
      <c r="TA20" s="3">
        <f t="shared" si="288"/>
        <v>0</v>
      </c>
      <c r="TB20" s="9">
        <f t="shared" si="114"/>
        <v>0</v>
      </c>
      <c r="TC20" s="9">
        <f t="shared" si="115"/>
        <v>0</v>
      </c>
      <c r="TD20" s="9">
        <f t="shared" si="116"/>
        <v>0</v>
      </c>
      <c r="TE20" s="9">
        <f t="shared" si="117"/>
        <v>0</v>
      </c>
      <c r="TF20" s="9">
        <f t="shared" si="118"/>
        <v>0</v>
      </c>
      <c r="TG20" s="155"/>
      <c r="TH20" s="3">
        <f t="shared" si="289"/>
        <v>0</v>
      </c>
      <c r="TI20" s="9">
        <f t="shared" si="119"/>
        <v>0</v>
      </c>
      <c r="TJ20" s="9">
        <f t="shared" si="120"/>
        <v>0</v>
      </c>
      <c r="TK20" s="9">
        <f t="shared" si="121"/>
        <v>0</v>
      </c>
      <c r="TL20" s="9">
        <f t="shared" si="122"/>
        <v>0</v>
      </c>
      <c r="TM20" s="9">
        <f t="shared" si="123"/>
        <v>0</v>
      </c>
      <c r="TN20" s="155"/>
      <c r="TO20" s="3">
        <f t="shared" si="290"/>
        <v>0</v>
      </c>
      <c r="TP20" s="9">
        <f t="shared" si="124"/>
        <v>0</v>
      </c>
      <c r="TQ20" s="9">
        <f t="shared" si="125"/>
        <v>0</v>
      </c>
      <c r="TR20" s="9">
        <f t="shared" si="126"/>
        <v>0</v>
      </c>
      <c r="TS20" s="9">
        <f t="shared" si="127"/>
        <v>0</v>
      </c>
      <c r="TT20" s="9">
        <f t="shared" si="128"/>
        <v>0</v>
      </c>
      <c r="TU20" s="155"/>
      <c r="TV20" s="3">
        <f t="shared" si="291"/>
        <v>0</v>
      </c>
      <c r="TW20" s="9">
        <f t="shared" si="129"/>
        <v>0</v>
      </c>
      <c r="TX20" s="9">
        <f t="shared" si="130"/>
        <v>0</v>
      </c>
      <c r="TY20" s="9">
        <f t="shared" si="131"/>
        <v>0</v>
      </c>
      <c r="TZ20" s="9">
        <f t="shared" si="132"/>
        <v>0</v>
      </c>
      <c r="UA20" s="9">
        <f t="shared" si="133"/>
        <v>0</v>
      </c>
      <c r="UB20" s="155"/>
      <c r="UC20" s="3">
        <f t="shared" si="292"/>
        <v>8.0440570164727632</v>
      </c>
      <c r="UD20" s="9">
        <f t="shared" si="134"/>
        <v>0</v>
      </c>
      <c r="UE20" s="9">
        <f t="shared" si="135"/>
        <v>0</v>
      </c>
      <c r="UF20" s="9">
        <f t="shared" si="136"/>
        <v>0</v>
      </c>
      <c r="UG20" s="9">
        <f t="shared" si="137"/>
        <v>0</v>
      </c>
      <c r="UH20" s="9">
        <f t="shared" si="138"/>
        <v>0</v>
      </c>
      <c r="UI20" s="155"/>
      <c r="UJ20" s="3">
        <f t="shared" si="293"/>
        <v>2413.6414077372415</v>
      </c>
      <c r="UK20" s="9">
        <f t="shared" si="139"/>
        <v>0</v>
      </c>
      <c r="UL20" s="9">
        <f t="shared" si="140"/>
        <v>0</v>
      </c>
      <c r="UM20" s="9">
        <f t="shared" si="141"/>
        <v>0</v>
      </c>
      <c r="UN20" s="9">
        <f t="shared" si="142"/>
        <v>0</v>
      </c>
      <c r="UO20" s="9">
        <f t="shared" si="143"/>
        <v>0</v>
      </c>
      <c r="UP20" s="155"/>
      <c r="US20" s="3">
        <f t="shared" si="294"/>
        <v>0</v>
      </c>
      <c r="UT20" s="9">
        <f t="shared" si="144"/>
        <v>0</v>
      </c>
      <c r="UU20" s="9">
        <f t="shared" si="145"/>
        <v>0</v>
      </c>
      <c r="UV20" s="9">
        <f t="shared" si="146"/>
        <v>0</v>
      </c>
      <c r="UW20" s="9">
        <f t="shared" si="147"/>
        <v>0</v>
      </c>
      <c r="UX20" s="9">
        <f t="shared" si="148"/>
        <v>0</v>
      </c>
      <c r="UY20" s="155"/>
      <c r="UZ20" s="3">
        <f t="shared" si="295"/>
        <v>0</v>
      </c>
      <c r="VA20" s="9">
        <f t="shared" si="149"/>
        <v>0</v>
      </c>
      <c r="VB20" s="9">
        <f t="shared" si="150"/>
        <v>0</v>
      </c>
      <c r="VC20" s="9">
        <f t="shared" si="151"/>
        <v>0</v>
      </c>
      <c r="VD20" s="9">
        <f t="shared" si="152"/>
        <v>0</v>
      </c>
      <c r="VE20" s="9">
        <f t="shared" si="153"/>
        <v>0</v>
      </c>
      <c r="VF20" s="155"/>
      <c r="VG20" s="3">
        <f t="shared" si="296"/>
        <v>0</v>
      </c>
      <c r="VH20" s="9">
        <f t="shared" si="154"/>
        <v>0</v>
      </c>
      <c r="VI20" s="9">
        <f t="shared" si="155"/>
        <v>0</v>
      </c>
      <c r="VJ20" s="9">
        <f t="shared" si="156"/>
        <v>0</v>
      </c>
      <c r="VK20" s="9">
        <f t="shared" si="157"/>
        <v>0</v>
      </c>
      <c r="VL20" s="9">
        <f t="shared" si="158"/>
        <v>0</v>
      </c>
      <c r="VM20" s="155"/>
      <c r="VN20" s="3">
        <f t="shared" si="297"/>
        <v>0</v>
      </c>
      <c r="VO20" s="9">
        <f t="shared" si="159"/>
        <v>0</v>
      </c>
      <c r="VP20" s="9">
        <f t="shared" si="160"/>
        <v>0</v>
      </c>
      <c r="VQ20" s="9">
        <f t="shared" si="161"/>
        <v>0</v>
      </c>
      <c r="VR20" s="9">
        <f t="shared" si="162"/>
        <v>0</v>
      </c>
      <c r="VS20" s="9">
        <f t="shared" si="163"/>
        <v>0</v>
      </c>
      <c r="VT20" s="155"/>
      <c r="VU20" s="3">
        <f t="shared" si="298"/>
        <v>0</v>
      </c>
      <c r="VV20" s="9">
        <f t="shared" si="164"/>
        <v>0</v>
      </c>
      <c r="VW20" s="9">
        <f t="shared" si="165"/>
        <v>0</v>
      </c>
      <c r="VX20" s="9">
        <f t="shared" si="166"/>
        <v>0</v>
      </c>
      <c r="VY20" s="9">
        <f t="shared" si="167"/>
        <v>0</v>
      </c>
      <c r="VZ20" s="9">
        <f t="shared" si="168"/>
        <v>0</v>
      </c>
      <c r="WA20" s="155"/>
      <c r="WB20" s="3">
        <f t="shared" si="299"/>
        <v>0.36606329723387881</v>
      </c>
      <c r="WC20" s="9">
        <f t="shared" si="169"/>
        <v>0</v>
      </c>
      <c r="WD20" s="9">
        <f t="shared" si="170"/>
        <v>0</v>
      </c>
      <c r="WE20" s="9">
        <f t="shared" si="171"/>
        <v>0</v>
      </c>
      <c r="WF20" s="9">
        <f t="shared" si="172"/>
        <v>0</v>
      </c>
      <c r="WG20" s="9">
        <f t="shared" si="173"/>
        <v>0</v>
      </c>
      <c r="WH20" s="155"/>
      <c r="WI20" s="3">
        <f t="shared" si="300"/>
        <v>523.92357149151633</v>
      </c>
      <c r="WJ20" s="9">
        <f t="shared" si="174"/>
        <v>0</v>
      </c>
      <c r="WK20" s="9">
        <f t="shared" si="175"/>
        <v>0</v>
      </c>
      <c r="WL20" s="9">
        <f t="shared" si="176"/>
        <v>0</v>
      </c>
      <c r="WM20" s="9">
        <f t="shared" si="177"/>
        <v>0</v>
      </c>
      <c r="WN20" s="9">
        <f t="shared" si="178"/>
        <v>0</v>
      </c>
      <c r="WO20" s="155"/>
      <c r="WP20" s="3">
        <f t="shared" si="301"/>
        <v>11.237583541108426</v>
      </c>
      <c r="WQ20" s="9">
        <f t="shared" si="179"/>
        <v>0</v>
      </c>
      <c r="WR20" s="9">
        <f t="shared" si="180"/>
        <v>0</v>
      </c>
      <c r="WS20" s="9">
        <f t="shared" si="181"/>
        <v>0</v>
      </c>
      <c r="WT20" s="9">
        <f t="shared" si="182"/>
        <v>0</v>
      </c>
      <c r="WU20" s="9">
        <f t="shared" si="183"/>
        <v>0</v>
      </c>
      <c r="WV20" s="155"/>
      <c r="WW20" s="3">
        <f t="shared" si="302"/>
        <v>0</v>
      </c>
      <c r="WX20" s="9">
        <f t="shared" si="184"/>
        <v>0</v>
      </c>
      <c r="WY20" s="9">
        <f t="shared" si="185"/>
        <v>0</v>
      </c>
      <c r="WZ20" s="9">
        <f t="shared" si="186"/>
        <v>0</v>
      </c>
      <c r="XA20" s="9">
        <f t="shared" si="187"/>
        <v>0</v>
      </c>
      <c r="XB20" s="9">
        <f t="shared" si="188"/>
        <v>0</v>
      </c>
      <c r="XC20" s="155"/>
      <c r="XD20" s="3">
        <f t="shared" si="303"/>
        <v>0</v>
      </c>
      <c r="XE20" s="9">
        <f t="shared" si="189"/>
        <v>0</v>
      </c>
      <c r="XF20" s="9">
        <f t="shared" si="190"/>
        <v>0</v>
      </c>
      <c r="XG20" s="9">
        <f t="shared" si="191"/>
        <v>0</v>
      </c>
      <c r="XH20" s="9">
        <f t="shared" si="192"/>
        <v>0</v>
      </c>
      <c r="XI20" s="9">
        <f t="shared" si="193"/>
        <v>0</v>
      </c>
      <c r="XJ20" s="158"/>
      <c r="XK20" s="14">
        <f t="shared" si="304"/>
        <v>615.72415881392556</v>
      </c>
      <c r="XL20" s="14">
        <f t="shared" si="305"/>
        <v>7.8204622698070514</v>
      </c>
      <c r="XM20" s="14">
        <f t="shared" si="306"/>
        <v>2.5981523239770854</v>
      </c>
      <c r="XQ20" s="3">
        <f t="shared" si="307"/>
        <v>1143.4312637288358</v>
      </c>
      <c r="XR20" s="9">
        <f t="shared" si="195"/>
        <v>0</v>
      </c>
      <c r="XS20" s="9">
        <f t="shared" si="196"/>
        <v>0</v>
      </c>
      <c r="XT20" s="9">
        <f t="shared" si="197"/>
        <v>0</v>
      </c>
      <c r="XU20" s="9">
        <f t="shared" si="198"/>
        <v>0</v>
      </c>
      <c r="XV20" s="9">
        <f t="shared" si="199"/>
        <v>0</v>
      </c>
      <c r="XW20" s="155"/>
      <c r="XX20" s="3">
        <f t="shared" si="308"/>
        <v>0</v>
      </c>
      <c r="XY20" s="9">
        <f t="shared" si="200"/>
        <v>0</v>
      </c>
      <c r="XZ20" s="9">
        <f t="shared" si="201"/>
        <v>0</v>
      </c>
      <c r="YA20" s="9">
        <f t="shared" si="202"/>
        <v>0</v>
      </c>
      <c r="YB20" s="9">
        <f t="shared" si="203"/>
        <v>0</v>
      </c>
      <c r="YC20" s="9">
        <f t="shared" si="204"/>
        <v>0</v>
      </c>
      <c r="YD20" s="155"/>
      <c r="YE20" s="3">
        <f t="shared" si="309"/>
        <v>3504.657252025298</v>
      </c>
      <c r="YF20" s="9">
        <f t="shared" si="205"/>
        <v>0</v>
      </c>
      <c r="YG20" s="9">
        <f t="shared" si="206"/>
        <v>0</v>
      </c>
      <c r="YH20" s="9">
        <f t="shared" si="207"/>
        <v>0</v>
      </c>
      <c r="YI20" s="9">
        <f t="shared" si="208"/>
        <v>0</v>
      </c>
      <c r="YJ20" s="9">
        <f t="shared" si="209"/>
        <v>0</v>
      </c>
      <c r="YK20" s="155"/>
      <c r="YL20" s="3">
        <f t="shared" si="310"/>
        <v>3134.3335253638343</v>
      </c>
      <c r="YM20" s="9">
        <f t="shared" si="210"/>
        <v>0</v>
      </c>
      <c r="YN20" s="9">
        <f t="shared" si="211"/>
        <v>0</v>
      </c>
      <c r="YO20" s="9">
        <f t="shared" si="212"/>
        <v>0</v>
      </c>
      <c r="YP20" s="9">
        <f t="shared" si="213"/>
        <v>0</v>
      </c>
      <c r="YQ20" s="9">
        <f t="shared" si="214"/>
        <v>0</v>
      </c>
      <c r="YR20" s="155"/>
      <c r="YS20" s="3">
        <f t="shared" si="311"/>
        <v>0</v>
      </c>
      <c r="YT20" s="9">
        <f t="shared" si="215"/>
        <v>0</v>
      </c>
      <c r="YU20" s="9">
        <f t="shared" si="216"/>
        <v>0</v>
      </c>
      <c r="YV20" s="9">
        <f t="shared" si="217"/>
        <v>0</v>
      </c>
      <c r="YW20" s="9">
        <f t="shared" si="218"/>
        <v>0</v>
      </c>
      <c r="YX20" s="9">
        <f t="shared" si="219"/>
        <v>0</v>
      </c>
      <c r="YY20" s="155"/>
      <c r="YZ20" s="3">
        <f t="shared" si="312"/>
        <v>0.36606329723387881</v>
      </c>
      <c r="ZA20" s="9">
        <f t="shared" si="220"/>
        <v>0</v>
      </c>
      <c r="ZB20" s="9">
        <f t="shared" si="221"/>
        <v>0</v>
      </c>
      <c r="ZC20" s="9">
        <f t="shared" si="222"/>
        <v>0</v>
      </c>
      <c r="ZD20" s="9">
        <f t="shared" si="223"/>
        <v>0</v>
      </c>
      <c r="ZE20" s="9">
        <f t="shared" si="224"/>
        <v>0</v>
      </c>
      <c r="ZF20" s="155"/>
      <c r="ZG20" s="3">
        <f t="shared" si="313"/>
        <v>523.92357149151633</v>
      </c>
      <c r="ZH20" s="9">
        <f t="shared" si="225"/>
        <v>0</v>
      </c>
      <c r="ZI20" s="9">
        <f t="shared" si="226"/>
        <v>0</v>
      </c>
      <c r="ZJ20" s="9">
        <f t="shared" si="227"/>
        <v>0</v>
      </c>
      <c r="ZK20" s="9">
        <f t="shared" si="228"/>
        <v>0</v>
      </c>
      <c r="ZL20" s="9">
        <f t="shared" si="229"/>
        <v>0</v>
      </c>
      <c r="ZM20" s="155"/>
      <c r="ZN20" s="3">
        <f t="shared" si="314"/>
        <v>11.237583541108426</v>
      </c>
      <c r="ZO20" s="9">
        <f t="shared" si="230"/>
        <v>0</v>
      </c>
      <c r="ZP20" s="9">
        <f t="shared" si="231"/>
        <v>0</v>
      </c>
      <c r="ZQ20" s="9">
        <f t="shared" si="232"/>
        <v>0</v>
      </c>
      <c r="ZR20" s="9">
        <f t="shared" si="233"/>
        <v>0</v>
      </c>
      <c r="ZS20" s="9">
        <f t="shared" si="234"/>
        <v>0</v>
      </c>
      <c r="ZT20" s="155"/>
      <c r="ZU20" s="3">
        <f t="shared" si="315"/>
        <v>8.0440570164727632</v>
      </c>
      <c r="ZV20" s="9">
        <f t="shared" si="235"/>
        <v>0</v>
      </c>
      <c r="ZW20" s="9">
        <f t="shared" si="236"/>
        <v>0</v>
      </c>
      <c r="ZX20" s="9">
        <f t="shared" si="237"/>
        <v>0</v>
      </c>
      <c r="ZY20" s="9">
        <f t="shared" si="238"/>
        <v>0</v>
      </c>
      <c r="ZZ20" s="9">
        <f t="shared" si="239"/>
        <v>0</v>
      </c>
      <c r="AAA20" s="155"/>
      <c r="AAB20" s="3">
        <f t="shared" si="316"/>
        <v>2413.6414077372415</v>
      </c>
      <c r="AAC20" s="9">
        <f t="shared" si="240"/>
        <v>0</v>
      </c>
      <c r="AAD20" s="9">
        <f t="shared" si="241"/>
        <v>0</v>
      </c>
      <c r="AAE20" s="9">
        <f t="shared" si="242"/>
        <v>0</v>
      </c>
      <c r="AAF20" s="9">
        <f t="shared" si="243"/>
        <v>0</v>
      </c>
      <c r="AAG20" s="9">
        <f t="shared" si="244"/>
        <v>0</v>
      </c>
      <c r="AAH20" s="158"/>
      <c r="AAI20" s="9">
        <f t="shared" si="317"/>
        <v>615.72415881392556</v>
      </c>
      <c r="AAJ20" s="9">
        <f t="shared" si="318"/>
        <v>7.8204622698070514</v>
      </c>
      <c r="AAK20" s="9">
        <f t="shared" si="319"/>
        <v>2.5981523239770854</v>
      </c>
    </row>
    <row r="21" spans="2:713" ht="15.75" thickBot="1">
      <c r="B21" s="104">
        <v>13</v>
      </c>
      <c r="C21" s="104" t="s">
        <v>40</v>
      </c>
      <c r="D21" s="46">
        <v>1368.3000000000002</v>
      </c>
      <c r="E21" s="104">
        <v>11.980742170861397</v>
      </c>
      <c r="F21" s="105">
        <v>0.15118591845839743</v>
      </c>
      <c r="G21" s="105" t="s">
        <v>12</v>
      </c>
      <c r="I21" s="97">
        <f t="shared" si="247"/>
        <v>11.829556252403</v>
      </c>
      <c r="J21" s="98">
        <v>303.07864610117878</v>
      </c>
      <c r="K21" s="98">
        <v>8.2179608290477599</v>
      </c>
      <c r="L21" s="98">
        <v>328.35353365063111</v>
      </c>
      <c r="M21" s="98">
        <v>323.11462314487659</v>
      </c>
      <c r="N21" s="98">
        <v>14.97908943114871</v>
      </c>
      <c r="O21" s="98">
        <v>0</v>
      </c>
      <c r="P21" s="98">
        <v>0</v>
      </c>
      <c r="Q21" s="98">
        <v>0</v>
      </c>
      <c r="R21" s="98">
        <v>24.30477326005855</v>
      </c>
      <c r="S21" s="98">
        <v>218.8456758422885</v>
      </c>
      <c r="V21" s="98">
        <v>0</v>
      </c>
      <c r="W21" s="98">
        <v>0</v>
      </c>
      <c r="X21" s="98">
        <v>0</v>
      </c>
      <c r="Y21" s="98">
        <v>15.380026447723253</v>
      </c>
      <c r="Z21" s="98">
        <v>0</v>
      </c>
      <c r="AA21" s="98">
        <v>86.41687638670939</v>
      </c>
      <c r="AB21" s="98">
        <v>31.051668736646977</v>
      </c>
      <c r="AC21" s="98">
        <v>12.739736223396209</v>
      </c>
      <c r="AD21" s="98">
        <v>1.9441446904341682</v>
      </c>
      <c r="AE21" s="99">
        <v>0</v>
      </c>
      <c r="AH21" s="98">
        <f t="shared" si="248"/>
        <v>303.07864610117878</v>
      </c>
      <c r="AI21" s="98">
        <f t="shared" si="3"/>
        <v>8.2179608290477599</v>
      </c>
      <c r="AJ21" s="98">
        <f t="shared" si="3"/>
        <v>328.35353365063111</v>
      </c>
      <c r="AK21" s="98">
        <f t="shared" si="3"/>
        <v>338.49464959259984</v>
      </c>
      <c r="AL21" s="98">
        <f t="shared" si="3"/>
        <v>14.97908943114871</v>
      </c>
      <c r="AM21" s="98">
        <f t="shared" si="3"/>
        <v>86.41687638670939</v>
      </c>
      <c r="AN21" s="98">
        <f t="shared" si="3"/>
        <v>31.051668736646977</v>
      </c>
      <c r="AO21" s="98">
        <f t="shared" si="3"/>
        <v>12.739736223396209</v>
      </c>
      <c r="AP21" s="98">
        <f t="shared" si="3"/>
        <v>26.248917950492718</v>
      </c>
      <c r="AQ21" s="98">
        <f t="shared" si="3"/>
        <v>218.8456758422885</v>
      </c>
      <c r="AS21" s="106">
        <v>235.69422312329002</v>
      </c>
      <c r="AT21" s="101">
        <v>235.69422312329002</v>
      </c>
      <c r="AU21" s="98"/>
      <c r="AV21" s="98"/>
      <c r="AW21" s="98"/>
      <c r="AX21" s="98"/>
      <c r="AY21" s="98"/>
      <c r="AZ21" s="205"/>
      <c r="BA21" s="101">
        <v>8.2179594715791993</v>
      </c>
      <c r="BB21" s="98"/>
      <c r="BC21" s="98"/>
      <c r="BD21" s="98"/>
      <c r="BE21" s="98"/>
      <c r="BF21" s="98"/>
      <c r="BG21" s="205"/>
      <c r="BH21" s="101">
        <v>328.35353365063111</v>
      </c>
      <c r="BI21" s="98"/>
      <c r="BJ21" s="98"/>
      <c r="BK21" s="98"/>
      <c r="BL21" s="98"/>
      <c r="BM21" s="98"/>
      <c r="BN21" s="205"/>
      <c r="BO21" s="101">
        <v>322.39486040097239</v>
      </c>
      <c r="BP21" s="98"/>
      <c r="BQ21" s="98"/>
      <c r="BR21" s="98"/>
      <c r="BS21" s="98"/>
      <c r="BT21" s="98"/>
      <c r="BU21" s="205"/>
      <c r="BV21" s="101">
        <v>14.386701987382899</v>
      </c>
      <c r="BW21" s="98"/>
      <c r="BX21" s="98"/>
      <c r="BY21" s="98"/>
      <c r="BZ21" s="98"/>
      <c r="CA21" s="98"/>
      <c r="CB21" s="205"/>
      <c r="CC21" s="101">
        <v>0</v>
      </c>
      <c r="CD21" s="98"/>
      <c r="CE21" s="98"/>
      <c r="CF21" s="98"/>
      <c r="CG21" s="98"/>
      <c r="CH21" s="98"/>
      <c r="CI21" s="205"/>
      <c r="CJ21" s="101">
        <v>0</v>
      </c>
      <c r="CK21" s="98"/>
      <c r="CL21" s="98"/>
      <c r="CM21" s="98"/>
      <c r="CN21" s="98"/>
      <c r="CO21" s="98"/>
      <c r="CP21" s="205"/>
      <c r="CQ21" s="101">
        <v>0</v>
      </c>
      <c r="CR21" s="98"/>
      <c r="CS21" s="98"/>
      <c r="CT21" s="98"/>
      <c r="CU21" s="98"/>
      <c r="CV21" s="98"/>
      <c r="CW21" s="205"/>
      <c r="CX21" s="101">
        <v>2.9403215907567968</v>
      </c>
      <c r="CY21" s="98"/>
      <c r="CZ21" s="98"/>
      <c r="DA21" s="98"/>
      <c r="DB21" s="98"/>
      <c r="DC21" s="98"/>
      <c r="DD21" s="205"/>
      <c r="DE21" s="101">
        <v>134</v>
      </c>
      <c r="DF21" s="98">
        <v>0</v>
      </c>
      <c r="DG21" s="98">
        <v>0</v>
      </c>
      <c r="DH21" s="98">
        <v>0</v>
      </c>
      <c r="DI21" s="98">
        <v>0</v>
      </c>
      <c r="DJ21" s="98">
        <v>0</v>
      </c>
      <c r="DK21" s="205"/>
      <c r="DN21" s="101">
        <v>0</v>
      </c>
      <c r="DO21" s="98"/>
      <c r="DP21" s="98"/>
      <c r="DQ21" s="98"/>
      <c r="DR21" s="98"/>
      <c r="DS21" s="98"/>
      <c r="DT21" s="205"/>
      <c r="DU21" s="101">
        <v>0</v>
      </c>
      <c r="DV21" s="98"/>
      <c r="DW21" s="98"/>
      <c r="DX21" s="98"/>
      <c r="DY21" s="98"/>
      <c r="DZ21" s="98"/>
      <c r="EA21" s="205"/>
      <c r="EB21" s="101">
        <v>0</v>
      </c>
      <c r="EC21" s="98"/>
      <c r="ED21" s="98"/>
      <c r="EE21" s="98"/>
      <c r="EF21" s="98"/>
      <c r="EG21" s="98"/>
      <c r="EH21" s="205"/>
      <c r="EI21" s="101">
        <v>15.345766252596245</v>
      </c>
      <c r="EJ21" s="98"/>
      <c r="EK21" s="98"/>
      <c r="EL21" s="98"/>
      <c r="EM21" s="98"/>
      <c r="EN21" s="98"/>
      <c r="EO21" s="205"/>
      <c r="EP21" s="101">
        <v>0</v>
      </c>
      <c r="EQ21" s="98"/>
      <c r="ER21" s="98"/>
      <c r="ES21" s="98"/>
      <c r="ET21" s="98"/>
      <c r="EU21" s="98"/>
      <c r="EV21" s="205"/>
      <c r="EW21" s="101">
        <v>86.133369494564008</v>
      </c>
      <c r="EX21" s="98"/>
      <c r="EY21" s="98"/>
      <c r="EZ21" s="98"/>
      <c r="FA21" s="98"/>
      <c r="FB21" s="98"/>
      <c r="FC21" s="205"/>
      <c r="FD21" s="101">
        <v>31.051668736646977</v>
      </c>
      <c r="FE21" s="98"/>
      <c r="FF21" s="98"/>
      <c r="FG21" s="98"/>
      <c r="FH21" s="98"/>
      <c r="FI21" s="98"/>
      <c r="FJ21" s="205"/>
      <c r="FK21" s="101">
        <v>8.6800942541844996</v>
      </c>
      <c r="FL21" s="98"/>
      <c r="FM21" s="98"/>
      <c r="FN21" s="98"/>
      <c r="FO21" s="98"/>
      <c r="FP21" s="98"/>
      <c r="FQ21" s="205"/>
      <c r="FR21" s="101">
        <v>0.23519703507100329</v>
      </c>
      <c r="FS21" s="98"/>
      <c r="FT21" s="98"/>
      <c r="FU21" s="98"/>
      <c r="FV21" s="98"/>
      <c r="FW21" s="98"/>
      <c r="FX21" s="205"/>
      <c r="FY21" s="101"/>
      <c r="FZ21" s="98"/>
      <c r="GA21" s="98"/>
      <c r="GB21" s="98"/>
      <c r="GC21" s="98"/>
      <c r="GD21" s="98"/>
      <c r="GE21" s="205"/>
      <c r="GF21" s="70">
        <v>123.11309430094201</v>
      </c>
      <c r="GG21" s="70">
        <v>4.5105810502783781</v>
      </c>
      <c r="GH21" s="103"/>
      <c r="GL21" s="3">
        <f t="shared" si="249"/>
        <v>235.69422312329002</v>
      </c>
      <c r="GM21" s="9">
        <f t="shared" si="250"/>
        <v>0</v>
      </c>
      <c r="GN21" s="9">
        <f t="shared" si="251"/>
        <v>0</v>
      </c>
      <c r="GO21" s="9">
        <f t="shared" si="252"/>
        <v>0</v>
      </c>
      <c r="GP21" s="9">
        <f t="shared" si="253"/>
        <v>0</v>
      </c>
      <c r="GQ21" s="9">
        <f t="shared" si="254"/>
        <v>0</v>
      </c>
      <c r="GR21" s="155"/>
      <c r="GS21" s="3">
        <f t="shared" si="255"/>
        <v>8.2179594715791993</v>
      </c>
      <c r="GT21" s="9">
        <f t="shared" si="5"/>
        <v>0</v>
      </c>
      <c r="GU21" s="9">
        <f t="shared" si="6"/>
        <v>0</v>
      </c>
      <c r="GV21" s="9">
        <f t="shared" si="7"/>
        <v>0</v>
      </c>
      <c r="GW21" s="9">
        <f t="shared" si="8"/>
        <v>0</v>
      </c>
      <c r="GX21" s="9">
        <f t="shared" si="9"/>
        <v>0</v>
      </c>
      <c r="GY21" s="155"/>
      <c r="GZ21" s="3">
        <f t="shared" si="256"/>
        <v>328.35353365063111</v>
      </c>
      <c r="HA21" s="9">
        <f t="shared" si="10"/>
        <v>0</v>
      </c>
      <c r="HB21" s="9">
        <f t="shared" si="11"/>
        <v>0</v>
      </c>
      <c r="HC21" s="9">
        <f t="shared" si="12"/>
        <v>0</v>
      </c>
      <c r="HD21" s="9">
        <f t="shared" si="13"/>
        <v>0</v>
      </c>
      <c r="HE21" s="9">
        <f t="shared" si="14"/>
        <v>0</v>
      </c>
      <c r="HF21" s="155"/>
      <c r="HG21" s="3">
        <f t="shared" si="257"/>
        <v>337.74062665356865</v>
      </c>
      <c r="HH21" s="9">
        <f t="shared" si="15"/>
        <v>0</v>
      </c>
      <c r="HI21" s="9">
        <f t="shared" si="16"/>
        <v>0</v>
      </c>
      <c r="HJ21" s="9">
        <f t="shared" si="17"/>
        <v>0</v>
      </c>
      <c r="HK21" s="9">
        <f t="shared" si="18"/>
        <v>0</v>
      </c>
      <c r="HL21" s="9">
        <f t="shared" si="19"/>
        <v>0</v>
      </c>
      <c r="HM21" s="155"/>
      <c r="HN21" s="3">
        <f t="shared" si="258"/>
        <v>14.386701987382899</v>
      </c>
      <c r="HO21" s="9">
        <f t="shared" si="20"/>
        <v>0</v>
      </c>
      <c r="HP21" s="9">
        <f t="shared" si="21"/>
        <v>0</v>
      </c>
      <c r="HQ21" s="9">
        <f t="shared" si="22"/>
        <v>0</v>
      </c>
      <c r="HR21" s="9">
        <f t="shared" si="23"/>
        <v>0</v>
      </c>
      <c r="HS21" s="9">
        <f t="shared" si="24"/>
        <v>0</v>
      </c>
      <c r="HT21" s="155"/>
      <c r="HU21" s="3">
        <f t="shared" si="259"/>
        <v>86.133369494564008</v>
      </c>
      <c r="HV21" s="9">
        <f t="shared" si="25"/>
        <v>0</v>
      </c>
      <c r="HW21" s="9">
        <f t="shared" si="26"/>
        <v>0</v>
      </c>
      <c r="HX21" s="9">
        <f t="shared" si="27"/>
        <v>0</v>
      </c>
      <c r="HY21" s="9">
        <f t="shared" si="28"/>
        <v>0</v>
      </c>
      <c r="HZ21" s="9">
        <f t="shared" si="29"/>
        <v>0</v>
      </c>
      <c r="IA21" s="155"/>
      <c r="IB21" s="3">
        <f t="shared" si="260"/>
        <v>31.051668736646977</v>
      </c>
      <c r="IC21" s="9">
        <f t="shared" si="30"/>
        <v>0</v>
      </c>
      <c r="ID21" s="9">
        <f t="shared" si="31"/>
        <v>0</v>
      </c>
      <c r="IE21" s="9">
        <f t="shared" si="32"/>
        <v>0</v>
      </c>
      <c r="IF21" s="9">
        <f t="shared" si="33"/>
        <v>0</v>
      </c>
      <c r="IG21" s="9">
        <f t="shared" si="34"/>
        <v>0</v>
      </c>
      <c r="IH21" s="155"/>
      <c r="II21" s="3">
        <f t="shared" si="261"/>
        <v>8.6800942541844996</v>
      </c>
      <c r="IJ21" s="9">
        <f t="shared" si="35"/>
        <v>0</v>
      </c>
      <c r="IK21" s="9">
        <f t="shared" si="36"/>
        <v>0</v>
      </c>
      <c r="IL21" s="9">
        <f t="shared" si="37"/>
        <v>0</v>
      </c>
      <c r="IM21" s="9">
        <f t="shared" si="38"/>
        <v>0</v>
      </c>
      <c r="IN21" s="9">
        <f t="shared" si="39"/>
        <v>0</v>
      </c>
      <c r="IO21" s="155"/>
      <c r="IP21" s="3">
        <f t="shared" si="262"/>
        <v>3.1755186258278001</v>
      </c>
      <c r="IQ21" s="9">
        <f t="shared" si="40"/>
        <v>0</v>
      </c>
      <c r="IR21" s="9">
        <f t="shared" si="41"/>
        <v>0</v>
      </c>
      <c r="IS21" s="9">
        <f t="shared" si="42"/>
        <v>0</v>
      </c>
      <c r="IT21" s="9">
        <f t="shared" si="43"/>
        <v>0</v>
      </c>
      <c r="IU21" s="9">
        <f t="shared" si="44"/>
        <v>0</v>
      </c>
      <c r="IV21" s="155"/>
      <c r="IW21" s="3">
        <f t="shared" si="263"/>
        <v>134</v>
      </c>
      <c r="IX21" s="9">
        <f t="shared" si="45"/>
        <v>0</v>
      </c>
      <c r="IY21" s="9">
        <f t="shared" si="46"/>
        <v>0</v>
      </c>
      <c r="IZ21" s="9">
        <f t="shared" si="47"/>
        <v>0</v>
      </c>
      <c r="JA21" s="9">
        <f t="shared" si="48"/>
        <v>0</v>
      </c>
      <c r="JB21" s="9">
        <f t="shared" si="49"/>
        <v>0</v>
      </c>
      <c r="JC21" s="155"/>
      <c r="JD21" s="7">
        <v>123.11309430094201</v>
      </c>
      <c r="JE21" s="7">
        <v>4.5105810502783781</v>
      </c>
      <c r="JF21" s="45"/>
      <c r="JG21" s="5"/>
      <c r="JH21" s="55">
        <f t="shared" si="50"/>
        <v>1.5454348157269038E-2</v>
      </c>
      <c r="JI21" s="58">
        <f t="shared" si="51"/>
        <v>1.7984822979896585E-2</v>
      </c>
      <c r="JJ21" s="3">
        <f>$JI21*JJ5*AT21</f>
        <v>1.1160750192859292</v>
      </c>
      <c r="JK21" s="9">
        <f>$JI21*JJ5*AU21</f>
        <v>0</v>
      </c>
      <c r="JL21" s="9">
        <f>$JI21*JJ5*AV21</f>
        <v>0</v>
      </c>
      <c r="JM21" s="9">
        <f>$JI21*JJ5*AW21</f>
        <v>0</v>
      </c>
      <c r="JN21" s="9">
        <f>$JI21*JJ5*AX21</f>
        <v>0</v>
      </c>
      <c r="JO21" s="9">
        <f>$JI21*JJ5*AY21</f>
        <v>0</v>
      </c>
      <c r="JP21" s="155"/>
      <c r="JQ21" s="3">
        <f>$JI21*JQ5*BA21</f>
        <v>4.5323661691032871E-2</v>
      </c>
      <c r="JR21" s="9">
        <f>$JI21*JQ5*BB21</f>
        <v>0</v>
      </c>
      <c r="JS21" s="9">
        <f>$JI21*JQ5*BC21</f>
        <v>0</v>
      </c>
      <c r="JT21" s="9">
        <f>$JI21*JQ5*BD21</f>
        <v>0</v>
      </c>
      <c r="JU21" s="9">
        <f>$JI21*JQ5*BE21</f>
        <v>0</v>
      </c>
      <c r="JV21" s="9">
        <f>$JI21*JQ5*BF21</f>
        <v>0</v>
      </c>
      <c r="JW21" s="155"/>
      <c r="JX21" s="3">
        <f>$JI21*JX5*BH21</f>
        <v>3.4075356733746971</v>
      </c>
      <c r="JY21" s="9">
        <f>$JI21*JX5*BI21</f>
        <v>0</v>
      </c>
      <c r="JZ21" s="9">
        <f>$JI21*JX5*BJ21</f>
        <v>0</v>
      </c>
      <c r="KA21" s="9">
        <f>$JI21*JX5*BK21</f>
        <v>0</v>
      </c>
      <c r="KB21" s="9">
        <f>$JI21*JX5*BL21</f>
        <v>0</v>
      </c>
      <c r="KC21" s="9">
        <f>$JI21*JX5*BM21</f>
        <v>0</v>
      </c>
      <c r="KD21" s="155"/>
      <c r="KE21" s="3">
        <f>$JI21*KE5*BO21</f>
        <v>2.9098604444458323</v>
      </c>
      <c r="KF21" s="9">
        <f>$JI21*KE5*BP21</f>
        <v>0</v>
      </c>
      <c r="KG21" s="9">
        <f>$JI21*KE5*BQ21</f>
        <v>0</v>
      </c>
      <c r="KH21" s="9">
        <f>$JI21*KE5*BR21</f>
        <v>0</v>
      </c>
      <c r="KI21" s="9">
        <f>$JI21*KE5*BS21</f>
        <v>0</v>
      </c>
      <c r="KJ21" s="9">
        <f>$JI21*KE5*BT21</f>
        <v>0</v>
      </c>
      <c r="KK21" s="155"/>
      <c r="KL21" s="3">
        <f>$JI21*KL5*BV21</f>
        <v>0.20231232320705142</v>
      </c>
      <c r="KM21" s="9">
        <f>$JI21*KL5*BW21</f>
        <v>0</v>
      </c>
      <c r="KN21" s="9">
        <f>$JI21*KL5*BX21</f>
        <v>0</v>
      </c>
      <c r="KO21" s="9">
        <f>$JI21*KL5*BY21</f>
        <v>0</v>
      </c>
      <c r="KP21" s="9">
        <f>$JI21*KL5*BZ21</f>
        <v>0</v>
      </c>
      <c r="KQ21" s="9">
        <f>$JI21*KL5*CA21</f>
        <v>0</v>
      </c>
      <c r="KR21" s="155"/>
      <c r="KS21" s="3">
        <f>$JI21*KS5*CC21</f>
        <v>0</v>
      </c>
      <c r="KT21" s="9">
        <f>$JI21*KS5*CD21</f>
        <v>0</v>
      </c>
      <c r="KU21" s="9">
        <f>$JI21*KS5*CE21</f>
        <v>0</v>
      </c>
      <c r="KV21" s="9">
        <f>$JI21*KS5*CF21</f>
        <v>0</v>
      </c>
      <c r="KW21" s="9">
        <f>$JI21*KS5*CG21</f>
        <v>0</v>
      </c>
      <c r="KX21" s="9">
        <f>$JI21*KS5*CH21</f>
        <v>0</v>
      </c>
      <c r="KY21" s="155"/>
      <c r="KZ21" s="3">
        <f>$JI21*KZ5*CJ21</f>
        <v>0</v>
      </c>
      <c r="LA21" s="9">
        <f>$JI21*KZ5*CK21</f>
        <v>0</v>
      </c>
      <c r="LB21" s="9">
        <f>$JI21*KZ5*CL21</f>
        <v>0</v>
      </c>
      <c r="LC21" s="9">
        <f>$JI21*KZ5*CM21</f>
        <v>0</v>
      </c>
      <c r="LD21" s="9">
        <f>$JI21*KZ5*CN21</f>
        <v>0</v>
      </c>
      <c r="LE21" s="9">
        <f>$JI21*KZ5*CO21</f>
        <v>0</v>
      </c>
      <c r="LF21" s="155"/>
      <c r="LG21" s="3">
        <f>$JI21*LG5*CQ21</f>
        <v>0</v>
      </c>
      <c r="LH21" s="9">
        <f>$JI21*LG5*CR21</f>
        <v>0</v>
      </c>
      <c r="LI21" s="9">
        <f>$JI21*LG5*CS21</f>
        <v>0</v>
      </c>
      <c r="LJ21" s="9">
        <f>$JI21*LG5*CT21</f>
        <v>0</v>
      </c>
      <c r="LK21" s="9">
        <f>$JI21*LG5*CU21</f>
        <v>0</v>
      </c>
      <c r="LL21" s="9">
        <f>$JI21*LG5*CV21</f>
        <v>0</v>
      </c>
      <c r="LM21" s="155"/>
      <c r="LN21" s="3">
        <f>$JI21*LN5*CX21</f>
        <v>5.8958614245618553E-2</v>
      </c>
      <c r="LO21" s="9">
        <f>$JI21*LN5*CY21</f>
        <v>0</v>
      </c>
      <c r="LP21" s="9">
        <f>$JI21*LN5*CZ21</f>
        <v>0</v>
      </c>
      <c r="LQ21" s="9">
        <f>$JI21*LN5*DA21</f>
        <v>0</v>
      </c>
      <c r="LR21" s="9">
        <f>$JI21*LN5*DB21</f>
        <v>0</v>
      </c>
      <c r="LS21" s="9">
        <f>$JI21*LN5*DC21</f>
        <v>0</v>
      </c>
      <c r="LT21" s="155"/>
      <c r="LU21" s="3">
        <f>$JI21*LU5*DE21</f>
        <v>0.59897863744628999</v>
      </c>
      <c r="LV21" s="9">
        <f>$JI21*LU5*DF21</f>
        <v>0</v>
      </c>
      <c r="LW21" s="9">
        <f>$JI21*LU5*DG21</f>
        <v>0</v>
      </c>
      <c r="LX21" s="9">
        <f>$JI21*LU5*DH21</f>
        <v>0</v>
      </c>
      <c r="LY21" s="9">
        <f>$JI21*LU5*DI21</f>
        <v>0</v>
      </c>
      <c r="LZ21" s="9">
        <f>$JI21*LU5*DJ21</f>
        <v>0</v>
      </c>
      <c r="MA21" s="155"/>
      <c r="MD21" s="3">
        <f>$JI21*MD6*MD5*DN21</f>
        <v>0</v>
      </c>
      <c r="ME21" s="9">
        <f>$JI21*MD6*MD5*DO21</f>
        <v>0</v>
      </c>
      <c r="MF21" s="9">
        <f>$JI21*MD6*MD5*DP21</f>
        <v>0</v>
      </c>
      <c r="MG21" s="9">
        <f>$JI21*MD6*MD5*DQ21</f>
        <v>0</v>
      </c>
      <c r="MH21" s="9">
        <f>$JI21*MD6*MD5*DR21</f>
        <v>0</v>
      </c>
      <c r="MI21" s="9">
        <f>$JI21*MD6*MD5*DS21</f>
        <v>0</v>
      </c>
      <c r="MJ21" s="155"/>
      <c r="MK21" s="3">
        <f>$JI21*MK6*MK5*DU21</f>
        <v>0</v>
      </c>
      <c r="ML21" s="9">
        <f>$JI21*MK6*MK5*DV21</f>
        <v>0</v>
      </c>
      <c r="MM21" s="9">
        <f>$JI21*MK6*MK5*DW21</f>
        <v>0</v>
      </c>
      <c r="MN21" s="9">
        <f>$JI21*MK6*MK5*DX21</f>
        <v>0</v>
      </c>
      <c r="MO21" s="9">
        <f>$JI21*MK6*MK5*DY21</f>
        <v>0</v>
      </c>
      <c r="MP21" s="9">
        <f>$JI21*MK6*MK5*DZ21</f>
        <v>0</v>
      </c>
      <c r="MQ21" s="155"/>
      <c r="MR21" s="3">
        <f>$JI21*MR6*MR5*EB21</f>
        <v>0</v>
      </c>
      <c r="MS21" s="9">
        <f>$JI21*MR6*MR5*EC21</f>
        <v>0</v>
      </c>
      <c r="MT21" s="9">
        <f>$JI21*MR6*MR5*ED21</f>
        <v>0</v>
      </c>
      <c r="MU21" s="9">
        <f>$JI21*MR6*MR5*EE21</f>
        <v>0</v>
      </c>
      <c r="MV21" s="9">
        <f>$JI21*MR6*MR5*EF21</f>
        <v>0</v>
      </c>
      <c r="MW21" s="9">
        <f>$JI21*MR6*MR5*EG21</f>
        <v>0</v>
      </c>
      <c r="MX21" s="155"/>
      <c r="MY21" s="3">
        <f>$JI21*MY6*MY5*EI21</f>
        <v>9.6955102531171788E-2</v>
      </c>
      <c r="MZ21" s="9">
        <f>$JI21*MY6*MY5*EJ21</f>
        <v>0</v>
      </c>
      <c r="NA21" s="9">
        <f>$JI21*MY6*MY5*EK21</f>
        <v>0</v>
      </c>
      <c r="NB21" s="9">
        <f>$JI21*MY6*MY5*EL21</f>
        <v>0</v>
      </c>
      <c r="NC21" s="9">
        <f>$JI21*MY6*MY5*EM21</f>
        <v>0</v>
      </c>
      <c r="ND21" s="9">
        <f>$JI21*MY6*MY5*EN21</f>
        <v>0</v>
      </c>
      <c r="NE21" s="155"/>
      <c r="NF21" s="3">
        <f>$JI21*NF6*NF5*EP21</f>
        <v>0</v>
      </c>
      <c r="NG21" s="9">
        <f>$JI21*NF6*NF5*EQ21</f>
        <v>0</v>
      </c>
      <c r="NH21" s="9">
        <f>$JI21*NF6*NF5*ER21</f>
        <v>0</v>
      </c>
      <c r="NI21" s="9">
        <f>$JI21*NF6*NF5*ES21</f>
        <v>0</v>
      </c>
      <c r="NJ21" s="9">
        <f>$JI21*NF6*NF5*ET21</f>
        <v>0</v>
      </c>
      <c r="NK21" s="9">
        <f>$JI21*NF6*NF5*EU21</f>
        <v>0</v>
      </c>
      <c r="NL21" s="155"/>
      <c r="NM21" s="3">
        <f>$JI21*NM6*NM5*EW21</f>
        <v>1.0843653821152306</v>
      </c>
      <c r="NN21" s="9">
        <f>$JI21*NM6*NM5*EX21</f>
        <v>0</v>
      </c>
      <c r="NO21" s="9">
        <f>$JI21*NM6*NM5*EY21</f>
        <v>0</v>
      </c>
      <c r="NP21" s="9">
        <f>$JI21*NM6*NM5*EZ21</f>
        <v>0</v>
      </c>
      <c r="NQ21" s="9">
        <f>$JI21*NM6*NM5*FA21</f>
        <v>0</v>
      </c>
      <c r="NR21" s="9">
        <f>$JI21*NM6*NM5*FB21</f>
        <v>0</v>
      </c>
      <c r="NS21" s="155"/>
      <c r="NT21" s="3">
        <f>$JI21*NT6*NT5*FD21</f>
        <v>0.43584836268839666</v>
      </c>
      <c r="NU21" s="9">
        <f>$JI21*NT6*NT5*FE21</f>
        <v>0</v>
      </c>
      <c r="NV21" s="9">
        <f>$JI21*NT6*NT5*FF21</f>
        <v>0</v>
      </c>
      <c r="NW21" s="9">
        <f>$JI21*NT6*NT5*FG21</f>
        <v>0</v>
      </c>
      <c r="NX21" s="9">
        <f>$JI21*NT6*NT5*FH21</f>
        <v>0</v>
      </c>
      <c r="NY21" s="9">
        <f>$JI21*NT6*NT5*FI21</f>
        <v>0</v>
      </c>
      <c r="NZ21" s="155"/>
      <c r="OA21" s="3">
        <f>$JI21*OA6*OA5*FK21</f>
        <v>0.12183579893090769</v>
      </c>
      <c r="OB21" s="9">
        <f>$JI21*OA6*OA5*FL21</f>
        <v>0</v>
      </c>
      <c r="OC21" s="9">
        <f>$JI21*OA6*OA5*FM21</f>
        <v>0</v>
      </c>
      <c r="OD21" s="9">
        <f>$JI21*OA6*OA5*FN21</f>
        <v>0</v>
      </c>
      <c r="OE21" s="9">
        <f>$JI21*OA6*OA5*FO21</f>
        <v>0</v>
      </c>
      <c r="OF21" s="9">
        <f>$JI21*OA6*OA5*FP21</f>
        <v>0</v>
      </c>
      <c r="OG21" s="155"/>
      <c r="OH21" s="3">
        <f>$JI21*OH6*OH5*FR21</f>
        <v>3.3012796675845118E-3</v>
      </c>
      <c r="OI21" s="9">
        <f>$JI21*OH6*OH5*FS21</f>
        <v>0</v>
      </c>
      <c r="OJ21" s="9">
        <f>$JI21*OH6*OH5*FT21</f>
        <v>0</v>
      </c>
      <c r="OK21" s="9">
        <f>$JI21*OH6*OH5*FU21</f>
        <v>0</v>
      </c>
      <c r="OL21" s="9">
        <f>$JI21*OH6*OH5*FV21</f>
        <v>0</v>
      </c>
      <c r="OM21" s="9">
        <f>$JI21*OH6*OH5*FW21</f>
        <v>0</v>
      </c>
      <c r="ON21" s="155"/>
      <c r="OO21" s="3">
        <f>$JI21*OO6*OO5*FY21</f>
        <v>0</v>
      </c>
      <c r="OP21" s="9">
        <f>$JI21*OO6*OO5*FZ21</f>
        <v>0</v>
      </c>
      <c r="OQ21" s="9">
        <f>$JI21*OO6*OO5*GA21</f>
        <v>0</v>
      </c>
      <c r="OR21" s="9">
        <f>$JI21*OO6*OO5*GB21</f>
        <v>0</v>
      </c>
      <c r="OS21" s="9">
        <f>$JI21*OO6*OO5*GC21</f>
        <v>0</v>
      </c>
      <c r="OT21" s="9">
        <f>$JI21*OO6*OO5*GD21</f>
        <v>0</v>
      </c>
      <c r="OU21" s="158"/>
      <c r="OV21" s="14">
        <f>$JI21*OV6*OV5*GF21</f>
        <v>1.7280437013435042</v>
      </c>
      <c r="OW21" s="14">
        <f>$JI21*OW6*OW5*GG21</f>
        <v>2.0162251429752209E-2</v>
      </c>
      <c r="OX21" s="14">
        <f>$JI21*OX6*OX5*GH21</f>
        <v>0</v>
      </c>
      <c r="PB21" s="3">
        <f t="shared" si="264"/>
        <v>1.1160750192859292</v>
      </c>
      <c r="PC21" s="9">
        <f t="shared" si="265"/>
        <v>0</v>
      </c>
      <c r="PD21" s="9">
        <f t="shared" si="266"/>
        <v>0</v>
      </c>
      <c r="PE21" s="9">
        <f t="shared" si="267"/>
        <v>0</v>
      </c>
      <c r="PF21" s="9">
        <f t="shared" si="268"/>
        <v>0</v>
      </c>
      <c r="PG21" s="9">
        <f t="shared" si="269"/>
        <v>0</v>
      </c>
      <c r="PH21" s="155"/>
      <c r="PI21" s="3">
        <f t="shared" si="270"/>
        <v>4.5323661691032871E-2</v>
      </c>
      <c r="PJ21" s="9">
        <f t="shared" si="53"/>
        <v>0</v>
      </c>
      <c r="PK21" s="9">
        <f t="shared" si="54"/>
        <v>0</v>
      </c>
      <c r="PL21" s="9">
        <f t="shared" si="55"/>
        <v>0</v>
      </c>
      <c r="PM21" s="9">
        <f t="shared" si="56"/>
        <v>0</v>
      </c>
      <c r="PN21" s="9">
        <f t="shared" si="57"/>
        <v>0</v>
      </c>
      <c r="PO21" s="155"/>
      <c r="PP21" s="3">
        <f t="shared" si="271"/>
        <v>3.4075356733746971</v>
      </c>
      <c r="PQ21" s="9">
        <f t="shared" si="58"/>
        <v>0</v>
      </c>
      <c r="PR21" s="9">
        <f t="shared" si="59"/>
        <v>0</v>
      </c>
      <c r="PS21" s="9">
        <f t="shared" si="60"/>
        <v>0</v>
      </c>
      <c r="PT21" s="9">
        <f t="shared" si="61"/>
        <v>0</v>
      </c>
      <c r="PU21" s="9">
        <f t="shared" si="62"/>
        <v>0</v>
      </c>
      <c r="PV21" s="155"/>
      <c r="PW21" s="3">
        <f t="shared" si="272"/>
        <v>3.0068155469770041</v>
      </c>
      <c r="PX21" s="9">
        <f t="shared" si="63"/>
        <v>0</v>
      </c>
      <c r="PY21" s="9">
        <f t="shared" si="64"/>
        <v>0</v>
      </c>
      <c r="PZ21" s="9">
        <f t="shared" si="65"/>
        <v>0</v>
      </c>
      <c r="QA21" s="9">
        <f t="shared" si="66"/>
        <v>0</v>
      </c>
      <c r="QB21" s="9">
        <f t="shared" si="67"/>
        <v>0</v>
      </c>
      <c r="QC21" s="155"/>
      <c r="QD21" s="3">
        <f t="shared" si="273"/>
        <v>0.20231232320705142</v>
      </c>
      <c r="QE21" s="9">
        <f t="shared" si="68"/>
        <v>0</v>
      </c>
      <c r="QF21" s="9">
        <f t="shared" si="69"/>
        <v>0</v>
      </c>
      <c r="QG21" s="9">
        <f t="shared" si="70"/>
        <v>0</v>
      </c>
      <c r="QH21" s="9">
        <f t="shared" si="71"/>
        <v>0</v>
      </c>
      <c r="QI21" s="9">
        <f t="shared" si="72"/>
        <v>0</v>
      </c>
      <c r="QJ21" s="155"/>
      <c r="QK21" s="3">
        <f t="shared" si="274"/>
        <v>1.0843653821152306</v>
      </c>
      <c r="QL21" s="9">
        <f t="shared" si="73"/>
        <v>0</v>
      </c>
      <c r="QM21" s="9">
        <f t="shared" si="74"/>
        <v>0</v>
      </c>
      <c r="QN21" s="9">
        <f t="shared" si="75"/>
        <v>0</v>
      </c>
      <c r="QO21" s="9">
        <f t="shared" si="76"/>
        <v>0</v>
      </c>
      <c r="QP21" s="9">
        <f t="shared" si="77"/>
        <v>0</v>
      </c>
      <c r="QQ21" s="155"/>
      <c r="QR21" s="3">
        <f t="shared" si="275"/>
        <v>0.43584836268839666</v>
      </c>
      <c r="QS21" s="9">
        <f t="shared" si="78"/>
        <v>0</v>
      </c>
      <c r="QT21" s="9">
        <f t="shared" si="79"/>
        <v>0</v>
      </c>
      <c r="QU21" s="9">
        <f t="shared" si="80"/>
        <v>0</v>
      </c>
      <c r="QV21" s="9">
        <f t="shared" si="81"/>
        <v>0</v>
      </c>
      <c r="QW21" s="9">
        <f t="shared" si="82"/>
        <v>0</v>
      </c>
      <c r="QX21" s="155"/>
      <c r="QY21" s="3">
        <f t="shared" si="276"/>
        <v>0.12183579893090769</v>
      </c>
      <c r="QZ21" s="9">
        <f t="shared" si="83"/>
        <v>0</v>
      </c>
      <c r="RA21" s="9">
        <f t="shared" si="84"/>
        <v>0</v>
      </c>
      <c r="RB21" s="9">
        <f t="shared" si="85"/>
        <v>0</v>
      </c>
      <c r="RC21" s="9">
        <f t="shared" si="86"/>
        <v>0</v>
      </c>
      <c r="RD21" s="9">
        <f t="shared" si="87"/>
        <v>0</v>
      </c>
      <c r="RE21" s="155"/>
      <c r="RF21" s="3">
        <f t="shared" si="277"/>
        <v>6.2259893913203065E-2</v>
      </c>
      <c r="RG21" s="9">
        <f t="shared" si="88"/>
        <v>0</v>
      </c>
      <c r="RH21" s="9">
        <f t="shared" si="89"/>
        <v>0</v>
      </c>
      <c r="RI21" s="9">
        <f t="shared" si="90"/>
        <v>0</v>
      </c>
      <c r="RJ21" s="9">
        <f t="shared" si="91"/>
        <v>0</v>
      </c>
      <c r="RK21" s="9">
        <f t="shared" si="92"/>
        <v>0</v>
      </c>
      <c r="RL21" s="155"/>
      <c r="RM21" s="3">
        <f t="shared" si="278"/>
        <v>0.59897863744628999</v>
      </c>
      <c r="RN21" s="9">
        <f t="shared" si="93"/>
        <v>0</v>
      </c>
      <c r="RO21" s="9">
        <f t="shared" si="94"/>
        <v>0</v>
      </c>
      <c r="RP21" s="9">
        <f t="shared" si="95"/>
        <v>0</v>
      </c>
      <c r="RQ21" s="9">
        <f t="shared" si="96"/>
        <v>0</v>
      </c>
      <c r="RR21" s="9">
        <f t="shared" si="97"/>
        <v>0</v>
      </c>
      <c r="RS21" s="158"/>
      <c r="RT21" s="14">
        <f>$JI21*RT6*RT5*JD21</f>
        <v>1.7280437013435042</v>
      </c>
      <c r="RU21" s="14">
        <f>$JI21*RU6*RU5*JE21</f>
        <v>2.0162251429752209E-2</v>
      </c>
      <c r="RV21" s="14">
        <f>$JI21*RV6*RV5*JF21</f>
        <v>0</v>
      </c>
      <c r="RY21" s="3">
        <f t="shared" si="279"/>
        <v>744.05001285728622</v>
      </c>
      <c r="RZ21" s="9">
        <f t="shared" si="280"/>
        <v>0</v>
      </c>
      <c r="SA21" s="9">
        <f t="shared" si="281"/>
        <v>0</v>
      </c>
      <c r="SB21" s="9">
        <f t="shared" si="282"/>
        <v>0</v>
      </c>
      <c r="SC21" s="9">
        <f t="shared" si="283"/>
        <v>0</v>
      </c>
      <c r="SD21" s="9">
        <f t="shared" si="284"/>
        <v>0</v>
      </c>
      <c r="SE21" s="155"/>
      <c r="SF21" s="3">
        <f t="shared" si="285"/>
        <v>30.215774460688579</v>
      </c>
      <c r="SG21" s="9">
        <f t="shared" si="99"/>
        <v>0</v>
      </c>
      <c r="SH21" s="9">
        <f t="shared" si="100"/>
        <v>0</v>
      </c>
      <c r="SI21" s="9">
        <f t="shared" si="101"/>
        <v>0</v>
      </c>
      <c r="SJ21" s="9">
        <f t="shared" si="102"/>
        <v>0</v>
      </c>
      <c r="SK21" s="9">
        <f t="shared" si="103"/>
        <v>0</v>
      </c>
      <c r="SL21" s="155"/>
      <c r="SM21" s="3">
        <f t="shared" si="286"/>
        <v>2271.6904489164649</v>
      </c>
      <c r="SN21" s="9">
        <f t="shared" si="104"/>
        <v>0</v>
      </c>
      <c r="SO21" s="9">
        <f t="shared" si="105"/>
        <v>0</v>
      </c>
      <c r="SP21" s="9">
        <f t="shared" si="106"/>
        <v>0</v>
      </c>
      <c r="SQ21" s="9">
        <f t="shared" si="107"/>
        <v>0</v>
      </c>
      <c r="SR21" s="9">
        <f t="shared" si="108"/>
        <v>0</v>
      </c>
      <c r="SS21" s="155"/>
      <c r="ST21" s="3">
        <f t="shared" si="287"/>
        <v>1939.9069629638882</v>
      </c>
      <c r="SU21" s="9">
        <f t="shared" si="109"/>
        <v>0</v>
      </c>
      <c r="SV21" s="9">
        <f t="shared" si="110"/>
        <v>0</v>
      </c>
      <c r="SW21" s="9">
        <f t="shared" si="111"/>
        <v>0</v>
      </c>
      <c r="SX21" s="9">
        <f t="shared" si="112"/>
        <v>0</v>
      </c>
      <c r="SY21" s="9">
        <f t="shared" si="113"/>
        <v>0</v>
      </c>
      <c r="SZ21" s="155"/>
      <c r="TA21" s="3">
        <f t="shared" si="288"/>
        <v>134.87488213803428</v>
      </c>
      <c r="TB21" s="9">
        <f t="shared" si="114"/>
        <v>0</v>
      </c>
      <c r="TC21" s="9">
        <f t="shared" si="115"/>
        <v>0</v>
      </c>
      <c r="TD21" s="9">
        <f t="shared" si="116"/>
        <v>0</v>
      </c>
      <c r="TE21" s="9">
        <f t="shared" si="117"/>
        <v>0</v>
      </c>
      <c r="TF21" s="9">
        <f t="shared" si="118"/>
        <v>0</v>
      </c>
      <c r="TG21" s="155"/>
      <c r="TH21" s="3">
        <f t="shared" si="289"/>
        <v>0</v>
      </c>
      <c r="TI21" s="9">
        <f t="shared" si="119"/>
        <v>0</v>
      </c>
      <c r="TJ21" s="9">
        <f t="shared" si="120"/>
        <v>0</v>
      </c>
      <c r="TK21" s="9">
        <f t="shared" si="121"/>
        <v>0</v>
      </c>
      <c r="TL21" s="9">
        <f t="shared" si="122"/>
        <v>0</v>
      </c>
      <c r="TM21" s="9">
        <f t="shared" si="123"/>
        <v>0</v>
      </c>
      <c r="TN21" s="155"/>
      <c r="TO21" s="3">
        <f t="shared" si="290"/>
        <v>0</v>
      </c>
      <c r="TP21" s="9">
        <f t="shared" si="124"/>
        <v>0</v>
      </c>
      <c r="TQ21" s="9">
        <f t="shared" si="125"/>
        <v>0</v>
      </c>
      <c r="TR21" s="9">
        <f t="shared" si="126"/>
        <v>0</v>
      </c>
      <c r="TS21" s="9">
        <f t="shared" si="127"/>
        <v>0</v>
      </c>
      <c r="TT21" s="9">
        <f t="shared" si="128"/>
        <v>0</v>
      </c>
      <c r="TU21" s="155"/>
      <c r="TV21" s="3">
        <f t="shared" si="291"/>
        <v>0</v>
      </c>
      <c r="TW21" s="9">
        <f t="shared" si="129"/>
        <v>0</v>
      </c>
      <c r="TX21" s="9">
        <f t="shared" si="130"/>
        <v>0</v>
      </c>
      <c r="TY21" s="9">
        <f t="shared" si="131"/>
        <v>0</v>
      </c>
      <c r="TZ21" s="9">
        <f t="shared" si="132"/>
        <v>0</v>
      </c>
      <c r="UA21" s="9">
        <f t="shared" si="133"/>
        <v>0</v>
      </c>
      <c r="UB21" s="155"/>
      <c r="UC21" s="3">
        <f t="shared" si="292"/>
        <v>39.30574283041237</v>
      </c>
      <c r="UD21" s="9">
        <f t="shared" si="134"/>
        <v>0</v>
      </c>
      <c r="UE21" s="9">
        <f t="shared" si="135"/>
        <v>0</v>
      </c>
      <c r="UF21" s="9">
        <f t="shared" si="136"/>
        <v>0</v>
      </c>
      <c r="UG21" s="9">
        <f t="shared" si="137"/>
        <v>0</v>
      </c>
      <c r="UH21" s="9">
        <f t="shared" si="138"/>
        <v>0</v>
      </c>
      <c r="UI21" s="155"/>
      <c r="UJ21" s="3">
        <f t="shared" si="293"/>
        <v>399.31909163085999</v>
      </c>
      <c r="UK21" s="9">
        <f t="shared" si="139"/>
        <v>0</v>
      </c>
      <c r="UL21" s="9">
        <f t="shared" si="140"/>
        <v>0</v>
      </c>
      <c r="UM21" s="9">
        <f t="shared" si="141"/>
        <v>0</v>
      </c>
      <c r="UN21" s="9">
        <f t="shared" si="142"/>
        <v>0</v>
      </c>
      <c r="UO21" s="9">
        <f t="shared" si="143"/>
        <v>0</v>
      </c>
      <c r="UP21" s="155"/>
      <c r="US21" s="3">
        <f t="shared" si="294"/>
        <v>0</v>
      </c>
      <c r="UT21" s="9">
        <f t="shared" si="144"/>
        <v>0</v>
      </c>
      <c r="UU21" s="9">
        <f t="shared" si="145"/>
        <v>0</v>
      </c>
      <c r="UV21" s="9">
        <f t="shared" si="146"/>
        <v>0</v>
      </c>
      <c r="UW21" s="9">
        <f t="shared" si="147"/>
        <v>0</v>
      </c>
      <c r="UX21" s="9">
        <f t="shared" si="148"/>
        <v>0</v>
      </c>
      <c r="UY21" s="155"/>
      <c r="UZ21" s="3">
        <f t="shared" si="295"/>
        <v>0</v>
      </c>
      <c r="VA21" s="9">
        <f t="shared" si="149"/>
        <v>0</v>
      </c>
      <c r="VB21" s="9">
        <f t="shared" si="150"/>
        <v>0</v>
      </c>
      <c r="VC21" s="9">
        <f t="shared" si="151"/>
        <v>0</v>
      </c>
      <c r="VD21" s="9">
        <f t="shared" si="152"/>
        <v>0</v>
      </c>
      <c r="VE21" s="9">
        <f t="shared" si="153"/>
        <v>0</v>
      </c>
      <c r="VF21" s="155"/>
      <c r="VG21" s="3">
        <f t="shared" si="296"/>
        <v>0</v>
      </c>
      <c r="VH21" s="9">
        <f t="shared" si="154"/>
        <v>0</v>
      </c>
      <c r="VI21" s="9">
        <f t="shared" si="155"/>
        <v>0</v>
      </c>
      <c r="VJ21" s="9">
        <f t="shared" si="156"/>
        <v>0</v>
      </c>
      <c r="VK21" s="9">
        <f t="shared" si="157"/>
        <v>0</v>
      </c>
      <c r="VL21" s="9">
        <f t="shared" si="158"/>
        <v>0</v>
      </c>
      <c r="VM21" s="155"/>
      <c r="VN21" s="3">
        <f t="shared" si="297"/>
        <v>64.636735020781188</v>
      </c>
      <c r="VO21" s="9">
        <f t="shared" si="159"/>
        <v>0</v>
      </c>
      <c r="VP21" s="9">
        <f t="shared" si="160"/>
        <v>0</v>
      </c>
      <c r="VQ21" s="9">
        <f t="shared" si="161"/>
        <v>0</v>
      </c>
      <c r="VR21" s="9">
        <f t="shared" si="162"/>
        <v>0</v>
      </c>
      <c r="VS21" s="9">
        <f t="shared" si="163"/>
        <v>0</v>
      </c>
      <c r="VT21" s="155"/>
      <c r="VU21" s="3">
        <f t="shared" si="298"/>
        <v>0</v>
      </c>
      <c r="VV21" s="9">
        <f t="shared" si="164"/>
        <v>0</v>
      </c>
      <c r="VW21" s="9">
        <f t="shared" si="165"/>
        <v>0</v>
      </c>
      <c r="VX21" s="9">
        <f t="shared" si="166"/>
        <v>0</v>
      </c>
      <c r="VY21" s="9">
        <f t="shared" si="167"/>
        <v>0</v>
      </c>
      <c r="VZ21" s="9">
        <f t="shared" si="168"/>
        <v>0</v>
      </c>
      <c r="WA21" s="155"/>
      <c r="WB21" s="3">
        <f t="shared" si="299"/>
        <v>722.91025474348714</v>
      </c>
      <c r="WC21" s="9">
        <f t="shared" si="169"/>
        <v>0</v>
      </c>
      <c r="WD21" s="9">
        <f t="shared" si="170"/>
        <v>0</v>
      </c>
      <c r="WE21" s="9">
        <f t="shared" si="171"/>
        <v>0</v>
      </c>
      <c r="WF21" s="9">
        <f t="shared" si="172"/>
        <v>0</v>
      </c>
      <c r="WG21" s="9">
        <f t="shared" si="173"/>
        <v>0</v>
      </c>
      <c r="WH21" s="155"/>
      <c r="WI21" s="3">
        <f t="shared" si="300"/>
        <v>290.56557512559777</v>
      </c>
      <c r="WJ21" s="9">
        <f t="shared" si="174"/>
        <v>0</v>
      </c>
      <c r="WK21" s="9">
        <f t="shared" si="175"/>
        <v>0</v>
      </c>
      <c r="WL21" s="9">
        <f t="shared" si="176"/>
        <v>0</v>
      </c>
      <c r="WM21" s="9">
        <f t="shared" si="177"/>
        <v>0</v>
      </c>
      <c r="WN21" s="9">
        <f t="shared" si="178"/>
        <v>0</v>
      </c>
      <c r="WO21" s="155"/>
      <c r="WP21" s="3">
        <f t="shared" si="301"/>
        <v>81.223865953938471</v>
      </c>
      <c r="WQ21" s="9">
        <f t="shared" si="179"/>
        <v>0</v>
      </c>
      <c r="WR21" s="9">
        <f t="shared" si="180"/>
        <v>0</v>
      </c>
      <c r="WS21" s="9">
        <f t="shared" si="181"/>
        <v>0</v>
      </c>
      <c r="WT21" s="9">
        <f t="shared" si="182"/>
        <v>0</v>
      </c>
      <c r="WU21" s="9">
        <f t="shared" si="183"/>
        <v>0</v>
      </c>
      <c r="WV21" s="155"/>
      <c r="WW21" s="3">
        <f t="shared" si="302"/>
        <v>2.2008531117230077</v>
      </c>
      <c r="WX21" s="9">
        <f t="shared" si="184"/>
        <v>0</v>
      </c>
      <c r="WY21" s="9">
        <f t="shared" si="185"/>
        <v>0</v>
      </c>
      <c r="WZ21" s="9">
        <f t="shared" si="186"/>
        <v>0</v>
      </c>
      <c r="XA21" s="9">
        <f t="shared" si="187"/>
        <v>0</v>
      </c>
      <c r="XB21" s="9">
        <f t="shared" si="188"/>
        <v>0</v>
      </c>
      <c r="XC21" s="155"/>
      <c r="XD21" s="3">
        <f t="shared" si="303"/>
        <v>0</v>
      </c>
      <c r="XE21" s="9">
        <f t="shared" si="189"/>
        <v>0</v>
      </c>
      <c r="XF21" s="9">
        <f t="shared" si="190"/>
        <v>0</v>
      </c>
      <c r="XG21" s="9">
        <f t="shared" si="191"/>
        <v>0</v>
      </c>
      <c r="XH21" s="9">
        <f t="shared" si="192"/>
        <v>0</v>
      </c>
      <c r="XI21" s="9">
        <f t="shared" si="193"/>
        <v>0</v>
      </c>
      <c r="XJ21" s="158"/>
      <c r="XK21" s="14">
        <f t="shared" si="304"/>
        <v>1152.0291342290027</v>
      </c>
      <c r="XL21" s="14">
        <f t="shared" si="305"/>
        <v>13.44150095316814</v>
      </c>
      <c r="XM21" s="14">
        <f t="shared" si="306"/>
        <v>0</v>
      </c>
      <c r="XQ21" s="3">
        <f t="shared" si="307"/>
        <v>744.05001285728622</v>
      </c>
      <c r="XR21" s="9">
        <f t="shared" si="195"/>
        <v>0</v>
      </c>
      <c r="XS21" s="9">
        <f t="shared" si="196"/>
        <v>0</v>
      </c>
      <c r="XT21" s="9">
        <f t="shared" si="197"/>
        <v>0</v>
      </c>
      <c r="XU21" s="9">
        <f t="shared" si="198"/>
        <v>0</v>
      </c>
      <c r="XV21" s="9">
        <f t="shared" si="199"/>
        <v>0</v>
      </c>
      <c r="XW21" s="155"/>
      <c r="XX21" s="3">
        <f t="shared" si="308"/>
        <v>30.215774460688579</v>
      </c>
      <c r="XY21" s="9">
        <f t="shared" si="200"/>
        <v>0</v>
      </c>
      <c r="XZ21" s="9">
        <f t="shared" si="201"/>
        <v>0</v>
      </c>
      <c r="YA21" s="9">
        <f t="shared" si="202"/>
        <v>0</v>
      </c>
      <c r="YB21" s="9">
        <f t="shared" si="203"/>
        <v>0</v>
      </c>
      <c r="YC21" s="9">
        <f t="shared" si="204"/>
        <v>0</v>
      </c>
      <c r="YD21" s="155"/>
      <c r="YE21" s="3">
        <f t="shared" si="309"/>
        <v>2271.6904489164649</v>
      </c>
      <c r="YF21" s="9">
        <f t="shared" si="205"/>
        <v>0</v>
      </c>
      <c r="YG21" s="9">
        <f t="shared" si="206"/>
        <v>0</v>
      </c>
      <c r="YH21" s="9">
        <f t="shared" si="207"/>
        <v>0</v>
      </c>
      <c r="YI21" s="9">
        <f t="shared" si="208"/>
        <v>0</v>
      </c>
      <c r="YJ21" s="9">
        <f t="shared" si="209"/>
        <v>0</v>
      </c>
      <c r="YK21" s="155"/>
      <c r="YL21" s="3">
        <f t="shared" si="310"/>
        <v>2004.5436979846693</v>
      </c>
      <c r="YM21" s="9">
        <f t="shared" si="210"/>
        <v>0</v>
      </c>
      <c r="YN21" s="9">
        <f t="shared" si="211"/>
        <v>0</v>
      </c>
      <c r="YO21" s="9">
        <f t="shared" si="212"/>
        <v>0</v>
      </c>
      <c r="YP21" s="9">
        <f t="shared" si="213"/>
        <v>0</v>
      </c>
      <c r="YQ21" s="9">
        <f t="shared" si="214"/>
        <v>0</v>
      </c>
      <c r="YR21" s="155"/>
      <c r="YS21" s="3">
        <f t="shared" si="311"/>
        <v>134.87488213803428</v>
      </c>
      <c r="YT21" s="9">
        <f t="shared" si="215"/>
        <v>0</v>
      </c>
      <c r="YU21" s="9">
        <f t="shared" si="216"/>
        <v>0</v>
      </c>
      <c r="YV21" s="9">
        <f t="shared" si="217"/>
        <v>0</v>
      </c>
      <c r="YW21" s="9">
        <f t="shared" si="218"/>
        <v>0</v>
      </c>
      <c r="YX21" s="9">
        <f t="shared" si="219"/>
        <v>0</v>
      </c>
      <c r="YY21" s="155"/>
      <c r="YZ21" s="3">
        <f t="shared" si="312"/>
        <v>722.91025474348714</v>
      </c>
      <c r="ZA21" s="9">
        <f t="shared" si="220"/>
        <v>0</v>
      </c>
      <c r="ZB21" s="9">
        <f t="shared" si="221"/>
        <v>0</v>
      </c>
      <c r="ZC21" s="9">
        <f t="shared" si="222"/>
        <v>0</v>
      </c>
      <c r="ZD21" s="9">
        <f t="shared" si="223"/>
        <v>0</v>
      </c>
      <c r="ZE21" s="9">
        <f t="shared" si="224"/>
        <v>0</v>
      </c>
      <c r="ZF21" s="155"/>
      <c r="ZG21" s="3">
        <f t="shared" si="313"/>
        <v>290.56557512559777</v>
      </c>
      <c r="ZH21" s="9">
        <f t="shared" si="225"/>
        <v>0</v>
      </c>
      <c r="ZI21" s="9">
        <f t="shared" si="226"/>
        <v>0</v>
      </c>
      <c r="ZJ21" s="9">
        <f t="shared" si="227"/>
        <v>0</v>
      </c>
      <c r="ZK21" s="9">
        <f t="shared" si="228"/>
        <v>0</v>
      </c>
      <c r="ZL21" s="9">
        <f t="shared" si="229"/>
        <v>0</v>
      </c>
      <c r="ZM21" s="155"/>
      <c r="ZN21" s="3">
        <f t="shared" si="314"/>
        <v>81.223865953938471</v>
      </c>
      <c r="ZO21" s="9">
        <f t="shared" si="230"/>
        <v>0</v>
      </c>
      <c r="ZP21" s="9">
        <f t="shared" si="231"/>
        <v>0</v>
      </c>
      <c r="ZQ21" s="9">
        <f t="shared" si="232"/>
        <v>0</v>
      </c>
      <c r="ZR21" s="9">
        <f t="shared" si="233"/>
        <v>0</v>
      </c>
      <c r="ZS21" s="9">
        <f t="shared" si="234"/>
        <v>0</v>
      </c>
      <c r="ZT21" s="155"/>
      <c r="ZU21" s="3">
        <f t="shared" si="315"/>
        <v>41.506595942135377</v>
      </c>
      <c r="ZV21" s="9">
        <f t="shared" si="235"/>
        <v>0</v>
      </c>
      <c r="ZW21" s="9">
        <f t="shared" si="236"/>
        <v>0</v>
      </c>
      <c r="ZX21" s="9">
        <f t="shared" si="237"/>
        <v>0</v>
      </c>
      <c r="ZY21" s="9">
        <f t="shared" si="238"/>
        <v>0</v>
      </c>
      <c r="ZZ21" s="9">
        <f t="shared" si="239"/>
        <v>0</v>
      </c>
      <c r="AAA21" s="155"/>
      <c r="AAB21" s="3">
        <f t="shared" si="316"/>
        <v>399.31909163085999</v>
      </c>
      <c r="AAC21" s="9">
        <f t="shared" si="240"/>
        <v>0</v>
      </c>
      <c r="AAD21" s="9">
        <f t="shared" si="241"/>
        <v>0</v>
      </c>
      <c r="AAE21" s="9">
        <f t="shared" si="242"/>
        <v>0</v>
      </c>
      <c r="AAF21" s="9">
        <f t="shared" si="243"/>
        <v>0</v>
      </c>
      <c r="AAG21" s="9">
        <f t="shared" si="244"/>
        <v>0</v>
      </c>
      <c r="AAH21" s="158"/>
      <c r="AAI21" s="9">
        <f t="shared" si="317"/>
        <v>1152.0291342290027</v>
      </c>
      <c r="AAJ21" s="9">
        <f t="shared" si="318"/>
        <v>13.44150095316814</v>
      </c>
      <c r="AAK21" s="9">
        <f t="shared" si="319"/>
        <v>0</v>
      </c>
    </row>
    <row r="22" spans="2:713" ht="15.75" thickBot="1">
      <c r="B22" s="104">
        <v>14</v>
      </c>
      <c r="C22" s="104" t="s">
        <v>41</v>
      </c>
      <c r="D22" s="46">
        <v>23263.599999999999</v>
      </c>
      <c r="E22" s="104">
        <v>159.51668571180721</v>
      </c>
      <c r="F22" s="104">
        <v>0</v>
      </c>
      <c r="G22" s="104" t="s">
        <v>12</v>
      </c>
      <c r="I22" s="97">
        <f t="shared" si="247"/>
        <v>159.51668571180721</v>
      </c>
      <c r="J22" s="98">
        <v>11149.675962056577</v>
      </c>
      <c r="K22" s="98">
        <v>34.098248796477982</v>
      </c>
      <c r="L22" s="98">
        <v>3362.7920382085922</v>
      </c>
      <c r="M22" s="98">
        <v>1706.7078329774295</v>
      </c>
      <c r="N22" s="98">
        <v>136.73578699276993</v>
      </c>
      <c r="O22" s="98">
        <v>0</v>
      </c>
      <c r="P22" s="98">
        <v>20.524763016189322</v>
      </c>
      <c r="Q22" s="98">
        <v>32.132346911273068</v>
      </c>
      <c r="R22" s="98">
        <v>107.92044876787649</v>
      </c>
      <c r="S22" s="98">
        <v>6558.7525560894737</v>
      </c>
      <c r="V22" s="98">
        <v>0</v>
      </c>
      <c r="W22" s="98">
        <v>0</v>
      </c>
      <c r="X22" s="98">
        <v>0</v>
      </c>
      <c r="Y22" s="98">
        <v>0</v>
      </c>
      <c r="Z22" s="98">
        <v>0</v>
      </c>
      <c r="AA22" s="98">
        <v>75.873026713905318</v>
      </c>
      <c r="AB22" s="98">
        <v>43.621647059220066</v>
      </c>
      <c r="AC22" s="98">
        <v>0</v>
      </c>
      <c r="AD22" s="98">
        <v>13.933173415787081</v>
      </c>
      <c r="AE22" s="99">
        <v>0</v>
      </c>
      <c r="AH22" s="98">
        <f t="shared" si="248"/>
        <v>11149.675962056577</v>
      </c>
      <c r="AI22" s="98">
        <f t="shared" si="3"/>
        <v>34.098248796477982</v>
      </c>
      <c r="AJ22" s="98">
        <f t="shared" si="3"/>
        <v>3362.7920382085922</v>
      </c>
      <c r="AK22" s="98">
        <f t="shared" si="3"/>
        <v>1706.7078329774295</v>
      </c>
      <c r="AL22" s="98">
        <f t="shared" si="3"/>
        <v>136.73578699276993</v>
      </c>
      <c r="AM22" s="98">
        <f t="shared" si="3"/>
        <v>75.873026713905318</v>
      </c>
      <c r="AN22" s="98">
        <f t="shared" si="3"/>
        <v>64.146410075409392</v>
      </c>
      <c r="AO22" s="98">
        <f t="shared" si="3"/>
        <v>32.132346911273068</v>
      </c>
      <c r="AP22" s="98">
        <f t="shared" si="3"/>
        <v>121.85362218366357</v>
      </c>
      <c r="AQ22" s="98">
        <f t="shared" si="3"/>
        <v>6558.7525560894737</v>
      </c>
      <c r="AS22" s="106">
        <v>9225.2472427839421</v>
      </c>
      <c r="AT22" s="101">
        <v>767.11960924749394</v>
      </c>
      <c r="AU22" s="102">
        <v>8506.2238864233877</v>
      </c>
      <c r="AV22" s="98"/>
      <c r="AW22" s="98"/>
      <c r="AX22" s="98"/>
      <c r="AY22" s="98"/>
      <c r="AZ22" s="205"/>
      <c r="BA22" s="101">
        <v>34.09824879683628</v>
      </c>
      <c r="BB22" s="102">
        <v>0</v>
      </c>
      <c r="BC22" s="98"/>
      <c r="BD22" s="98"/>
      <c r="BE22" s="98"/>
      <c r="BF22" s="98"/>
      <c r="BG22" s="205"/>
      <c r="BH22" s="101">
        <v>1541.2920382085922</v>
      </c>
      <c r="BI22" s="102">
        <v>1821.5</v>
      </c>
      <c r="BJ22" s="98"/>
      <c r="BK22" s="98"/>
      <c r="BL22" s="98"/>
      <c r="BM22" s="98"/>
      <c r="BN22" s="205"/>
      <c r="BO22" s="101">
        <v>1603.7144533682376</v>
      </c>
      <c r="BP22" s="102">
        <v>102.9933796084529</v>
      </c>
      <c r="BQ22" s="98"/>
      <c r="BR22" s="98"/>
      <c r="BS22" s="98"/>
      <c r="BT22" s="98"/>
      <c r="BU22" s="205"/>
      <c r="BV22" s="101">
        <v>136.73578699338768</v>
      </c>
      <c r="BW22" s="102">
        <v>0</v>
      </c>
      <c r="BX22" s="98"/>
      <c r="BY22" s="98"/>
      <c r="BZ22" s="98"/>
      <c r="CA22" s="98"/>
      <c r="CB22" s="205"/>
      <c r="CC22" s="101">
        <v>0</v>
      </c>
      <c r="CD22" s="102">
        <v>0</v>
      </c>
      <c r="CE22" s="98"/>
      <c r="CF22" s="98"/>
      <c r="CG22" s="98"/>
      <c r="CH22" s="98"/>
      <c r="CI22" s="205"/>
      <c r="CJ22" s="101">
        <v>20.524763015909617</v>
      </c>
      <c r="CK22" s="102">
        <v>0</v>
      </c>
      <c r="CL22" s="98"/>
      <c r="CM22" s="98"/>
      <c r="CN22" s="98"/>
      <c r="CO22" s="98"/>
      <c r="CP22" s="205"/>
      <c r="CQ22" s="101">
        <v>5.5834876696542999</v>
      </c>
      <c r="CR22" s="102">
        <v>26.5095041445913</v>
      </c>
      <c r="CS22" s="98"/>
      <c r="CT22" s="98"/>
      <c r="CU22" s="98"/>
      <c r="CV22" s="98"/>
      <c r="CW22" s="205"/>
      <c r="CX22" s="101">
        <v>11.37562919044518</v>
      </c>
      <c r="CY22" s="102">
        <v>0</v>
      </c>
      <c r="CZ22" s="98"/>
      <c r="DA22" s="98"/>
      <c r="DB22" s="98"/>
      <c r="DC22" s="98"/>
      <c r="DD22" s="205"/>
      <c r="DE22" s="101">
        <v>1003</v>
      </c>
      <c r="DF22" s="102">
        <v>6447</v>
      </c>
      <c r="DG22" s="98">
        <v>0</v>
      </c>
      <c r="DH22" s="98">
        <v>0</v>
      </c>
      <c r="DI22" s="98">
        <v>0</v>
      </c>
      <c r="DJ22" s="98">
        <v>0</v>
      </c>
      <c r="DK22" s="205"/>
      <c r="DN22" s="101">
        <v>0</v>
      </c>
      <c r="DO22" s="102">
        <v>0</v>
      </c>
      <c r="DP22" s="98"/>
      <c r="DQ22" s="98"/>
      <c r="DR22" s="98"/>
      <c r="DS22" s="98"/>
      <c r="DT22" s="205"/>
      <c r="DU22" s="101">
        <v>0</v>
      </c>
      <c r="DV22" s="102">
        <v>0</v>
      </c>
      <c r="DW22" s="98"/>
      <c r="DX22" s="98"/>
      <c r="DY22" s="98"/>
      <c r="DZ22" s="98"/>
      <c r="EA22" s="205"/>
      <c r="EB22" s="101">
        <v>0</v>
      </c>
      <c r="EC22" s="102">
        <v>0</v>
      </c>
      <c r="ED22" s="98"/>
      <c r="EE22" s="98"/>
      <c r="EF22" s="98"/>
      <c r="EG22" s="98"/>
      <c r="EH22" s="205"/>
      <c r="EI22" s="101">
        <v>0</v>
      </c>
      <c r="EJ22" s="102">
        <v>0</v>
      </c>
      <c r="EK22" s="98"/>
      <c r="EL22" s="98"/>
      <c r="EM22" s="98"/>
      <c r="EN22" s="98"/>
      <c r="EO22" s="205"/>
      <c r="EP22" s="101">
        <v>0</v>
      </c>
      <c r="EQ22" s="102">
        <v>0</v>
      </c>
      <c r="ER22" s="98"/>
      <c r="ES22" s="98"/>
      <c r="ET22" s="98"/>
      <c r="EU22" s="98"/>
      <c r="EV22" s="205"/>
      <c r="EW22" s="101">
        <v>75.873026713682933</v>
      </c>
      <c r="EX22" s="102">
        <v>0</v>
      </c>
      <c r="EY22" s="98"/>
      <c r="EZ22" s="98"/>
      <c r="FA22" s="98"/>
      <c r="FB22" s="98"/>
      <c r="FC22" s="205"/>
      <c r="FD22" s="101">
        <v>43.621647058980869</v>
      </c>
      <c r="FE22" s="102">
        <v>0</v>
      </c>
      <c r="FF22" s="98"/>
      <c r="FG22" s="98"/>
      <c r="FH22" s="98"/>
      <c r="FI22" s="98"/>
      <c r="FJ22" s="205"/>
      <c r="FK22" s="101">
        <v>0</v>
      </c>
      <c r="FL22" s="102">
        <v>0</v>
      </c>
      <c r="FM22" s="98"/>
      <c r="FN22" s="98"/>
      <c r="FO22" s="98"/>
      <c r="FP22" s="98"/>
      <c r="FQ22" s="205"/>
      <c r="FR22" s="101">
        <v>1.4686615561159606</v>
      </c>
      <c r="FS22" s="102">
        <v>0</v>
      </c>
      <c r="FT22" s="98"/>
      <c r="FU22" s="98"/>
      <c r="FV22" s="98"/>
      <c r="FW22" s="98"/>
      <c r="FX22" s="205"/>
      <c r="FY22" s="101"/>
      <c r="FZ22" s="102"/>
      <c r="GA22" s="98"/>
      <c r="GB22" s="98"/>
      <c r="GC22" s="98"/>
      <c r="GD22" s="98"/>
      <c r="GE22" s="205"/>
      <c r="GF22" s="70">
        <v>1.1588564205829211E-3</v>
      </c>
      <c r="GG22" s="70">
        <v>8.2513509182231832</v>
      </c>
      <c r="GH22" s="70">
        <v>8.5305723044614226</v>
      </c>
      <c r="GL22" s="3">
        <f t="shared" si="249"/>
        <v>767.11960924749394</v>
      </c>
      <c r="GM22" s="8">
        <f t="shared" si="250"/>
        <v>8506.2238864233877</v>
      </c>
      <c r="GN22" s="9">
        <f t="shared" si="251"/>
        <v>0</v>
      </c>
      <c r="GO22" s="9">
        <f t="shared" si="252"/>
        <v>0</v>
      </c>
      <c r="GP22" s="9">
        <f t="shared" si="253"/>
        <v>0</v>
      </c>
      <c r="GQ22" s="9">
        <f t="shared" si="254"/>
        <v>0</v>
      </c>
      <c r="GR22" s="155"/>
      <c r="GS22" s="3">
        <f t="shared" si="255"/>
        <v>34.09824879683628</v>
      </c>
      <c r="GT22" s="8">
        <f t="shared" si="5"/>
        <v>0</v>
      </c>
      <c r="GU22" s="9">
        <f t="shared" si="6"/>
        <v>0</v>
      </c>
      <c r="GV22" s="9">
        <f t="shared" si="7"/>
        <v>0</v>
      </c>
      <c r="GW22" s="9">
        <f t="shared" si="8"/>
        <v>0</v>
      </c>
      <c r="GX22" s="9">
        <f t="shared" si="9"/>
        <v>0</v>
      </c>
      <c r="GY22" s="155"/>
      <c r="GZ22" s="3">
        <f t="shared" si="256"/>
        <v>1541.2920382085922</v>
      </c>
      <c r="HA22" s="8">
        <f t="shared" si="10"/>
        <v>1821.5</v>
      </c>
      <c r="HB22" s="9">
        <f t="shared" si="11"/>
        <v>0</v>
      </c>
      <c r="HC22" s="9">
        <f t="shared" si="12"/>
        <v>0</v>
      </c>
      <c r="HD22" s="9">
        <f t="shared" si="13"/>
        <v>0</v>
      </c>
      <c r="HE22" s="9">
        <f t="shared" si="14"/>
        <v>0</v>
      </c>
      <c r="HF22" s="155"/>
      <c r="HG22" s="3">
        <f t="shared" si="257"/>
        <v>1603.7144533682376</v>
      </c>
      <c r="HH22" s="8">
        <f t="shared" si="15"/>
        <v>102.9933796084529</v>
      </c>
      <c r="HI22" s="9">
        <f t="shared" si="16"/>
        <v>0</v>
      </c>
      <c r="HJ22" s="9">
        <f t="shared" si="17"/>
        <v>0</v>
      </c>
      <c r="HK22" s="9">
        <f t="shared" si="18"/>
        <v>0</v>
      </c>
      <c r="HL22" s="9">
        <f t="shared" si="19"/>
        <v>0</v>
      </c>
      <c r="HM22" s="155"/>
      <c r="HN22" s="3">
        <f t="shared" si="258"/>
        <v>136.73578699338768</v>
      </c>
      <c r="HO22" s="8">
        <f t="shared" si="20"/>
        <v>0</v>
      </c>
      <c r="HP22" s="9">
        <f t="shared" si="21"/>
        <v>0</v>
      </c>
      <c r="HQ22" s="9">
        <f t="shared" si="22"/>
        <v>0</v>
      </c>
      <c r="HR22" s="9">
        <f t="shared" si="23"/>
        <v>0</v>
      </c>
      <c r="HS22" s="9">
        <f t="shared" si="24"/>
        <v>0</v>
      </c>
      <c r="HT22" s="155"/>
      <c r="HU22" s="3">
        <f t="shared" si="259"/>
        <v>75.873026713682933</v>
      </c>
      <c r="HV22" s="8">
        <f t="shared" si="25"/>
        <v>0</v>
      </c>
      <c r="HW22" s="9">
        <f t="shared" si="26"/>
        <v>0</v>
      </c>
      <c r="HX22" s="9">
        <f t="shared" si="27"/>
        <v>0</v>
      </c>
      <c r="HY22" s="9">
        <f t="shared" si="28"/>
        <v>0</v>
      </c>
      <c r="HZ22" s="9">
        <f t="shared" si="29"/>
        <v>0</v>
      </c>
      <c r="IA22" s="155"/>
      <c r="IB22" s="3">
        <f t="shared" si="260"/>
        <v>64.146410074890483</v>
      </c>
      <c r="IC22" s="8">
        <f t="shared" si="30"/>
        <v>0</v>
      </c>
      <c r="ID22" s="9">
        <f t="shared" si="31"/>
        <v>0</v>
      </c>
      <c r="IE22" s="9">
        <f t="shared" si="32"/>
        <v>0</v>
      </c>
      <c r="IF22" s="9">
        <f t="shared" si="33"/>
        <v>0</v>
      </c>
      <c r="IG22" s="9">
        <f t="shared" si="34"/>
        <v>0</v>
      </c>
      <c r="IH22" s="155"/>
      <c r="II22" s="3">
        <f t="shared" si="261"/>
        <v>5.5834876696542999</v>
      </c>
      <c r="IJ22" s="8">
        <f t="shared" si="35"/>
        <v>26.5095041445913</v>
      </c>
      <c r="IK22" s="9">
        <f t="shared" si="36"/>
        <v>0</v>
      </c>
      <c r="IL22" s="9">
        <f t="shared" si="37"/>
        <v>0</v>
      </c>
      <c r="IM22" s="9">
        <f t="shared" si="38"/>
        <v>0</v>
      </c>
      <c r="IN22" s="9">
        <f t="shared" si="39"/>
        <v>0</v>
      </c>
      <c r="IO22" s="155"/>
      <c r="IP22" s="3">
        <f t="shared" si="262"/>
        <v>12.844290746561141</v>
      </c>
      <c r="IQ22" s="8">
        <f t="shared" si="40"/>
        <v>0</v>
      </c>
      <c r="IR22" s="9">
        <f t="shared" si="41"/>
        <v>0</v>
      </c>
      <c r="IS22" s="9">
        <f t="shared" si="42"/>
        <v>0</v>
      </c>
      <c r="IT22" s="9">
        <f t="shared" si="43"/>
        <v>0</v>
      </c>
      <c r="IU22" s="9">
        <f t="shared" si="44"/>
        <v>0</v>
      </c>
      <c r="IV22" s="155"/>
      <c r="IW22" s="3">
        <f t="shared" si="263"/>
        <v>1003</v>
      </c>
      <c r="IX22" s="8">
        <f t="shared" si="45"/>
        <v>6447</v>
      </c>
      <c r="IY22" s="9">
        <f t="shared" si="46"/>
        <v>0</v>
      </c>
      <c r="IZ22" s="9">
        <f t="shared" si="47"/>
        <v>0</v>
      </c>
      <c r="JA22" s="9">
        <f t="shared" si="48"/>
        <v>0</v>
      </c>
      <c r="JB22" s="9">
        <f t="shared" si="49"/>
        <v>0</v>
      </c>
      <c r="JC22" s="155"/>
      <c r="JD22" s="7">
        <v>1.1588564205829211E-3</v>
      </c>
      <c r="JE22" s="7">
        <v>8.2513509182231832</v>
      </c>
      <c r="JF22" s="7">
        <v>8.5305723044614226</v>
      </c>
      <c r="JG22" s="5"/>
      <c r="JH22" s="55">
        <f t="shared" si="50"/>
        <v>1.7093425521223712E-2</v>
      </c>
      <c r="JI22" s="58">
        <f t="shared" si="51"/>
        <v>2.1639696259285184E-2</v>
      </c>
      <c r="JJ22" s="3">
        <f>$JI22*JJ5*AT22</f>
        <v>4.3707153873681355</v>
      </c>
      <c r="JK22" s="8">
        <f>$JI22*JJ5*AU22</f>
        <v>48.464780694706953</v>
      </c>
      <c r="JL22" s="9">
        <f>$JI22*JJ5*AV22</f>
        <v>0</v>
      </c>
      <c r="JM22" s="9">
        <f>$JI22*JJ5*AW22</f>
        <v>0</v>
      </c>
      <c r="JN22" s="9">
        <f>$JI22*JJ5*AX22</f>
        <v>0</v>
      </c>
      <c r="JO22" s="9">
        <f>$JI22*JJ5*AY22</f>
        <v>0</v>
      </c>
      <c r="JP22" s="155"/>
      <c r="JQ22" s="3">
        <f>$JI22*JQ5*BA22</f>
        <v>0.22627577570670718</v>
      </c>
      <c r="JR22" s="8">
        <f>$JI22*JQ5*BB22</f>
        <v>0</v>
      </c>
      <c r="JS22" s="9">
        <f>$JI22*JQ5*BC22</f>
        <v>0</v>
      </c>
      <c r="JT22" s="9">
        <f>$JI22*JQ5*BD22</f>
        <v>0</v>
      </c>
      <c r="JU22" s="9">
        <f>$JI22*JQ5*BE22</f>
        <v>0</v>
      </c>
      <c r="JV22" s="9">
        <f>$JI22*JQ5*BF22</f>
        <v>0</v>
      </c>
      <c r="JW22" s="155"/>
      <c r="JX22" s="3">
        <f>$JI22*JX5*BH22</f>
        <v>19.245475459644322</v>
      </c>
      <c r="JY22" s="8">
        <f>$JI22*JX5*BI22</f>
        <v>22.744316249428291</v>
      </c>
      <c r="JZ22" s="9">
        <f>$JI22*JX5*BJ22</f>
        <v>0</v>
      </c>
      <c r="KA22" s="9">
        <f>$JI22*JX5*BK22</f>
        <v>0</v>
      </c>
      <c r="KB22" s="9">
        <f>$JI22*JX5*BL22</f>
        <v>0</v>
      </c>
      <c r="KC22" s="9">
        <f>$JI22*JX5*BM22</f>
        <v>0</v>
      </c>
      <c r="KD22" s="155"/>
      <c r="KE22" s="3">
        <f>$JI22*KE5*BO22</f>
        <v>17.416307645706933</v>
      </c>
      <c r="KF22" s="8">
        <f>$JI22*KE5*BP22</f>
        <v>1.1185060912586404</v>
      </c>
      <c r="KG22" s="9">
        <f>$JI22*KE5*BQ22</f>
        <v>0</v>
      </c>
      <c r="KH22" s="9">
        <f>$JI22*KE5*BR22</f>
        <v>0</v>
      </c>
      <c r="KI22" s="9">
        <f>$JI22*KE5*BS22</f>
        <v>0</v>
      </c>
      <c r="KJ22" s="9">
        <f>$JI22*KE5*BT22</f>
        <v>0</v>
      </c>
      <c r="KK22" s="155"/>
      <c r="KL22" s="3">
        <f>$JI22*KL5*BV22</f>
        <v>2.3136000093994618</v>
      </c>
      <c r="KM22" s="8">
        <f>$JI22*KL5*BW22</f>
        <v>0</v>
      </c>
      <c r="KN22" s="9">
        <f>$JI22*KL5*BX22</f>
        <v>0</v>
      </c>
      <c r="KO22" s="9">
        <f>$JI22*KL5*BY22</f>
        <v>0</v>
      </c>
      <c r="KP22" s="9">
        <f>$JI22*KL5*BZ22</f>
        <v>0</v>
      </c>
      <c r="KQ22" s="9">
        <f>$JI22*KL5*CA22</f>
        <v>0</v>
      </c>
      <c r="KR22" s="155"/>
      <c r="KS22" s="3">
        <f>$JI22*KS5*CC22</f>
        <v>0</v>
      </c>
      <c r="KT22" s="8">
        <f>$JI22*KS5*CD22</f>
        <v>0</v>
      </c>
      <c r="KU22" s="9">
        <f>$JI22*KS5*CE22</f>
        <v>0</v>
      </c>
      <c r="KV22" s="9">
        <f>$JI22*KS5*CF22</f>
        <v>0</v>
      </c>
      <c r="KW22" s="9">
        <f>$JI22*KS5*CG22</f>
        <v>0</v>
      </c>
      <c r="KX22" s="9">
        <f>$JI22*KS5*CH22</f>
        <v>0</v>
      </c>
      <c r="KY22" s="155"/>
      <c r="KZ22" s="3">
        <f>$JI22*KZ5*CJ22</f>
        <v>0.49519423366060156</v>
      </c>
      <c r="LA22" s="8">
        <f>$JI22*KZ5*CK22</f>
        <v>0</v>
      </c>
      <c r="LB22" s="9">
        <f>$JI22*KZ5*CL22</f>
        <v>0</v>
      </c>
      <c r="LC22" s="9">
        <f>$JI22*KZ5*CM22</f>
        <v>0</v>
      </c>
      <c r="LD22" s="9">
        <f>$JI22*KZ5*CN22</f>
        <v>0</v>
      </c>
      <c r="LE22" s="9">
        <f>$JI22*KZ5*CO22</f>
        <v>0</v>
      </c>
      <c r="LF22" s="155"/>
      <c r="LG22" s="3">
        <f>$JI22*LG5*CQ22</f>
        <v>0.13471097793356634</v>
      </c>
      <c r="LH22" s="8">
        <f>$JI22*LG5*CR22</f>
        <v>0.63958612235512091</v>
      </c>
      <c r="LI22" s="9">
        <f>$JI22*LG5*CS22</f>
        <v>0</v>
      </c>
      <c r="LJ22" s="9">
        <f>$JI22*LG5*CT22</f>
        <v>0</v>
      </c>
      <c r="LK22" s="9">
        <f>$JI22*LG5*CU22</f>
        <v>0</v>
      </c>
      <c r="LL22" s="9">
        <f>$JI22*LG5*CV22</f>
        <v>0</v>
      </c>
      <c r="LM22" s="155"/>
      <c r="LN22" s="3">
        <f>$JI22*LN5*CX22</f>
        <v>0.27445607898143226</v>
      </c>
      <c r="LO22" s="8">
        <f>$JI22*LN5*CY22</f>
        <v>0</v>
      </c>
      <c r="LP22" s="9">
        <f>$JI22*LN5*CZ22</f>
        <v>0</v>
      </c>
      <c r="LQ22" s="9">
        <f>$JI22*LN5*DA22</f>
        <v>0</v>
      </c>
      <c r="LR22" s="9">
        <f>$JI22*LN5*DB22</f>
        <v>0</v>
      </c>
      <c r="LS22" s="9">
        <f>$JI22*LN5*DC22</f>
        <v>0</v>
      </c>
      <c r="LT22" s="155"/>
      <c r="LU22" s="3">
        <f>$JI22*LU5*DE22</f>
        <v>5.394515698875944</v>
      </c>
      <c r="LV22" s="8">
        <f>$JI22*LU5*DF22</f>
        <v>34.67441945229632</v>
      </c>
      <c r="LW22" s="9">
        <f>$JI22*LU5*DG22</f>
        <v>0</v>
      </c>
      <c r="LX22" s="9">
        <f>$JI22*LU5*DH22</f>
        <v>0</v>
      </c>
      <c r="LY22" s="9">
        <f>$JI22*LU5*DI22</f>
        <v>0</v>
      </c>
      <c r="LZ22" s="9">
        <f>$JI22*LU5*DJ22</f>
        <v>0</v>
      </c>
      <c r="MA22" s="155"/>
      <c r="MD22" s="3">
        <f>$JI22*MD6*MD5*DN22</f>
        <v>0</v>
      </c>
      <c r="ME22" s="8">
        <f>$JI22*MD6*MD5*DO22</f>
        <v>0</v>
      </c>
      <c r="MF22" s="9">
        <f>$JI22*MD6*MD5*DP22</f>
        <v>0</v>
      </c>
      <c r="MG22" s="9">
        <f>$JI22*MD6*MD5*DQ22</f>
        <v>0</v>
      </c>
      <c r="MH22" s="9">
        <f>$JI22*MD6*MD5*DR22</f>
        <v>0</v>
      </c>
      <c r="MI22" s="9">
        <f>$JI22*MD6*MD5*DS22</f>
        <v>0</v>
      </c>
      <c r="MJ22" s="155"/>
      <c r="MK22" s="3">
        <f>$JI22*MK6*MK5*DU22</f>
        <v>0</v>
      </c>
      <c r="ML22" s="8">
        <f>$JI22*MK6*MK5*DV22</f>
        <v>0</v>
      </c>
      <c r="MM22" s="9">
        <f>$JI22*MK6*MK5*DW22</f>
        <v>0</v>
      </c>
      <c r="MN22" s="9">
        <f>$JI22*MK6*MK5*DX22</f>
        <v>0</v>
      </c>
      <c r="MO22" s="9">
        <f>$JI22*MK6*MK5*DY22</f>
        <v>0</v>
      </c>
      <c r="MP22" s="9">
        <f>$JI22*MK6*MK5*DZ22</f>
        <v>0</v>
      </c>
      <c r="MQ22" s="155"/>
      <c r="MR22" s="3">
        <f>$JI22*MR6*MR5*EB22</f>
        <v>0</v>
      </c>
      <c r="MS22" s="8">
        <f>$JI22*MR6*MR5*EC22</f>
        <v>0</v>
      </c>
      <c r="MT22" s="9">
        <f>$JI22*MR6*MR5*ED22</f>
        <v>0</v>
      </c>
      <c r="MU22" s="9">
        <f>$JI22*MR6*MR5*EE22</f>
        <v>0</v>
      </c>
      <c r="MV22" s="9">
        <f>$JI22*MR6*MR5*EF22</f>
        <v>0</v>
      </c>
      <c r="MW22" s="9">
        <f>$JI22*MR6*MR5*EG22</f>
        <v>0</v>
      </c>
      <c r="MX22" s="155"/>
      <c r="MY22" s="3">
        <f>$JI22*MY6*MY5*EI22</f>
        <v>0</v>
      </c>
      <c r="MZ22" s="8">
        <f>$JI22*MY6*MY5*EJ22</f>
        <v>0</v>
      </c>
      <c r="NA22" s="9">
        <f>$JI22*MY6*MY5*EK22</f>
        <v>0</v>
      </c>
      <c r="NB22" s="9">
        <f>$JI22*MY6*MY5*EL22</f>
        <v>0</v>
      </c>
      <c r="NC22" s="9">
        <f>$JI22*MY6*MY5*EM22</f>
        <v>0</v>
      </c>
      <c r="ND22" s="9">
        <f>$JI22*MY6*MY5*EN22</f>
        <v>0</v>
      </c>
      <c r="NE22" s="155"/>
      <c r="NF22" s="3">
        <f>$JI22*NF6*NF5*EP22</f>
        <v>0</v>
      </c>
      <c r="NG22" s="8">
        <f>$JI22*NF6*NF5*EQ22</f>
        <v>0</v>
      </c>
      <c r="NH22" s="9">
        <f>$JI22*NF6*NF5*ER22</f>
        <v>0</v>
      </c>
      <c r="NI22" s="9">
        <f>$JI22*NF6*NF5*ES22</f>
        <v>0</v>
      </c>
      <c r="NJ22" s="9">
        <f>$JI22*NF6*NF5*ET22</f>
        <v>0</v>
      </c>
      <c r="NK22" s="9">
        <f>$JI22*NF6*NF5*EU22</f>
        <v>0</v>
      </c>
      <c r="NL22" s="155"/>
      <c r="NM22" s="3">
        <f>$JI22*NM6*NM5*EW22</f>
        <v>1.1493084766497106</v>
      </c>
      <c r="NN22" s="8">
        <f>$JI22*NM6*NM5*EX22</f>
        <v>0</v>
      </c>
      <c r="NO22" s="9">
        <f>$JI22*NM6*NM5*EY22</f>
        <v>0</v>
      </c>
      <c r="NP22" s="9">
        <f>$JI22*NM6*NM5*EZ22</f>
        <v>0</v>
      </c>
      <c r="NQ22" s="9">
        <f>$JI22*NM6*NM5*FA22</f>
        <v>0</v>
      </c>
      <c r="NR22" s="9">
        <f>$JI22*NM6*NM5*FB22</f>
        <v>0</v>
      </c>
      <c r="NS22" s="155"/>
      <c r="NT22" s="3">
        <f>$JI22*NT6*NT5*FD22</f>
        <v>0.73671163212695245</v>
      </c>
      <c r="NU22" s="8">
        <f>$JI22*NT6*NT5*FE22</f>
        <v>0</v>
      </c>
      <c r="NV22" s="9">
        <f>$JI22*NT6*NT5*FF22</f>
        <v>0</v>
      </c>
      <c r="NW22" s="9">
        <f>$JI22*NT6*NT5*FG22</f>
        <v>0</v>
      </c>
      <c r="NX22" s="9">
        <f>$JI22*NT6*NT5*FH22</f>
        <v>0</v>
      </c>
      <c r="NY22" s="9">
        <f>$JI22*NT6*NT5*FI22</f>
        <v>0</v>
      </c>
      <c r="NZ22" s="155"/>
      <c r="OA22" s="3">
        <f>$JI22*OA6*OA5*FK22</f>
        <v>0</v>
      </c>
      <c r="OB22" s="8">
        <f>$JI22*OA6*OA5*FL22</f>
        <v>0</v>
      </c>
      <c r="OC22" s="9">
        <f>$JI22*OA6*OA5*FM22</f>
        <v>0</v>
      </c>
      <c r="OD22" s="9">
        <f>$JI22*OA6*OA5*FN22</f>
        <v>0</v>
      </c>
      <c r="OE22" s="9">
        <f>$JI22*OA6*OA5*FO22</f>
        <v>0</v>
      </c>
      <c r="OF22" s="9">
        <f>$JI22*OA6*OA5*FP22</f>
        <v>0</v>
      </c>
      <c r="OG22" s="155"/>
      <c r="OH22" s="3">
        <f>$JI22*OH6*OH5*FR22</f>
        <v>2.4803741376050157E-2</v>
      </c>
      <c r="OI22" s="8">
        <f>$JI22*OH6*OH5*FS22</f>
        <v>0</v>
      </c>
      <c r="OJ22" s="9">
        <f>$JI22*OH6*OH5*FT22</f>
        <v>0</v>
      </c>
      <c r="OK22" s="9">
        <f>$JI22*OH6*OH5*FU22</f>
        <v>0</v>
      </c>
      <c r="OL22" s="9">
        <f>$JI22*OH6*OH5*FV22</f>
        <v>0</v>
      </c>
      <c r="OM22" s="9">
        <f>$JI22*OH6*OH5*FW22</f>
        <v>0</v>
      </c>
      <c r="ON22" s="155"/>
      <c r="OO22" s="3">
        <f>$JI22*OO6*OO5*FY22</f>
        <v>0</v>
      </c>
      <c r="OP22" s="8">
        <f>$JI22*OO6*OO5*FZ22</f>
        <v>0</v>
      </c>
      <c r="OQ22" s="9">
        <f>$JI22*OO6*OO5*GA22</f>
        <v>0</v>
      </c>
      <c r="OR22" s="9">
        <f>$JI22*OO6*OO5*GB22</f>
        <v>0</v>
      </c>
      <c r="OS22" s="9">
        <f>$JI22*OO6*OO5*GC22</f>
        <v>0</v>
      </c>
      <c r="OT22" s="9">
        <f>$JI22*OO6*OO5*GD22</f>
        <v>0</v>
      </c>
      <c r="OU22" s="158"/>
      <c r="OV22" s="14">
        <f>$JI22*OV6*OV5*GF22</f>
        <v>1.9571544464015681E-5</v>
      </c>
      <c r="OW22" s="14">
        <f>$JI22*OW6*OW5*GG22</f>
        <v>4.4378905349241632E-2</v>
      </c>
      <c r="OX22" s="14">
        <f>$JI22*OX6*OX5*GH22</f>
        <v>4.8603507438351672E-2</v>
      </c>
      <c r="PB22" s="3">
        <f t="shared" si="264"/>
        <v>4.3707153873681355</v>
      </c>
      <c r="PC22" s="8">
        <f t="shared" si="265"/>
        <v>48.464780694706953</v>
      </c>
      <c r="PD22" s="9">
        <f t="shared" si="266"/>
        <v>0</v>
      </c>
      <c r="PE22" s="9">
        <f t="shared" si="267"/>
        <v>0</v>
      </c>
      <c r="PF22" s="9">
        <f t="shared" si="268"/>
        <v>0</v>
      </c>
      <c r="PG22" s="9">
        <f t="shared" si="269"/>
        <v>0</v>
      </c>
      <c r="PH22" s="155"/>
      <c r="PI22" s="3">
        <f t="shared" si="270"/>
        <v>0.22627577570670718</v>
      </c>
      <c r="PJ22" s="8">
        <f t="shared" si="53"/>
        <v>0</v>
      </c>
      <c r="PK22" s="9">
        <f t="shared" si="54"/>
        <v>0</v>
      </c>
      <c r="PL22" s="9">
        <f t="shared" si="55"/>
        <v>0</v>
      </c>
      <c r="PM22" s="9">
        <f t="shared" si="56"/>
        <v>0</v>
      </c>
      <c r="PN22" s="9">
        <f t="shared" si="57"/>
        <v>0</v>
      </c>
      <c r="PO22" s="155"/>
      <c r="PP22" s="3">
        <f t="shared" si="271"/>
        <v>19.245475459644322</v>
      </c>
      <c r="PQ22" s="8">
        <f t="shared" si="58"/>
        <v>22.744316249428291</v>
      </c>
      <c r="PR22" s="9">
        <f t="shared" si="59"/>
        <v>0</v>
      </c>
      <c r="PS22" s="9">
        <f t="shared" si="60"/>
        <v>0</v>
      </c>
      <c r="PT22" s="9">
        <f t="shared" si="61"/>
        <v>0</v>
      </c>
      <c r="PU22" s="9">
        <f t="shared" si="62"/>
        <v>0</v>
      </c>
      <c r="PV22" s="155"/>
      <c r="PW22" s="3">
        <f t="shared" si="272"/>
        <v>17.416307645706933</v>
      </c>
      <c r="PX22" s="8">
        <f t="shared" si="63"/>
        <v>1.1185060912586404</v>
      </c>
      <c r="PY22" s="9">
        <f t="shared" si="64"/>
        <v>0</v>
      </c>
      <c r="PZ22" s="9">
        <f t="shared" si="65"/>
        <v>0</v>
      </c>
      <c r="QA22" s="9">
        <f t="shared" si="66"/>
        <v>0</v>
      </c>
      <c r="QB22" s="9">
        <f t="shared" si="67"/>
        <v>0</v>
      </c>
      <c r="QC22" s="155"/>
      <c r="QD22" s="3">
        <f t="shared" si="273"/>
        <v>2.3136000093994618</v>
      </c>
      <c r="QE22" s="8">
        <f t="shared" si="68"/>
        <v>0</v>
      </c>
      <c r="QF22" s="9">
        <f t="shared" si="69"/>
        <v>0</v>
      </c>
      <c r="QG22" s="9">
        <f t="shared" si="70"/>
        <v>0</v>
      </c>
      <c r="QH22" s="9">
        <f t="shared" si="71"/>
        <v>0</v>
      </c>
      <c r="QI22" s="9">
        <f t="shared" si="72"/>
        <v>0</v>
      </c>
      <c r="QJ22" s="155"/>
      <c r="QK22" s="3">
        <f t="shared" si="274"/>
        <v>1.1493084766497106</v>
      </c>
      <c r="QL22" s="8">
        <f t="shared" si="73"/>
        <v>0</v>
      </c>
      <c r="QM22" s="9">
        <f t="shared" si="74"/>
        <v>0</v>
      </c>
      <c r="QN22" s="9">
        <f t="shared" si="75"/>
        <v>0</v>
      </c>
      <c r="QO22" s="9">
        <f t="shared" si="76"/>
        <v>0</v>
      </c>
      <c r="QP22" s="9">
        <f t="shared" si="77"/>
        <v>0</v>
      </c>
      <c r="QQ22" s="155"/>
      <c r="QR22" s="3">
        <f t="shared" si="275"/>
        <v>1.2319058657875539</v>
      </c>
      <c r="QS22" s="8">
        <f t="shared" si="78"/>
        <v>0</v>
      </c>
      <c r="QT22" s="9">
        <f t="shared" si="79"/>
        <v>0</v>
      </c>
      <c r="QU22" s="9">
        <f t="shared" si="80"/>
        <v>0</v>
      </c>
      <c r="QV22" s="9">
        <f t="shared" si="81"/>
        <v>0</v>
      </c>
      <c r="QW22" s="9">
        <f t="shared" si="82"/>
        <v>0</v>
      </c>
      <c r="QX22" s="155"/>
      <c r="QY22" s="3">
        <f t="shared" si="276"/>
        <v>0.13471097793356634</v>
      </c>
      <c r="QZ22" s="8">
        <f t="shared" si="83"/>
        <v>0.63958612235512091</v>
      </c>
      <c r="RA22" s="9">
        <f t="shared" si="84"/>
        <v>0</v>
      </c>
      <c r="RB22" s="9">
        <f t="shared" si="85"/>
        <v>0</v>
      </c>
      <c r="RC22" s="9">
        <f t="shared" si="86"/>
        <v>0</v>
      </c>
      <c r="RD22" s="9">
        <f t="shared" si="87"/>
        <v>0</v>
      </c>
      <c r="RE22" s="155"/>
      <c r="RF22" s="3">
        <f t="shared" si="277"/>
        <v>0.29925982035748244</v>
      </c>
      <c r="RG22" s="8">
        <f t="shared" si="88"/>
        <v>0</v>
      </c>
      <c r="RH22" s="9">
        <f t="shared" si="89"/>
        <v>0</v>
      </c>
      <c r="RI22" s="9">
        <f t="shared" si="90"/>
        <v>0</v>
      </c>
      <c r="RJ22" s="9">
        <f t="shared" si="91"/>
        <v>0</v>
      </c>
      <c r="RK22" s="9">
        <f t="shared" si="92"/>
        <v>0</v>
      </c>
      <c r="RL22" s="155"/>
      <c r="RM22" s="3">
        <f t="shared" si="278"/>
        <v>5.394515698875944</v>
      </c>
      <c r="RN22" s="8">
        <f t="shared" si="93"/>
        <v>34.67441945229632</v>
      </c>
      <c r="RO22" s="9">
        <f t="shared" si="94"/>
        <v>0</v>
      </c>
      <c r="RP22" s="9">
        <f t="shared" si="95"/>
        <v>0</v>
      </c>
      <c r="RQ22" s="9">
        <f t="shared" si="96"/>
        <v>0</v>
      </c>
      <c r="RR22" s="9">
        <f t="shared" si="97"/>
        <v>0</v>
      </c>
      <c r="RS22" s="158"/>
      <c r="RT22" s="14">
        <f>$JI22*RT6*RT5*JD22</f>
        <v>1.9571544464015681E-5</v>
      </c>
      <c r="RU22" s="14">
        <f>$JI22*RU6*RU5*JE22</f>
        <v>4.4378905349241632E-2</v>
      </c>
      <c r="RV22" s="14">
        <f>$JI22*RV6*RV5*JF22</f>
        <v>4.8603507438351672E-2</v>
      </c>
      <c r="RY22" s="3">
        <f t="shared" si="279"/>
        <v>2913.8102582454235</v>
      </c>
      <c r="RZ22" s="8">
        <f t="shared" si="280"/>
        <v>32309.853796471303</v>
      </c>
      <c r="SA22" s="9">
        <f t="shared" si="281"/>
        <v>0</v>
      </c>
      <c r="SB22" s="9">
        <f t="shared" si="282"/>
        <v>0</v>
      </c>
      <c r="SC22" s="9">
        <f t="shared" si="283"/>
        <v>0</v>
      </c>
      <c r="SD22" s="9">
        <f t="shared" si="284"/>
        <v>0</v>
      </c>
      <c r="SE22" s="155"/>
      <c r="SF22" s="3">
        <f t="shared" si="285"/>
        <v>150.85051713780479</v>
      </c>
      <c r="SG22" s="8">
        <f t="shared" si="99"/>
        <v>0</v>
      </c>
      <c r="SH22" s="9">
        <f t="shared" si="100"/>
        <v>0</v>
      </c>
      <c r="SI22" s="9">
        <f t="shared" si="101"/>
        <v>0</v>
      </c>
      <c r="SJ22" s="9">
        <f t="shared" si="102"/>
        <v>0</v>
      </c>
      <c r="SK22" s="9">
        <f t="shared" si="103"/>
        <v>0</v>
      </c>
      <c r="SL22" s="155"/>
      <c r="SM22" s="3">
        <f t="shared" si="286"/>
        <v>12830.316973096213</v>
      </c>
      <c r="SN22" s="8">
        <f t="shared" si="104"/>
        <v>15162.87749961886</v>
      </c>
      <c r="SO22" s="9">
        <f t="shared" si="105"/>
        <v>0</v>
      </c>
      <c r="SP22" s="9">
        <f t="shared" si="106"/>
        <v>0</v>
      </c>
      <c r="SQ22" s="9">
        <f t="shared" si="107"/>
        <v>0</v>
      </c>
      <c r="SR22" s="9">
        <f t="shared" si="108"/>
        <v>0</v>
      </c>
      <c r="SS22" s="155"/>
      <c r="ST22" s="3">
        <f t="shared" si="287"/>
        <v>11610.871763804622</v>
      </c>
      <c r="SU22" s="8">
        <f t="shared" si="109"/>
        <v>745.67072750576028</v>
      </c>
      <c r="SV22" s="9">
        <f t="shared" si="110"/>
        <v>0</v>
      </c>
      <c r="SW22" s="9">
        <f t="shared" si="111"/>
        <v>0</v>
      </c>
      <c r="SX22" s="9">
        <f t="shared" si="112"/>
        <v>0</v>
      </c>
      <c r="SY22" s="9">
        <f t="shared" si="113"/>
        <v>0</v>
      </c>
      <c r="SZ22" s="155"/>
      <c r="TA22" s="3">
        <f t="shared" si="288"/>
        <v>1542.4000062663079</v>
      </c>
      <c r="TB22" s="8">
        <f t="shared" si="114"/>
        <v>0</v>
      </c>
      <c r="TC22" s="9">
        <f t="shared" si="115"/>
        <v>0</v>
      </c>
      <c r="TD22" s="9">
        <f t="shared" si="116"/>
        <v>0</v>
      </c>
      <c r="TE22" s="9">
        <f t="shared" si="117"/>
        <v>0</v>
      </c>
      <c r="TF22" s="9">
        <f t="shared" si="118"/>
        <v>0</v>
      </c>
      <c r="TG22" s="155"/>
      <c r="TH22" s="3">
        <f t="shared" si="289"/>
        <v>0</v>
      </c>
      <c r="TI22" s="8">
        <f t="shared" si="119"/>
        <v>0</v>
      </c>
      <c r="TJ22" s="9">
        <f t="shared" si="120"/>
        <v>0</v>
      </c>
      <c r="TK22" s="9">
        <f t="shared" si="121"/>
        <v>0</v>
      </c>
      <c r="TL22" s="9">
        <f t="shared" si="122"/>
        <v>0</v>
      </c>
      <c r="TM22" s="9">
        <f t="shared" si="123"/>
        <v>0</v>
      </c>
      <c r="TN22" s="155"/>
      <c r="TO22" s="3">
        <f t="shared" si="290"/>
        <v>330.12948910706774</v>
      </c>
      <c r="TP22" s="8">
        <f t="shared" si="124"/>
        <v>0</v>
      </c>
      <c r="TQ22" s="9">
        <f t="shared" si="125"/>
        <v>0</v>
      </c>
      <c r="TR22" s="9">
        <f t="shared" si="126"/>
        <v>0</v>
      </c>
      <c r="TS22" s="9">
        <f t="shared" si="127"/>
        <v>0</v>
      </c>
      <c r="TT22" s="9">
        <f t="shared" si="128"/>
        <v>0</v>
      </c>
      <c r="TU22" s="155"/>
      <c r="TV22" s="3">
        <f t="shared" si="291"/>
        <v>89.807318622377565</v>
      </c>
      <c r="TW22" s="8">
        <f t="shared" si="129"/>
        <v>426.39074823674724</v>
      </c>
      <c r="TX22" s="9">
        <f t="shared" si="130"/>
        <v>0</v>
      </c>
      <c r="TY22" s="9">
        <f t="shared" si="131"/>
        <v>0</v>
      </c>
      <c r="TZ22" s="9">
        <f t="shared" si="132"/>
        <v>0</v>
      </c>
      <c r="UA22" s="9">
        <f t="shared" si="133"/>
        <v>0</v>
      </c>
      <c r="UB22" s="155"/>
      <c r="UC22" s="3">
        <f t="shared" si="292"/>
        <v>182.97071932095483</v>
      </c>
      <c r="UD22" s="8">
        <f t="shared" si="134"/>
        <v>0</v>
      </c>
      <c r="UE22" s="9">
        <f t="shared" si="135"/>
        <v>0</v>
      </c>
      <c r="UF22" s="9">
        <f t="shared" si="136"/>
        <v>0</v>
      </c>
      <c r="UG22" s="9">
        <f t="shared" si="137"/>
        <v>0</v>
      </c>
      <c r="UH22" s="9">
        <f t="shared" si="138"/>
        <v>0</v>
      </c>
      <c r="UI22" s="155"/>
      <c r="UJ22" s="3">
        <f t="shared" si="293"/>
        <v>3596.3437992506292</v>
      </c>
      <c r="UK22" s="8">
        <f t="shared" si="139"/>
        <v>23116.279634864215</v>
      </c>
      <c r="UL22" s="9">
        <f t="shared" si="140"/>
        <v>0</v>
      </c>
      <c r="UM22" s="9">
        <f t="shared" si="141"/>
        <v>0</v>
      </c>
      <c r="UN22" s="9">
        <f t="shared" si="142"/>
        <v>0</v>
      </c>
      <c r="UO22" s="9">
        <f t="shared" si="143"/>
        <v>0</v>
      </c>
      <c r="UP22" s="155"/>
      <c r="US22" s="3">
        <f t="shared" si="294"/>
        <v>0</v>
      </c>
      <c r="UT22" s="8">
        <f t="shared" si="144"/>
        <v>0</v>
      </c>
      <c r="UU22" s="9">
        <f t="shared" si="145"/>
        <v>0</v>
      </c>
      <c r="UV22" s="9">
        <f t="shared" si="146"/>
        <v>0</v>
      </c>
      <c r="UW22" s="9">
        <f t="shared" si="147"/>
        <v>0</v>
      </c>
      <c r="UX22" s="9">
        <f t="shared" si="148"/>
        <v>0</v>
      </c>
      <c r="UY22" s="155"/>
      <c r="UZ22" s="3">
        <f t="shared" si="295"/>
        <v>0</v>
      </c>
      <c r="VA22" s="8">
        <f t="shared" si="149"/>
        <v>0</v>
      </c>
      <c r="VB22" s="9">
        <f t="shared" si="150"/>
        <v>0</v>
      </c>
      <c r="VC22" s="9">
        <f t="shared" si="151"/>
        <v>0</v>
      </c>
      <c r="VD22" s="9">
        <f t="shared" si="152"/>
        <v>0</v>
      </c>
      <c r="VE22" s="9">
        <f t="shared" si="153"/>
        <v>0</v>
      </c>
      <c r="VF22" s="155"/>
      <c r="VG22" s="3">
        <f t="shared" si="296"/>
        <v>0</v>
      </c>
      <c r="VH22" s="8">
        <f t="shared" si="154"/>
        <v>0</v>
      </c>
      <c r="VI22" s="9">
        <f t="shared" si="155"/>
        <v>0</v>
      </c>
      <c r="VJ22" s="9">
        <f t="shared" si="156"/>
        <v>0</v>
      </c>
      <c r="VK22" s="9">
        <f t="shared" si="157"/>
        <v>0</v>
      </c>
      <c r="VL22" s="9">
        <f t="shared" si="158"/>
        <v>0</v>
      </c>
      <c r="VM22" s="155"/>
      <c r="VN22" s="3">
        <f t="shared" si="297"/>
        <v>0</v>
      </c>
      <c r="VO22" s="8">
        <f t="shared" si="159"/>
        <v>0</v>
      </c>
      <c r="VP22" s="9">
        <f t="shared" si="160"/>
        <v>0</v>
      </c>
      <c r="VQ22" s="9">
        <f t="shared" si="161"/>
        <v>0</v>
      </c>
      <c r="VR22" s="9">
        <f t="shared" si="162"/>
        <v>0</v>
      </c>
      <c r="VS22" s="9">
        <f t="shared" si="163"/>
        <v>0</v>
      </c>
      <c r="VT22" s="155"/>
      <c r="VU22" s="3">
        <f t="shared" si="298"/>
        <v>0</v>
      </c>
      <c r="VV22" s="8">
        <f t="shared" si="164"/>
        <v>0</v>
      </c>
      <c r="VW22" s="9">
        <f t="shared" si="165"/>
        <v>0</v>
      </c>
      <c r="VX22" s="9">
        <f t="shared" si="166"/>
        <v>0</v>
      </c>
      <c r="VY22" s="9">
        <f t="shared" si="167"/>
        <v>0</v>
      </c>
      <c r="VZ22" s="9">
        <f t="shared" si="168"/>
        <v>0</v>
      </c>
      <c r="WA22" s="155"/>
      <c r="WB22" s="3">
        <f t="shared" si="299"/>
        <v>766.20565109980714</v>
      </c>
      <c r="WC22" s="8">
        <f t="shared" si="169"/>
        <v>0</v>
      </c>
      <c r="WD22" s="9">
        <f t="shared" si="170"/>
        <v>0</v>
      </c>
      <c r="WE22" s="9">
        <f t="shared" si="171"/>
        <v>0</v>
      </c>
      <c r="WF22" s="9">
        <f t="shared" si="172"/>
        <v>0</v>
      </c>
      <c r="WG22" s="9">
        <f t="shared" si="173"/>
        <v>0</v>
      </c>
      <c r="WH22" s="155"/>
      <c r="WI22" s="3">
        <f t="shared" si="300"/>
        <v>491.14108808463499</v>
      </c>
      <c r="WJ22" s="8">
        <f t="shared" si="174"/>
        <v>0</v>
      </c>
      <c r="WK22" s="9">
        <f t="shared" si="175"/>
        <v>0</v>
      </c>
      <c r="WL22" s="9">
        <f t="shared" si="176"/>
        <v>0</v>
      </c>
      <c r="WM22" s="9">
        <f t="shared" si="177"/>
        <v>0</v>
      </c>
      <c r="WN22" s="9">
        <f t="shared" si="178"/>
        <v>0</v>
      </c>
      <c r="WO22" s="155"/>
      <c r="WP22" s="3">
        <f t="shared" si="301"/>
        <v>0</v>
      </c>
      <c r="WQ22" s="8">
        <f t="shared" si="179"/>
        <v>0</v>
      </c>
      <c r="WR22" s="9">
        <f t="shared" si="180"/>
        <v>0</v>
      </c>
      <c r="WS22" s="9">
        <f t="shared" si="181"/>
        <v>0</v>
      </c>
      <c r="WT22" s="9">
        <f t="shared" si="182"/>
        <v>0</v>
      </c>
      <c r="WU22" s="9">
        <f t="shared" si="183"/>
        <v>0</v>
      </c>
      <c r="WV22" s="155"/>
      <c r="WW22" s="3">
        <f t="shared" si="302"/>
        <v>16.535827584033438</v>
      </c>
      <c r="WX22" s="8">
        <f t="shared" si="184"/>
        <v>0</v>
      </c>
      <c r="WY22" s="9">
        <f t="shared" si="185"/>
        <v>0</v>
      </c>
      <c r="WZ22" s="9">
        <f t="shared" si="186"/>
        <v>0</v>
      </c>
      <c r="XA22" s="9">
        <f t="shared" si="187"/>
        <v>0</v>
      </c>
      <c r="XB22" s="9">
        <f t="shared" si="188"/>
        <v>0</v>
      </c>
      <c r="XC22" s="155"/>
      <c r="XD22" s="3">
        <f t="shared" si="303"/>
        <v>0</v>
      </c>
      <c r="XE22" s="8">
        <f t="shared" si="189"/>
        <v>0</v>
      </c>
      <c r="XF22" s="9">
        <f t="shared" si="190"/>
        <v>0</v>
      </c>
      <c r="XG22" s="9">
        <f t="shared" si="191"/>
        <v>0</v>
      </c>
      <c r="XH22" s="9">
        <f t="shared" si="192"/>
        <v>0</v>
      </c>
      <c r="XI22" s="9">
        <f t="shared" si="193"/>
        <v>0</v>
      </c>
      <c r="XJ22" s="158"/>
      <c r="XK22" s="14">
        <f t="shared" si="304"/>
        <v>1.3047696309343786E-2</v>
      </c>
      <c r="XL22" s="14">
        <f t="shared" si="305"/>
        <v>29.585936899494424</v>
      </c>
      <c r="XM22" s="14">
        <f t="shared" si="306"/>
        <v>32.402338292234447</v>
      </c>
      <c r="XQ22" s="3">
        <f t="shared" si="307"/>
        <v>2913.8102582454235</v>
      </c>
      <c r="XR22" s="8">
        <f t="shared" si="195"/>
        <v>32309.853796471303</v>
      </c>
      <c r="XS22" s="9">
        <f t="shared" si="196"/>
        <v>0</v>
      </c>
      <c r="XT22" s="9">
        <f t="shared" si="197"/>
        <v>0</v>
      </c>
      <c r="XU22" s="9">
        <f t="shared" si="198"/>
        <v>0</v>
      </c>
      <c r="XV22" s="9">
        <f t="shared" si="199"/>
        <v>0</v>
      </c>
      <c r="XW22" s="155"/>
      <c r="XX22" s="3">
        <f t="shared" si="308"/>
        <v>150.85051713780479</v>
      </c>
      <c r="XY22" s="8">
        <f t="shared" si="200"/>
        <v>0</v>
      </c>
      <c r="XZ22" s="9">
        <f t="shared" si="201"/>
        <v>0</v>
      </c>
      <c r="YA22" s="9">
        <f t="shared" si="202"/>
        <v>0</v>
      </c>
      <c r="YB22" s="9">
        <f t="shared" si="203"/>
        <v>0</v>
      </c>
      <c r="YC22" s="9">
        <f t="shared" si="204"/>
        <v>0</v>
      </c>
      <c r="YD22" s="155"/>
      <c r="YE22" s="3">
        <f t="shared" si="309"/>
        <v>12830.316973096213</v>
      </c>
      <c r="YF22" s="8">
        <f t="shared" si="205"/>
        <v>15162.87749961886</v>
      </c>
      <c r="YG22" s="9">
        <f t="shared" si="206"/>
        <v>0</v>
      </c>
      <c r="YH22" s="9">
        <f t="shared" si="207"/>
        <v>0</v>
      </c>
      <c r="YI22" s="9">
        <f t="shared" si="208"/>
        <v>0</v>
      </c>
      <c r="YJ22" s="9">
        <f t="shared" si="209"/>
        <v>0</v>
      </c>
      <c r="YK22" s="155"/>
      <c r="YL22" s="3">
        <f t="shared" si="310"/>
        <v>11610.871763804622</v>
      </c>
      <c r="YM22" s="8">
        <f t="shared" si="210"/>
        <v>745.67072750576028</v>
      </c>
      <c r="YN22" s="9">
        <f t="shared" si="211"/>
        <v>0</v>
      </c>
      <c r="YO22" s="9">
        <f t="shared" si="212"/>
        <v>0</v>
      </c>
      <c r="YP22" s="9">
        <f t="shared" si="213"/>
        <v>0</v>
      </c>
      <c r="YQ22" s="9">
        <f t="shared" si="214"/>
        <v>0</v>
      </c>
      <c r="YR22" s="155"/>
      <c r="YS22" s="3">
        <f t="shared" si="311"/>
        <v>1542.4000062663079</v>
      </c>
      <c r="YT22" s="8">
        <f t="shared" si="215"/>
        <v>0</v>
      </c>
      <c r="YU22" s="9">
        <f t="shared" si="216"/>
        <v>0</v>
      </c>
      <c r="YV22" s="9">
        <f t="shared" si="217"/>
        <v>0</v>
      </c>
      <c r="YW22" s="9">
        <f t="shared" si="218"/>
        <v>0</v>
      </c>
      <c r="YX22" s="9">
        <f t="shared" si="219"/>
        <v>0</v>
      </c>
      <c r="YY22" s="155"/>
      <c r="YZ22" s="3">
        <f t="shared" si="312"/>
        <v>766.20565109980714</v>
      </c>
      <c r="ZA22" s="8">
        <f t="shared" si="220"/>
        <v>0</v>
      </c>
      <c r="ZB22" s="9">
        <f t="shared" si="221"/>
        <v>0</v>
      </c>
      <c r="ZC22" s="9">
        <f t="shared" si="222"/>
        <v>0</v>
      </c>
      <c r="ZD22" s="9">
        <f t="shared" si="223"/>
        <v>0</v>
      </c>
      <c r="ZE22" s="9">
        <f t="shared" si="224"/>
        <v>0</v>
      </c>
      <c r="ZF22" s="155"/>
      <c r="ZG22" s="3">
        <f t="shared" si="313"/>
        <v>821.27057719170261</v>
      </c>
      <c r="ZH22" s="8">
        <f t="shared" si="225"/>
        <v>0</v>
      </c>
      <c r="ZI22" s="9">
        <f t="shared" si="226"/>
        <v>0</v>
      </c>
      <c r="ZJ22" s="9">
        <f t="shared" si="227"/>
        <v>0</v>
      </c>
      <c r="ZK22" s="9">
        <f t="shared" si="228"/>
        <v>0</v>
      </c>
      <c r="ZL22" s="9">
        <f t="shared" si="229"/>
        <v>0</v>
      </c>
      <c r="ZM22" s="155"/>
      <c r="ZN22" s="3">
        <f t="shared" si="314"/>
        <v>89.807318622377565</v>
      </c>
      <c r="ZO22" s="8">
        <f t="shared" si="230"/>
        <v>426.39074823674724</v>
      </c>
      <c r="ZP22" s="9">
        <f t="shared" si="231"/>
        <v>0</v>
      </c>
      <c r="ZQ22" s="9">
        <f t="shared" si="232"/>
        <v>0</v>
      </c>
      <c r="ZR22" s="9">
        <f t="shared" si="233"/>
        <v>0</v>
      </c>
      <c r="ZS22" s="9">
        <f t="shared" si="234"/>
        <v>0</v>
      </c>
      <c r="ZT22" s="155"/>
      <c r="ZU22" s="3">
        <f t="shared" si="315"/>
        <v>199.50654690498831</v>
      </c>
      <c r="ZV22" s="8">
        <f t="shared" si="235"/>
        <v>0</v>
      </c>
      <c r="ZW22" s="9">
        <f t="shared" si="236"/>
        <v>0</v>
      </c>
      <c r="ZX22" s="9">
        <f t="shared" si="237"/>
        <v>0</v>
      </c>
      <c r="ZY22" s="9">
        <f t="shared" si="238"/>
        <v>0</v>
      </c>
      <c r="ZZ22" s="9">
        <f t="shared" si="239"/>
        <v>0</v>
      </c>
      <c r="AAA22" s="155"/>
      <c r="AAB22" s="3">
        <f t="shared" si="316"/>
        <v>3596.3437992506292</v>
      </c>
      <c r="AAC22" s="8">
        <f t="shared" si="240"/>
        <v>23116.279634864215</v>
      </c>
      <c r="AAD22" s="9">
        <f t="shared" si="241"/>
        <v>0</v>
      </c>
      <c r="AAE22" s="9">
        <f t="shared" si="242"/>
        <v>0</v>
      </c>
      <c r="AAF22" s="9">
        <f t="shared" si="243"/>
        <v>0</v>
      </c>
      <c r="AAG22" s="9">
        <f t="shared" si="244"/>
        <v>0</v>
      </c>
      <c r="AAH22" s="158"/>
      <c r="AAI22" s="9">
        <f t="shared" si="317"/>
        <v>1.3047696309343786E-2</v>
      </c>
      <c r="AAJ22" s="9">
        <f t="shared" si="318"/>
        <v>29.585936899494424</v>
      </c>
      <c r="AAK22" s="9">
        <f t="shared" si="319"/>
        <v>32.402338292234447</v>
      </c>
    </row>
    <row r="23" spans="2:713" ht="15.75" thickBot="1">
      <c r="B23" s="104">
        <v>15</v>
      </c>
      <c r="C23" s="104" t="s">
        <v>42</v>
      </c>
      <c r="D23" s="46">
        <v>2433.4</v>
      </c>
      <c r="E23" s="104">
        <v>27.453037365205251</v>
      </c>
      <c r="F23" s="104">
        <v>0</v>
      </c>
      <c r="G23" s="104" t="s">
        <v>12</v>
      </c>
      <c r="I23" s="97">
        <f t="shared" si="247"/>
        <v>27.453037365205251</v>
      </c>
      <c r="J23" s="98">
        <v>397.98770027884916</v>
      </c>
      <c r="K23" s="98">
        <v>0</v>
      </c>
      <c r="L23" s="98">
        <v>12.813138785921186</v>
      </c>
      <c r="M23" s="98">
        <v>475.62517695395451</v>
      </c>
      <c r="N23" s="98">
        <v>373.96477282813322</v>
      </c>
      <c r="O23" s="98">
        <v>0</v>
      </c>
      <c r="P23" s="98">
        <v>2.2556219875603158</v>
      </c>
      <c r="Q23" s="98">
        <v>0</v>
      </c>
      <c r="R23" s="98">
        <v>0</v>
      </c>
      <c r="S23" s="98">
        <v>314.41194429607168</v>
      </c>
      <c r="V23" s="98">
        <v>0</v>
      </c>
      <c r="W23" s="98">
        <v>0</v>
      </c>
      <c r="X23" s="98">
        <v>0</v>
      </c>
      <c r="Y23" s="98">
        <v>396.59254001117245</v>
      </c>
      <c r="Z23" s="98">
        <v>0</v>
      </c>
      <c r="AA23" s="98">
        <v>350.18472722901356</v>
      </c>
      <c r="AB23" s="98">
        <v>62.915683492143572</v>
      </c>
      <c r="AC23" s="98">
        <v>10.437589429506788</v>
      </c>
      <c r="AD23" s="98">
        <v>36.048051751810092</v>
      </c>
      <c r="AE23" s="99">
        <v>0</v>
      </c>
      <c r="AH23" s="98">
        <f t="shared" si="248"/>
        <v>397.98770027884916</v>
      </c>
      <c r="AI23" s="98">
        <f t="shared" si="3"/>
        <v>0</v>
      </c>
      <c r="AJ23" s="98">
        <f t="shared" si="3"/>
        <v>12.813138785921186</v>
      </c>
      <c r="AK23" s="98">
        <f t="shared" si="3"/>
        <v>872.21771696512701</v>
      </c>
      <c r="AL23" s="98">
        <f t="shared" si="3"/>
        <v>373.96477282813322</v>
      </c>
      <c r="AM23" s="98">
        <f t="shared" si="3"/>
        <v>350.18472722901356</v>
      </c>
      <c r="AN23" s="98">
        <f t="shared" si="3"/>
        <v>65.171305479703889</v>
      </c>
      <c r="AO23" s="98">
        <f t="shared" si="3"/>
        <v>10.437589429506788</v>
      </c>
      <c r="AP23" s="98">
        <f t="shared" si="3"/>
        <v>36.048051751810092</v>
      </c>
      <c r="AQ23" s="98">
        <f t="shared" si="3"/>
        <v>314.41194429607168</v>
      </c>
      <c r="AS23" s="106">
        <v>370.83873207558656</v>
      </c>
      <c r="AT23" s="101">
        <v>370.83873207558656</v>
      </c>
      <c r="AU23" s="98"/>
      <c r="AV23" s="98"/>
      <c r="AW23" s="98"/>
      <c r="AX23" s="98"/>
      <c r="AY23" s="98"/>
      <c r="AZ23" s="205"/>
      <c r="BA23" s="101">
        <v>0</v>
      </c>
      <c r="BB23" s="98"/>
      <c r="BC23" s="98"/>
      <c r="BD23" s="98"/>
      <c r="BE23" s="98"/>
      <c r="BF23" s="98"/>
      <c r="BG23" s="205"/>
      <c r="BH23" s="101">
        <v>12.813138785921186</v>
      </c>
      <c r="BI23" s="98"/>
      <c r="BJ23" s="98"/>
      <c r="BK23" s="98"/>
      <c r="BL23" s="98"/>
      <c r="BM23" s="98"/>
      <c r="BN23" s="205"/>
      <c r="BO23" s="101">
        <v>472.5402668973237</v>
      </c>
      <c r="BP23" s="98"/>
      <c r="BQ23" s="98"/>
      <c r="BR23" s="98"/>
      <c r="BS23" s="98"/>
      <c r="BT23" s="98"/>
      <c r="BU23" s="205"/>
      <c r="BV23" s="101">
        <v>373.73118079548789</v>
      </c>
      <c r="BW23" s="98"/>
      <c r="BX23" s="98"/>
      <c r="BY23" s="98"/>
      <c r="BZ23" s="98"/>
      <c r="CA23" s="98"/>
      <c r="CB23" s="205"/>
      <c r="CC23" s="101">
        <v>0</v>
      </c>
      <c r="CD23" s="98"/>
      <c r="CE23" s="98"/>
      <c r="CF23" s="98"/>
      <c r="CG23" s="98"/>
      <c r="CH23" s="98"/>
      <c r="CI23" s="205"/>
      <c r="CJ23" s="101">
        <v>2.1841240508866546</v>
      </c>
      <c r="CK23" s="98"/>
      <c r="CL23" s="98"/>
      <c r="CM23" s="98"/>
      <c r="CN23" s="98"/>
      <c r="CO23" s="98"/>
      <c r="CP23" s="205"/>
      <c r="CQ23" s="101">
        <v>0</v>
      </c>
      <c r="CR23" s="98"/>
      <c r="CS23" s="98"/>
      <c r="CT23" s="98"/>
      <c r="CU23" s="98"/>
      <c r="CV23" s="98"/>
      <c r="CW23" s="205"/>
      <c r="CX23" s="101">
        <v>0</v>
      </c>
      <c r="CY23" s="98"/>
      <c r="CZ23" s="98"/>
      <c r="DA23" s="98"/>
      <c r="DB23" s="98"/>
      <c r="DC23" s="98"/>
      <c r="DD23" s="205"/>
      <c r="DE23" s="101">
        <v>225</v>
      </c>
      <c r="DF23" s="98">
        <v>0</v>
      </c>
      <c r="DG23" s="98">
        <v>0</v>
      </c>
      <c r="DH23" s="98">
        <v>0</v>
      </c>
      <c r="DI23" s="98">
        <v>0</v>
      </c>
      <c r="DJ23" s="98">
        <v>0</v>
      </c>
      <c r="DK23" s="205"/>
      <c r="DN23" s="101">
        <v>0</v>
      </c>
      <c r="DO23" s="98"/>
      <c r="DP23" s="98"/>
      <c r="DQ23" s="98"/>
      <c r="DR23" s="98"/>
      <c r="DS23" s="98"/>
      <c r="DT23" s="205"/>
      <c r="DU23" s="101">
        <v>0</v>
      </c>
      <c r="DV23" s="98"/>
      <c r="DW23" s="98"/>
      <c r="DX23" s="98"/>
      <c r="DY23" s="98"/>
      <c r="DZ23" s="98"/>
      <c r="EA23" s="205"/>
      <c r="EB23" s="101">
        <v>0</v>
      </c>
      <c r="EC23" s="98"/>
      <c r="ED23" s="98"/>
      <c r="EE23" s="98"/>
      <c r="EF23" s="98"/>
      <c r="EG23" s="98"/>
      <c r="EH23" s="205"/>
      <c r="EI23" s="101">
        <v>394.02023649498648</v>
      </c>
      <c r="EJ23" s="98"/>
      <c r="EK23" s="98"/>
      <c r="EL23" s="98"/>
      <c r="EM23" s="98"/>
      <c r="EN23" s="98"/>
      <c r="EO23" s="205"/>
      <c r="EP23" s="101">
        <v>0</v>
      </c>
      <c r="EQ23" s="98"/>
      <c r="ER23" s="98"/>
      <c r="ES23" s="98"/>
      <c r="ET23" s="98"/>
      <c r="EU23" s="98"/>
      <c r="EV23" s="205"/>
      <c r="EW23" s="101">
        <v>349.05808130077077</v>
      </c>
      <c r="EX23" s="98"/>
      <c r="EY23" s="98"/>
      <c r="EZ23" s="98"/>
      <c r="FA23" s="98"/>
      <c r="FB23" s="98"/>
      <c r="FC23" s="205"/>
      <c r="FD23" s="101">
        <v>61.073310891255346</v>
      </c>
      <c r="FE23" s="98"/>
      <c r="FF23" s="98"/>
      <c r="FG23" s="98"/>
      <c r="FH23" s="98"/>
      <c r="FI23" s="98"/>
      <c r="FJ23" s="205"/>
      <c r="FK23" s="101">
        <v>10.437603100937601</v>
      </c>
      <c r="FL23" s="98"/>
      <c r="FM23" s="98"/>
      <c r="FN23" s="98"/>
      <c r="FO23" s="98"/>
      <c r="FP23" s="98"/>
      <c r="FQ23" s="205"/>
      <c r="FR23" s="101">
        <v>3.9855940308498998</v>
      </c>
      <c r="FS23" s="98"/>
      <c r="FT23" s="98"/>
      <c r="FU23" s="98"/>
      <c r="FV23" s="98"/>
      <c r="FW23" s="98"/>
      <c r="FX23" s="205"/>
      <c r="FY23" s="101"/>
      <c r="FZ23" s="98"/>
      <c r="GA23" s="98"/>
      <c r="GB23" s="98"/>
      <c r="GC23" s="98"/>
      <c r="GD23" s="98"/>
      <c r="GE23" s="205"/>
      <c r="GF23" s="103"/>
      <c r="GG23" s="70">
        <v>13.473705329229473</v>
      </c>
      <c r="GH23" s="103"/>
      <c r="GL23" s="3">
        <f t="shared" si="249"/>
        <v>370.83873207558656</v>
      </c>
      <c r="GM23" s="9">
        <f t="shared" si="250"/>
        <v>0</v>
      </c>
      <c r="GN23" s="9">
        <f t="shared" si="251"/>
        <v>0</v>
      </c>
      <c r="GO23" s="9">
        <f t="shared" si="252"/>
        <v>0</v>
      </c>
      <c r="GP23" s="9">
        <f t="shared" si="253"/>
        <v>0</v>
      </c>
      <c r="GQ23" s="9">
        <f t="shared" si="254"/>
        <v>0</v>
      </c>
      <c r="GR23" s="155"/>
      <c r="GS23" s="3">
        <f t="shared" si="255"/>
        <v>0</v>
      </c>
      <c r="GT23" s="9">
        <f t="shared" si="5"/>
        <v>0</v>
      </c>
      <c r="GU23" s="9">
        <f t="shared" si="6"/>
        <v>0</v>
      </c>
      <c r="GV23" s="9">
        <f t="shared" si="7"/>
        <v>0</v>
      </c>
      <c r="GW23" s="9">
        <f t="shared" si="8"/>
        <v>0</v>
      </c>
      <c r="GX23" s="9">
        <f t="shared" si="9"/>
        <v>0</v>
      </c>
      <c r="GY23" s="155"/>
      <c r="GZ23" s="3">
        <f t="shared" si="256"/>
        <v>12.813138785921186</v>
      </c>
      <c r="HA23" s="9">
        <f t="shared" si="10"/>
        <v>0</v>
      </c>
      <c r="HB23" s="9">
        <f t="shared" si="11"/>
        <v>0</v>
      </c>
      <c r="HC23" s="9">
        <f t="shared" si="12"/>
        <v>0</v>
      </c>
      <c r="HD23" s="9">
        <f t="shared" si="13"/>
        <v>0</v>
      </c>
      <c r="HE23" s="9">
        <f t="shared" si="14"/>
        <v>0</v>
      </c>
      <c r="HF23" s="155"/>
      <c r="HG23" s="3">
        <f t="shared" si="257"/>
        <v>866.56050339231024</v>
      </c>
      <c r="HH23" s="9">
        <f t="shared" si="15"/>
        <v>0</v>
      </c>
      <c r="HI23" s="9">
        <f t="shared" si="16"/>
        <v>0</v>
      </c>
      <c r="HJ23" s="9">
        <f t="shared" si="17"/>
        <v>0</v>
      </c>
      <c r="HK23" s="9">
        <f t="shared" si="18"/>
        <v>0</v>
      </c>
      <c r="HL23" s="9">
        <f t="shared" si="19"/>
        <v>0</v>
      </c>
      <c r="HM23" s="155"/>
      <c r="HN23" s="3">
        <f t="shared" si="258"/>
        <v>373.73118079548789</v>
      </c>
      <c r="HO23" s="9">
        <f t="shared" si="20"/>
        <v>0</v>
      </c>
      <c r="HP23" s="9">
        <f t="shared" si="21"/>
        <v>0</v>
      </c>
      <c r="HQ23" s="9">
        <f t="shared" si="22"/>
        <v>0</v>
      </c>
      <c r="HR23" s="9">
        <f t="shared" si="23"/>
        <v>0</v>
      </c>
      <c r="HS23" s="9">
        <f t="shared" si="24"/>
        <v>0</v>
      </c>
      <c r="HT23" s="155"/>
      <c r="HU23" s="3">
        <f t="shared" si="259"/>
        <v>349.05808130077077</v>
      </c>
      <c r="HV23" s="9">
        <f t="shared" si="25"/>
        <v>0</v>
      </c>
      <c r="HW23" s="9">
        <f t="shared" si="26"/>
        <v>0</v>
      </c>
      <c r="HX23" s="9">
        <f t="shared" si="27"/>
        <v>0</v>
      </c>
      <c r="HY23" s="9">
        <f t="shared" si="28"/>
        <v>0</v>
      </c>
      <c r="HZ23" s="9">
        <f t="shared" si="29"/>
        <v>0</v>
      </c>
      <c r="IA23" s="155"/>
      <c r="IB23" s="3">
        <f t="shared" si="260"/>
        <v>63.257434942141998</v>
      </c>
      <c r="IC23" s="9">
        <f t="shared" si="30"/>
        <v>0</v>
      </c>
      <c r="ID23" s="9">
        <f t="shared" si="31"/>
        <v>0</v>
      </c>
      <c r="IE23" s="9">
        <f t="shared" si="32"/>
        <v>0</v>
      </c>
      <c r="IF23" s="9">
        <f t="shared" si="33"/>
        <v>0</v>
      </c>
      <c r="IG23" s="9">
        <f t="shared" si="34"/>
        <v>0</v>
      </c>
      <c r="IH23" s="155"/>
      <c r="II23" s="3">
        <f t="shared" si="261"/>
        <v>10.437603100937601</v>
      </c>
      <c r="IJ23" s="9">
        <f t="shared" si="35"/>
        <v>0</v>
      </c>
      <c r="IK23" s="9">
        <f t="shared" si="36"/>
        <v>0</v>
      </c>
      <c r="IL23" s="9">
        <f t="shared" si="37"/>
        <v>0</v>
      </c>
      <c r="IM23" s="9">
        <f t="shared" si="38"/>
        <v>0</v>
      </c>
      <c r="IN23" s="9">
        <f t="shared" si="39"/>
        <v>0</v>
      </c>
      <c r="IO23" s="155"/>
      <c r="IP23" s="3">
        <f t="shared" si="262"/>
        <v>3.9855940308498998</v>
      </c>
      <c r="IQ23" s="9">
        <f t="shared" si="40"/>
        <v>0</v>
      </c>
      <c r="IR23" s="9">
        <f t="shared" si="41"/>
        <v>0</v>
      </c>
      <c r="IS23" s="9">
        <f t="shared" si="42"/>
        <v>0</v>
      </c>
      <c r="IT23" s="9">
        <f t="shared" si="43"/>
        <v>0</v>
      </c>
      <c r="IU23" s="9">
        <f t="shared" si="44"/>
        <v>0</v>
      </c>
      <c r="IV23" s="155"/>
      <c r="IW23" s="3">
        <f t="shared" si="263"/>
        <v>225</v>
      </c>
      <c r="IX23" s="9">
        <f t="shared" si="45"/>
        <v>0</v>
      </c>
      <c r="IY23" s="9">
        <f t="shared" si="46"/>
        <v>0</v>
      </c>
      <c r="IZ23" s="9">
        <f t="shared" si="47"/>
        <v>0</v>
      </c>
      <c r="JA23" s="9">
        <f t="shared" si="48"/>
        <v>0</v>
      </c>
      <c r="JB23" s="9">
        <f t="shared" si="49"/>
        <v>0</v>
      </c>
      <c r="JC23" s="155"/>
      <c r="JD23" s="45"/>
      <c r="JE23" s="7">
        <v>13.473705329229473</v>
      </c>
      <c r="JF23" s="45"/>
      <c r="JG23" s="5"/>
      <c r="JH23" s="58">
        <f t="shared" si="50"/>
        <v>2.1660682068721727E-2</v>
      </c>
      <c r="JI23" s="55">
        <f t="shared" ref="JI23:JI37" si="320">$I23/($JJ$5*SUM($AT23:$AY23)+JQ$5*SUM($BA23:$BF23)+JX$5*SUM($BH23:$BM23)+KE$5*SUM($BO23:$BT23)+KL$5*SUM($BV23:$CA23)+KS$5*SUM($CC23:$CH23)+KZ$5*SUM($CJ23:$CO23)+LG$5*SUM($CQ23:$CV23)+LN$5*SUM($CX23:$DC23)+LU$5*SUM($DE23:$DJ23)+MD$5*MD$6*SUM($DN23:$DS23)+MK$5*MK$6*SUM($DU23:$DZ23)+MR$5*MR$6*SUM($EB23:$EG23)+MY$5*MY$6*SUM($EI23:$EN23)+NF$5*NF$6*SUM($EP23:$EU23)+NM$5*NM$6*SUM($EW23:$FB23)+NT$5*NT$6*SUM($FD23:$FI23)+OA$5*OA$6*SUM($FK23:$FP23)+OH$5*OH$6*SUM($FR23:$FW23)+OO$5*OO$6*SUM($FY23:$GD23))</f>
        <v>2.419965001190855E-2</v>
      </c>
      <c r="JJ23" s="3">
        <f>$JH23*JJ4*AT23</f>
        <v>2.7305614722515155</v>
      </c>
      <c r="JK23" s="9">
        <f>$JH23*JJ4*AU23</f>
        <v>0</v>
      </c>
      <c r="JL23" s="9">
        <f>$JH23*JJ4*AV23</f>
        <v>0</v>
      </c>
      <c r="JM23" s="9">
        <f>$JH23*JJ4*AW23</f>
        <v>0</v>
      </c>
      <c r="JN23" s="9">
        <f>$JH23*JJ4*AX23</f>
        <v>0</v>
      </c>
      <c r="JO23" s="9">
        <f>$JH23*JJ4*AY23</f>
        <v>0</v>
      </c>
      <c r="JP23" s="155"/>
      <c r="JQ23" s="3">
        <f>$JH23*JQ4*BA23</f>
        <v>0</v>
      </c>
      <c r="JR23" s="9">
        <f>$JH23*JQ4*BB23</f>
        <v>0</v>
      </c>
      <c r="JS23" s="9">
        <f>$JH23*JQ4*BC23</f>
        <v>0</v>
      </c>
      <c r="JT23" s="9">
        <f>$JH23*JQ4*BD23</f>
        <v>0</v>
      </c>
      <c r="JU23" s="9">
        <f>$JH23*JQ4*BE23</f>
        <v>0</v>
      </c>
      <c r="JV23" s="9">
        <f>$JH23*JQ4*BF23</f>
        <v>0</v>
      </c>
      <c r="JW23" s="155"/>
      <c r="JX23" s="3">
        <f>$JH23*JX4*BH23</f>
        <v>0.21356254951502429</v>
      </c>
      <c r="JY23" s="9">
        <f>$JH23*JX4*BI23</f>
        <v>0</v>
      </c>
      <c r="JZ23" s="9">
        <f>$JH23*JX4*BJ23</f>
        <v>0</v>
      </c>
      <c r="KA23" s="9">
        <f>$JH23*JX4*BK23</f>
        <v>0</v>
      </c>
      <c r="KB23" s="9">
        <f>$JH23*JX4*BL23</f>
        <v>0</v>
      </c>
      <c r="KC23" s="9">
        <f>$JH23*JX4*BM23</f>
        <v>0</v>
      </c>
      <c r="KD23" s="155"/>
      <c r="KE23" s="3">
        <f>$JH23*KE4*BO23</f>
        <v>5.9656515605703406</v>
      </c>
      <c r="KF23" s="9">
        <f>$JH23*KE4*BP23</f>
        <v>0</v>
      </c>
      <c r="KG23" s="9">
        <f>$JH23*KE4*BQ23</f>
        <v>0</v>
      </c>
      <c r="KH23" s="9">
        <f>$JH23*KE4*BR23</f>
        <v>0</v>
      </c>
      <c r="KI23" s="9">
        <f>$JH23*KE4*BS23</f>
        <v>0</v>
      </c>
      <c r="KJ23" s="9">
        <f>$JH23*KE4*BT23</f>
        <v>0</v>
      </c>
      <c r="KK23" s="155"/>
      <c r="KL23" s="3">
        <f>$JH23*KL4*BV23</f>
        <v>6.9486127524105621</v>
      </c>
      <c r="KM23" s="9">
        <f>$JH23*KL4*BW23</f>
        <v>0</v>
      </c>
      <c r="KN23" s="9">
        <f>$JH23*KL4*BX23</f>
        <v>0</v>
      </c>
      <c r="KO23" s="9">
        <f>$JH23*KL4*BY23</f>
        <v>0</v>
      </c>
      <c r="KP23" s="9">
        <f>$JH23*KL4*BZ23</f>
        <v>0</v>
      </c>
      <c r="KQ23" s="9">
        <f>$JH23*KL4*CA23</f>
        <v>0</v>
      </c>
      <c r="KR23" s="155"/>
      <c r="KS23" s="3">
        <f>$JH23*KS4*CC23</f>
        <v>0</v>
      </c>
      <c r="KT23" s="9">
        <f>$JH23*KS4*CD23</f>
        <v>0</v>
      </c>
      <c r="KU23" s="9">
        <f>$JH23*KS4*CE23</f>
        <v>0</v>
      </c>
      <c r="KV23" s="9">
        <f>$JH23*KS4*CF23</f>
        <v>0</v>
      </c>
      <c r="KW23" s="9">
        <f>$JH23*KS4*CG23</f>
        <v>0</v>
      </c>
      <c r="KX23" s="9">
        <f>$JH23*KS4*CH23</f>
        <v>0</v>
      </c>
      <c r="KY23" s="155"/>
      <c r="KZ23" s="3">
        <f>$JH23*KZ4*CJ23</f>
        <v>4.8345804143172279E-2</v>
      </c>
      <c r="LA23" s="9">
        <f>$JH23*KZ4*CK23</f>
        <v>0</v>
      </c>
      <c r="LB23" s="9">
        <f>$JH23*KZ4*CL23</f>
        <v>0</v>
      </c>
      <c r="LC23" s="9">
        <f>$JH23*KZ4*CM23</f>
        <v>0</v>
      </c>
      <c r="LD23" s="9">
        <f>$JH23*KZ4*CN23</f>
        <v>0</v>
      </c>
      <c r="LE23" s="9">
        <f>$JH23*KZ4*CO23</f>
        <v>0</v>
      </c>
      <c r="LF23" s="155"/>
      <c r="LG23" s="3">
        <f>$JH23*LG4*CQ23</f>
        <v>0</v>
      </c>
      <c r="LH23" s="9">
        <f>$JH23*LG4*CR23</f>
        <v>0</v>
      </c>
      <c r="LI23" s="9">
        <f>$JH23*LG4*CS23</f>
        <v>0</v>
      </c>
      <c r="LJ23" s="9">
        <f>$JH23*LG4*CT23</f>
        <v>0</v>
      </c>
      <c r="LK23" s="9">
        <f>$JH23*LG4*CU23</f>
        <v>0</v>
      </c>
      <c r="LL23" s="9">
        <f>$JH23*LG4*CV23</f>
        <v>0</v>
      </c>
      <c r="LM23" s="155"/>
      <c r="LN23" s="3">
        <f>$JH23*LN4*CX23</f>
        <v>0</v>
      </c>
      <c r="LO23" s="9">
        <f>$JH23*LN4*CY23</f>
        <v>0</v>
      </c>
      <c r="LP23" s="9">
        <f>$JH23*LN4*CZ23</f>
        <v>0</v>
      </c>
      <c r="LQ23" s="9">
        <f>$JH23*LN4*DA23</f>
        <v>0</v>
      </c>
      <c r="LR23" s="9">
        <f>$JH23*LN4*DB23</f>
        <v>0</v>
      </c>
      <c r="LS23" s="9">
        <f>$JH23*LN4*DC23</f>
        <v>0</v>
      </c>
      <c r="LT23" s="155"/>
      <c r="LU23" s="3">
        <f>$JH23*LU4*DE23</f>
        <v>1.5113713444528125</v>
      </c>
      <c r="LV23" s="9">
        <f>$JH23*LU4*DF23</f>
        <v>0</v>
      </c>
      <c r="LW23" s="9">
        <f>$JH23*LU4*DG23</f>
        <v>0</v>
      </c>
      <c r="LX23" s="9">
        <f>$JH23*LU4*DH23</f>
        <v>0</v>
      </c>
      <c r="LY23" s="9">
        <f>$JH23*LU4*DI23</f>
        <v>0</v>
      </c>
      <c r="LZ23" s="9">
        <f>$JH23*LU4*DJ23</f>
        <v>0</v>
      </c>
      <c r="MA23" s="155"/>
      <c r="MD23" s="3">
        <f>$JH23*MD6*MD4*DN23</f>
        <v>0</v>
      </c>
      <c r="ME23" s="9">
        <f>$JH23*MD6*MD4*DO23</f>
        <v>0</v>
      </c>
      <c r="MF23" s="9">
        <f>$JH23*MD6*MD4*DP23</f>
        <v>0</v>
      </c>
      <c r="MG23" s="9">
        <f>$JH23*MD6*MD4*DQ23</f>
        <v>0</v>
      </c>
      <c r="MH23" s="9">
        <f>$JH23*MD6*MD4*DR23</f>
        <v>0</v>
      </c>
      <c r="MI23" s="9">
        <f>$JH23*MD6*MD4*DS23</f>
        <v>0</v>
      </c>
      <c r="MJ23" s="155"/>
      <c r="MK23" s="3">
        <f>$JH23*MK6*MK4*DU23</f>
        <v>0</v>
      </c>
      <c r="ML23" s="9">
        <f>$JH23*MK6*MK4*DV23</f>
        <v>0</v>
      </c>
      <c r="MM23" s="9">
        <f>$JH23*MK6*MK4*DW23</f>
        <v>0</v>
      </c>
      <c r="MN23" s="9">
        <f>$JH23*MK6*MK4*DX23</f>
        <v>0</v>
      </c>
      <c r="MO23" s="9">
        <f>$JH23*MK6*MK4*DY23</f>
        <v>0</v>
      </c>
      <c r="MP23" s="9">
        <f>$JH23*MK6*MK4*DZ23</f>
        <v>0</v>
      </c>
      <c r="MQ23" s="155"/>
      <c r="MR23" s="3">
        <f>$JH23*MR6*MR4*EB23</f>
        <v>0</v>
      </c>
      <c r="MS23" s="9">
        <f>$JH23*MR6*MR4*EC23</f>
        <v>0</v>
      </c>
      <c r="MT23" s="9">
        <f>$JH23*MR6*MR4*ED23</f>
        <v>0</v>
      </c>
      <c r="MU23" s="9">
        <f>$JH23*MR6*MR4*EE23</f>
        <v>0</v>
      </c>
      <c r="MV23" s="9">
        <f>$JH23*MR6*MR4*EF23</f>
        <v>0</v>
      </c>
      <c r="MW23" s="9">
        <f>$JH23*MR6*MR4*EG23</f>
        <v>0</v>
      </c>
      <c r="MX23" s="155"/>
      <c r="MY23" s="3">
        <f>$JH23*MY6*MY4*EI23</f>
        <v>3.4820550170750888</v>
      </c>
      <c r="MZ23" s="9">
        <f>$JH23*MY6*MY4*EJ23</f>
        <v>0</v>
      </c>
      <c r="NA23" s="9">
        <f>$JH23*MY6*MY4*EK23</f>
        <v>0</v>
      </c>
      <c r="NB23" s="9">
        <f>$JH23*MY6*MY4*EL23</f>
        <v>0</v>
      </c>
      <c r="NC23" s="9">
        <f>$JH23*MY6*MY4*EM23</f>
        <v>0</v>
      </c>
      <c r="ND23" s="9">
        <f>$JH23*MY6*MY4*EN23</f>
        <v>0</v>
      </c>
      <c r="NE23" s="155"/>
      <c r="NF23" s="3">
        <f>$JH23*NF6*NF4*EP23</f>
        <v>0</v>
      </c>
      <c r="NG23" s="9">
        <f>$JH23*NF6*NF4*EQ23</f>
        <v>0</v>
      </c>
      <c r="NH23" s="9">
        <f>$JH23*NF6*NF4*ER23</f>
        <v>0</v>
      </c>
      <c r="NI23" s="9">
        <f>$JH23*NF6*NF4*ES23</f>
        <v>0</v>
      </c>
      <c r="NJ23" s="9">
        <f>$JH23*NF6*NF4*ET23</f>
        <v>0</v>
      </c>
      <c r="NK23" s="9">
        <f>$JH23*NF6*NF4*EU23</f>
        <v>0</v>
      </c>
      <c r="NL23" s="155"/>
      <c r="NM23" s="3">
        <f>$JH23*NM6*NM4*EW23</f>
        <v>5.2925852858018105</v>
      </c>
      <c r="NN23" s="9">
        <f>$JH23*NM6*NM4*EX23</f>
        <v>0</v>
      </c>
      <c r="NO23" s="9">
        <f>$JH23*NM6*NM4*EY23</f>
        <v>0</v>
      </c>
      <c r="NP23" s="9">
        <f>$JH23*NM6*NM4*EZ23</f>
        <v>0</v>
      </c>
      <c r="NQ23" s="9">
        <f>$JH23*NM6*NM4*FA23</f>
        <v>0</v>
      </c>
      <c r="NR23" s="9">
        <f>$JH23*NM6*NM4*FB23</f>
        <v>0</v>
      </c>
      <c r="NS23" s="155"/>
      <c r="NT23" s="3">
        <f>$JH23*NT6*NT4*FD23</f>
        <v>0.94630468808195467</v>
      </c>
      <c r="NU23" s="9">
        <f>$JH23*NT6*NT4*FE23</f>
        <v>0</v>
      </c>
      <c r="NV23" s="9">
        <f>$JH23*NT6*NT4*FF23</f>
        <v>0</v>
      </c>
      <c r="NW23" s="9">
        <f>$JH23*NT6*NT4*FG23</f>
        <v>0</v>
      </c>
      <c r="NX23" s="9">
        <f>$JH23*NT6*NT4*FH23</f>
        <v>0</v>
      </c>
      <c r="NY23" s="9">
        <f>$JH23*NT6*NT4*FI23</f>
        <v>0</v>
      </c>
      <c r="NZ23" s="155"/>
      <c r="OA23" s="3">
        <f>$JH23*OA6*OA4*FK23</f>
        <v>0.16172617142605639</v>
      </c>
      <c r="OB23" s="9">
        <f>$JH23*OA6*OA4*FL23</f>
        <v>0</v>
      </c>
      <c r="OC23" s="9">
        <f>$JH23*OA6*OA4*FM23</f>
        <v>0</v>
      </c>
      <c r="OD23" s="9">
        <f>$JH23*OA6*OA4*FN23</f>
        <v>0</v>
      </c>
      <c r="OE23" s="9">
        <f>$JH23*OA6*OA4*FO23</f>
        <v>0</v>
      </c>
      <c r="OF23" s="9">
        <f>$JH23*OA6*OA4*FP23</f>
        <v>0</v>
      </c>
      <c r="OG23" s="155"/>
      <c r="OH23" s="3">
        <f>$JH23*OH6*OH4*FR23</f>
        <v>6.1755065529364231E-2</v>
      </c>
      <c r="OI23" s="9">
        <f>$JH23*OH6*OH4*FS23</f>
        <v>0</v>
      </c>
      <c r="OJ23" s="9">
        <f>$JH23*OH6*OH4*FT23</f>
        <v>0</v>
      </c>
      <c r="OK23" s="9">
        <f>$JH23*OH6*OH4*FU23</f>
        <v>0</v>
      </c>
      <c r="OL23" s="9">
        <f>$JH23*OH6*OH4*FV23</f>
        <v>0</v>
      </c>
      <c r="OM23" s="9">
        <f>$JH23*OH6*OH4*FW23</f>
        <v>0</v>
      </c>
      <c r="ON23" s="155"/>
      <c r="OO23" s="3">
        <f>$JH23*OO6*OO4*FY23</f>
        <v>0</v>
      </c>
      <c r="OP23" s="9">
        <f>$JH23*OO6*OO4*FZ23</f>
        <v>0</v>
      </c>
      <c r="OQ23" s="9">
        <f>$JH23*OO6*OO4*GA23</f>
        <v>0</v>
      </c>
      <c r="OR23" s="9">
        <f>$JH23*OO6*OO4*GB23</f>
        <v>0</v>
      </c>
      <c r="OS23" s="9">
        <f>$JH23*OO6*OO4*GC23</f>
        <v>0</v>
      </c>
      <c r="OT23" s="9">
        <f>$JH23*OO6*OO4*GD23</f>
        <v>0</v>
      </c>
      <c r="OU23" s="158"/>
      <c r="OV23" s="14">
        <f>$JH23*OV6*OV4*GF23</f>
        <v>0</v>
      </c>
      <c r="OW23" s="14">
        <f>$JH23*OW6*OW4*GG23</f>
        <v>9.0505653947549183E-2</v>
      </c>
      <c r="OX23" s="14">
        <f>$JH23*OX6*OX4*GH23</f>
        <v>0</v>
      </c>
      <c r="PB23" s="3">
        <f t="shared" si="264"/>
        <v>2.7305614722515155</v>
      </c>
      <c r="PC23" s="9">
        <f t="shared" si="265"/>
        <v>0</v>
      </c>
      <c r="PD23" s="9">
        <f t="shared" si="266"/>
        <v>0</v>
      </c>
      <c r="PE23" s="9">
        <f t="shared" si="267"/>
        <v>0</v>
      </c>
      <c r="PF23" s="9">
        <f t="shared" si="268"/>
        <v>0</v>
      </c>
      <c r="PG23" s="9">
        <f t="shared" si="269"/>
        <v>0</v>
      </c>
      <c r="PH23" s="155"/>
      <c r="PI23" s="3">
        <f t="shared" si="270"/>
        <v>0</v>
      </c>
      <c r="PJ23" s="9">
        <f t="shared" si="53"/>
        <v>0</v>
      </c>
      <c r="PK23" s="9">
        <f t="shared" si="54"/>
        <v>0</v>
      </c>
      <c r="PL23" s="9">
        <f t="shared" si="55"/>
        <v>0</v>
      </c>
      <c r="PM23" s="9">
        <f t="shared" si="56"/>
        <v>0</v>
      </c>
      <c r="PN23" s="9">
        <f t="shared" si="57"/>
        <v>0</v>
      </c>
      <c r="PO23" s="155"/>
      <c r="PP23" s="3">
        <f t="shared" si="271"/>
        <v>0.21356254951502429</v>
      </c>
      <c r="PQ23" s="9">
        <f t="shared" si="58"/>
        <v>0</v>
      </c>
      <c r="PR23" s="9">
        <f t="shared" si="59"/>
        <v>0</v>
      </c>
      <c r="PS23" s="9">
        <f t="shared" si="60"/>
        <v>0</v>
      </c>
      <c r="PT23" s="9">
        <f t="shared" si="61"/>
        <v>0</v>
      </c>
      <c r="PU23" s="9">
        <f t="shared" si="62"/>
        <v>0</v>
      </c>
      <c r="PV23" s="155"/>
      <c r="PW23" s="3">
        <f t="shared" si="272"/>
        <v>9.4477065776454303</v>
      </c>
      <c r="PX23" s="9">
        <f t="shared" si="63"/>
        <v>0</v>
      </c>
      <c r="PY23" s="9">
        <f t="shared" si="64"/>
        <v>0</v>
      </c>
      <c r="PZ23" s="9">
        <f t="shared" si="65"/>
        <v>0</v>
      </c>
      <c r="QA23" s="9">
        <f t="shared" si="66"/>
        <v>0</v>
      </c>
      <c r="QB23" s="9">
        <f t="shared" si="67"/>
        <v>0</v>
      </c>
      <c r="QC23" s="155"/>
      <c r="QD23" s="3">
        <f t="shared" si="273"/>
        <v>6.9486127524105621</v>
      </c>
      <c r="QE23" s="9">
        <f t="shared" si="68"/>
        <v>0</v>
      </c>
      <c r="QF23" s="9">
        <f t="shared" si="69"/>
        <v>0</v>
      </c>
      <c r="QG23" s="9">
        <f t="shared" si="70"/>
        <v>0</v>
      </c>
      <c r="QH23" s="9">
        <f t="shared" si="71"/>
        <v>0</v>
      </c>
      <c r="QI23" s="9">
        <f t="shared" si="72"/>
        <v>0</v>
      </c>
      <c r="QJ23" s="155"/>
      <c r="QK23" s="3">
        <f t="shared" si="274"/>
        <v>5.2925852858018105</v>
      </c>
      <c r="QL23" s="9">
        <f t="shared" si="73"/>
        <v>0</v>
      </c>
      <c r="QM23" s="9">
        <f t="shared" si="74"/>
        <v>0</v>
      </c>
      <c r="QN23" s="9">
        <f t="shared" si="75"/>
        <v>0</v>
      </c>
      <c r="QO23" s="9">
        <f t="shared" si="76"/>
        <v>0</v>
      </c>
      <c r="QP23" s="9">
        <f t="shared" si="77"/>
        <v>0</v>
      </c>
      <c r="QQ23" s="155"/>
      <c r="QR23" s="3">
        <f t="shared" si="275"/>
        <v>0.99465049222512691</v>
      </c>
      <c r="QS23" s="9">
        <f t="shared" si="78"/>
        <v>0</v>
      </c>
      <c r="QT23" s="9">
        <f t="shared" si="79"/>
        <v>0</v>
      </c>
      <c r="QU23" s="9">
        <f t="shared" si="80"/>
        <v>0</v>
      </c>
      <c r="QV23" s="9">
        <f t="shared" si="81"/>
        <v>0</v>
      </c>
      <c r="QW23" s="9">
        <f t="shared" si="82"/>
        <v>0</v>
      </c>
      <c r="QX23" s="155"/>
      <c r="QY23" s="3">
        <f t="shared" si="276"/>
        <v>0.16172617142605639</v>
      </c>
      <c r="QZ23" s="9">
        <f t="shared" si="83"/>
        <v>0</v>
      </c>
      <c r="RA23" s="9">
        <f t="shared" si="84"/>
        <v>0</v>
      </c>
      <c r="RB23" s="9">
        <f t="shared" si="85"/>
        <v>0</v>
      </c>
      <c r="RC23" s="9">
        <f t="shared" si="86"/>
        <v>0</v>
      </c>
      <c r="RD23" s="9">
        <f t="shared" si="87"/>
        <v>0</v>
      </c>
      <c r="RE23" s="155"/>
      <c r="RF23" s="3">
        <f t="shared" si="277"/>
        <v>6.1755065529364231E-2</v>
      </c>
      <c r="RG23" s="9">
        <f t="shared" si="88"/>
        <v>0</v>
      </c>
      <c r="RH23" s="9">
        <f t="shared" si="89"/>
        <v>0</v>
      </c>
      <c r="RI23" s="9">
        <f t="shared" si="90"/>
        <v>0</v>
      </c>
      <c r="RJ23" s="9">
        <f t="shared" si="91"/>
        <v>0</v>
      </c>
      <c r="RK23" s="9">
        <f t="shared" si="92"/>
        <v>0</v>
      </c>
      <c r="RL23" s="155"/>
      <c r="RM23" s="3">
        <f t="shared" si="278"/>
        <v>1.5113713444528125</v>
      </c>
      <c r="RN23" s="9">
        <f t="shared" si="93"/>
        <v>0</v>
      </c>
      <c r="RO23" s="9">
        <f t="shared" si="94"/>
        <v>0</v>
      </c>
      <c r="RP23" s="9">
        <f t="shared" si="95"/>
        <v>0</v>
      </c>
      <c r="RQ23" s="9">
        <f t="shared" si="96"/>
        <v>0</v>
      </c>
      <c r="RR23" s="9">
        <f t="shared" si="97"/>
        <v>0</v>
      </c>
      <c r="RS23" s="158"/>
      <c r="RT23" s="14">
        <f>$JH23*RT6*RT4*JD23</f>
        <v>0</v>
      </c>
      <c r="RU23" s="14">
        <f>$JH23*RU6*RU4*JE23</f>
        <v>9.0505653947549183E-2</v>
      </c>
      <c r="RV23" s="14">
        <f>$JH23*RV6*RV4*JF23</f>
        <v>0</v>
      </c>
      <c r="RY23" s="3">
        <f t="shared" si="279"/>
        <v>1820.3743148343437</v>
      </c>
      <c r="RZ23" s="9">
        <f t="shared" si="280"/>
        <v>0</v>
      </c>
      <c r="SA23" s="9">
        <f t="shared" si="281"/>
        <v>0</v>
      </c>
      <c r="SB23" s="9">
        <f t="shared" si="282"/>
        <v>0</v>
      </c>
      <c r="SC23" s="9">
        <f t="shared" si="283"/>
        <v>0</v>
      </c>
      <c r="SD23" s="9">
        <f t="shared" si="284"/>
        <v>0</v>
      </c>
      <c r="SE23" s="155"/>
      <c r="SF23" s="3">
        <f t="shared" si="285"/>
        <v>0</v>
      </c>
      <c r="SG23" s="9">
        <f t="shared" si="99"/>
        <v>0</v>
      </c>
      <c r="SH23" s="9">
        <f t="shared" si="100"/>
        <v>0</v>
      </c>
      <c r="SI23" s="9">
        <f t="shared" si="101"/>
        <v>0</v>
      </c>
      <c r="SJ23" s="9">
        <f t="shared" si="102"/>
        <v>0</v>
      </c>
      <c r="SK23" s="9">
        <f t="shared" si="103"/>
        <v>0</v>
      </c>
      <c r="SL23" s="155"/>
      <c r="SM23" s="3">
        <f t="shared" si="286"/>
        <v>142.37503301001621</v>
      </c>
      <c r="SN23" s="9">
        <f t="shared" si="104"/>
        <v>0</v>
      </c>
      <c r="SO23" s="9">
        <f t="shared" si="105"/>
        <v>0</v>
      </c>
      <c r="SP23" s="9">
        <f t="shared" si="106"/>
        <v>0</v>
      </c>
      <c r="SQ23" s="9">
        <f t="shared" si="107"/>
        <v>0</v>
      </c>
      <c r="SR23" s="9">
        <f t="shared" si="108"/>
        <v>0</v>
      </c>
      <c r="SS23" s="155"/>
      <c r="ST23" s="3">
        <f t="shared" si="287"/>
        <v>3977.101040380227</v>
      </c>
      <c r="SU23" s="9">
        <f t="shared" si="109"/>
        <v>0</v>
      </c>
      <c r="SV23" s="9">
        <f t="shared" si="110"/>
        <v>0</v>
      </c>
      <c r="SW23" s="9">
        <f t="shared" si="111"/>
        <v>0</v>
      </c>
      <c r="SX23" s="9">
        <f t="shared" si="112"/>
        <v>0</v>
      </c>
      <c r="SY23" s="9">
        <f t="shared" si="113"/>
        <v>0</v>
      </c>
      <c r="SZ23" s="155"/>
      <c r="TA23" s="3">
        <f t="shared" si="288"/>
        <v>4632.4085016070412</v>
      </c>
      <c r="TB23" s="9">
        <f t="shared" si="114"/>
        <v>0</v>
      </c>
      <c r="TC23" s="9">
        <f t="shared" si="115"/>
        <v>0</v>
      </c>
      <c r="TD23" s="9">
        <f t="shared" si="116"/>
        <v>0</v>
      </c>
      <c r="TE23" s="9">
        <f t="shared" si="117"/>
        <v>0</v>
      </c>
      <c r="TF23" s="9">
        <f t="shared" si="118"/>
        <v>0</v>
      </c>
      <c r="TG23" s="155"/>
      <c r="TH23" s="3">
        <f t="shared" si="289"/>
        <v>0</v>
      </c>
      <c r="TI23" s="9">
        <f t="shared" si="119"/>
        <v>0</v>
      </c>
      <c r="TJ23" s="9">
        <f t="shared" si="120"/>
        <v>0</v>
      </c>
      <c r="TK23" s="9">
        <f t="shared" si="121"/>
        <v>0</v>
      </c>
      <c r="TL23" s="9">
        <f t="shared" si="122"/>
        <v>0</v>
      </c>
      <c r="TM23" s="9">
        <f t="shared" si="123"/>
        <v>0</v>
      </c>
      <c r="TN23" s="155"/>
      <c r="TO23" s="3">
        <f t="shared" si="290"/>
        <v>32.230536095448187</v>
      </c>
      <c r="TP23" s="9">
        <f t="shared" si="124"/>
        <v>0</v>
      </c>
      <c r="TQ23" s="9">
        <f t="shared" si="125"/>
        <v>0</v>
      </c>
      <c r="TR23" s="9">
        <f t="shared" si="126"/>
        <v>0</v>
      </c>
      <c r="TS23" s="9">
        <f t="shared" si="127"/>
        <v>0</v>
      </c>
      <c r="TT23" s="9">
        <f t="shared" si="128"/>
        <v>0</v>
      </c>
      <c r="TU23" s="155"/>
      <c r="TV23" s="3">
        <f t="shared" si="291"/>
        <v>0</v>
      </c>
      <c r="TW23" s="9">
        <f t="shared" si="129"/>
        <v>0</v>
      </c>
      <c r="TX23" s="9">
        <f t="shared" si="130"/>
        <v>0</v>
      </c>
      <c r="TY23" s="9">
        <f t="shared" si="131"/>
        <v>0</v>
      </c>
      <c r="TZ23" s="9">
        <f t="shared" si="132"/>
        <v>0</v>
      </c>
      <c r="UA23" s="9">
        <f t="shared" si="133"/>
        <v>0</v>
      </c>
      <c r="UB23" s="155"/>
      <c r="UC23" s="3">
        <f t="shared" si="292"/>
        <v>0</v>
      </c>
      <c r="UD23" s="9">
        <f t="shared" si="134"/>
        <v>0</v>
      </c>
      <c r="UE23" s="9">
        <f t="shared" si="135"/>
        <v>0</v>
      </c>
      <c r="UF23" s="9">
        <f t="shared" si="136"/>
        <v>0</v>
      </c>
      <c r="UG23" s="9">
        <f t="shared" si="137"/>
        <v>0</v>
      </c>
      <c r="UH23" s="9">
        <f t="shared" si="138"/>
        <v>0</v>
      </c>
      <c r="UI23" s="155"/>
      <c r="UJ23" s="3">
        <f t="shared" si="293"/>
        <v>1007.580896301875</v>
      </c>
      <c r="UK23" s="9">
        <f t="shared" si="139"/>
        <v>0</v>
      </c>
      <c r="UL23" s="9">
        <f t="shared" si="140"/>
        <v>0</v>
      </c>
      <c r="UM23" s="9">
        <f t="shared" si="141"/>
        <v>0</v>
      </c>
      <c r="UN23" s="9">
        <f t="shared" si="142"/>
        <v>0</v>
      </c>
      <c r="UO23" s="9">
        <f t="shared" si="143"/>
        <v>0</v>
      </c>
      <c r="UP23" s="155"/>
      <c r="US23" s="3">
        <f t="shared" si="294"/>
        <v>0</v>
      </c>
      <c r="UT23" s="9">
        <f t="shared" si="144"/>
        <v>0</v>
      </c>
      <c r="UU23" s="9">
        <f t="shared" si="145"/>
        <v>0</v>
      </c>
      <c r="UV23" s="9">
        <f t="shared" si="146"/>
        <v>0</v>
      </c>
      <c r="UW23" s="9">
        <f t="shared" si="147"/>
        <v>0</v>
      </c>
      <c r="UX23" s="9">
        <f t="shared" si="148"/>
        <v>0</v>
      </c>
      <c r="UY23" s="155"/>
      <c r="UZ23" s="3">
        <f t="shared" si="295"/>
        <v>0</v>
      </c>
      <c r="VA23" s="9">
        <f t="shared" si="149"/>
        <v>0</v>
      </c>
      <c r="VB23" s="9">
        <f t="shared" si="150"/>
        <v>0</v>
      </c>
      <c r="VC23" s="9">
        <f t="shared" si="151"/>
        <v>0</v>
      </c>
      <c r="VD23" s="9">
        <f t="shared" si="152"/>
        <v>0</v>
      </c>
      <c r="VE23" s="9">
        <f t="shared" si="153"/>
        <v>0</v>
      </c>
      <c r="VF23" s="155"/>
      <c r="VG23" s="3">
        <f t="shared" si="296"/>
        <v>0</v>
      </c>
      <c r="VH23" s="9">
        <f t="shared" si="154"/>
        <v>0</v>
      </c>
      <c r="VI23" s="9">
        <f t="shared" si="155"/>
        <v>0</v>
      </c>
      <c r="VJ23" s="9">
        <f t="shared" si="156"/>
        <v>0</v>
      </c>
      <c r="VK23" s="9">
        <f t="shared" si="157"/>
        <v>0</v>
      </c>
      <c r="VL23" s="9">
        <f t="shared" si="158"/>
        <v>0</v>
      </c>
      <c r="VM23" s="155"/>
      <c r="VN23" s="3">
        <f t="shared" si="297"/>
        <v>2321.3700113833925</v>
      </c>
      <c r="VO23" s="9">
        <f t="shared" si="159"/>
        <v>0</v>
      </c>
      <c r="VP23" s="9">
        <f t="shared" si="160"/>
        <v>0</v>
      </c>
      <c r="VQ23" s="9">
        <f t="shared" si="161"/>
        <v>0</v>
      </c>
      <c r="VR23" s="9">
        <f t="shared" si="162"/>
        <v>0</v>
      </c>
      <c r="VS23" s="9">
        <f t="shared" si="163"/>
        <v>0</v>
      </c>
      <c r="VT23" s="155"/>
      <c r="VU23" s="3">
        <f t="shared" si="298"/>
        <v>0</v>
      </c>
      <c r="VV23" s="9">
        <f t="shared" si="164"/>
        <v>0</v>
      </c>
      <c r="VW23" s="9">
        <f t="shared" si="165"/>
        <v>0</v>
      </c>
      <c r="VX23" s="9">
        <f t="shared" si="166"/>
        <v>0</v>
      </c>
      <c r="VY23" s="9">
        <f t="shared" si="167"/>
        <v>0</v>
      </c>
      <c r="VZ23" s="9">
        <f t="shared" si="168"/>
        <v>0</v>
      </c>
      <c r="WA23" s="155"/>
      <c r="WB23" s="3">
        <f t="shared" si="299"/>
        <v>3528.3901905345406</v>
      </c>
      <c r="WC23" s="9">
        <f t="shared" si="169"/>
        <v>0</v>
      </c>
      <c r="WD23" s="9">
        <f t="shared" si="170"/>
        <v>0</v>
      </c>
      <c r="WE23" s="9">
        <f t="shared" si="171"/>
        <v>0</v>
      </c>
      <c r="WF23" s="9">
        <f t="shared" si="172"/>
        <v>0</v>
      </c>
      <c r="WG23" s="9">
        <f t="shared" si="173"/>
        <v>0</v>
      </c>
      <c r="WH23" s="155"/>
      <c r="WI23" s="3">
        <f t="shared" si="300"/>
        <v>630.86979205463638</v>
      </c>
      <c r="WJ23" s="9">
        <f t="shared" si="174"/>
        <v>0</v>
      </c>
      <c r="WK23" s="9">
        <f t="shared" si="175"/>
        <v>0</v>
      </c>
      <c r="WL23" s="9">
        <f t="shared" si="176"/>
        <v>0</v>
      </c>
      <c r="WM23" s="9">
        <f t="shared" si="177"/>
        <v>0</v>
      </c>
      <c r="WN23" s="9">
        <f t="shared" si="178"/>
        <v>0</v>
      </c>
      <c r="WO23" s="155"/>
      <c r="WP23" s="3">
        <f t="shared" si="301"/>
        <v>107.81744761737093</v>
      </c>
      <c r="WQ23" s="9">
        <f t="shared" si="179"/>
        <v>0</v>
      </c>
      <c r="WR23" s="9">
        <f t="shared" si="180"/>
        <v>0</v>
      </c>
      <c r="WS23" s="9">
        <f t="shared" si="181"/>
        <v>0</v>
      </c>
      <c r="WT23" s="9">
        <f t="shared" si="182"/>
        <v>0</v>
      </c>
      <c r="WU23" s="9">
        <f t="shared" si="183"/>
        <v>0</v>
      </c>
      <c r="WV23" s="155"/>
      <c r="WW23" s="3">
        <f t="shared" si="302"/>
        <v>41.170043686242821</v>
      </c>
      <c r="WX23" s="9">
        <f t="shared" si="184"/>
        <v>0</v>
      </c>
      <c r="WY23" s="9">
        <f t="shared" si="185"/>
        <v>0</v>
      </c>
      <c r="WZ23" s="9">
        <f t="shared" si="186"/>
        <v>0</v>
      </c>
      <c r="XA23" s="9">
        <f t="shared" si="187"/>
        <v>0</v>
      </c>
      <c r="XB23" s="9">
        <f t="shared" si="188"/>
        <v>0</v>
      </c>
      <c r="XC23" s="155"/>
      <c r="XD23" s="3">
        <f t="shared" si="303"/>
        <v>0</v>
      </c>
      <c r="XE23" s="9">
        <f t="shared" si="189"/>
        <v>0</v>
      </c>
      <c r="XF23" s="9">
        <f t="shared" si="190"/>
        <v>0</v>
      </c>
      <c r="XG23" s="9">
        <f t="shared" si="191"/>
        <v>0</v>
      </c>
      <c r="XH23" s="9">
        <f t="shared" si="192"/>
        <v>0</v>
      </c>
      <c r="XI23" s="9">
        <f t="shared" si="193"/>
        <v>0</v>
      </c>
      <c r="XJ23" s="158"/>
      <c r="XK23" s="14">
        <f t="shared" si="304"/>
        <v>0</v>
      </c>
      <c r="XL23" s="14">
        <f t="shared" si="305"/>
        <v>60.337102631699452</v>
      </c>
      <c r="XM23" s="14">
        <f t="shared" si="306"/>
        <v>0</v>
      </c>
      <c r="XQ23" s="3">
        <f t="shared" si="307"/>
        <v>1820.3743148343437</v>
      </c>
      <c r="XR23" s="9">
        <f t="shared" si="195"/>
        <v>0</v>
      </c>
      <c r="XS23" s="9">
        <f t="shared" si="196"/>
        <v>0</v>
      </c>
      <c r="XT23" s="9">
        <f t="shared" si="197"/>
        <v>0</v>
      </c>
      <c r="XU23" s="9">
        <f t="shared" si="198"/>
        <v>0</v>
      </c>
      <c r="XV23" s="9">
        <f t="shared" si="199"/>
        <v>0</v>
      </c>
      <c r="XW23" s="155"/>
      <c r="XX23" s="3">
        <f t="shared" si="308"/>
        <v>0</v>
      </c>
      <c r="XY23" s="9">
        <f t="shared" si="200"/>
        <v>0</v>
      </c>
      <c r="XZ23" s="9">
        <f t="shared" si="201"/>
        <v>0</v>
      </c>
      <c r="YA23" s="9">
        <f t="shared" si="202"/>
        <v>0</v>
      </c>
      <c r="YB23" s="9">
        <f t="shared" si="203"/>
        <v>0</v>
      </c>
      <c r="YC23" s="9">
        <f t="shared" si="204"/>
        <v>0</v>
      </c>
      <c r="YD23" s="155"/>
      <c r="YE23" s="3">
        <f t="shared" si="309"/>
        <v>142.37503301001621</v>
      </c>
      <c r="YF23" s="9">
        <f t="shared" si="205"/>
        <v>0</v>
      </c>
      <c r="YG23" s="9">
        <f t="shared" si="206"/>
        <v>0</v>
      </c>
      <c r="YH23" s="9">
        <f t="shared" si="207"/>
        <v>0</v>
      </c>
      <c r="YI23" s="9">
        <f t="shared" si="208"/>
        <v>0</v>
      </c>
      <c r="YJ23" s="9">
        <f t="shared" si="209"/>
        <v>0</v>
      </c>
      <c r="YK23" s="155"/>
      <c r="YL23" s="3">
        <f t="shared" si="310"/>
        <v>6298.4710517636204</v>
      </c>
      <c r="YM23" s="9">
        <f t="shared" si="210"/>
        <v>0</v>
      </c>
      <c r="YN23" s="9">
        <f t="shared" si="211"/>
        <v>0</v>
      </c>
      <c r="YO23" s="9">
        <f t="shared" si="212"/>
        <v>0</v>
      </c>
      <c r="YP23" s="9">
        <f t="shared" si="213"/>
        <v>0</v>
      </c>
      <c r="YQ23" s="9">
        <f t="shared" si="214"/>
        <v>0</v>
      </c>
      <c r="YR23" s="155"/>
      <c r="YS23" s="3">
        <f t="shared" si="311"/>
        <v>4632.4085016070412</v>
      </c>
      <c r="YT23" s="9">
        <f t="shared" si="215"/>
        <v>0</v>
      </c>
      <c r="YU23" s="9">
        <f t="shared" si="216"/>
        <v>0</v>
      </c>
      <c r="YV23" s="9">
        <f t="shared" si="217"/>
        <v>0</v>
      </c>
      <c r="YW23" s="9">
        <f t="shared" si="218"/>
        <v>0</v>
      </c>
      <c r="YX23" s="9">
        <f t="shared" si="219"/>
        <v>0</v>
      </c>
      <c r="YY23" s="155"/>
      <c r="YZ23" s="3">
        <f t="shared" si="312"/>
        <v>3528.3901905345406</v>
      </c>
      <c r="ZA23" s="9">
        <f t="shared" si="220"/>
        <v>0</v>
      </c>
      <c r="ZB23" s="9">
        <f t="shared" si="221"/>
        <v>0</v>
      </c>
      <c r="ZC23" s="9">
        <f t="shared" si="222"/>
        <v>0</v>
      </c>
      <c r="ZD23" s="9">
        <f t="shared" si="223"/>
        <v>0</v>
      </c>
      <c r="ZE23" s="9">
        <f t="shared" si="224"/>
        <v>0</v>
      </c>
      <c r="ZF23" s="155"/>
      <c r="ZG23" s="3">
        <f t="shared" si="313"/>
        <v>663.10032815008458</v>
      </c>
      <c r="ZH23" s="9">
        <f t="shared" si="225"/>
        <v>0</v>
      </c>
      <c r="ZI23" s="9">
        <f t="shared" si="226"/>
        <v>0</v>
      </c>
      <c r="ZJ23" s="9">
        <f t="shared" si="227"/>
        <v>0</v>
      </c>
      <c r="ZK23" s="9">
        <f t="shared" si="228"/>
        <v>0</v>
      </c>
      <c r="ZL23" s="9">
        <f t="shared" si="229"/>
        <v>0</v>
      </c>
      <c r="ZM23" s="155"/>
      <c r="ZN23" s="3">
        <f t="shared" si="314"/>
        <v>107.81744761737093</v>
      </c>
      <c r="ZO23" s="9">
        <f t="shared" si="230"/>
        <v>0</v>
      </c>
      <c r="ZP23" s="9">
        <f t="shared" si="231"/>
        <v>0</v>
      </c>
      <c r="ZQ23" s="9">
        <f t="shared" si="232"/>
        <v>0</v>
      </c>
      <c r="ZR23" s="9">
        <f t="shared" si="233"/>
        <v>0</v>
      </c>
      <c r="ZS23" s="9">
        <f t="shared" si="234"/>
        <v>0</v>
      </c>
      <c r="ZT23" s="155"/>
      <c r="ZU23" s="3">
        <f t="shared" si="315"/>
        <v>41.170043686242821</v>
      </c>
      <c r="ZV23" s="9">
        <f t="shared" si="235"/>
        <v>0</v>
      </c>
      <c r="ZW23" s="9">
        <f t="shared" si="236"/>
        <v>0</v>
      </c>
      <c r="ZX23" s="9">
        <f t="shared" si="237"/>
        <v>0</v>
      </c>
      <c r="ZY23" s="9">
        <f t="shared" si="238"/>
        <v>0</v>
      </c>
      <c r="ZZ23" s="9">
        <f t="shared" si="239"/>
        <v>0</v>
      </c>
      <c r="AAA23" s="155"/>
      <c r="AAB23" s="3">
        <f t="shared" si="316"/>
        <v>1007.580896301875</v>
      </c>
      <c r="AAC23" s="9">
        <f t="shared" si="240"/>
        <v>0</v>
      </c>
      <c r="AAD23" s="9">
        <f t="shared" si="241"/>
        <v>0</v>
      </c>
      <c r="AAE23" s="9">
        <f t="shared" si="242"/>
        <v>0</v>
      </c>
      <c r="AAF23" s="9">
        <f t="shared" si="243"/>
        <v>0</v>
      </c>
      <c r="AAG23" s="9">
        <f t="shared" si="244"/>
        <v>0</v>
      </c>
      <c r="AAH23" s="158"/>
      <c r="AAI23" s="9">
        <f t="shared" si="317"/>
        <v>0</v>
      </c>
      <c r="AAJ23" s="9">
        <f t="shared" si="318"/>
        <v>60.337102631699452</v>
      </c>
      <c r="AAK23" s="9">
        <f t="shared" si="319"/>
        <v>0</v>
      </c>
    </row>
    <row r="24" spans="2:713" ht="15.75" thickBot="1">
      <c r="B24" s="104">
        <v>16</v>
      </c>
      <c r="C24" s="104" t="s">
        <v>43</v>
      </c>
      <c r="D24" s="46">
        <v>7924.5999999999985</v>
      </c>
      <c r="E24" s="104">
        <v>162.92426775623125</v>
      </c>
      <c r="F24" s="104">
        <v>0</v>
      </c>
      <c r="G24" s="104" t="s">
        <v>11</v>
      </c>
      <c r="I24" s="97">
        <f t="shared" si="247"/>
        <v>162.92426775623125</v>
      </c>
      <c r="J24" s="98">
        <v>1633.8990357946125</v>
      </c>
      <c r="K24" s="98">
        <v>6.4707484307299046</v>
      </c>
      <c r="L24" s="98">
        <v>184.51507612897876</v>
      </c>
      <c r="M24" s="98">
        <v>94.188720382394621</v>
      </c>
      <c r="N24" s="98">
        <v>2639.0342865716948</v>
      </c>
      <c r="O24" s="98">
        <v>195.11596197548297</v>
      </c>
      <c r="P24" s="98">
        <v>701.14965746727921</v>
      </c>
      <c r="Q24" s="98">
        <v>143.64085571663819</v>
      </c>
      <c r="R24" s="98">
        <v>117.3961590809819</v>
      </c>
      <c r="S24" s="98">
        <v>581.32195127031741</v>
      </c>
      <c r="V24" s="98">
        <v>67.540613337684704</v>
      </c>
      <c r="W24" s="98">
        <v>0</v>
      </c>
      <c r="X24" s="98">
        <v>0</v>
      </c>
      <c r="Y24" s="98">
        <v>0</v>
      </c>
      <c r="Z24" s="98">
        <v>0</v>
      </c>
      <c r="AA24" s="98">
        <v>404.81668324983877</v>
      </c>
      <c r="AB24" s="98">
        <v>1120.8100460995704</v>
      </c>
      <c r="AC24" s="98">
        <v>9.7518050538169092</v>
      </c>
      <c r="AD24" s="98">
        <v>24.183661935647308</v>
      </c>
      <c r="AE24" s="99">
        <v>0</v>
      </c>
      <c r="AH24" s="98">
        <f t="shared" si="248"/>
        <v>1701.4396491322973</v>
      </c>
      <c r="AI24" s="98">
        <f t="shared" si="3"/>
        <v>6.4707484307299046</v>
      </c>
      <c r="AJ24" s="98">
        <f t="shared" si="3"/>
        <v>184.51507612897876</v>
      </c>
      <c r="AK24" s="98">
        <f t="shared" si="3"/>
        <v>94.188720382394621</v>
      </c>
      <c r="AL24" s="98">
        <f t="shared" si="3"/>
        <v>2639.0342865716948</v>
      </c>
      <c r="AM24" s="98">
        <f t="shared" si="3"/>
        <v>599.93264522532172</v>
      </c>
      <c r="AN24" s="98">
        <f t="shared" si="3"/>
        <v>1821.9597035668496</v>
      </c>
      <c r="AO24" s="98">
        <f t="shared" si="3"/>
        <v>153.39266077045511</v>
      </c>
      <c r="AP24" s="98">
        <f t="shared" si="3"/>
        <v>141.57982101662921</v>
      </c>
      <c r="AQ24" s="98">
        <f t="shared" si="3"/>
        <v>581.32195127031741</v>
      </c>
      <c r="AS24" s="107">
        <v>1534.592206147805</v>
      </c>
      <c r="AT24" s="101">
        <v>333.56154357276046</v>
      </c>
      <c r="AU24" s="98"/>
      <c r="AV24" s="98"/>
      <c r="AW24" s="108">
        <v>1342.2934545529793</v>
      </c>
      <c r="AX24" s="98"/>
      <c r="AY24" s="98"/>
      <c r="AZ24" s="205"/>
      <c r="BA24" s="101">
        <v>0</v>
      </c>
      <c r="BB24" s="98"/>
      <c r="BC24" s="98"/>
      <c r="BD24" s="108">
        <v>6.4693139999999998</v>
      </c>
      <c r="BE24" s="98"/>
      <c r="BF24" s="98"/>
      <c r="BG24" s="205"/>
      <c r="BH24" s="101">
        <v>131.11507612897876</v>
      </c>
      <c r="BI24" s="98"/>
      <c r="BJ24" s="98"/>
      <c r="BK24" s="108">
        <v>53.4</v>
      </c>
      <c r="BL24" s="98"/>
      <c r="BM24" s="98"/>
      <c r="BN24" s="205"/>
      <c r="BO24" s="101">
        <v>47.172751376944703</v>
      </c>
      <c r="BP24" s="98"/>
      <c r="BQ24" s="98"/>
      <c r="BR24" s="108">
        <v>47.11356</v>
      </c>
      <c r="BS24" s="98"/>
      <c r="BT24" s="98"/>
      <c r="BU24" s="205"/>
      <c r="BV24" s="101">
        <v>995.00216629304896</v>
      </c>
      <c r="BW24" s="98"/>
      <c r="BX24" s="98"/>
      <c r="BY24" s="108">
        <v>1644.053944</v>
      </c>
      <c r="BZ24" s="98"/>
      <c r="CA24" s="98"/>
      <c r="CB24" s="205"/>
      <c r="CC24" s="101">
        <v>17.825903618526965</v>
      </c>
      <c r="CD24" s="98"/>
      <c r="CE24" s="98"/>
      <c r="CF24" s="108">
        <v>179.30422277754323</v>
      </c>
      <c r="CG24" s="98"/>
      <c r="CH24" s="98"/>
      <c r="CI24" s="205"/>
      <c r="CJ24" s="101">
        <v>150.06591723877628</v>
      </c>
      <c r="CK24" s="98"/>
      <c r="CL24" s="98"/>
      <c r="CM24" s="108">
        <v>541.50589812801775</v>
      </c>
      <c r="CN24" s="98"/>
      <c r="CO24" s="98"/>
      <c r="CP24" s="205"/>
      <c r="CQ24" s="101">
        <v>45.292496854030993</v>
      </c>
      <c r="CR24" s="98"/>
      <c r="CS24" s="98"/>
      <c r="CT24" s="108">
        <v>97.900542455786237</v>
      </c>
      <c r="CU24" s="98"/>
      <c r="CV24" s="98"/>
      <c r="CW24" s="205"/>
      <c r="CX24" s="101">
        <v>5.1824973588918155</v>
      </c>
      <c r="CY24" s="98"/>
      <c r="CZ24" s="98"/>
      <c r="DA24" s="108">
        <v>18.399366225137332</v>
      </c>
      <c r="DB24" s="98"/>
      <c r="DC24" s="98"/>
      <c r="DD24" s="205"/>
      <c r="DE24" s="101">
        <v>162</v>
      </c>
      <c r="DF24" s="98">
        <v>0</v>
      </c>
      <c r="DG24" s="98">
        <v>0</v>
      </c>
      <c r="DH24" s="108">
        <v>407</v>
      </c>
      <c r="DI24" s="98">
        <v>0</v>
      </c>
      <c r="DJ24" s="98">
        <v>0</v>
      </c>
      <c r="DK24" s="205"/>
      <c r="DN24" s="101">
        <v>3.5754585087181039</v>
      </c>
      <c r="DO24" s="98"/>
      <c r="DP24" s="98"/>
      <c r="DQ24" s="108">
        <v>64.268725447020614</v>
      </c>
      <c r="DR24" s="98"/>
      <c r="DS24" s="98"/>
      <c r="DT24" s="205"/>
      <c r="DU24" s="101">
        <v>0</v>
      </c>
      <c r="DV24" s="98"/>
      <c r="DW24" s="98"/>
      <c r="DX24" s="108">
        <v>0</v>
      </c>
      <c r="DY24" s="98"/>
      <c r="DZ24" s="98"/>
      <c r="EA24" s="205"/>
      <c r="EB24" s="101">
        <v>0</v>
      </c>
      <c r="EC24" s="98"/>
      <c r="ED24" s="98"/>
      <c r="EE24" s="108">
        <v>0</v>
      </c>
      <c r="EF24" s="98"/>
      <c r="EG24" s="98"/>
      <c r="EH24" s="205"/>
      <c r="EI24" s="101">
        <v>0</v>
      </c>
      <c r="EJ24" s="98"/>
      <c r="EK24" s="98"/>
      <c r="EL24" s="108">
        <v>0</v>
      </c>
      <c r="EM24" s="98"/>
      <c r="EN24" s="98"/>
      <c r="EO24" s="205"/>
      <c r="EP24" s="101">
        <v>0</v>
      </c>
      <c r="EQ24" s="98"/>
      <c r="ER24" s="98"/>
      <c r="ES24" s="108">
        <v>0</v>
      </c>
      <c r="ET24" s="98"/>
      <c r="EU24" s="98"/>
      <c r="EV24" s="205"/>
      <c r="EW24" s="101">
        <v>36.984279019110332</v>
      </c>
      <c r="EX24" s="98"/>
      <c r="EY24" s="98"/>
      <c r="EZ24" s="108">
        <v>372.01129022245681</v>
      </c>
      <c r="FA24" s="98"/>
      <c r="FB24" s="98"/>
      <c r="FC24" s="205"/>
      <c r="FD24" s="101">
        <v>295.37028744038912</v>
      </c>
      <c r="FE24" s="98"/>
      <c r="FF24" s="98"/>
      <c r="FG24" s="108">
        <v>807.47040587198228</v>
      </c>
      <c r="FH24" s="98"/>
      <c r="FI24" s="98"/>
      <c r="FJ24" s="205"/>
      <c r="FK24" s="101">
        <v>0</v>
      </c>
      <c r="FL24" s="98"/>
      <c r="FM24" s="98"/>
      <c r="FN24" s="108">
        <v>9.5583175442137556</v>
      </c>
      <c r="FO24" s="98"/>
      <c r="FP24" s="98"/>
      <c r="FQ24" s="205"/>
      <c r="FR24" s="101">
        <v>1.0675968029189837</v>
      </c>
      <c r="FS24" s="98"/>
      <c r="FT24" s="98"/>
      <c r="FU24" s="108">
        <v>3.7902777748626715</v>
      </c>
      <c r="FV24" s="98"/>
      <c r="FW24" s="98"/>
      <c r="FX24" s="205"/>
      <c r="FY24" s="101"/>
      <c r="FZ24" s="98"/>
      <c r="GA24" s="98"/>
      <c r="GB24" s="108"/>
      <c r="GC24" s="98"/>
      <c r="GD24" s="98"/>
      <c r="GE24" s="205"/>
      <c r="GF24" s="70">
        <v>286.49040702466954</v>
      </c>
      <c r="GG24" s="70">
        <v>15.181960717359841</v>
      </c>
      <c r="GH24" s="70">
        <v>7.2561252946849786</v>
      </c>
      <c r="GL24" s="3">
        <f t="shared" si="249"/>
        <v>337.13700208147856</v>
      </c>
      <c r="GM24" s="9">
        <f t="shared" si="250"/>
        <v>0</v>
      </c>
      <c r="GN24" s="9">
        <f t="shared" si="251"/>
        <v>0</v>
      </c>
      <c r="GO24" s="10">
        <f t="shared" si="252"/>
        <v>1406.5621799999999</v>
      </c>
      <c r="GP24" s="9">
        <f t="shared" si="253"/>
        <v>0</v>
      </c>
      <c r="GQ24" s="9">
        <f t="shared" si="254"/>
        <v>0</v>
      </c>
      <c r="GR24" s="155"/>
      <c r="GS24" s="3">
        <f t="shared" si="255"/>
        <v>0</v>
      </c>
      <c r="GT24" s="9">
        <f t="shared" si="5"/>
        <v>0</v>
      </c>
      <c r="GU24" s="9">
        <f t="shared" si="6"/>
        <v>0</v>
      </c>
      <c r="GV24" s="10">
        <f t="shared" si="7"/>
        <v>6.4693139999999998</v>
      </c>
      <c r="GW24" s="9">
        <f t="shared" si="8"/>
        <v>0</v>
      </c>
      <c r="GX24" s="9">
        <f t="shared" si="9"/>
        <v>0</v>
      </c>
      <c r="GY24" s="155"/>
      <c r="GZ24" s="3">
        <f t="shared" si="256"/>
        <v>131.11507612897876</v>
      </c>
      <c r="HA24" s="9">
        <f t="shared" si="10"/>
        <v>0</v>
      </c>
      <c r="HB24" s="9">
        <f t="shared" si="11"/>
        <v>0</v>
      </c>
      <c r="HC24" s="10">
        <f t="shared" si="12"/>
        <v>53.4</v>
      </c>
      <c r="HD24" s="9">
        <f t="shared" si="13"/>
        <v>0</v>
      </c>
      <c r="HE24" s="9">
        <f t="shared" si="14"/>
        <v>0</v>
      </c>
      <c r="HF24" s="155"/>
      <c r="HG24" s="3">
        <f t="shared" si="257"/>
        <v>47.172751376944703</v>
      </c>
      <c r="HH24" s="9">
        <f t="shared" si="15"/>
        <v>0</v>
      </c>
      <c r="HI24" s="9">
        <f t="shared" si="16"/>
        <v>0</v>
      </c>
      <c r="HJ24" s="10">
        <f t="shared" si="17"/>
        <v>47.11356</v>
      </c>
      <c r="HK24" s="9">
        <f t="shared" si="18"/>
        <v>0</v>
      </c>
      <c r="HL24" s="9">
        <f t="shared" si="19"/>
        <v>0</v>
      </c>
      <c r="HM24" s="155"/>
      <c r="HN24" s="3">
        <f t="shared" si="258"/>
        <v>995.00216629304896</v>
      </c>
      <c r="HO24" s="9">
        <f t="shared" si="20"/>
        <v>0</v>
      </c>
      <c r="HP24" s="9">
        <f t="shared" si="21"/>
        <v>0</v>
      </c>
      <c r="HQ24" s="10">
        <f t="shared" si="22"/>
        <v>1644.053944</v>
      </c>
      <c r="HR24" s="9">
        <f t="shared" si="23"/>
        <v>0</v>
      </c>
      <c r="HS24" s="9">
        <f t="shared" si="24"/>
        <v>0</v>
      </c>
      <c r="HT24" s="155"/>
      <c r="HU24" s="3">
        <f t="shared" si="259"/>
        <v>54.810182637637297</v>
      </c>
      <c r="HV24" s="9">
        <f t="shared" si="25"/>
        <v>0</v>
      </c>
      <c r="HW24" s="9">
        <f t="shared" si="26"/>
        <v>0</v>
      </c>
      <c r="HX24" s="10">
        <f t="shared" si="27"/>
        <v>551.31551300000001</v>
      </c>
      <c r="HY24" s="9">
        <f t="shared" si="28"/>
        <v>0</v>
      </c>
      <c r="HZ24" s="9">
        <f t="shared" si="29"/>
        <v>0</v>
      </c>
      <c r="IA24" s="155"/>
      <c r="IB24" s="3">
        <f t="shared" si="260"/>
        <v>445.43620467916537</v>
      </c>
      <c r="IC24" s="9">
        <f t="shared" si="30"/>
        <v>0</v>
      </c>
      <c r="ID24" s="9">
        <f t="shared" si="31"/>
        <v>0</v>
      </c>
      <c r="IE24" s="10">
        <f t="shared" si="32"/>
        <v>1348.976304</v>
      </c>
      <c r="IF24" s="9">
        <f t="shared" si="33"/>
        <v>0</v>
      </c>
      <c r="IG24" s="9">
        <f t="shared" si="34"/>
        <v>0</v>
      </c>
      <c r="IH24" s="155"/>
      <c r="II24" s="3">
        <f t="shared" si="261"/>
        <v>45.292496854030993</v>
      </c>
      <c r="IJ24" s="9">
        <f t="shared" si="35"/>
        <v>0</v>
      </c>
      <c r="IK24" s="9">
        <f t="shared" si="36"/>
        <v>0</v>
      </c>
      <c r="IL24" s="10">
        <f t="shared" si="37"/>
        <v>107.45885999999999</v>
      </c>
      <c r="IM24" s="9">
        <f t="shared" si="38"/>
        <v>0</v>
      </c>
      <c r="IN24" s="9">
        <f t="shared" si="39"/>
        <v>0</v>
      </c>
      <c r="IO24" s="155"/>
      <c r="IP24" s="3">
        <f t="shared" si="262"/>
        <v>6.2500941618107992</v>
      </c>
      <c r="IQ24" s="9">
        <f t="shared" si="40"/>
        <v>0</v>
      </c>
      <c r="IR24" s="9">
        <f t="shared" si="41"/>
        <v>0</v>
      </c>
      <c r="IS24" s="10">
        <f t="shared" si="42"/>
        <v>22.189644000000001</v>
      </c>
      <c r="IT24" s="9">
        <f t="shared" si="43"/>
        <v>0</v>
      </c>
      <c r="IU24" s="9">
        <f t="shared" si="44"/>
        <v>0</v>
      </c>
      <c r="IV24" s="155"/>
      <c r="IW24" s="3">
        <f t="shared" si="263"/>
        <v>162</v>
      </c>
      <c r="IX24" s="9">
        <f t="shared" si="45"/>
        <v>0</v>
      </c>
      <c r="IY24" s="9">
        <f t="shared" si="46"/>
        <v>0</v>
      </c>
      <c r="IZ24" s="10">
        <f t="shared" si="47"/>
        <v>407</v>
      </c>
      <c r="JA24" s="9">
        <f t="shared" si="48"/>
        <v>0</v>
      </c>
      <c r="JB24" s="9">
        <f t="shared" si="49"/>
        <v>0</v>
      </c>
      <c r="JC24" s="155"/>
      <c r="JD24" s="7">
        <v>286.49040702466954</v>
      </c>
      <c r="JE24" s="7">
        <v>15.181960717359841</v>
      </c>
      <c r="JF24" s="7">
        <v>7.2561252946849786</v>
      </c>
      <c r="JG24" s="5"/>
      <c r="JH24" s="58">
        <f t="shared" si="50"/>
        <v>2.906338563133725E-2</v>
      </c>
      <c r="JI24" s="55">
        <f t="shared" si="320"/>
        <v>3.1745674218920023E-2</v>
      </c>
      <c r="JJ24" s="3">
        <f>$JH24*JJ4*AT24</f>
        <v>3.2954666579366543</v>
      </c>
      <c r="JK24" s="9">
        <f>$JH24*JJ4*AU24</f>
        <v>0</v>
      </c>
      <c r="JL24" s="9">
        <f>$JH24*JJ4*AV24</f>
        <v>0</v>
      </c>
      <c r="JM24" s="10">
        <f>$JH24*JJ4*AW24</f>
        <v>13.261370832099683</v>
      </c>
      <c r="JN24" s="9">
        <f>$JH24*JJ4*AX24</f>
        <v>0</v>
      </c>
      <c r="JO24" s="9">
        <f>$JH24*JJ4*AY24</f>
        <v>0</v>
      </c>
      <c r="JP24" s="155"/>
      <c r="JQ24" s="3">
        <f>$JH24*JQ4*BA24</f>
        <v>0</v>
      </c>
      <c r="JR24" s="9">
        <f>$JH24*JQ4*BB24</f>
        <v>0</v>
      </c>
      <c r="JS24" s="9">
        <f>$JH24*JQ4*BC24</f>
        <v>0</v>
      </c>
      <c r="JT24" s="10">
        <f>$JH24*JQ4*BD24</f>
        <v>7.4318479246671065E-2</v>
      </c>
      <c r="JU24" s="9">
        <f>$JH24*JQ4*BE24</f>
        <v>0</v>
      </c>
      <c r="JV24" s="9">
        <f>$JH24*JQ4*BF24</f>
        <v>0</v>
      </c>
      <c r="JW24" s="155"/>
      <c r="JX24" s="3">
        <f>$JH24*JX4*BH24</f>
        <v>2.9322181292399954</v>
      </c>
      <c r="JY24" s="9">
        <f>$JH24*JX4*BI24</f>
        <v>0</v>
      </c>
      <c r="JZ24" s="9">
        <f>$JH24*JX4*BJ24</f>
        <v>0</v>
      </c>
      <c r="KA24" s="10">
        <f>$JH24*JX4*BK24</f>
        <v>1.1942215397669949</v>
      </c>
      <c r="KB24" s="9">
        <f>$JH24*JX4*BL24</f>
        <v>0</v>
      </c>
      <c r="KC24" s="9">
        <f>$JH24*JX4*BM24</f>
        <v>0</v>
      </c>
      <c r="KD24" s="155"/>
      <c r="KE24" s="3">
        <f>$JH24*KE4*BO24</f>
        <v>0.79906911574577988</v>
      </c>
      <c r="KF24" s="9">
        <f>$JH24*KE4*BP24</f>
        <v>0</v>
      </c>
      <c r="KG24" s="9">
        <f>$JH24*KE4*BQ24</f>
        <v>0</v>
      </c>
      <c r="KH24" s="10">
        <f>$JH24*KE4*BR24</f>
        <v>0.79806646061428177</v>
      </c>
      <c r="KI24" s="9">
        <f>$JH24*KE4*BS24</f>
        <v>0</v>
      </c>
      <c r="KJ24" s="9">
        <f>$JH24*KE4*BT24</f>
        <v>0</v>
      </c>
      <c r="KK24" s="155"/>
      <c r="KL24" s="3">
        <f>$JH24*KL4*BV24</f>
        <v>24.822006146407919</v>
      </c>
      <c r="KM24" s="9">
        <f>$JH24*KL4*BW24</f>
        <v>0</v>
      </c>
      <c r="KN24" s="9">
        <f>$JH24*KL4*BX24</f>
        <v>0</v>
      </c>
      <c r="KO24" s="10">
        <f>$JH24*KL4*BY24</f>
        <v>41.013696739003038</v>
      </c>
      <c r="KP24" s="9">
        <f>$JH24*KL4*BZ24</f>
        <v>0</v>
      </c>
      <c r="KQ24" s="9">
        <f>$JH24*KL4*CA24</f>
        <v>0</v>
      </c>
      <c r="KR24" s="155"/>
      <c r="KS24" s="3">
        <f>$JH24*KS4*CC24</f>
        <v>0.51808111109229926</v>
      </c>
      <c r="KT24" s="9">
        <f>$JH24*KS4*CD24</f>
        <v>0</v>
      </c>
      <c r="KU24" s="9">
        <f>$JH24*KS4*CE24</f>
        <v>0</v>
      </c>
      <c r="KV24" s="10">
        <f>$JH24*KS4*CF24</f>
        <v>5.211187771910943</v>
      </c>
      <c r="KW24" s="9">
        <f>$JH24*KS4*CG24</f>
        <v>0</v>
      </c>
      <c r="KX24" s="9">
        <f>$JH24*KS4*CH24</f>
        <v>0</v>
      </c>
      <c r="KY24" s="155"/>
      <c r="KZ24" s="3">
        <f>$JH24*KZ4*CJ24</f>
        <v>4.4569486527082045</v>
      </c>
      <c r="LA24" s="9">
        <f>$JH24*KZ4*CK24</f>
        <v>0</v>
      </c>
      <c r="LB24" s="9">
        <f>$JH24*KZ4*CL24</f>
        <v>0</v>
      </c>
      <c r="LC24" s="10">
        <f>$JH24*KZ4*CM24</f>
        <v>16.082692376144607</v>
      </c>
      <c r="LD24" s="9">
        <f>$JH24*KZ4*CN24</f>
        <v>0</v>
      </c>
      <c r="LE24" s="9">
        <f>$JH24*KZ4*CO24</f>
        <v>0</v>
      </c>
      <c r="LF24" s="155"/>
      <c r="LG24" s="3">
        <f>$JH24*LG4*CQ24</f>
        <v>1.3451844132613129</v>
      </c>
      <c r="LH24" s="9">
        <f>$JH24*LG4*CR24</f>
        <v>0</v>
      </c>
      <c r="LI24" s="9">
        <f>$JH24*LG4*CS24</f>
        <v>0</v>
      </c>
      <c r="LJ24" s="10">
        <f>$JH24*LG4*CT24</f>
        <v>2.9076401812374444</v>
      </c>
      <c r="LK24" s="9">
        <f>$JH24*LG4*CU24</f>
        <v>0</v>
      </c>
      <c r="LL24" s="9">
        <f>$JH24*LG4*CV24</f>
        <v>0</v>
      </c>
      <c r="LM24" s="155"/>
      <c r="LN24" s="3">
        <f>$JH24*LN4*CX24</f>
        <v>0.15391985766244504</v>
      </c>
      <c r="LO24" s="9">
        <f>$JH24*LN4*CY24</f>
        <v>0</v>
      </c>
      <c r="LP24" s="9">
        <f>$JH24*LN4*CZ24</f>
        <v>0</v>
      </c>
      <c r="LQ24" s="10">
        <f>$JH24*LN4*DA24</f>
        <v>0.54646006246261081</v>
      </c>
      <c r="LR24" s="9">
        <f>$JH24*LN4*DB24</f>
        <v>0</v>
      </c>
      <c r="LS24" s="9">
        <f>$JH24*LN4*DC24</f>
        <v>0</v>
      </c>
      <c r="LT24" s="155"/>
      <c r="LU24" s="3">
        <f>$JH24*LU4*DE24</f>
        <v>1.4600837136692895</v>
      </c>
      <c r="LV24" s="9">
        <f>$JH24*LU4*DF24</f>
        <v>0</v>
      </c>
      <c r="LW24" s="9">
        <f>$JH24*LU4*DG24</f>
        <v>0</v>
      </c>
      <c r="LX24" s="10">
        <f>$JH24*LU4*DH24</f>
        <v>3.6682350090333382</v>
      </c>
      <c r="LY24" s="9">
        <f>$JH24*LU4*DI24</f>
        <v>0</v>
      </c>
      <c r="LZ24" s="9">
        <f>$JH24*LU4*DJ24</f>
        <v>0</v>
      </c>
      <c r="MA24" s="155"/>
      <c r="MD24" s="3">
        <f>$JH24*MD6*MD4*DN24</f>
        <v>3.532422885477568E-2</v>
      </c>
      <c r="ME24" s="9">
        <f>$JH24*MD6*MD4*DO24</f>
        <v>0</v>
      </c>
      <c r="MF24" s="9">
        <f>$JH24*MD6*MD4*DP24</f>
        <v>0</v>
      </c>
      <c r="MG24" s="10">
        <f>$JH24*MD6*MD4*DQ24</f>
        <v>0.63495161819378609</v>
      </c>
      <c r="MH24" s="9">
        <f>$JH24*MD6*MD4*DR24</f>
        <v>0</v>
      </c>
      <c r="MI24" s="9">
        <f>$JH24*MD6*MD4*DS24</f>
        <v>0</v>
      </c>
      <c r="MJ24" s="155"/>
      <c r="MK24" s="3">
        <f>$JH24*MK6*MK4*DU24</f>
        <v>0</v>
      </c>
      <c r="ML24" s="9">
        <f>$JH24*MK6*MK4*DV24</f>
        <v>0</v>
      </c>
      <c r="MM24" s="9">
        <f>$JH24*MK6*MK4*DW24</f>
        <v>0</v>
      </c>
      <c r="MN24" s="10">
        <f>$JH24*MK6*MK4*DX24</f>
        <v>0</v>
      </c>
      <c r="MO24" s="9">
        <f>$JH24*MK6*MK4*DY24</f>
        <v>0</v>
      </c>
      <c r="MP24" s="9">
        <f>$JH24*MK6*MK4*DZ24</f>
        <v>0</v>
      </c>
      <c r="MQ24" s="155"/>
      <c r="MR24" s="3">
        <f>$JH24*MR6*MR4*EB24</f>
        <v>0</v>
      </c>
      <c r="MS24" s="9">
        <f>$JH24*MR6*MR4*EC24</f>
        <v>0</v>
      </c>
      <c r="MT24" s="9">
        <f>$JH24*MR6*MR4*ED24</f>
        <v>0</v>
      </c>
      <c r="MU24" s="10">
        <f>$JH24*MR6*MR4*EE24</f>
        <v>0</v>
      </c>
      <c r="MV24" s="9">
        <f>$JH24*MR6*MR4*EF24</f>
        <v>0</v>
      </c>
      <c r="MW24" s="9">
        <f>$JH24*MR6*MR4*EG24</f>
        <v>0</v>
      </c>
      <c r="MX24" s="155"/>
      <c r="MY24" s="3">
        <f>$JH24*MY6*MY4*EI24</f>
        <v>0</v>
      </c>
      <c r="MZ24" s="9">
        <f>$JH24*MY6*MY4*EJ24</f>
        <v>0</v>
      </c>
      <c r="NA24" s="9">
        <f>$JH24*MY6*MY4*EK24</f>
        <v>0</v>
      </c>
      <c r="NB24" s="10">
        <f>$JH24*MY6*MY4*EL24</f>
        <v>0</v>
      </c>
      <c r="NC24" s="9">
        <f>$JH24*MY6*MY4*EM24</f>
        <v>0</v>
      </c>
      <c r="ND24" s="9">
        <f>$JH24*MY6*MY4*EN24</f>
        <v>0</v>
      </c>
      <c r="NE24" s="155"/>
      <c r="NF24" s="3">
        <f>$JH24*NF6*NF4*EP24</f>
        <v>0</v>
      </c>
      <c r="NG24" s="9">
        <f>$JH24*NF6*NF4*EQ24</f>
        <v>0</v>
      </c>
      <c r="NH24" s="9">
        <f>$JH24*NF6*NF4*ER24</f>
        <v>0</v>
      </c>
      <c r="NI24" s="10">
        <f>$JH24*NF6*NF4*ES24</f>
        <v>0</v>
      </c>
      <c r="NJ24" s="9">
        <f>$JH24*NF6*NF4*ET24</f>
        <v>0</v>
      </c>
      <c r="NK24" s="9">
        <f>$JH24*NF6*NF4*EU24</f>
        <v>0</v>
      </c>
      <c r="NL24" s="155"/>
      <c r="NM24" s="3">
        <f>$JH24*NM6*NM4*EW24</f>
        <v>0.7524218544005653</v>
      </c>
      <c r="NN24" s="9">
        <f>$JH24*NM6*NM4*EX24</f>
        <v>0</v>
      </c>
      <c r="NO24" s="9">
        <f>$JH24*NM6*NM4*EY24</f>
        <v>0</v>
      </c>
      <c r="NP24" s="10">
        <f>$JH24*NM6*NM4*EZ24</f>
        <v>7.5683353108626079</v>
      </c>
      <c r="NQ24" s="9">
        <f>$JH24*NM6*NM4*FA24</f>
        <v>0</v>
      </c>
      <c r="NR24" s="9">
        <f>$JH24*NM6*NM4*FB24</f>
        <v>0</v>
      </c>
      <c r="NS24" s="155"/>
      <c r="NT24" s="3">
        <f>$JH24*NT6*NT4*FD24</f>
        <v>6.1407357527690447</v>
      </c>
      <c r="NU24" s="9">
        <f>$JH24*NT6*NT4*FE24</f>
        <v>0</v>
      </c>
      <c r="NV24" s="9">
        <f>$JH24*NT6*NT4*FF24</f>
        <v>0</v>
      </c>
      <c r="NW24" s="10">
        <f>$JH24*NT6*NT4*FG24</f>
        <v>16.787275502928566</v>
      </c>
      <c r="NX24" s="9">
        <f>$JH24*NT6*NT4*FH24</f>
        <v>0</v>
      </c>
      <c r="NY24" s="9">
        <f>$JH24*NT6*NT4*FI24</f>
        <v>0</v>
      </c>
      <c r="NZ24" s="155"/>
      <c r="OA24" s="3">
        <f>$JH24*OA6*OA4*FK24</f>
        <v>0</v>
      </c>
      <c r="OB24" s="9">
        <f>$JH24*OA6*OA4*FL24</f>
        <v>0</v>
      </c>
      <c r="OC24" s="9">
        <f>$JH24*OA6*OA4*FM24</f>
        <v>0</v>
      </c>
      <c r="OD24" s="10">
        <f>$JH24*OA6*OA4*FN24</f>
        <v>0.19871701649042381</v>
      </c>
      <c r="OE24" s="9">
        <f>$JH24*OA6*OA4*FO24</f>
        <v>0</v>
      </c>
      <c r="OF24" s="9">
        <f>$JH24*OA6*OA4*FP24</f>
        <v>0</v>
      </c>
      <c r="OG24" s="155"/>
      <c r="OH24" s="3">
        <f>$JH24*OH6*OH4*FR24</f>
        <v>2.2195292268690367E-2</v>
      </c>
      <c r="OI24" s="9">
        <f>$JH24*OH6*OH4*FS24</f>
        <v>0</v>
      </c>
      <c r="OJ24" s="9">
        <f>$JH24*OH6*OH4*FT24</f>
        <v>0</v>
      </c>
      <c r="OK24" s="10">
        <f>$JH24*OH6*OH4*FU24</f>
        <v>7.879971423910534E-2</v>
      </c>
      <c r="OL24" s="9">
        <f>$JH24*OH6*OH4*FV24</f>
        <v>0</v>
      </c>
      <c r="OM24" s="9">
        <f>$JH24*OH6*OH4*FW24</f>
        <v>0</v>
      </c>
      <c r="ON24" s="155"/>
      <c r="OO24" s="3">
        <f>$JH24*OO6*OO4*FY24</f>
        <v>0</v>
      </c>
      <c r="OP24" s="9">
        <f>$JH24*OO6*OO4*FZ24</f>
        <v>0</v>
      </c>
      <c r="OQ24" s="9">
        <f>$JH24*OO6*OO4*GA24</f>
        <v>0</v>
      </c>
      <c r="OR24" s="10">
        <f>$JH24*OO6*OO4*GB24</f>
        <v>0</v>
      </c>
      <c r="OS24" s="9">
        <f>$JH24*OO6*OO4*GC24</f>
        <v>0</v>
      </c>
      <c r="OT24" s="9">
        <f>$JH24*OO6*OO4*GD24</f>
        <v>0</v>
      </c>
      <c r="OU24" s="158"/>
      <c r="OV24" s="14">
        <f>$JH24*OV6*OV4*GF24</f>
        <v>5.9561234154156111</v>
      </c>
      <c r="OW24" s="14">
        <f>$JH24*OW6*OW4*GG24</f>
        <v>0.13683292336409891</v>
      </c>
      <c r="OX24" s="14">
        <f>$JH24*OX6*OX4*GH24</f>
        <v>7.1687877200475522E-2</v>
      </c>
      <c r="PB24" s="3">
        <f t="shared" si="264"/>
        <v>3.33079088679143</v>
      </c>
      <c r="PC24" s="9">
        <f t="shared" si="265"/>
        <v>0</v>
      </c>
      <c r="PD24" s="9">
        <f t="shared" si="266"/>
        <v>0</v>
      </c>
      <c r="PE24" s="10">
        <f t="shared" si="267"/>
        <v>13.89632245029347</v>
      </c>
      <c r="PF24" s="9">
        <f t="shared" si="268"/>
        <v>0</v>
      </c>
      <c r="PG24" s="9">
        <f t="shared" si="269"/>
        <v>0</v>
      </c>
      <c r="PH24" s="155"/>
      <c r="PI24" s="3">
        <f t="shared" si="270"/>
        <v>0</v>
      </c>
      <c r="PJ24" s="9">
        <f t="shared" si="53"/>
        <v>0</v>
      </c>
      <c r="PK24" s="9">
        <f t="shared" si="54"/>
        <v>0</v>
      </c>
      <c r="PL24" s="10">
        <f t="shared" si="55"/>
        <v>7.4318479246671065E-2</v>
      </c>
      <c r="PM24" s="9">
        <f t="shared" si="56"/>
        <v>0</v>
      </c>
      <c r="PN24" s="9">
        <f t="shared" si="57"/>
        <v>0</v>
      </c>
      <c r="PO24" s="155"/>
      <c r="PP24" s="3">
        <f t="shared" si="271"/>
        <v>2.9322181292399954</v>
      </c>
      <c r="PQ24" s="9">
        <f t="shared" si="58"/>
        <v>0</v>
      </c>
      <c r="PR24" s="9">
        <f t="shared" si="59"/>
        <v>0</v>
      </c>
      <c r="PS24" s="10">
        <f t="shared" si="60"/>
        <v>1.1942215397669949</v>
      </c>
      <c r="PT24" s="9">
        <f t="shared" si="61"/>
        <v>0</v>
      </c>
      <c r="PU24" s="9">
        <f t="shared" si="62"/>
        <v>0</v>
      </c>
      <c r="PV24" s="155"/>
      <c r="PW24" s="3">
        <f t="shared" si="272"/>
        <v>0.79906911574577988</v>
      </c>
      <c r="PX24" s="9">
        <f t="shared" si="63"/>
        <v>0</v>
      </c>
      <c r="PY24" s="9">
        <f t="shared" si="64"/>
        <v>0</v>
      </c>
      <c r="PZ24" s="10">
        <f t="shared" si="65"/>
        <v>0.79806646061428177</v>
      </c>
      <c r="QA24" s="9">
        <f t="shared" si="66"/>
        <v>0</v>
      </c>
      <c r="QB24" s="9">
        <f t="shared" si="67"/>
        <v>0</v>
      </c>
      <c r="QC24" s="155"/>
      <c r="QD24" s="3">
        <f t="shared" si="273"/>
        <v>24.822006146407919</v>
      </c>
      <c r="QE24" s="9">
        <f t="shared" si="68"/>
        <v>0</v>
      </c>
      <c r="QF24" s="9">
        <f t="shared" si="69"/>
        <v>0</v>
      </c>
      <c r="QG24" s="10">
        <f t="shared" si="70"/>
        <v>41.013696739003038</v>
      </c>
      <c r="QH24" s="9">
        <f t="shared" si="71"/>
        <v>0</v>
      </c>
      <c r="QI24" s="9">
        <f t="shared" si="72"/>
        <v>0</v>
      </c>
      <c r="QJ24" s="155"/>
      <c r="QK24" s="3">
        <f t="shared" si="274"/>
        <v>1.2705029654928646</v>
      </c>
      <c r="QL24" s="9">
        <f t="shared" si="73"/>
        <v>0</v>
      </c>
      <c r="QM24" s="9">
        <f t="shared" si="74"/>
        <v>0</v>
      </c>
      <c r="QN24" s="10">
        <f t="shared" si="75"/>
        <v>12.779523082773551</v>
      </c>
      <c r="QO24" s="9">
        <f t="shared" si="76"/>
        <v>0</v>
      </c>
      <c r="QP24" s="9">
        <f t="shared" si="77"/>
        <v>0</v>
      </c>
      <c r="QQ24" s="155"/>
      <c r="QR24" s="3">
        <f t="shared" si="275"/>
        <v>10.597684405477249</v>
      </c>
      <c r="QS24" s="9">
        <f t="shared" si="78"/>
        <v>0</v>
      </c>
      <c r="QT24" s="9">
        <f t="shared" si="79"/>
        <v>0</v>
      </c>
      <c r="QU24" s="10">
        <f t="shared" si="80"/>
        <v>32.869967879073172</v>
      </c>
      <c r="QV24" s="9">
        <f t="shared" si="81"/>
        <v>0</v>
      </c>
      <c r="QW24" s="9">
        <f t="shared" si="82"/>
        <v>0</v>
      </c>
      <c r="QX24" s="155"/>
      <c r="QY24" s="3">
        <f t="shared" si="276"/>
        <v>1.3451844132613129</v>
      </c>
      <c r="QZ24" s="9">
        <f t="shared" si="83"/>
        <v>0</v>
      </c>
      <c r="RA24" s="9">
        <f t="shared" si="84"/>
        <v>0</v>
      </c>
      <c r="RB24" s="10">
        <f t="shared" si="85"/>
        <v>3.1063571977278683</v>
      </c>
      <c r="RC24" s="9">
        <f t="shared" si="86"/>
        <v>0</v>
      </c>
      <c r="RD24" s="9">
        <f t="shared" si="87"/>
        <v>0</v>
      </c>
      <c r="RE24" s="155"/>
      <c r="RF24" s="3">
        <f t="shared" si="277"/>
        <v>0.17611514993113542</v>
      </c>
      <c r="RG24" s="9">
        <f t="shared" si="88"/>
        <v>0</v>
      </c>
      <c r="RH24" s="9">
        <f t="shared" si="89"/>
        <v>0</v>
      </c>
      <c r="RI24" s="10">
        <f t="shared" si="90"/>
        <v>0.62525977670171617</v>
      </c>
      <c r="RJ24" s="9">
        <f t="shared" si="91"/>
        <v>0</v>
      </c>
      <c r="RK24" s="9">
        <f t="shared" si="92"/>
        <v>0</v>
      </c>
      <c r="RL24" s="155"/>
      <c r="RM24" s="3">
        <f t="shared" si="278"/>
        <v>1.4600837136692895</v>
      </c>
      <c r="RN24" s="9">
        <f t="shared" si="93"/>
        <v>0</v>
      </c>
      <c r="RO24" s="9">
        <f t="shared" si="94"/>
        <v>0</v>
      </c>
      <c r="RP24" s="10">
        <f t="shared" si="95"/>
        <v>3.6682350090333382</v>
      </c>
      <c r="RQ24" s="9">
        <f t="shared" si="96"/>
        <v>0</v>
      </c>
      <c r="RR24" s="9">
        <f t="shared" si="97"/>
        <v>0</v>
      </c>
      <c r="RS24" s="158"/>
      <c r="RT24" s="14">
        <f>$JH24*RT6*RT4*JD24</f>
        <v>5.9561234154156111</v>
      </c>
      <c r="RU24" s="14">
        <f>$JH24*RU6*RU4*JE24</f>
        <v>0.13683292336409891</v>
      </c>
      <c r="RV24" s="14">
        <f>$JH24*RV6*RV4*JF24</f>
        <v>7.1687877200475522E-2</v>
      </c>
      <c r="RY24" s="3">
        <f t="shared" si="279"/>
        <v>2196.9777719577696</v>
      </c>
      <c r="RZ24" s="9">
        <f t="shared" si="280"/>
        <v>0</v>
      </c>
      <c r="SA24" s="9">
        <f t="shared" si="281"/>
        <v>0</v>
      </c>
      <c r="SB24" s="10">
        <f t="shared" si="282"/>
        <v>8840.9138880664559</v>
      </c>
      <c r="SC24" s="9">
        <f t="shared" si="283"/>
        <v>0</v>
      </c>
      <c r="SD24" s="9">
        <f t="shared" si="284"/>
        <v>0</v>
      </c>
      <c r="SE24" s="155"/>
      <c r="SF24" s="3">
        <f t="shared" si="285"/>
        <v>0</v>
      </c>
      <c r="SG24" s="9">
        <f t="shared" si="99"/>
        <v>0</v>
      </c>
      <c r="SH24" s="9">
        <f t="shared" si="100"/>
        <v>0</v>
      </c>
      <c r="SI24" s="10">
        <f t="shared" si="101"/>
        <v>49.54565283111404</v>
      </c>
      <c r="SJ24" s="9">
        <f t="shared" si="102"/>
        <v>0</v>
      </c>
      <c r="SK24" s="9">
        <f t="shared" si="103"/>
        <v>0</v>
      </c>
      <c r="SL24" s="155"/>
      <c r="SM24" s="3">
        <f t="shared" si="286"/>
        <v>1954.8120861599971</v>
      </c>
      <c r="SN24" s="9">
        <f t="shared" si="104"/>
        <v>0</v>
      </c>
      <c r="SO24" s="9">
        <f t="shared" si="105"/>
        <v>0</v>
      </c>
      <c r="SP24" s="10">
        <f t="shared" si="106"/>
        <v>796.14769317799664</v>
      </c>
      <c r="SQ24" s="9">
        <f t="shared" si="107"/>
        <v>0</v>
      </c>
      <c r="SR24" s="9">
        <f t="shared" si="108"/>
        <v>0</v>
      </c>
      <c r="SS24" s="155"/>
      <c r="ST24" s="3">
        <f t="shared" si="287"/>
        <v>532.71274383051991</v>
      </c>
      <c r="SU24" s="9">
        <f t="shared" si="109"/>
        <v>0</v>
      </c>
      <c r="SV24" s="9">
        <f t="shared" si="110"/>
        <v>0</v>
      </c>
      <c r="SW24" s="10">
        <f t="shared" si="111"/>
        <v>532.04430707618792</v>
      </c>
      <c r="SX24" s="9">
        <f t="shared" si="112"/>
        <v>0</v>
      </c>
      <c r="SY24" s="9">
        <f t="shared" si="113"/>
        <v>0</v>
      </c>
      <c r="SZ24" s="155"/>
      <c r="TA24" s="3">
        <f t="shared" si="288"/>
        <v>16548.004097605281</v>
      </c>
      <c r="TB24" s="9">
        <f t="shared" si="114"/>
        <v>0</v>
      </c>
      <c r="TC24" s="9">
        <f t="shared" si="115"/>
        <v>0</v>
      </c>
      <c r="TD24" s="10">
        <f t="shared" si="116"/>
        <v>27342.464492668692</v>
      </c>
      <c r="TE24" s="9">
        <f t="shared" si="117"/>
        <v>0</v>
      </c>
      <c r="TF24" s="9">
        <f t="shared" si="118"/>
        <v>0</v>
      </c>
      <c r="TG24" s="155"/>
      <c r="TH24" s="3">
        <f t="shared" si="289"/>
        <v>345.38740739486616</v>
      </c>
      <c r="TI24" s="9">
        <f t="shared" si="119"/>
        <v>0</v>
      </c>
      <c r="TJ24" s="9">
        <f t="shared" si="120"/>
        <v>0</v>
      </c>
      <c r="TK24" s="10">
        <f t="shared" si="121"/>
        <v>3474.1251812739624</v>
      </c>
      <c r="TL24" s="9">
        <f t="shared" si="122"/>
        <v>0</v>
      </c>
      <c r="TM24" s="9">
        <f t="shared" si="123"/>
        <v>0</v>
      </c>
      <c r="TN24" s="155"/>
      <c r="TO24" s="3">
        <f t="shared" si="290"/>
        <v>2971.2991018054695</v>
      </c>
      <c r="TP24" s="9">
        <f t="shared" si="124"/>
        <v>0</v>
      </c>
      <c r="TQ24" s="9">
        <f t="shared" si="125"/>
        <v>0</v>
      </c>
      <c r="TR24" s="10">
        <f t="shared" si="126"/>
        <v>10721.794917429737</v>
      </c>
      <c r="TS24" s="9">
        <f t="shared" si="127"/>
        <v>0</v>
      </c>
      <c r="TT24" s="9">
        <f t="shared" si="128"/>
        <v>0</v>
      </c>
      <c r="TU24" s="155"/>
      <c r="TV24" s="3">
        <f t="shared" si="291"/>
        <v>896.78960884087519</v>
      </c>
      <c r="TW24" s="9">
        <f t="shared" si="129"/>
        <v>0</v>
      </c>
      <c r="TX24" s="9">
        <f t="shared" si="130"/>
        <v>0</v>
      </c>
      <c r="TY24" s="10">
        <f t="shared" si="131"/>
        <v>1938.4267874916295</v>
      </c>
      <c r="TZ24" s="9">
        <f t="shared" si="132"/>
        <v>0</v>
      </c>
      <c r="UA24" s="9">
        <f t="shared" si="133"/>
        <v>0</v>
      </c>
      <c r="UB24" s="155"/>
      <c r="UC24" s="3">
        <f t="shared" si="292"/>
        <v>102.61323844163002</v>
      </c>
      <c r="UD24" s="9">
        <f t="shared" si="134"/>
        <v>0</v>
      </c>
      <c r="UE24" s="9">
        <f t="shared" si="135"/>
        <v>0</v>
      </c>
      <c r="UF24" s="10">
        <f t="shared" si="136"/>
        <v>364.30670830840722</v>
      </c>
      <c r="UG24" s="9">
        <f t="shared" si="137"/>
        <v>0</v>
      </c>
      <c r="UH24" s="9">
        <f t="shared" si="138"/>
        <v>0</v>
      </c>
      <c r="UI24" s="155"/>
      <c r="UJ24" s="3">
        <f t="shared" si="293"/>
        <v>973.38914244619298</v>
      </c>
      <c r="UK24" s="9">
        <f t="shared" si="139"/>
        <v>0</v>
      </c>
      <c r="UL24" s="9">
        <f t="shared" si="140"/>
        <v>0</v>
      </c>
      <c r="UM24" s="10">
        <f t="shared" si="141"/>
        <v>2445.4900060222258</v>
      </c>
      <c r="UN24" s="9">
        <f t="shared" si="142"/>
        <v>0</v>
      </c>
      <c r="UO24" s="9">
        <f t="shared" si="143"/>
        <v>0</v>
      </c>
      <c r="UP24" s="155"/>
      <c r="US24" s="3">
        <f t="shared" si="294"/>
        <v>23.54948590318379</v>
      </c>
      <c r="UT24" s="9">
        <f t="shared" si="144"/>
        <v>0</v>
      </c>
      <c r="UU24" s="9">
        <f t="shared" si="145"/>
        <v>0</v>
      </c>
      <c r="UV24" s="10">
        <f t="shared" si="146"/>
        <v>423.30107879585739</v>
      </c>
      <c r="UW24" s="9">
        <f t="shared" si="147"/>
        <v>0</v>
      </c>
      <c r="UX24" s="9">
        <f t="shared" si="148"/>
        <v>0</v>
      </c>
      <c r="UY24" s="155"/>
      <c r="UZ24" s="3">
        <f t="shared" si="295"/>
        <v>0</v>
      </c>
      <c r="VA24" s="9">
        <f t="shared" si="149"/>
        <v>0</v>
      </c>
      <c r="VB24" s="9">
        <f t="shared" si="150"/>
        <v>0</v>
      </c>
      <c r="VC24" s="10">
        <f t="shared" si="151"/>
        <v>0</v>
      </c>
      <c r="VD24" s="9">
        <f t="shared" si="152"/>
        <v>0</v>
      </c>
      <c r="VE24" s="9">
        <f t="shared" si="153"/>
        <v>0</v>
      </c>
      <c r="VF24" s="155"/>
      <c r="VG24" s="3">
        <f t="shared" si="296"/>
        <v>0</v>
      </c>
      <c r="VH24" s="9">
        <f t="shared" si="154"/>
        <v>0</v>
      </c>
      <c r="VI24" s="9">
        <f t="shared" si="155"/>
        <v>0</v>
      </c>
      <c r="VJ24" s="10">
        <f t="shared" si="156"/>
        <v>0</v>
      </c>
      <c r="VK24" s="9">
        <f t="shared" si="157"/>
        <v>0</v>
      </c>
      <c r="VL24" s="9">
        <f t="shared" si="158"/>
        <v>0</v>
      </c>
      <c r="VM24" s="155"/>
      <c r="VN24" s="3">
        <f t="shared" si="297"/>
        <v>0</v>
      </c>
      <c r="VO24" s="9">
        <f t="shared" si="159"/>
        <v>0</v>
      </c>
      <c r="VP24" s="9">
        <f t="shared" si="160"/>
        <v>0</v>
      </c>
      <c r="VQ24" s="10">
        <f t="shared" si="161"/>
        <v>0</v>
      </c>
      <c r="VR24" s="9">
        <f t="shared" si="162"/>
        <v>0</v>
      </c>
      <c r="VS24" s="9">
        <f t="shared" si="163"/>
        <v>0</v>
      </c>
      <c r="VT24" s="155"/>
      <c r="VU24" s="3">
        <f t="shared" si="298"/>
        <v>0</v>
      </c>
      <c r="VV24" s="9">
        <f t="shared" si="164"/>
        <v>0</v>
      </c>
      <c r="VW24" s="9">
        <f t="shared" si="165"/>
        <v>0</v>
      </c>
      <c r="VX24" s="10">
        <f t="shared" si="166"/>
        <v>0</v>
      </c>
      <c r="VY24" s="9">
        <f t="shared" si="167"/>
        <v>0</v>
      </c>
      <c r="VZ24" s="9">
        <f t="shared" si="168"/>
        <v>0</v>
      </c>
      <c r="WA24" s="155"/>
      <c r="WB24" s="3">
        <f t="shared" si="299"/>
        <v>501.61456960037685</v>
      </c>
      <c r="WC24" s="9">
        <f t="shared" si="169"/>
        <v>0</v>
      </c>
      <c r="WD24" s="9">
        <f t="shared" si="170"/>
        <v>0</v>
      </c>
      <c r="WE24" s="10">
        <f t="shared" si="171"/>
        <v>5045.5568739084056</v>
      </c>
      <c r="WF24" s="9">
        <f t="shared" si="172"/>
        <v>0</v>
      </c>
      <c r="WG24" s="9">
        <f t="shared" si="173"/>
        <v>0</v>
      </c>
      <c r="WH24" s="155"/>
      <c r="WI24" s="3">
        <f t="shared" si="300"/>
        <v>4093.823835179363</v>
      </c>
      <c r="WJ24" s="9">
        <f t="shared" si="174"/>
        <v>0</v>
      </c>
      <c r="WK24" s="9">
        <f t="shared" si="175"/>
        <v>0</v>
      </c>
      <c r="WL24" s="10">
        <f t="shared" si="176"/>
        <v>11191.517001952378</v>
      </c>
      <c r="WM24" s="9">
        <f t="shared" si="177"/>
        <v>0</v>
      </c>
      <c r="WN24" s="9">
        <f t="shared" si="178"/>
        <v>0</v>
      </c>
      <c r="WO24" s="155"/>
      <c r="WP24" s="3">
        <f t="shared" si="301"/>
        <v>0</v>
      </c>
      <c r="WQ24" s="9">
        <f t="shared" si="179"/>
        <v>0</v>
      </c>
      <c r="WR24" s="9">
        <f t="shared" si="180"/>
        <v>0</v>
      </c>
      <c r="WS24" s="10">
        <f t="shared" si="181"/>
        <v>132.47801099361587</v>
      </c>
      <c r="WT24" s="9">
        <f t="shared" si="182"/>
        <v>0</v>
      </c>
      <c r="WU24" s="9">
        <f t="shared" si="183"/>
        <v>0</v>
      </c>
      <c r="WV24" s="155"/>
      <c r="WW24" s="3">
        <f t="shared" si="302"/>
        <v>14.796861512460245</v>
      </c>
      <c r="WX24" s="9">
        <f t="shared" si="184"/>
        <v>0</v>
      </c>
      <c r="WY24" s="9">
        <f t="shared" si="185"/>
        <v>0</v>
      </c>
      <c r="WZ24" s="10">
        <f t="shared" si="186"/>
        <v>52.533142826070225</v>
      </c>
      <c r="XA24" s="9">
        <f t="shared" si="187"/>
        <v>0</v>
      </c>
      <c r="XB24" s="9">
        <f t="shared" si="188"/>
        <v>0</v>
      </c>
      <c r="XC24" s="155"/>
      <c r="XD24" s="3">
        <f t="shared" si="303"/>
        <v>0</v>
      </c>
      <c r="XE24" s="9">
        <f t="shared" si="189"/>
        <v>0</v>
      </c>
      <c r="XF24" s="9">
        <f t="shared" si="190"/>
        <v>0</v>
      </c>
      <c r="XG24" s="10">
        <f t="shared" si="191"/>
        <v>0</v>
      </c>
      <c r="XH24" s="9">
        <f t="shared" si="192"/>
        <v>0</v>
      </c>
      <c r="XI24" s="9">
        <f t="shared" si="193"/>
        <v>0</v>
      </c>
      <c r="XJ24" s="158"/>
      <c r="XK24" s="14">
        <f t="shared" si="304"/>
        <v>3970.7489436104074</v>
      </c>
      <c r="XL24" s="14">
        <f t="shared" si="305"/>
        <v>91.221948909399273</v>
      </c>
      <c r="XM24" s="14">
        <f t="shared" si="306"/>
        <v>47.791918133650348</v>
      </c>
      <c r="XQ24" s="3">
        <f t="shared" si="307"/>
        <v>2220.5272578609533</v>
      </c>
      <c r="XR24" s="9">
        <f t="shared" si="195"/>
        <v>0</v>
      </c>
      <c r="XS24" s="9">
        <f t="shared" si="196"/>
        <v>0</v>
      </c>
      <c r="XT24" s="10">
        <f t="shared" si="197"/>
        <v>9264.2149668623133</v>
      </c>
      <c r="XU24" s="9">
        <f t="shared" si="198"/>
        <v>0</v>
      </c>
      <c r="XV24" s="9">
        <f t="shared" si="199"/>
        <v>0</v>
      </c>
      <c r="XW24" s="155"/>
      <c r="XX24" s="3">
        <f t="shared" si="308"/>
        <v>0</v>
      </c>
      <c r="XY24" s="9">
        <f t="shared" si="200"/>
        <v>0</v>
      </c>
      <c r="XZ24" s="9">
        <f t="shared" si="201"/>
        <v>0</v>
      </c>
      <c r="YA24" s="10">
        <f t="shared" si="202"/>
        <v>49.54565283111404</v>
      </c>
      <c r="YB24" s="9">
        <f t="shared" si="203"/>
        <v>0</v>
      </c>
      <c r="YC24" s="9">
        <f t="shared" si="204"/>
        <v>0</v>
      </c>
      <c r="YD24" s="155"/>
      <c r="YE24" s="3">
        <f t="shared" si="309"/>
        <v>1954.8120861599971</v>
      </c>
      <c r="YF24" s="9">
        <f t="shared" si="205"/>
        <v>0</v>
      </c>
      <c r="YG24" s="9">
        <f t="shared" si="206"/>
        <v>0</v>
      </c>
      <c r="YH24" s="10">
        <f t="shared" si="207"/>
        <v>796.14769317799664</v>
      </c>
      <c r="YI24" s="9">
        <f t="shared" si="208"/>
        <v>0</v>
      </c>
      <c r="YJ24" s="9">
        <f t="shared" si="209"/>
        <v>0</v>
      </c>
      <c r="YK24" s="155"/>
      <c r="YL24" s="3">
        <f t="shared" si="310"/>
        <v>532.71274383051991</v>
      </c>
      <c r="YM24" s="9">
        <f t="shared" si="210"/>
        <v>0</v>
      </c>
      <c r="YN24" s="9">
        <f t="shared" si="211"/>
        <v>0</v>
      </c>
      <c r="YO24" s="10">
        <f t="shared" si="212"/>
        <v>532.04430707618792</v>
      </c>
      <c r="YP24" s="9">
        <f t="shared" si="213"/>
        <v>0</v>
      </c>
      <c r="YQ24" s="9">
        <f t="shared" si="214"/>
        <v>0</v>
      </c>
      <c r="YR24" s="155"/>
      <c r="YS24" s="3">
        <f t="shared" si="311"/>
        <v>16548.004097605281</v>
      </c>
      <c r="YT24" s="9">
        <f t="shared" si="215"/>
        <v>0</v>
      </c>
      <c r="YU24" s="9">
        <f t="shared" si="216"/>
        <v>0</v>
      </c>
      <c r="YV24" s="10">
        <f t="shared" si="217"/>
        <v>27342.464492668692</v>
      </c>
      <c r="YW24" s="9">
        <f t="shared" si="218"/>
        <v>0</v>
      </c>
      <c r="YX24" s="9">
        <f t="shared" si="219"/>
        <v>0</v>
      </c>
      <c r="YY24" s="155"/>
      <c r="YZ24" s="3">
        <f t="shared" si="312"/>
        <v>847.00197699524313</v>
      </c>
      <c r="ZA24" s="9">
        <f t="shared" si="220"/>
        <v>0</v>
      </c>
      <c r="ZB24" s="9">
        <f t="shared" si="221"/>
        <v>0</v>
      </c>
      <c r="ZC24" s="10">
        <f t="shared" si="222"/>
        <v>8519.6820551823675</v>
      </c>
      <c r="ZD24" s="9">
        <f t="shared" si="223"/>
        <v>0</v>
      </c>
      <c r="ZE24" s="9">
        <f t="shared" si="224"/>
        <v>0</v>
      </c>
      <c r="ZF24" s="155"/>
      <c r="ZG24" s="3">
        <f t="shared" si="313"/>
        <v>7065.1229369848334</v>
      </c>
      <c r="ZH24" s="9">
        <f t="shared" si="225"/>
        <v>0</v>
      </c>
      <c r="ZI24" s="9">
        <f t="shared" si="226"/>
        <v>0</v>
      </c>
      <c r="ZJ24" s="10">
        <f t="shared" si="227"/>
        <v>21913.311919382115</v>
      </c>
      <c r="ZK24" s="9">
        <f t="shared" si="228"/>
        <v>0</v>
      </c>
      <c r="ZL24" s="9">
        <f t="shared" si="229"/>
        <v>0</v>
      </c>
      <c r="ZM24" s="155"/>
      <c r="ZN24" s="3">
        <f t="shared" si="314"/>
        <v>896.78960884087519</v>
      </c>
      <c r="ZO24" s="9">
        <f t="shared" si="230"/>
        <v>0</v>
      </c>
      <c r="ZP24" s="9">
        <f t="shared" si="231"/>
        <v>0</v>
      </c>
      <c r="ZQ24" s="10">
        <f t="shared" si="232"/>
        <v>2070.9047984852455</v>
      </c>
      <c r="ZR24" s="9">
        <f t="shared" si="233"/>
        <v>0</v>
      </c>
      <c r="ZS24" s="9">
        <f t="shared" si="234"/>
        <v>0</v>
      </c>
      <c r="ZT24" s="155"/>
      <c r="ZU24" s="3">
        <f t="shared" si="315"/>
        <v>117.41009995409028</v>
      </c>
      <c r="ZV24" s="9">
        <f t="shared" si="235"/>
        <v>0</v>
      </c>
      <c r="ZW24" s="9">
        <f t="shared" si="236"/>
        <v>0</v>
      </c>
      <c r="ZX24" s="10">
        <f t="shared" si="237"/>
        <v>416.83985113447744</v>
      </c>
      <c r="ZY24" s="9">
        <f t="shared" si="238"/>
        <v>0</v>
      </c>
      <c r="ZZ24" s="9">
        <f t="shared" si="239"/>
        <v>0</v>
      </c>
      <c r="AAA24" s="155"/>
      <c r="AAB24" s="3">
        <f t="shared" si="316"/>
        <v>973.38914244619298</v>
      </c>
      <c r="AAC24" s="9">
        <f t="shared" si="240"/>
        <v>0</v>
      </c>
      <c r="AAD24" s="9">
        <f t="shared" si="241"/>
        <v>0</v>
      </c>
      <c r="AAE24" s="10">
        <f t="shared" si="242"/>
        <v>2445.4900060222258</v>
      </c>
      <c r="AAF24" s="9">
        <f t="shared" si="243"/>
        <v>0</v>
      </c>
      <c r="AAG24" s="9">
        <f t="shared" si="244"/>
        <v>0</v>
      </c>
      <c r="AAH24" s="158"/>
      <c r="AAI24" s="9">
        <f t="shared" si="317"/>
        <v>3970.7489436104074</v>
      </c>
      <c r="AAJ24" s="9">
        <f t="shared" si="318"/>
        <v>91.221948909399273</v>
      </c>
      <c r="AAK24" s="9">
        <f t="shared" si="319"/>
        <v>47.791918133650348</v>
      </c>
    </row>
    <row r="25" spans="2:713" ht="15.75" thickBot="1">
      <c r="B25" s="104">
        <v>17</v>
      </c>
      <c r="C25" s="104" t="s">
        <v>44</v>
      </c>
      <c r="D25" s="46">
        <v>10478.700000000001</v>
      </c>
      <c r="E25" s="104">
        <v>113.00621351863624</v>
      </c>
      <c r="F25" s="104">
        <v>2.7062135186362499</v>
      </c>
      <c r="G25" s="104" t="s">
        <v>11</v>
      </c>
      <c r="I25" s="97">
        <f t="shared" si="247"/>
        <v>110.3</v>
      </c>
      <c r="J25" s="98">
        <v>2887.7743201511917</v>
      </c>
      <c r="K25" s="98">
        <v>24.182788590596438</v>
      </c>
      <c r="L25" s="98">
        <v>654.0452511597249</v>
      </c>
      <c r="M25" s="98">
        <v>801.6757389544432</v>
      </c>
      <c r="N25" s="98">
        <v>929.51807891995804</v>
      </c>
      <c r="O25" s="98">
        <v>3.2776213406771082</v>
      </c>
      <c r="P25" s="98">
        <v>261.17268138985042</v>
      </c>
      <c r="Q25" s="98">
        <v>0</v>
      </c>
      <c r="R25" s="98">
        <v>70.798331144530721</v>
      </c>
      <c r="S25" s="98">
        <v>2613.703139280442</v>
      </c>
      <c r="V25" s="98">
        <v>80.923131566307717</v>
      </c>
      <c r="W25" s="98">
        <v>0</v>
      </c>
      <c r="X25" s="98">
        <v>0</v>
      </c>
      <c r="Y25" s="98">
        <v>609.70262108158704</v>
      </c>
      <c r="Z25" s="98">
        <v>0</v>
      </c>
      <c r="AA25" s="98">
        <v>1039.884547529331</v>
      </c>
      <c r="AB25" s="98">
        <v>254.76261117131409</v>
      </c>
      <c r="AC25" s="98">
        <v>87.045242739243108</v>
      </c>
      <c r="AD25" s="98">
        <v>178.06917919355274</v>
      </c>
      <c r="AE25" s="99">
        <v>0</v>
      </c>
      <c r="AH25" s="98">
        <f t="shared" si="248"/>
        <v>2968.6974517174995</v>
      </c>
      <c r="AI25" s="98">
        <f t="shared" si="3"/>
        <v>24.182788590596438</v>
      </c>
      <c r="AJ25" s="98">
        <f t="shared" si="3"/>
        <v>654.0452511597249</v>
      </c>
      <c r="AK25" s="98">
        <f t="shared" si="3"/>
        <v>1411.3783600360302</v>
      </c>
      <c r="AL25" s="98">
        <f t="shared" si="3"/>
        <v>929.51807891995804</v>
      </c>
      <c r="AM25" s="98">
        <f t="shared" si="3"/>
        <v>1043.1621688700081</v>
      </c>
      <c r="AN25" s="98">
        <f t="shared" si="3"/>
        <v>515.93529256116449</v>
      </c>
      <c r="AO25" s="98">
        <f t="shared" si="3"/>
        <v>87.045242739243108</v>
      </c>
      <c r="AP25" s="98">
        <f t="shared" si="3"/>
        <v>248.86751033808346</v>
      </c>
      <c r="AQ25" s="98">
        <f t="shared" si="3"/>
        <v>2613.703139280442</v>
      </c>
      <c r="AS25" s="106">
        <v>2856.7498608478404</v>
      </c>
      <c r="AT25" s="101">
        <v>2704.1949360230346</v>
      </c>
      <c r="AU25" s="110">
        <v>195.97459322052694</v>
      </c>
      <c r="AV25" s="111">
        <v>156.55137400000001</v>
      </c>
      <c r="AW25" s="108">
        <v>0</v>
      </c>
      <c r="AX25" s="98"/>
      <c r="AY25" s="98"/>
      <c r="AZ25" s="205"/>
      <c r="BA25" s="101">
        <v>0</v>
      </c>
      <c r="BB25" s="110">
        <v>17.300354915890061</v>
      </c>
      <c r="BC25" s="111">
        <v>0</v>
      </c>
      <c r="BD25" s="108">
        <v>0</v>
      </c>
      <c r="BE25" s="98"/>
      <c r="BF25" s="98"/>
      <c r="BG25" s="205"/>
      <c r="BH25" s="101">
        <v>173.09778344233138</v>
      </c>
      <c r="BI25" s="110">
        <v>480.94746771739352</v>
      </c>
      <c r="BJ25" s="111"/>
      <c r="BK25" s="108">
        <v>0</v>
      </c>
      <c r="BL25" s="98"/>
      <c r="BM25" s="98"/>
      <c r="BN25" s="205"/>
      <c r="BO25" s="101">
        <v>801.89553703178319</v>
      </c>
      <c r="BP25" s="110">
        <v>0</v>
      </c>
      <c r="BQ25" s="111">
        <v>0</v>
      </c>
      <c r="BR25" s="108">
        <v>0</v>
      </c>
      <c r="BS25" s="98"/>
      <c r="BT25" s="98"/>
      <c r="BU25" s="205"/>
      <c r="BV25" s="101">
        <v>927.97672100335717</v>
      </c>
      <c r="BW25" s="110">
        <v>0</v>
      </c>
      <c r="BX25" s="111">
        <v>0</v>
      </c>
      <c r="BY25" s="108">
        <v>0</v>
      </c>
      <c r="BZ25" s="98"/>
      <c r="CA25" s="98"/>
      <c r="CB25" s="205"/>
      <c r="CC25" s="101">
        <v>3.2554499864579327</v>
      </c>
      <c r="CD25" s="110">
        <v>0</v>
      </c>
      <c r="CE25" s="111">
        <v>0</v>
      </c>
      <c r="CF25" s="108">
        <v>0</v>
      </c>
      <c r="CG25" s="98"/>
      <c r="CH25" s="98"/>
      <c r="CI25" s="205"/>
      <c r="CJ25" s="101">
        <v>248.95961013227031</v>
      </c>
      <c r="CK25" s="110">
        <v>0</v>
      </c>
      <c r="CL25" s="111">
        <v>0.65650739475878439</v>
      </c>
      <c r="CM25" s="108">
        <v>0</v>
      </c>
      <c r="CN25" s="98"/>
      <c r="CO25" s="98"/>
      <c r="CP25" s="205"/>
      <c r="CQ25" s="101">
        <v>0</v>
      </c>
      <c r="CR25" s="110">
        <v>0</v>
      </c>
      <c r="CS25" s="111">
        <v>0</v>
      </c>
      <c r="CT25" s="108">
        <v>0</v>
      </c>
      <c r="CU25" s="98"/>
      <c r="CV25" s="98"/>
      <c r="CW25" s="205"/>
      <c r="CX25" s="101">
        <v>32.878015141739134</v>
      </c>
      <c r="CY25" s="110">
        <v>11.891547460242638</v>
      </c>
      <c r="CZ25" s="111">
        <v>0</v>
      </c>
      <c r="DA25" s="108">
        <v>7.0756244033821372E-2</v>
      </c>
      <c r="DB25" s="98"/>
      <c r="DC25" s="98"/>
      <c r="DD25" s="205"/>
      <c r="DE25" s="101">
        <v>1928.1158424320727</v>
      </c>
      <c r="DF25" s="110">
        <v>530.67973821010321</v>
      </c>
      <c r="DG25" s="111">
        <v>179</v>
      </c>
      <c r="DH25" s="108">
        <v>0</v>
      </c>
      <c r="DI25" s="98">
        <v>0</v>
      </c>
      <c r="DJ25" s="98">
        <v>0</v>
      </c>
      <c r="DK25" s="205"/>
      <c r="DN25" s="101">
        <v>80.923112346795605</v>
      </c>
      <c r="DO25" s="98"/>
      <c r="DP25" s="111">
        <v>0</v>
      </c>
      <c r="DQ25" s="108">
        <v>0</v>
      </c>
      <c r="DR25" s="98"/>
      <c r="DS25" s="98"/>
      <c r="DT25" s="205"/>
      <c r="DU25" s="101">
        <v>0</v>
      </c>
      <c r="DV25" s="98"/>
      <c r="DW25" s="111">
        <v>0</v>
      </c>
      <c r="DX25" s="108">
        <v>0</v>
      </c>
      <c r="DY25" s="98"/>
      <c r="DZ25" s="98"/>
      <c r="EA25" s="205"/>
      <c r="EB25" s="101">
        <v>0</v>
      </c>
      <c r="EC25" s="98"/>
      <c r="ED25" s="111">
        <v>0</v>
      </c>
      <c r="EE25" s="108">
        <v>0</v>
      </c>
      <c r="EF25" s="98"/>
      <c r="EG25" s="98"/>
      <c r="EH25" s="205"/>
      <c r="EI25" s="101">
        <v>609.17742314344446</v>
      </c>
      <c r="EJ25" s="98"/>
      <c r="EK25" s="111">
        <v>0</v>
      </c>
      <c r="EL25" s="108">
        <v>0</v>
      </c>
      <c r="EM25" s="98"/>
      <c r="EN25" s="98"/>
      <c r="EO25" s="205"/>
      <c r="EP25" s="101">
        <v>0</v>
      </c>
      <c r="EQ25" s="98"/>
      <c r="ER25" s="111">
        <v>0</v>
      </c>
      <c r="ES25" s="108">
        <v>0</v>
      </c>
      <c r="ET25" s="98"/>
      <c r="EU25" s="98"/>
      <c r="EV25" s="205"/>
      <c r="EW25" s="101">
        <v>1037.5449756845467</v>
      </c>
      <c r="EX25" s="98"/>
      <c r="EY25" s="111">
        <v>0</v>
      </c>
      <c r="EZ25" s="108">
        <v>0</v>
      </c>
      <c r="FA25" s="98"/>
      <c r="FB25" s="98"/>
      <c r="FC25" s="205"/>
      <c r="FD25" s="101">
        <v>245.17046546031415</v>
      </c>
      <c r="FE25" s="98"/>
      <c r="FF25" s="111">
        <v>0.57376060524121564</v>
      </c>
      <c r="FG25" s="108">
        <v>0</v>
      </c>
      <c r="FH25" s="98"/>
      <c r="FI25" s="98"/>
      <c r="FJ25" s="205"/>
      <c r="FK25" s="101">
        <v>87.045248316759597</v>
      </c>
      <c r="FL25" s="98"/>
      <c r="FM25" s="111">
        <v>0</v>
      </c>
      <c r="FN25" s="108">
        <v>0</v>
      </c>
      <c r="FO25" s="98"/>
      <c r="FP25" s="98"/>
      <c r="FQ25" s="205"/>
      <c r="FR25" s="101">
        <v>45.683975031093468</v>
      </c>
      <c r="FS25" s="98"/>
      <c r="FT25" s="111">
        <v>2.782038</v>
      </c>
      <c r="FU25" s="108">
        <v>0.23096675596617866</v>
      </c>
      <c r="FV25" s="98"/>
      <c r="FW25" s="98"/>
      <c r="FX25" s="205"/>
      <c r="FY25" s="101"/>
      <c r="FZ25" s="98"/>
      <c r="GA25" s="111"/>
      <c r="GB25" s="108"/>
      <c r="GC25" s="98"/>
      <c r="GD25" s="98"/>
      <c r="GE25" s="205"/>
      <c r="GF25" s="103">
        <v>494.21838727049106</v>
      </c>
      <c r="GG25" s="103">
        <v>16.604686029259703</v>
      </c>
      <c r="GH25" s="103">
        <v>2.6237049910894861</v>
      </c>
      <c r="GL25" s="3">
        <f t="shared" si="249"/>
        <v>2785.1180483698304</v>
      </c>
      <c r="GM25" s="12">
        <f t="shared" si="250"/>
        <v>195.97459322052694</v>
      </c>
      <c r="GN25" s="13">
        <f t="shared" si="251"/>
        <v>156.55137400000001</v>
      </c>
      <c r="GO25" s="10">
        <f t="shared" si="252"/>
        <v>0</v>
      </c>
      <c r="GP25" s="9">
        <f t="shared" si="253"/>
        <v>0</v>
      </c>
      <c r="GQ25" s="9">
        <f t="shared" si="254"/>
        <v>0</v>
      </c>
      <c r="GR25" s="155"/>
      <c r="GS25" s="3">
        <f t="shared" si="255"/>
        <v>0</v>
      </c>
      <c r="GT25" s="12">
        <f t="shared" si="5"/>
        <v>17.300354915890061</v>
      </c>
      <c r="GU25" s="13">
        <f t="shared" si="6"/>
        <v>0</v>
      </c>
      <c r="GV25" s="10">
        <f t="shared" si="7"/>
        <v>0</v>
      </c>
      <c r="GW25" s="9">
        <f t="shared" si="8"/>
        <v>0</v>
      </c>
      <c r="GX25" s="9">
        <f t="shared" si="9"/>
        <v>0</v>
      </c>
      <c r="GY25" s="155"/>
      <c r="GZ25" s="3">
        <f t="shared" si="256"/>
        <v>173.09778344233138</v>
      </c>
      <c r="HA25" s="12">
        <f t="shared" si="10"/>
        <v>480.94746771739352</v>
      </c>
      <c r="HB25" s="13">
        <f t="shared" si="11"/>
        <v>0</v>
      </c>
      <c r="HC25" s="10">
        <f t="shared" si="12"/>
        <v>0</v>
      </c>
      <c r="HD25" s="9">
        <f t="shared" si="13"/>
        <v>0</v>
      </c>
      <c r="HE25" s="9">
        <f t="shared" si="14"/>
        <v>0</v>
      </c>
      <c r="HF25" s="155"/>
      <c r="HG25" s="3">
        <f t="shared" si="257"/>
        <v>1411.0729601752278</v>
      </c>
      <c r="HH25" s="12">
        <f t="shared" si="15"/>
        <v>0</v>
      </c>
      <c r="HI25" s="13">
        <f t="shared" si="16"/>
        <v>0</v>
      </c>
      <c r="HJ25" s="10">
        <f t="shared" si="17"/>
        <v>0</v>
      </c>
      <c r="HK25" s="9">
        <f t="shared" si="18"/>
        <v>0</v>
      </c>
      <c r="HL25" s="9">
        <f t="shared" si="19"/>
        <v>0</v>
      </c>
      <c r="HM25" s="155"/>
      <c r="HN25" s="3">
        <f t="shared" si="258"/>
        <v>927.97672100335717</v>
      </c>
      <c r="HO25" s="12">
        <f t="shared" si="20"/>
        <v>0</v>
      </c>
      <c r="HP25" s="13">
        <f t="shared" si="21"/>
        <v>0</v>
      </c>
      <c r="HQ25" s="10">
        <f t="shared" si="22"/>
        <v>0</v>
      </c>
      <c r="HR25" s="9">
        <f t="shared" si="23"/>
        <v>0</v>
      </c>
      <c r="HS25" s="9">
        <f t="shared" si="24"/>
        <v>0</v>
      </c>
      <c r="HT25" s="155"/>
      <c r="HU25" s="3">
        <f t="shared" si="259"/>
        <v>1040.8004256710046</v>
      </c>
      <c r="HV25" s="12">
        <f t="shared" si="25"/>
        <v>0</v>
      </c>
      <c r="HW25" s="13">
        <f t="shared" si="26"/>
        <v>0</v>
      </c>
      <c r="HX25" s="10">
        <f t="shared" si="27"/>
        <v>0</v>
      </c>
      <c r="HY25" s="9">
        <f t="shared" si="28"/>
        <v>0</v>
      </c>
      <c r="HZ25" s="9">
        <f t="shared" si="29"/>
        <v>0</v>
      </c>
      <c r="IA25" s="155"/>
      <c r="IB25" s="3">
        <f t="shared" si="260"/>
        <v>494.13007559258449</v>
      </c>
      <c r="IC25" s="12">
        <f t="shared" si="30"/>
        <v>0</v>
      </c>
      <c r="ID25" s="13">
        <f t="shared" si="31"/>
        <v>1.2302680000000001</v>
      </c>
      <c r="IE25" s="10">
        <f t="shared" si="32"/>
        <v>0</v>
      </c>
      <c r="IF25" s="9">
        <f t="shared" si="33"/>
        <v>0</v>
      </c>
      <c r="IG25" s="9">
        <f t="shared" si="34"/>
        <v>0</v>
      </c>
      <c r="IH25" s="155"/>
      <c r="II25" s="3">
        <f t="shared" si="261"/>
        <v>87.045248316759597</v>
      </c>
      <c r="IJ25" s="12">
        <f t="shared" si="35"/>
        <v>0</v>
      </c>
      <c r="IK25" s="13">
        <f t="shared" si="36"/>
        <v>0</v>
      </c>
      <c r="IL25" s="10">
        <f t="shared" si="37"/>
        <v>0</v>
      </c>
      <c r="IM25" s="9">
        <f t="shared" si="38"/>
        <v>0</v>
      </c>
      <c r="IN25" s="9">
        <f t="shared" si="39"/>
        <v>0</v>
      </c>
      <c r="IO25" s="155"/>
      <c r="IP25" s="3">
        <f t="shared" si="262"/>
        <v>78.561990172832594</v>
      </c>
      <c r="IQ25" s="12">
        <f t="shared" si="40"/>
        <v>11.891547460242638</v>
      </c>
      <c r="IR25" s="13">
        <f t="shared" si="41"/>
        <v>2.782038</v>
      </c>
      <c r="IS25" s="10">
        <f t="shared" si="42"/>
        <v>0.30172300000000002</v>
      </c>
      <c r="IT25" s="9">
        <f t="shared" si="43"/>
        <v>0</v>
      </c>
      <c r="IU25" s="9">
        <f t="shared" si="44"/>
        <v>0</v>
      </c>
      <c r="IV25" s="155"/>
      <c r="IW25" s="3">
        <f t="shared" si="263"/>
        <v>1928.1158424320727</v>
      </c>
      <c r="IX25" s="12">
        <f t="shared" si="45"/>
        <v>530.67973821010321</v>
      </c>
      <c r="IY25" s="13">
        <f t="shared" si="46"/>
        <v>179</v>
      </c>
      <c r="IZ25" s="10">
        <f t="shared" si="47"/>
        <v>0</v>
      </c>
      <c r="JA25" s="9">
        <f t="shared" si="48"/>
        <v>0</v>
      </c>
      <c r="JB25" s="9">
        <f t="shared" si="49"/>
        <v>0</v>
      </c>
      <c r="JC25" s="155"/>
      <c r="JD25" s="45">
        <v>494.21838727049106</v>
      </c>
      <c r="JE25" s="45">
        <v>16.604686029259703</v>
      </c>
      <c r="JF25" s="45">
        <v>2.6237049910894861</v>
      </c>
      <c r="JG25" s="5"/>
      <c r="JH25" s="58">
        <f t="shared" si="50"/>
        <v>1.9802301776425696E-2</v>
      </c>
      <c r="JI25" s="55">
        <f t="shared" si="320"/>
        <v>2.417788910455735E-2</v>
      </c>
      <c r="JJ25" s="3">
        <f>$JH25*JJ4*AT25</f>
        <v>18.203228156224792</v>
      </c>
      <c r="JK25" s="12">
        <f>$JH25*JJ4*AU25</f>
        <v>1.3191986219983844</v>
      </c>
      <c r="JL25" s="13">
        <f>$JH25*JJ4*AV25</f>
        <v>1.0538220973386971</v>
      </c>
      <c r="JM25" s="10">
        <f>$JH25*JJ4*AW25</f>
        <v>0</v>
      </c>
      <c r="JN25" s="9">
        <f>$JH25*JJ4*AX25</f>
        <v>0</v>
      </c>
      <c r="JO25" s="9">
        <f>$JH25*JJ4*AY25</f>
        <v>0</v>
      </c>
      <c r="JP25" s="155"/>
      <c r="JQ25" s="3">
        <f>$JH25*JQ4*BA25</f>
        <v>0</v>
      </c>
      <c r="JR25" s="12">
        <f>$JH25*JQ4*BB25</f>
        <v>0.13541384389989827</v>
      </c>
      <c r="JS25" s="13">
        <f>$JH25*JQ4*BC25</f>
        <v>0</v>
      </c>
      <c r="JT25" s="10">
        <f>$JH25*JQ4*BD25</f>
        <v>0</v>
      </c>
      <c r="JU25" s="9">
        <f>$JH25*JQ4*BE25</f>
        <v>0</v>
      </c>
      <c r="JV25" s="9">
        <f>$JH25*JQ4*BF25</f>
        <v>0</v>
      </c>
      <c r="JW25" s="155"/>
      <c r="JX25" s="3">
        <f>$JH25*JX4*BH25</f>
        <v>2.6375737990026864</v>
      </c>
      <c r="JY25" s="12">
        <f>$JH25*JX4*BI25</f>
        <v>7.3284268251228522</v>
      </c>
      <c r="JZ25" s="13">
        <f>$JH25*JX4*BJ25</f>
        <v>0</v>
      </c>
      <c r="KA25" s="10">
        <f>$JH25*JX4*BK25</f>
        <v>0</v>
      </c>
      <c r="KB25" s="9">
        <f>$JH25*JX4*BL25</f>
        <v>0</v>
      </c>
      <c r="KC25" s="9">
        <f>$JH25*JX4*BM25</f>
        <v>0</v>
      </c>
      <c r="KD25" s="155"/>
      <c r="KE25" s="3">
        <f>$JH25*KE4*BO25</f>
        <v>9.2550848468912612</v>
      </c>
      <c r="KF25" s="12">
        <f>$JH25*KE4*BP25</f>
        <v>0</v>
      </c>
      <c r="KG25" s="13">
        <f>$JH25*KE4*BQ25</f>
        <v>0</v>
      </c>
      <c r="KH25" s="10">
        <f>$JH25*KE4*BR25</f>
        <v>0</v>
      </c>
      <c r="KI25" s="9">
        <f>$JH25*KE4*BS25</f>
        <v>0</v>
      </c>
      <c r="KJ25" s="9">
        <f>$JH25*KE4*BT25</f>
        <v>0</v>
      </c>
      <c r="KK25" s="155"/>
      <c r="KL25" s="3">
        <f>$JH25*KL4*BV25</f>
        <v>15.773185269024969</v>
      </c>
      <c r="KM25" s="12">
        <f>$JH25*KL4*BW25</f>
        <v>0</v>
      </c>
      <c r="KN25" s="13">
        <f>$JH25*KL4*BX25</f>
        <v>0</v>
      </c>
      <c r="KO25" s="10">
        <f>$JH25*KL4*BY25</f>
        <v>0</v>
      </c>
      <c r="KP25" s="9">
        <f>$JH25*KL4*BZ25</f>
        <v>0</v>
      </c>
      <c r="KQ25" s="9">
        <f>$JH25*KL4*CA25</f>
        <v>0</v>
      </c>
      <c r="KR25" s="155"/>
      <c r="KS25" s="3">
        <f>$JH25*KS4*CC25</f>
        <v>6.4465403049900935E-2</v>
      </c>
      <c r="KT25" s="12">
        <f>$JH25*KS4*CD25</f>
        <v>0</v>
      </c>
      <c r="KU25" s="13">
        <f>$JH25*KS4*CE25</f>
        <v>0</v>
      </c>
      <c r="KV25" s="10">
        <f>$JH25*KS4*CF25</f>
        <v>0</v>
      </c>
      <c r="KW25" s="9">
        <f>$JH25*KS4*CG25</f>
        <v>0</v>
      </c>
      <c r="KX25" s="9">
        <f>$JH25*KS4*CH25</f>
        <v>0</v>
      </c>
      <c r="KY25" s="155"/>
      <c r="KZ25" s="3">
        <f>$JH25*KZ4*CJ25</f>
        <v>5.0379508828087838</v>
      </c>
      <c r="LA25" s="12">
        <f>$JH25*KZ4*CK25</f>
        <v>0</v>
      </c>
      <c r="LB25" s="13">
        <f>$JH25*KZ4*CL25</f>
        <v>1.3285094747852026E-2</v>
      </c>
      <c r="LC25" s="10">
        <f>$JH25*KZ4*CM25</f>
        <v>0</v>
      </c>
      <c r="LD25" s="9">
        <f>$JH25*KZ4*CN25</f>
        <v>0</v>
      </c>
      <c r="LE25" s="9">
        <f>$JH25*KZ4*CO25</f>
        <v>0</v>
      </c>
      <c r="LF25" s="155"/>
      <c r="LG25" s="3">
        <f>$JH25*LG4*CQ25</f>
        <v>0</v>
      </c>
      <c r="LH25" s="12">
        <f>$JH25*LG4*CR25</f>
        <v>0</v>
      </c>
      <c r="LI25" s="13">
        <f>$JH25*LG4*CS25</f>
        <v>0</v>
      </c>
      <c r="LJ25" s="10">
        <f>$JH25*LG4*CT25</f>
        <v>0</v>
      </c>
      <c r="LK25" s="9">
        <f>$JH25*LG4*CU25</f>
        <v>0</v>
      </c>
      <c r="LL25" s="9">
        <f>$JH25*LG4*CV25</f>
        <v>0</v>
      </c>
      <c r="LM25" s="155"/>
      <c r="LN25" s="3">
        <f>$JH25*LN4*CX25</f>
        <v>0.66532007067460919</v>
      </c>
      <c r="LO25" s="12">
        <f>$JH25*LN4*CY25</f>
        <v>0.24063755559973257</v>
      </c>
      <c r="LP25" s="13">
        <f>$JH25*LN4*CZ25</f>
        <v>0</v>
      </c>
      <c r="LQ25" s="10">
        <f>$JH25*LN4*DA25</f>
        <v>1.4318245514002702E-3</v>
      </c>
      <c r="LR25" s="9">
        <f>$JH25*LN4*DB25</f>
        <v>0</v>
      </c>
      <c r="LS25" s="9">
        <f>$JH25*LN4*DC25</f>
        <v>0</v>
      </c>
      <c r="LT25" s="155"/>
      <c r="LU25" s="3">
        <f>$JH25*LU4*DE25</f>
        <v>11.84037167753794</v>
      </c>
      <c r="LV25" s="12">
        <f>$JH25*LU4*DF25</f>
        <v>3.2588526082646507</v>
      </c>
      <c r="LW25" s="13">
        <f>$JH25*LU4*DG25</f>
        <v>1.0992215735367354</v>
      </c>
      <c r="LX25" s="10">
        <f>$JH25*LU4*DH25</f>
        <v>0</v>
      </c>
      <c r="LY25" s="9">
        <f>$JH25*LU4*DI25</f>
        <v>0</v>
      </c>
      <c r="LZ25" s="9">
        <f>$JH25*LU4*DJ25</f>
        <v>0</v>
      </c>
      <c r="MA25" s="155"/>
      <c r="MD25" s="3">
        <f>$JH25*MD6*MD4*DN25</f>
        <v>0.54473213359644568</v>
      </c>
      <c r="ME25" s="12">
        <f>$JH25*MD6*MD4*DO25</f>
        <v>0</v>
      </c>
      <c r="MF25" s="13">
        <f>$JH25*MD6*MD4*DP25</f>
        <v>0</v>
      </c>
      <c r="MG25" s="10">
        <f>$JH25*MD6*MD4*DQ25</f>
        <v>0</v>
      </c>
      <c r="MH25" s="9">
        <f>$JH25*MD6*MD4*DR25</f>
        <v>0</v>
      </c>
      <c r="MI25" s="9">
        <f>$JH25*MD6*MD4*DS25</f>
        <v>0</v>
      </c>
      <c r="MJ25" s="155"/>
      <c r="MK25" s="3">
        <f>$JH25*MK6*MK4*DU25</f>
        <v>0</v>
      </c>
      <c r="ML25" s="12">
        <f>$JH25*MK6*MK4*DV25</f>
        <v>0</v>
      </c>
      <c r="MM25" s="13">
        <f>$JH25*MK6*MK4*DW25</f>
        <v>0</v>
      </c>
      <c r="MN25" s="10">
        <f>$JH25*MK6*MK4*DX25</f>
        <v>0</v>
      </c>
      <c r="MO25" s="9">
        <f>$JH25*MK6*MK4*DY25</f>
        <v>0</v>
      </c>
      <c r="MP25" s="9">
        <f>$JH25*MK6*MK4*DZ25</f>
        <v>0</v>
      </c>
      <c r="MQ25" s="155"/>
      <c r="MR25" s="3">
        <f>$JH25*MR6*MR4*EB25</f>
        <v>0</v>
      </c>
      <c r="MS25" s="12">
        <f>$JH25*MR6*MR4*EC25</f>
        <v>0</v>
      </c>
      <c r="MT25" s="13">
        <f>$JH25*MR6*MR4*ED25</f>
        <v>0</v>
      </c>
      <c r="MU25" s="10">
        <f>$JH25*MR6*MR4*EE25</f>
        <v>0</v>
      </c>
      <c r="MV25" s="9">
        <f>$JH25*MR6*MR4*EF25</f>
        <v>0</v>
      </c>
      <c r="MW25" s="9">
        <f>$JH25*MR6*MR4*EG25</f>
        <v>0</v>
      </c>
      <c r="MX25" s="155"/>
      <c r="MY25" s="3">
        <f>$JH25*MY6*MY4*EI25</f>
        <v>4.9215788520416561</v>
      </c>
      <c r="MZ25" s="12">
        <f>$JH25*MY6*MY4*EJ25</f>
        <v>0</v>
      </c>
      <c r="NA25" s="13">
        <f>$JH25*MY6*MY4*EK25</f>
        <v>0</v>
      </c>
      <c r="NB25" s="10">
        <f>$JH25*MY6*MY4*EL25</f>
        <v>0</v>
      </c>
      <c r="NC25" s="9">
        <f>$JH25*MY6*MY4*EM25</f>
        <v>0</v>
      </c>
      <c r="ND25" s="9">
        <f>$JH25*MY6*MY4*EN25</f>
        <v>0</v>
      </c>
      <c r="NE25" s="155"/>
      <c r="NF25" s="3">
        <f>$JH25*NF6*NF4*EP25</f>
        <v>0</v>
      </c>
      <c r="NG25" s="12">
        <f>$JH25*NF6*NF4*EQ25</f>
        <v>0</v>
      </c>
      <c r="NH25" s="13">
        <f>$JH25*NF6*NF4*ER25</f>
        <v>0</v>
      </c>
      <c r="NI25" s="10">
        <f>$JH25*NF6*NF4*ES25</f>
        <v>0</v>
      </c>
      <c r="NJ25" s="9">
        <f>$JH25*NF6*NF4*ET25</f>
        <v>0</v>
      </c>
      <c r="NK25" s="9">
        <f>$JH25*NF6*NF4*EU25</f>
        <v>0</v>
      </c>
      <c r="NL25" s="155"/>
      <c r="NM25" s="3">
        <f>$JH25*NM6*NM4*EW25</f>
        <v>14.382045100583758</v>
      </c>
      <c r="NN25" s="12">
        <f>$JH25*NM6*NM4*EX25</f>
        <v>0</v>
      </c>
      <c r="NO25" s="13">
        <f>$JH25*NM6*NM4*EY25</f>
        <v>0</v>
      </c>
      <c r="NP25" s="10">
        <f>$JH25*NM6*NM4*EZ25</f>
        <v>0</v>
      </c>
      <c r="NQ25" s="9">
        <f>$JH25*NM6*NM4*FA25</f>
        <v>0</v>
      </c>
      <c r="NR25" s="9">
        <f>$JH25*NM6*NM4*FB25</f>
        <v>0</v>
      </c>
      <c r="NS25" s="155"/>
      <c r="NT25" s="3">
        <f>$JH25*NT6*NT4*FD25</f>
        <v>3.4728915809827163</v>
      </c>
      <c r="NU25" s="12">
        <f>$JH25*NT6*NT4*FE25</f>
        <v>0</v>
      </c>
      <c r="NV25" s="13">
        <f>$JH25*NT6*NT4*FF25</f>
        <v>8.1274405206213964E-3</v>
      </c>
      <c r="NW25" s="10">
        <f>$JH25*NT6*NT4*FG25</f>
        <v>0</v>
      </c>
      <c r="NX25" s="9">
        <f>$JH25*NT6*NT4*FH25</f>
        <v>0</v>
      </c>
      <c r="NY25" s="9">
        <f>$JH25*NT6*NT4*FI25</f>
        <v>0</v>
      </c>
      <c r="NZ25" s="155"/>
      <c r="OA25" s="3">
        <f>$JH25*OA6*OA4*FK25</f>
        <v>1.2330143823655528</v>
      </c>
      <c r="OB25" s="12">
        <f>$JH25*OA6*OA4*FL25</f>
        <v>0</v>
      </c>
      <c r="OC25" s="13">
        <f>$JH25*OA6*OA4*FM25</f>
        <v>0</v>
      </c>
      <c r="OD25" s="10">
        <f>$JH25*OA6*OA4*FN25</f>
        <v>0</v>
      </c>
      <c r="OE25" s="9">
        <f>$JH25*OA6*OA4*FO25</f>
        <v>0</v>
      </c>
      <c r="OF25" s="9">
        <f>$JH25*OA6*OA4*FP25</f>
        <v>0</v>
      </c>
      <c r="OG25" s="155"/>
      <c r="OH25" s="3">
        <f>$JH25*OH6*OH4*FR25</f>
        <v>0.64712318416261472</v>
      </c>
      <c r="OI25" s="12">
        <f>$JH25*OH6*OH4*FS25</f>
        <v>0</v>
      </c>
      <c r="OJ25" s="13">
        <f>$JH25*OH6*OH4*FT25</f>
        <v>3.9408157626302356E-2</v>
      </c>
      <c r="OK25" s="10">
        <f>$JH25*OH6*OH4*FU25</f>
        <v>3.2716930270366108E-3</v>
      </c>
      <c r="OL25" s="9">
        <f>$JH25*OH6*OH4*FV25</f>
        <v>0</v>
      </c>
      <c r="OM25" s="9">
        <f>$JH25*OH6*OH4*FW25</f>
        <v>0</v>
      </c>
      <c r="ON25" s="155"/>
      <c r="OO25" s="3">
        <f>$JH25*OO6*OO4*FY25</f>
        <v>0</v>
      </c>
      <c r="OP25" s="12">
        <f>$JH25*OO6*OO4*FZ25</f>
        <v>0</v>
      </c>
      <c r="OQ25" s="13">
        <f>$JH25*OO6*OO4*GA25</f>
        <v>0</v>
      </c>
      <c r="OR25" s="10">
        <f>$JH25*OO6*OO4*GB25</f>
        <v>0</v>
      </c>
      <c r="OS25" s="9">
        <f>$JH25*OO6*OO4*GC25</f>
        <v>0</v>
      </c>
      <c r="OT25" s="9">
        <f>$JH25*OO6*OO4*GD25</f>
        <v>0</v>
      </c>
      <c r="OU25" s="158"/>
      <c r="OV25" s="14">
        <f>$JH25*OV6*OV4*GF25</f>
        <v>7.0007081525746422</v>
      </c>
      <c r="OW25" s="14">
        <f>$JH25*OW6*OW4*GG25</f>
        <v>0.10196776036405751</v>
      </c>
      <c r="OX25" s="14">
        <f>$JH25*OX6*OX4*GH25</f>
        <v>1.7661411879450698E-2</v>
      </c>
      <c r="PB25" s="3">
        <f t="shared" si="264"/>
        <v>18.747960289821236</v>
      </c>
      <c r="PC25" s="12">
        <f t="shared" si="265"/>
        <v>1.3191986219983844</v>
      </c>
      <c r="PD25" s="13">
        <f t="shared" si="266"/>
        <v>1.0538220973386971</v>
      </c>
      <c r="PE25" s="10">
        <f t="shared" si="267"/>
        <v>0</v>
      </c>
      <c r="PF25" s="9">
        <f t="shared" si="268"/>
        <v>0</v>
      </c>
      <c r="PG25" s="9">
        <f t="shared" si="269"/>
        <v>0</v>
      </c>
      <c r="PH25" s="155"/>
      <c r="PI25" s="3">
        <f t="shared" si="270"/>
        <v>0</v>
      </c>
      <c r="PJ25" s="12">
        <f t="shared" si="53"/>
        <v>0.13541384389989827</v>
      </c>
      <c r="PK25" s="13">
        <f t="shared" si="54"/>
        <v>0</v>
      </c>
      <c r="PL25" s="10">
        <f t="shared" si="55"/>
        <v>0</v>
      </c>
      <c r="PM25" s="9">
        <f t="shared" si="56"/>
        <v>0</v>
      </c>
      <c r="PN25" s="9">
        <f t="shared" si="57"/>
        <v>0</v>
      </c>
      <c r="PO25" s="155"/>
      <c r="PP25" s="3">
        <f t="shared" si="271"/>
        <v>2.6375737990026864</v>
      </c>
      <c r="PQ25" s="12">
        <f t="shared" si="58"/>
        <v>7.3284268251228522</v>
      </c>
      <c r="PR25" s="13">
        <f t="shared" si="59"/>
        <v>0</v>
      </c>
      <c r="PS25" s="10">
        <f t="shared" si="60"/>
        <v>0</v>
      </c>
      <c r="PT25" s="9">
        <f t="shared" si="61"/>
        <v>0</v>
      </c>
      <c r="PU25" s="9">
        <f t="shared" si="62"/>
        <v>0</v>
      </c>
      <c r="PV25" s="155"/>
      <c r="PW25" s="3">
        <f t="shared" si="272"/>
        <v>14.176663698932916</v>
      </c>
      <c r="PX25" s="12">
        <f t="shared" si="63"/>
        <v>0</v>
      </c>
      <c r="PY25" s="13">
        <f t="shared" si="64"/>
        <v>0</v>
      </c>
      <c r="PZ25" s="10">
        <f t="shared" si="65"/>
        <v>0</v>
      </c>
      <c r="QA25" s="9">
        <f t="shared" si="66"/>
        <v>0</v>
      </c>
      <c r="QB25" s="9">
        <f t="shared" si="67"/>
        <v>0</v>
      </c>
      <c r="QC25" s="155"/>
      <c r="QD25" s="3">
        <f t="shared" si="273"/>
        <v>15.773185269024969</v>
      </c>
      <c r="QE25" s="12">
        <f t="shared" si="68"/>
        <v>0</v>
      </c>
      <c r="QF25" s="13">
        <f t="shared" si="69"/>
        <v>0</v>
      </c>
      <c r="QG25" s="10">
        <f t="shared" si="70"/>
        <v>0</v>
      </c>
      <c r="QH25" s="9">
        <f t="shared" si="71"/>
        <v>0</v>
      </c>
      <c r="QI25" s="9">
        <f t="shared" si="72"/>
        <v>0</v>
      </c>
      <c r="QJ25" s="155"/>
      <c r="QK25" s="3">
        <f t="shared" si="274"/>
        <v>14.446510503633659</v>
      </c>
      <c r="QL25" s="12">
        <f t="shared" si="73"/>
        <v>0</v>
      </c>
      <c r="QM25" s="13">
        <f t="shared" si="74"/>
        <v>0</v>
      </c>
      <c r="QN25" s="10">
        <f t="shared" si="75"/>
        <v>0</v>
      </c>
      <c r="QO25" s="9">
        <f t="shared" si="76"/>
        <v>0</v>
      </c>
      <c r="QP25" s="9">
        <f t="shared" si="77"/>
        <v>0</v>
      </c>
      <c r="QQ25" s="155"/>
      <c r="QR25" s="3">
        <f t="shared" si="275"/>
        <v>8.5108424637914997</v>
      </c>
      <c r="QS25" s="12">
        <f t="shared" si="78"/>
        <v>0</v>
      </c>
      <c r="QT25" s="13">
        <f t="shared" si="79"/>
        <v>2.141253526847342E-2</v>
      </c>
      <c r="QU25" s="10">
        <f t="shared" si="80"/>
        <v>0</v>
      </c>
      <c r="QV25" s="9">
        <f t="shared" si="81"/>
        <v>0</v>
      </c>
      <c r="QW25" s="9">
        <f t="shared" si="82"/>
        <v>0</v>
      </c>
      <c r="QX25" s="155"/>
      <c r="QY25" s="3">
        <f t="shared" si="276"/>
        <v>1.2330143823655528</v>
      </c>
      <c r="QZ25" s="12">
        <f t="shared" si="83"/>
        <v>0</v>
      </c>
      <c r="RA25" s="13">
        <f t="shared" si="84"/>
        <v>0</v>
      </c>
      <c r="RB25" s="10">
        <f t="shared" si="85"/>
        <v>0</v>
      </c>
      <c r="RC25" s="9">
        <f t="shared" si="86"/>
        <v>0</v>
      </c>
      <c r="RD25" s="9">
        <f t="shared" si="87"/>
        <v>0</v>
      </c>
      <c r="RE25" s="155"/>
      <c r="RF25" s="3">
        <f t="shared" si="277"/>
        <v>1.3124432548372238</v>
      </c>
      <c r="RG25" s="12">
        <f t="shared" si="88"/>
        <v>0.24063755559973257</v>
      </c>
      <c r="RH25" s="13">
        <f t="shared" si="89"/>
        <v>3.9408157626302356E-2</v>
      </c>
      <c r="RI25" s="10">
        <f t="shared" si="90"/>
        <v>4.7035175784368808E-3</v>
      </c>
      <c r="RJ25" s="9">
        <f t="shared" si="91"/>
        <v>0</v>
      </c>
      <c r="RK25" s="9">
        <f t="shared" si="92"/>
        <v>0</v>
      </c>
      <c r="RL25" s="155"/>
      <c r="RM25" s="3">
        <f t="shared" si="278"/>
        <v>11.84037167753794</v>
      </c>
      <c r="RN25" s="12">
        <f t="shared" si="93"/>
        <v>3.2588526082646507</v>
      </c>
      <c r="RO25" s="13">
        <f t="shared" si="94"/>
        <v>1.0992215735367354</v>
      </c>
      <c r="RP25" s="10">
        <f t="shared" si="95"/>
        <v>0</v>
      </c>
      <c r="RQ25" s="9">
        <f t="shared" si="96"/>
        <v>0</v>
      </c>
      <c r="RR25" s="9">
        <f t="shared" si="97"/>
        <v>0</v>
      </c>
      <c r="RS25" s="158"/>
      <c r="RT25" s="14">
        <f>$JH25*RT6*RT4*JD25</f>
        <v>7.0007081525746422</v>
      </c>
      <c r="RU25" s="14">
        <f>$JH25*RU6*RU4*JE25</f>
        <v>0.10196776036405751</v>
      </c>
      <c r="RV25" s="14">
        <f>$JH25*RV6*RV4*JF25</f>
        <v>1.7661411879450698E-2</v>
      </c>
      <c r="RY25" s="3">
        <f t="shared" si="279"/>
        <v>12135.485437483194</v>
      </c>
      <c r="RZ25" s="12">
        <f t="shared" si="280"/>
        <v>879.46574799892289</v>
      </c>
      <c r="SA25" s="13">
        <f t="shared" si="281"/>
        <v>702.54806489246482</v>
      </c>
      <c r="SB25" s="10">
        <f t="shared" si="282"/>
        <v>0</v>
      </c>
      <c r="SC25" s="9">
        <f t="shared" si="283"/>
        <v>0</v>
      </c>
      <c r="SD25" s="9">
        <f t="shared" si="284"/>
        <v>0</v>
      </c>
      <c r="SE25" s="155"/>
      <c r="SF25" s="3">
        <f t="shared" si="285"/>
        <v>0</v>
      </c>
      <c r="SG25" s="12">
        <f t="shared" si="99"/>
        <v>90.275895933265517</v>
      </c>
      <c r="SH25" s="13">
        <f t="shared" si="100"/>
        <v>0</v>
      </c>
      <c r="SI25" s="10">
        <f t="shared" si="101"/>
        <v>0</v>
      </c>
      <c r="SJ25" s="9">
        <f t="shared" si="102"/>
        <v>0</v>
      </c>
      <c r="SK25" s="9">
        <f t="shared" si="103"/>
        <v>0</v>
      </c>
      <c r="SL25" s="155"/>
      <c r="SM25" s="3">
        <f t="shared" si="286"/>
        <v>1758.3825326684575</v>
      </c>
      <c r="SN25" s="12">
        <f t="shared" si="104"/>
        <v>4885.6178834152352</v>
      </c>
      <c r="SO25" s="13">
        <f t="shared" si="105"/>
        <v>0</v>
      </c>
      <c r="SP25" s="10">
        <f t="shared" si="106"/>
        <v>0</v>
      </c>
      <c r="SQ25" s="9">
        <f t="shared" si="107"/>
        <v>0</v>
      </c>
      <c r="SR25" s="9">
        <f t="shared" si="108"/>
        <v>0</v>
      </c>
      <c r="SS25" s="155"/>
      <c r="ST25" s="3">
        <f t="shared" si="287"/>
        <v>6170.0565645941742</v>
      </c>
      <c r="SU25" s="12">
        <f t="shared" si="109"/>
        <v>0</v>
      </c>
      <c r="SV25" s="13">
        <f t="shared" si="110"/>
        <v>0</v>
      </c>
      <c r="SW25" s="10">
        <f t="shared" si="111"/>
        <v>0</v>
      </c>
      <c r="SX25" s="9">
        <f t="shared" si="112"/>
        <v>0</v>
      </c>
      <c r="SY25" s="9">
        <f t="shared" si="113"/>
        <v>0</v>
      </c>
      <c r="SZ25" s="155"/>
      <c r="TA25" s="3">
        <f t="shared" si="288"/>
        <v>10515.456846016647</v>
      </c>
      <c r="TB25" s="12">
        <f t="shared" si="114"/>
        <v>0</v>
      </c>
      <c r="TC25" s="13">
        <f t="shared" si="115"/>
        <v>0</v>
      </c>
      <c r="TD25" s="10">
        <f t="shared" si="116"/>
        <v>0</v>
      </c>
      <c r="TE25" s="9">
        <f t="shared" si="117"/>
        <v>0</v>
      </c>
      <c r="TF25" s="9">
        <f t="shared" si="118"/>
        <v>0</v>
      </c>
      <c r="TG25" s="155"/>
      <c r="TH25" s="3">
        <f t="shared" si="289"/>
        <v>42.976935366600621</v>
      </c>
      <c r="TI25" s="12">
        <f t="shared" si="119"/>
        <v>0</v>
      </c>
      <c r="TJ25" s="13">
        <f t="shared" si="120"/>
        <v>0</v>
      </c>
      <c r="TK25" s="10">
        <f t="shared" si="121"/>
        <v>0</v>
      </c>
      <c r="TL25" s="9">
        <f t="shared" si="122"/>
        <v>0</v>
      </c>
      <c r="TM25" s="9">
        <f t="shared" si="123"/>
        <v>0</v>
      </c>
      <c r="TN25" s="155"/>
      <c r="TO25" s="3">
        <f t="shared" si="290"/>
        <v>3358.6339218725225</v>
      </c>
      <c r="TP25" s="12">
        <f t="shared" si="124"/>
        <v>0</v>
      </c>
      <c r="TQ25" s="13">
        <f t="shared" si="125"/>
        <v>8.856729831901351</v>
      </c>
      <c r="TR25" s="10">
        <f t="shared" si="126"/>
        <v>0</v>
      </c>
      <c r="TS25" s="9">
        <f t="shared" si="127"/>
        <v>0</v>
      </c>
      <c r="TT25" s="9">
        <f t="shared" si="128"/>
        <v>0</v>
      </c>
      <c r="TU25" s="155"/>
      <c r="TV25" s="3">
        <f t="shared" si="291"/>
        <v>0</v>
      </c>
      <c r="TW25" s="12">
        <f t="shared" si="129"/>
        <v>0</v>
      </c>
      <c r="TX25" s="13">
        <f t="shared" si="130"/>
        <v>0</v>
      </c>
      <c r="TY25" s="10">
        <f t="shared" si="131"/>
        <v>0</v>
      </c>
      <c r="TZ25" s="9">
        <f t="shared" si="132"/>
        <v>0</v>
      </c>
      <c r="UA25" s="9">
        <f t="shared" si="133"/>
        <v>0</v>
      </c>
      <c r="UB25" s="155"/>
      <c r="UC25" s="3">
        <f t="shared" si="292"/>
        <v>443.54671378307279</v>
      </c>
      <c r="UD25" s="12">
        <f t="shared" si="134"/>
        <v>160.42503706648839</v>
      </c>
      <c r="UE25" s="13">
        <f t="shared" si="135"/>
        <v>0</v>
      </c>
      <c r="UF25" s="10">
        <f t="shared" si="136"/>
        <v>0.95454970093351355</v>
      </c>
      <c r="UG25" s="9">
        <f t="shared" si="137"/>
        <v>0</v>
      </c>
      <c r="UH25" s="9">
        <f t="shared" si="138"/>
        <v>0</v>
      </c>
      <c r="UI25" s="155"/>
      <c r="UJ25" s="3">
        <f t="shared" si="293"/>
        <v>7893.5811183586266</v>
      </c>
      <c r="UK25" s="12">
        <f t="shared" si="139"/>
        <v>2172.5684055097672</v>
      </c>
      <c r="UL25" s="13">
        <f t="shared" si="140"/>
        <v>732.81438235782355</v>
      </c>
      <c r="UM25" s="10">
        <f t="shared" si="141"/>
        <v>0</v>
      </c>
      <c r="UN25" s="9">
        <f t="shared" si="142"/>
        <v>0</v>
      </c>
      <c r="UO25" s="9">
        <f t="shared" si="143"/>
        <v>0</v>
      </c>
      <c r="UP25" s="155"/>
      <c r="US25" s="3">
        <f t="shared" si="294"/>
        <v>363.15475573096381</v>
      </c>
      <c r="UT25" s="12">
        <f t="shared" si="144"/>
        <v>0</v>
      </c>
      <c r="UU25" s="13">
        <f t="shared" si="145"/>
        <v>0</v>
      </c>
      <c r="UV25" s="10">
        <f t="shared" si="146"/>
        <v>0</v>
      </c>
      <c r="UW25" s="9">
        <f t="shared" si="147"/>
        <v>0</v>
      </c>
      <c r="UX25" s="9">
        <f t="shared" si="148"/>
        <v>0</v>
      </c>
      <c r="UY25" s="155"/>
      <c r="UZ25" s="3">
        <f t="shared" si="295"/>
        <v>0</v>
      </c>
      <c r="VA25" s="12">
        <f t="shared" si="149"/>
        <v>0</v>
      </c>
      <c r="VB25" s="13">
        <f t="shared" si="150"/>
        <v>0</v>
      </c>
      <c r="VC25" s="10">
        <f t="shared" si="151"/>
        <v>0</v>
      </c>
      <c r="VD25" s="9">
        <f t="shared" si="152"/>
        <v>0</v>
      </c>
      <c r="VE25" s="9">
        <f t="shared" si="153"/>
        <v>0</v>
      </c>
      <c r="VF25" s="155"/>
      <c r="VG25" s="3">
        <f t="shared" si="296"/>
        <v>0</v>
      </c>
      <c r="VH25" s="12">
        <f t="shared" si="154"/>
        <v>0</v>
      </c>
      <c r="VI25" s="13">
        <f t="shared" si="155"/>
        <v>0</v>
      </c>
      <c r="VJ25" s="10">
        <f t="shared" si="156"/>
        <v>0</v>
      </c>
      <c r="VK25" s="9">
        <f t="shared" si="157"/>
        <v>0</v>
      </c>
      <c r="VL25" s="9">
        <f t="shared" si="158"/>
        <v>0</v>
      </c>
      <c r="VM25" s="155"/>
      <c r="VN25" s="3">
        <f t="shared" si="297"/>
        <v>3281.052568027771</v>
      </c>
      <c r="VO25" s="12">
        <f t="shared" si="159"/>
        <v>0</v>
      </c>
      <c r="VP25" s="13">
        <f t="shared" si="160"/>
        <v>0</v>
      </c>
      <c r="VQ25" s="10">
        <f t="shared" si="161"/>
        <v>0</v>
      </c>
      <c r="VR25" s="9">
        <f t="shared" si="162"/>
        <v>0</v>
      </c>
      <c r="VS25" s="9">
        <f t="shared" si="163"/>
        <v>0</v>
      </c>
      <c r="VT25" s="155"/>
      <c r="VU25" s="3">
        <f t="shared" si="298"/>
        <v>0</v>
      </c>
      <c r="VV25" s="12">
        <f t="shared" si="164"/>
        <v>0</v>
      </c>
      <c r="VW25" s="13">
        <f t="shared" si="165"/>
        <v>0</v>
      </c>
      <c r="VX25" s="10">
        <f t="shared" si="166"/>
        <v>0</v>
      </c>
      <c r="VY25" s="9">
        <f t="shared" si="167"/>
        <v>0</v>
      </c>
      <c r="VZ25" s="9">
        <f t="shared" si="168"/>
        <v>0</v>
      </c>
      <c r="WA25" s="155"/>
      <c r="WB25" s="3">
        <f t="shared" si="299"/>
        <v>9588.030067055839</v>
      </c>
      <c r="WC25" s="12">
        <f t="shared" si="169"/>
        <v>0</v>
      </c>
      <c r="WD25" s="13">
        <f t="shared" si="170"/>
        <v>0</v>
      </c>
      <c r="WE25" s="10">
        <f t="shared" si="171"/>
        <v>0</v>
      </c>
      <c r="WF25" s="9">
        <f t="shared" si="172"/>
        <v>0</v>
      </c>
      <c r="WG25" s="9">
        <f t="shared" si="173"/>
        <v>0</v>
      </c>
      <c r="WH25" s="155"/>
      <c r="WI25" s="3">
        <f t="shared" si="300"/>
        <v>2315.2610539884777</v>
      </c>
      <c r="WJ25" s="12">
        <f t="shared" si="174"/>
        <v>0</v>
      </c>
      <c r="WK25" s="13">
        <f t="shared" si="175"/>
        <v>5.4182936804142647</v>
      </c>
      <c r="WL25" s="10">
        <f t="shared" si="176"/>
        <v>0</v>
      </c>
      <c r="WM25" s="9">
        <f t="shared" si="177"/>
        <v>0</v>
      </c>
      <c r="WN25" s="9">
        <f t="shared" si="178"/>
        <v>0</v>
      </c>
      <c r="WO25" s="155"/>
      <c r="WP25" s="3">
        <f t="shared" si="301"/>
        <v>822.00958824370184</v>
      </c>
      <c r="WQ25" s="12">
        <f t="shared" si="179"/>
        <v>0</v>
      </c>
      <c r="WR25" s="13">
        <f t="shared" si="180"/>
        <v>0</v>
      </c>
      <c r="WS25" s="10">
        <f t="shared" si="181"/>
        <v>0</v>
      </c>
      <c r="WT25" s="9">
        <f t="shared" si="182"/>
        <v>0</v>
      </c>
      <c r="WU25" s="9">
        <f t="shared" si="183"/>
        <v>0</v>
      </c>
      <c r="WV25" s="155"/>
      <c r="WW25" s="3">
        <f t="shared" si="302"/>
        <v>431.41545610840984</v>
      </c>
      <c r="WX25" s="12">
        <f t="shared" si="184"/>
        <v>0</v>
      </c>
      <c r="WY25" s="13">
        <f t="shared" si="185"/>
        <v>26.27210508420157</v>
      </c>
      <c r="WZ25" s="10">
        <f t="shared" si="186"/>
        <v>2.1811286846910738</v>
      </c>
      <c r="XA25" s="9">
        <f t="shared" si="187"/>
        <v>0</v>
      </c>
      <c r="XB25" s="9">
        <f t="shared" si="188"/>
        <v>0</v>
      </c>
      <c r="XC25" s="155"/>
      <c r="XD25" s="3">
        <f t="shared" si="303"/>
        <v>0</v>
      </c>
      <c r="XE25" s="12">
        <f t="shared" si="189"/>
        <v>0</v>
      </c>
      <c r="XF25" s="13">
        <f t="shared" si="190"/>
        <v>0</v>
      </c>
      <c r="XG25" s="10">
        <f t="shared" si="191"/>
        <v>0</v>
      </c>
      <c r="XH25" s="9">
        <f t="shared" si="192"/>
        <v>0</v>
      </c>
      <c r="XI25" s="9">
        <f t="shared" si="193"/>
        <v>0</v>
      </c>
      <c r="XJ25" s="158"/>
      <c r="XK25" s="14">
        <f t="shared" si="304"/>
        <v>4667.1387683830953</v>
      </c>
      <c r="XL25" s="14">
        <f t="shared" si="305"/>
        <v>67.978506909371674</v>
      </c>
      <c r="XM25" s="14">
        <f t="shared" si="306"/>
        <v>11.774274586300464</v>
      </c>
      <c r="XQ25" s="3">
        <f t="shared" si="307"/>
        <v>12498.640193214158</v>
      </c>
      <c r="XR25" s="12">
        <f t="shared" si="195"/>
        <v>879.46574799892289</v>
      </c>
      <c r="XS25" s="13">
        <f t="shared" si="196"/>
        <v>702.54806489246482</v>
      </c>
      <c r="XT25" s="10">
        <f t="shared" si="197"/>
        <v>0</v>
      </c>
      <c r="XU25" s="9">
        <f t="shared" si="198"/>
        <v>0</v>
      </c>
      <c r="XV25" s="9">
        <f t="shared" si="199"/>
        <v>0</v>
      </c>
      <c r="XW25" s="155"/>
      <c r="XX25" s="3">
        <f t="shared" si="308"/>
        <v>0</v>
      </c>
      <c r="XY25" s="12">
        <f t="shared" si="200"/>
        <v>90.275895933265517</v>
      </c>
      <c r="XZ25" s="13">
        <f t="shared" si="201"/>
        <v>0</v>
      </c>
      <c r="YA25" s="10">
        <f t="shared" si="202"/>
        <v>0</v>
      </c>
      <c r="YB25" s="9">
        <f t="shared" si="203"/>
        <v>0</v>
      </c>
      <c r="YC25" s="9">
        <f t="shared" si="204"/>
        <v>0</v>
      </c>
      <c r="YD25" s="155"/>
      <c r="YE25" s="3">
        <f t="shared" si="309"/>
        <v>1758.3825326684575</v>
      </c>
      <c r="YF25" s="12">
        <f t="shared" si="205"/>
        <v>4885.6178834152352</v>
      </c>
      <c r="YG25" s="13">
        <f t="shared" si="206"/>
        <v>0</v>
      </c>
      <c r="YH25" s="10">
        <f t="shared" si="207"/>
        <v>0</v>
      </c>
      <c r="YI25" s="9">
        <f t="shared" si="208"/>
        <v>0</v>
      </c>
      <c r="YJ25" s="9">
        <f t="shared" si="209"/>
        <v>0</v>
      </c>
      <c r="YK25" s="155"/>
      <c r="YL25" s="3">
        <f t="shared" si="310"/>
        <v>9451.1091326219448</v>
      </c>
      <c r="YM25" s="12">
        <f t="shared" si="210"/>
        <v>0</v>
      </c>
      <c r="YN25" s="13">
        <f t="shared" si="211"/>
        <v>0</v>
      </c>
      <c r="YO25" s="10">
        <f t="shared" si="212"/>
        <v>0</v>
      </c>
      <c r="YP25" s="9">
        <f t="shared" si="213"/>
        <v>0</v>
      </c>
      <c r="YQ25" s="9">
        <f t="shared" si="214"/>
        <v>0</v>
      </c>
      <c r="YR25" s="155"/>
      <c r="YS25" s="3">
        <f t="shared" si="311"/>
        <v>10515.456846016647</v>
      </c>
      <c r="YT25" s="12">
        <f t="shared" si="215"/>
        <v>0</v>
      </c>
      <c r="YU25" s="13">
        <f t="shared" si="216"/>
        <v>0</v>
      </c>
      <c r="YV25" s="10">
        <f t="shared" si="217"/>
        <v>0</v>
      </c>
      <c r="YW25" s="9">
        <f t="shared" si="218"/>
        <v>0</v>
      </c>
      <c r="YX25" s="9">
        <f t="shared" si="219"/>
        <v>0</v>
      </c>
      <c r="YY25" s="155"/>
      <c r="YZ25" s="3">
        <f t="shared" si="312"/>
        <v>9631.0070024224387</v>
      </c>
      <c r="ZA25" s="12">
        <f t="shared" si="220"/>
        <v>0</v>
      </c>
      <c r="ZB25" s="13">
        <f t="shared" si="221"/>
        <v>0</v>
      </c>
      <c r="ZC25" s="10">
        <f t="shared" si="222"/>
        <v>0</v>
      </c>
      <c r="ZD25" s="9">
        <f t="shared" si="223"/>
        <v>0</v>
      </c>
      <c r="ZE25" s="9">
        <f t="shared" si="224"/>
        <v>0</v>
      </c>
      <c r="ZF25" s="155"/>
      <c r="ZG25" s="3">
        <f t="shared" si="313"/>
        <v>5673.8949758609997</v>
      </c>
      <c r="ZH25" s="12">
        <f t="shared" si="225"/>
        <v>0</v>
      </c>
      <c r="ZI25" s="13">
        <f t="shared" si="226"/>
        <v>14.275023512315613</v>
      </c>
      <c r="ZJ25" s="10">
        <f t="shared" si="227"/>
        <v>0</v>
      </c>
      <c r="ZK25" s="9">
        <f t="shared" si="228"/>
        <v>0</v>
      </c>
      <c r="ZL25" s="9">
        <f t="shared" si="229"/>
        <v>0</v>
      </c>
      <c r="ZM25" s="155"/>
      <c r="ZN25" s="3">
        <f t="shared" si="314"/>
        <v>822.00958824370184</v>
      </c>
      <c r="ZO25" s="12">
        <f t="shared" si="230"/>
        <v>0</v>
      </c>
      <c r="ZP25" s="13">
        <f t="shared" si="231"/>
        <v>0</v>
      </c>
      <c r="ZQ25" s="10">
        <f t="shared" si="232"/>
        <v>0</v>
      </c>
      <c r="ZR25" s="9">
        <f t="shared" si="233"/>
        <v>0</v>
      </c>
      <c r="ZS25" s="9">
        <f t="shared" si="234"/>
        <v>0</v>
      </c>
      <c r="ZT25" s="155"/>
      <c r="ZU25" s="3">
        <f t="shared" si="315"/>
        <v>874.96216989148252</v>
      </c>
      <c r="ZV25" s="12">
        <f t="shared" si="235"/>
        <v>160.42503706648839</v>
      </c>
      <c r="ZW25" s="13">
        <f t="shared" si="236"/>
        <v>26.27210508420157</v>
      </c>
      <c r="ZX25" s="10">
        <f t="shared" si="237"/>
        <v>3.1356783856245873</v>
      </c>
      <c r="ZY25" s="9">
        <f t="shared" si="238"/>
        <v>0</v>
      </c>
      <c r="ZZ25" s="9">
        <f t="shared" si="239"/>
        <v>0</v>
      </c>
      <c r="AAA25" s="155"/>
      <c r="AAB25" s="3">
        <f t="shared" si="316"/>
        <v>7893.5811183586266</v>
      </c>
      <c r="AAC25" s="12">
        <f t="shared" si="240"/>
        <v>2172.5684055097672</v>
      </c>
      <c r="AAD25" s="13">
        <f t="shared" si="241"/>
        <v>732.81438235782355</v>
      </c>
      <c r="AAE25" s="10">
        <f t="shared" si="242"/>
        <v>0</v>
      </c>
      <c r="AAF25" s="9">
        <f t="shared" si="243"/>
        <v>0</v>
      </c>
      <c r="AAG25" s="9">
        <f t="shared" si="244"/>
        <v>0</v>
      </c>
      <c r="AAH25" s="158"/>
      <c r="AAI25" s="9">
        <f t="shared" si="317"/>
        <v>4667.1387683830953</v>
      </c>
      <c r="AAJ25" s="9">
        <f t="shared" si="318"/>
        <v>67.978506909371674</v>
      </c>
      <c r="AAK25" s="9">
        <f t="shared" si="319"/>
        <v>11.774274586300464</v>
      </c>
    </row>
    <row r="26" spans="2:713" ht="15.75" thickBot="1">
      <c r="B26" s="104">
        <v>18</v>
      </c>
      <c r="C26" s="104" t="s">
        <v>45</v>
      </c>
      <c r="D26" s="46">
        <v>6038.2000000000007</v>
      </c>
      <c r="E26" s="104">
        <v>93.550071188945253</v>
      </c>
      <c r="F26" s="104">
        <v>0</v>
      </c>
      <c r="G26" s="104" t="s">
        <v>11</v>
      </c>
      <c r="I26" s="97">
        <f t="shared" si="247"/>
        <v>93.550071188945253</v>
      </c>
      <c r="J26" s="98">
        <v>1985.1078850908436</v>
      </c>
      <c r="K26" s="98">
        <v>15.442486937304629</v>
      </c>
      <c r="L26" s="98">
        <v>239.95737804109407</v>
      </c>
      <c r="M26" s="98">
        <v>439.77121471156755</v>
      </c>
      <c r="N26" s="98">
        <v>628.37114637153059</v>
      </c>
      <c r="O26" s="98">
        <v>40.057117923304766</v>
      </c>
      <c r="P26" s="98">
        <v>344.28874769865996</v>
      </c>
      <c r="Q26" s="98">
        <v>0</v>
      </c>
      <c r="R26" s="98">
        <v>16.38854012316073</v>
      </c>
      <c r="S26" s="98">
        <v>891.9576997953194</v>
      </c>
      <c r="V26" s="98">
        <v>0</v>
      </c>
      <c r="W26" s="98">
        <v>0</v>
      </c>
      <c r="X26" s="98">
        <v>0</v>
      </c>
      <c r="Y26" s="98">
        <v>412.57149553045053</v>
      </c>
      <c r="Z26" s="98">
        <v>0</v>
      </c>
      <c r="AA26" s="98">
        <v>679.37446842486327</v>
      </c>
      <c r="AB26" s="98">
        <v>203.80944420795049</v>
      </c>
      <c r="AC26" s="98">
        <v>11.208207494470489</v>
      </c>
      <c r="AD26" s="98">
        <v>129.15913194874977</v>
      </c>
      <c r="AE26" s="99">
        <v>0</v>
      </c>
      <c r="AH26" s="98">
        <f t="shared" si="248"/>
        <v>1985.1078850908436</v>
      </c>
      <c r="AI26" s="98">
        <f t="shared" si="248"/>
        <v>15.442486937304629</v>
      </c>
      <c r="AJ26" s="98">
        <f t="shared" si="248"/>
        <v>239.95737804109407</v>
      </c>
      <c r="AK26" s="98">
        <f t="shared" si="248"/>
        <v>852.34271024201803</v>
      </c>
      <c r="AL26" s="98">
        <f t="shared" si="248"/>
        <v>628.37114637153059</v>
      </c>
      <c r="AM26" s="98">
        <f t="shared" si="248"/>
        <v>719.43158634816803</v>
      </c>
      <c r="AN26" s="98">
        <f t="shared" si="248"/>
        <v>548.09819190661051</v>
      </c>
      <c r="AO26" s="98">
        <f t="shared" si="248"/>
        <v>11.208207494470489</v>
      </c>
      <c r="AP26" s="98">
        <f t="shared" si="248"/>
        <v>145.54767207191051</v>
      </c>
      <c r="AQ26" s="98">
        <f t="shared" si="248"/>
        <v>891.9576997953194</v>
      </c>
      <c r="AS26" s="107">
        <v>2205.0806596317525</v>
      </c>
      <c r="AT26" s="101">
        <v>1221.5694776317523</v>
      </c>
      <c r="AU26" s="98"/>
      <c r="AV26" s="111">
        <v>983.51118200000008</v>
      </c>
      <c r="AW26" s="108">
        <v>0</v>
      </c>
      <c r="AX26" s="98"/>
      <c r="AY26" s="98"/>
      <c r="AZ26" s="205"/>
      <c r="BA26" s="101">
        <v>15.442486235713599</v>
      </c>
      <c r="BB26" s="98"/>
      <c r="BC26" s="111">
        <v>0</v>
      </c>
      <c r="BD26" s="108">
        <v>0</v>
      </c>
      <c r="BE26" s="98"/>
      <c r="BF26" s="98"/>
      <c r="BG26" s="205"/>
      <c r="BH26" s="101">
        <v>-4.2621958905925794E-2</v>
      </c>
      <c r="BI26" s="98"/>
      <c r="BJ26" s="111">
        <v>240</v>
      </c>
      <c r="BK26" s="108">
        <v>0</v>
      </c>
      <c r="BL26" s="98"/>
      <c r="BM26" s="98"/>
      <c r="BN26" s="205"/>
      <c r="BO26" s="101">
        <v>241.38242253754495</v>
      </c>
      <c r="BP26" s="98"/>
      <c r="BQ26" s="111">
        <v>199.47514476688269</v>
      </c>
      <c r="BR26" s="108">
        <v>0</v>
      </c>
      <c r="BS26" s="98"/>
      <c r="BT26" s="98"/>
      <c r="BU26" s="205"/>
      <c r="BV26" s="101">
        <v>627.89126625244603</v>
      </c>
      <c r="BW26" s="98"/>
      <c r="BX26" s="111">
        <v>0.36441099999999998</v>
      </c>
      <c r="BY26" s="108">
        <v>0</v>
      </c>
      <c r="BZ26" s="98"/>
      <c r="CA26" s="98"/>
      <c r="CB26" s="205"/>
      <c r="CC26" s="101">
        <v>38.824380546626337</v>
      </c>
      <c r="CD26" s="98"/>
      <c r="CE26" s="111">
        <v>1.2254345290936379</v>
      </c>
      <c r="CF26" s="108">
        <v>0</v>
      </c>
      <c r="CG26" s="98"/>
      <c r="CH26" s="98"/>
      <c r="CI26" s="205"/>
      <c r="CJ26" s="101">
        <v>314.90502365728969</v>
      </c>
      <c r="CK26" s="98"/>
      <c r="CL26" s="111">
        <v>25.072324949772167</v>
      </c>
      <c r="CM26" s="108">
        <v>0</v>
      </c>
      <c r="CN26" s="98"/>
      <c r="CO26" s="98"/>
      <c r="CP26" s="205"/>
      <c r="CQ26" s="101">
        <v>0</v>
      </c>
      <c r="CR26" s="98"/>
      <c r="CS26" s="111">
        <v>0</v>
      </c>
      <c r="CT26" s="108">
        <v>0</v>
      </c>
      <c r="CU26" s="98"/>
      <c r="CV26" s="98"/>
      <c r="CW26" s="205"/>
      <c r="CX26" s="101">
        <v>1.3612937331505883</v>
      </c>
      <c r="CY26" s="98"/>
      <c r="CZ26" s="111">
        <v>3.5882965550694381</v>
      </c>
      <c r="DA26" s="108">
        <v>0.14687981244079734</v>
      </c>
      <c r="DB26" s="98"/>
      <c r="DC26" s="98"/>
      <c r="DD26" s="205"/>
      <c r="DE26" s="101">
        <v>537.95769979531917</v>
      </c>
      <c r="DF26" s="98">
        <v>0</v>
      </c>
      <c r="DG26" s="111">
        <v>405</v>
      </c>
      <c r="DH26" s="108">
        <v>0</v>
      </c>
      <c r="DI26" s="98">
        <v>0</v>
      </c>
      <c r="DJ26" s="98">
        <v>0</v>
      </c>
      <c r="DK26" s="205"/>
      <c r="DN26" s="101">
        <v>0</v>
      </c>
      <c r="DO26" s="98"/>
      <c r="DP26" s="111">
        <v>0</v>
      </c>
      <c r="DQ26" s="108">
        <v>0</v>
      </c>
      <c r="DR26" s="98"/>
      <c r="DS26" s="98"/>
      <c r="DT26" s="205"/>
      <c r="DU26" s="101">
        <v>0</v>
      </c>
      <c r="DV26" s="98"/>
      <c r="DW26" s="111">
        <v>0</v>
      </c>
      <c r="DX26" s="108">
        <v>0</v>
      </c>
      <c r="DY26" s="98"/>
      <c r="DZ26" s="98"/>
      <c r="EA26" s="205"/>
      <c r="EB26" s="101">
        <v>0</v>
      </c>
      <c r="EC26" s="98"/>
      <c r="ED26" s="111">
        <v>0</v>
      </c>
      <c r="EE26" s="108">
        <v>0</v>
      </c>
      <c r="EF26" s="98"/>
      <c r="EG26" s="98"/>
      <c r="EH26" s="205"/>
      <c r="EI26" s="101">
        <v>226.45299130456829</v>
      </c>
      <c r="EJ26" s="98"/>
      <c r="EK26" s="111">
        <v>187.13766623311736</v>
      </c>
      <c r="EL26" s="108">
        <v>0</v>
      </c>
      <c r="EM26" s="98"/>
      <c r="EN26" s="98"/>
      <c r="EO26" s="205"/>
      <c r="EP26" s="101">
        <v>0</v>
      </c>
      <c r="EQ26" s="98"/>
      <c r="ER26" s="111">
        <v>0</v>
      </c>
      <c r="ES26" s="108">
        <v>0</v>
      </c>
      <c r="ET26" s="98"/>
      <c r="EU26" s="98"/>
      <c r="EV26" s="205"/>
      <c r="EW26" s="101">
        <v>658.4670656109148</v>
      </c>
      <c r="EX26" s="98"/>
      <c r="EY26" s="111">
        <v>20.783545470906365</v>
      </c>
      <c r="EZ26" s="108">
        <v>0</v>
      </c>
      <c r="FA26" s="98"/>
      <c r="FB26" s="98"/>
      <c r="FC26" s="205"/>
      <c r="FD26" s="101">
        <v>186.38190069614299</v>
      </c>
      <c r="FE26" s="98"/>
      <c r="FF26" s="111">
        <v>15.045391050227835</v>
      </c>
      <c r="FG26" s="108">
        <v>0</v>
      </c>
      <c r="FH26" s="98"/>
      <c r="FI26" s="98"/>
      <c r="FJ26" s="205"/>
      <c r="FK26" s="101">
        <v>11.2082074314847</v>
      </c>
      <c r="FL26" s="98"/>
      <c r="FM26" s="111">
        <v>0</v>
      </c>
      <c r="FN26" s="108">
        <v>0</v>
      </c>
      <c r="FO26" s="98"/>
      <c r="FP26" s="98"/>
      <c r="FQ26" s="205"/>
      <c r="FR26" s="101">
        <v>10.728442898493711</v>
      </c>
      <c r="FS26" s="98"/>
      <c r="FT26" s="111">
        <v>28.279594444930563</v>
      </c>
      <c r="FU26" s="108">
        <v>1.1575691875592027</v>
      </c>
      <c r="FV26" s="98"/>
      <c r="FW26" s="98"/>
      <c r="FX26" s="205"/>
      <c r="FY26" s="101"/>
      <c r="FZ26" s="98"/>
      <c r="GA26" s="111"/>
      <c r="GB26" s="108"/>
      <c r="GC26" s="98"/>
      <c r="GD26" s="98"/>
      <c r="GE26" s="205"/>
      <c r="GF26" s="70">
        <v>44.662065716222131</v>
      </c>
      <c r="GG26" s="103"/>
      <c r="GH26" s="70">
        <v>0.17017607892657777</v>
      </c>
      <c r="GL26" s="3">
        <f t="shared" si="249"/>
        <v>1221.5694776317523</v>
      </c>
      <c r="GM26" s="9">
        <f t="shared" si="250"/>
        <v>0</v>
      </c>
      <c r="GN26" s="13">
        <f t="shared" si="251"/>
        <v>983.51118200000008</v>
      </c>
      <c r="GO26" s="10">
        <f t="shared" si="252"/>
        <v>0</v>
      </c>
      <c r="GP26" s="9">
        <f t="shared" si="253"/>
        <v>0</v>
      </c>
      <c r="GQ26" s="9">
        <f t="shared" si="254"/>
        <v>0</v>
      </c>
      <c r="GR26" s="155"/>
      <c r="GS26" s="3">
        <f t="shared" si="255"/>
        <v>15.442486235713599</v>
      </c>
      <c r="GT26" s="9">
        <f t="shared" si="5"/>
        <v>0</v>
      </c>
      <c r="GU26" s="13">
        <f t="shared" si="6"/>
        <v>0</v>
      </c>
      <c r="GV26" s="10">
        <f t="shared" si="7"/>
        <v>0</v>
      </c>
      <c r="GW26" s="9">
        <f t="shared" si="8"/>
        <v>0</v>
      </c>
      <c r="GX26" s="9">
        <f t="shared" si="9"/>
        <v>0</v>
      </c>
      <c r="GY26" s="155"/>
      <c r="GZ26" s="3">
        <f t="shared" si="256"/>
        <v>-4.2621958905925794E-2</v>
      </c>
      <c r="HA26" s="9">
        <f t="shared" si="10"/>
        <v>0</v>
      </c>
      <c r="HB26" s="13">
        <f t="shared" si="11"/>
        <v>240</v>
      </c>
      <c r="HC26" s="10">
        <f t="shared" si="12"/>
        <v>0</v>
      </c>
      <c r="HD26" s="9">
        <f t="shared" si="13"/>
        <v>0</v>
      </c>
      <c r="HE26" s="9">
        <f t="shared" si="14"/>
        <v>0</v>
      </c>
      <c r="HF26" s="155"/>
      <c r="HG26" s="3">
        <f t="shared" si="257"/>
        <v>467.83541384211321</v>
      </c>
      <c r="HH26" s="9">
        <f t="shared" si="15"/>
        <v>0</v>
      </c>
      <c r="HI26" s="13">
        <f t="shared" si="16"/>
        <v>386.61281100000008</v>
      </c>
      <c r="HJ26" s="10">
        <f t="shared" si="17"/>
        <v>0</v>
      </c>
      <c r="HK26" s="9">
        <f t="shared" si="18"/>
        <v>0</v>
      </c>
      <c r="HL26" s="9">
        <f t="shared" si="19"/>
        <v>0</v>
      </c>
      <c r="HM26" s="155"/>
      <c r="HN26" s="3">
        <f t="shared" si="258"/>
        <v>627.89126625244603</v>
      </c>
      <c r="HO26" s="9">
        <f t="shared" si="20"/>
        <v>0</v>
      </c>
      <c r="HP26" s="13">
        <f t="shared" si="21"/>
        <v>0.36441099999999998</v>
      </c>
      <c r="HQ26" s="10">
        <f t="shared" si="22"/>
        <v>0</v>
      </c>
      <c r="HR26" s="9">
        <f t="shared" si="23"/>
        <v>0</v>
      </c>
      <c r="HS26" s="9">
        <f t="shared" si="24"/>
        <v>0</v>
      </c>
      <c r="HT26" s="155"/>
      <c r="HU26" s="3">
        <f t="shared" si="259"/>
        <v>697.29144615754115</v>
      </c>
      <c r="HV26" s="9">
        <f t="shared" si="25"/>
        <v>0</v>
      </c>
      <c r="HW26" s="13">
        <f t="shared" si="26"/>
        <v>22.008980000000001</v>
      </c>
      <c r="HX26" s="10">
        <f t="shared" si="27"/>
        <v>0</v>
      </c>
      <c r="HY26" s="9">
        <f t="shared" si="28"/>
        <v>0</v>
      </c>
      <c r="HZ26" s="9">
        <f t="shared" si="29"/>
        <v>0</v>
      </c>
      <c r="IA26" s="155"/>
      <c r="IB26" s="3">
        <f t="shared" si="260"/>
        <v>501.28692435343271</v>
      </c>
      <c r="IC26" s="9">
        <f t="shared" si="30"/>
        <v>0</v>
      </c>
      <c r="ID26" s="13">
        <f t="shared" si="31"/>
        <v>40.117716000000001</v>
      </c>
      <c r="IE26" s="10">
        <f t="shared" si="32"/>
        <v>0</v>
      </c>
      <c r="IF26" s="9">
        <f t="shared" si="33"/>
        <v>0</v>
      </c>
      <c r="IG26" s="9">
        <f t="shared" si="34"/>
        <v>0</v>
      </c>
      <c r="IH26" s="155"/>
      <c r="II26" s="3">
        <f t="shared" si="261"/>
        <v>11.2082074314847</v>
      </c>
      <c r="IJ26" s="9">
        <f t="shared" si="35"/>
        <v>0</v>
      </c>
      <c r="IK26" s="13">
        <f t="shared" si="36"/>
        <v>0</v>
      </c>
      <c r="IL26" s="10">
        <f t="shared" si="37"/>
        <v>0</v>
      </c>
      <c r="IM26" s="9">
        <f t="shared" si="38"/>
        <v>0</v>
      </c>
      <c r="IN26" s="9">
        <f t="shared" si="39"/>
        <v>0</v>
      </c>
      <c r="IO26" s="155"/>
      <c r="IP26" s="3">
        <f t="shared" si="262"/>
        <v>12.0897366316443</v>
      </c>
      <c r="IQ26" s="9">
        <f t="shared" si="40"/>
        <v>0</v>
      </c>
      <c r="IR26" s="13">
        <f t="shared" si="41"/>
        <v>31.867891</v>
      </c>
      <c r="IS26" s="10">
        <f t="shared" si="42"/>
        <v>1.304449</v>
      </c>
      <c r="IT26" s="9">
        <f t="shared" si="43"/>
        <v>0</v>
      </c>
      <c r="IU26" s="9">
        <f t="shared" si="44"/>
        <v>0</v>
      </c>
      <c r="IV26" s="155"/>
      <c r="IW26" s="3">
        <f t="shared" si="263"/>
        <v>537.95769979531917</v>
      </c>
      <c r="IX26" s="9">
        <f t="shared" si="45"/>
        <v>0</v>
      </c>
      <c r="IY26" s="13">
        <f t="shared" si="46"/>
        <v>405</v>
      </c>
      <c r="IZ26" s="10">
        <f t="shared" si="47"/>
        <v>0</v>
      </c>
      <c r="JA26" s="9">
        <f t="shared" si="48"/>
        <v>0</v>
      </c>
      <c r="JB26" s="9">
        <f t="shared" si="49"/>
        <v>0</v>
      </c>
      <c r="JC26" s="155"/>
      <c r="JD26" s="7">
        <v>44.662065716222131</v>
      </c>
      <c r="JE26" s="45"/>
      <c r="JF26" s="7">
        <v>0.17017607892657777</v>
      </c>
      <c r="JG26" s="5"/>
      <c r="JH26" s="58">
        <f t="shared" si="50"/>
        <v>2.8532651311911676E-2</v>
      </c>
      <c r="JI26" s="55">
        <f t="shared" si="320"/>
        <v>3.2109447362404363E-2</v>
      </c>
      <c r="JJ26" s="3">
        <f>$JH26*JJ4*AT26</f>
        <v>11.848272787253727</v>
      </c>
      <c r="JK26" s="9">
        <f>$JH26*JJ4*AU26</f>
        <v>0</v>
      </c>
      <c r="JL26" s="13">
        <f>$JH26*JJ4*AV26</f>
        <v>9.5392926780077687</v>
      </c>
      <c r="JM26" s="10">
        <f>$JH26*JJ4*AW26</f>
        <v>0</v>
      </c>
      <c r="JN26" s="9">
        <f>$JH26*JJ4*AX26</f>
        <v>0</v>
      </c>
      <c r="JO26" s="9">
        <f>$JH26*JJ4*AY26</f>
        <v>0</v>
      </c>
      <c r="JP26" s="155"/>
      <c r="JQ26" s="3">
        <f>$JH26*JQ4*BA26</f>
        <v>0.1741613293127558</v>
      </c>
      <c r="JR26" s="9">
        <f>$JH26*JQ4*BB26</f>
        <v>0</v>
      </c>
      <c r="JS26" s="13">
        <f>$JH26*JQ4*BC26</f>
        <v>0</v>
      </c>
      <c r="JT26" s="10">
        <f>$JH26*JQ4*BD26</f>
        <v>0</v>
      </c>
      <c r="JU26" s="9">
        <f>$JH26*JQ4*BE26</f>
        <v>0</v>
      </c>
      <c r="JV26" s="9">
        <f>$JH26*JQ4*BF26</f>
        <v>0</v>
      </c>
      <c r="JW26" s="155"/>
      <c r="JX26" s="3">
        <f>$JH26*JX4*BH26</f>
        <v>-9.3577830806481624E-4</v>
      </c>
      <c r="JY26" s="9">
        <f>$JH26*JX4*BI26</f>
        <v>0</v>
      </c>
      <c r="JZ26" s="13">
        <f>$JH26*JX4*BJ26</f>
        <v>5.2692743294896109</v>
      </c>
      <c r="KA26" s="10">
        <f>$JH26*JX4*BK26</f>
        <v>0</v>
      </c>
      <c r="KB26" s="9">
        <f>$JH26*JX4*BL26</f>
        <v>0</v>
      </c>
      <c r="KC26" s="9">
        <f>$JH26*JX4*BM26</f>
        <v>0</v>
      </c>
      <c r="KD26" s="155"/>
      <c r="KE26" s="3">
        <f>$JH26*KE4*BO26</f>
        <v>4.0141602325192416</v>
      </c>
      <c r="KF26" s="9">
        <f>$JH26*KE4*BP26</f>
        <v>0</v>
      </c>
      <c r="KG26" s="13">
        <f>$JH26*KE4*BQ26</f>
        <v>3.3172473168575203</v>
      </c>
      <c r="KH26" s="10">
        <f>$JH26*KE4*BR26</f>
        <v>0</v>
      </c>
      <c r="KI26" s="9">
        <f>$JH26*KE4*BS26</f>
        <v>0</v>
      </c>
      <c r="KJ26" s="9">
        <f>$JH26*KE4*BT26</f>
        <v>0</v>
      </c>
      <c r="KK26" s="155"/>
      <c r="KL26" s="3">
        <f>$JH26*KL4*BV26</f>
        <v>15.377764984481612</v>
      </c>
      <c r="KM26" s="9">
        <f>$JH26*KL4*BW26</f>
        <v>0</v>
      </c>
      <c r="KN26" s="13">
        <f>$JH26*KL4*BX26</f>
        <v>8.9248362207778962E-3</v>
      </c>
      <c r="KO26" s="10">
        <f>$JH26*KL4*BY26</f>
        <v>0</v>
      </c>
      <c r="KP26" s="9">
        <f>$JH26*KL4*BZ26</f>
        <v>0</v>
      </c>
      <c r="KQ26" s="9">
        <f>$JH26*KL4*CA26</f>
        <v>0</v>
      </c>
      <c r="KR26" s="155"/>
      <c r="KS26" s="3">
        <f>$JH26*KS4*CC26</f>
        <v>1.1077625125378561</v>
      </c>
      <c r="KT26" s="9">
        <f>$JH26*KS4*CD26</f>
        <v>0</v>
      </c>
      <c r="KU26" s="13">
        <f>$JH26*KS4*CE26</f>
        <v>3.4964896124205454E-2</v>
      </c>
      <c r="KV26" s="10">
        <f>$JH26*KS4*CF26</f>
        <v>0</v>
      </c>
      <c r="KW26" s="9">
        <f>$JH26*KS4*CG26</f>
        <v>0</v>
      </c>
      <c r="KX26" s="9">
        <f>$JH26*KS4*CH26</f>
        <v>0</v>
      </c>
      <c r="KY26" s="155"/>
      <c r="KZ26" s="3">
        <f>$JH26*KZ4*CJ26</f>
        <v>9.1818686815120731</v>
      </c>
      <c r="LA26" s="9">
        <f>$JH26*KZ4*CK26</f>
        <v>0</v>
      </c>
      <c r="LB26" s="13">
        <f>$JH26*KZ4*CL26</f>
        <v>0.73104834135496233</v>
      </c>
      <c r="LC26" s="10">
        <f>$JH26*KZ4*CM26</f>
        <v>0</v>
      </c>
      <c r="LD26" s="9">
        <f>$JH26*KZ4*CN26</f>
        <v>0</v>
      </c>
      <c r="LE26" s="9">
        <f>$JH26*KZ4*CO26</f>
        <v>0</v>
      </c>
      <c r="LF26" s="155"/>
      <c r="LG26" s="3">
        <f>$JH26*LG4*CQ26</f>
        <v>0</v>
      </c>
      <c r="LH26" s="9">
        <f>$JH26*LG4*CR26</f>
        <v>0</v>
      </c>
      <c r="LI26" s="13">
        <f>$JH26*LG4*CS26</f>
        <v>0</v>
      </c>
      <c r="LJ26" s="10">
        <f>$JH26*LG4*CT26</f>
        <v>0</v>
      </c>
      <c r="LK26" s="9">
        <f>$JH26*LG4*CU26</f>
        <v>0</v>
      </c>
      <c r="LL26" s="9">
        <f>$JH26*LG4*CV26</f>
        <v>0</v>
      </c>
      <c r="LM26" s="155"/>
      <c r="LN26" s="3">
        <f>$JH26*LN4*CX26</f>
        <v>3.9692032059662874E-2</v>
      </c>
      <c r="LO26" s="9">
        <f>$JH26*LN4*CY26</f>
        <v>0</v>
      </c>
      <c r="LP26" s="13">
        <f>$JH26*LN4*CZ26</f>
        <v>0.10462604685159345</v>
      </c>
      <c r="LQ26" s="10">
        <f>$JH26*LN4*DA26</f>
        <v>4.2826600037484197E-3</v>
      </c>
      <c r="LR26" s="9">
        <f>$JH26*LN4*DB26</f>
        <v>0</v>
      </c>
      <c r="LS26" s="9">
        <f>$JH26*LN4*DC26</f>
        <v>0</v>
      </c>
      <c r="LT26" s="155"/>
      <c r="LU26" s="3">
        <f>$JH26*LU4*DE26</f>
        <v>4.7599982685014002</v>
      </c>
      <c r="LV26" s="9">
        <f>$JH26*LU4*DF26</f>
        <v>0</v>
      </c>
      <c r="LW26" s="13">
        <f>$JH26*LU4*DG26</f>
        <v>3.5835518284737837</v>
      </c>
      <c r="LX26" s="10">
        <f>$JH26*LU4*DH26</f>
        <v>0</v>
      </c>
      <c r="LY26" s="9">
        <f>$JH26*LU4*DI26</f>
        <v>0</v>
      </c>
      <c r="LZ26" s="9">
        <f>$JH26*LU4*DJ26</f>
        <v>0</v>
      </c>
      <c r="MA26" s="155"/>
      <c r="MD26" s="3">
        <f>$JH26*MD6*MD4*DN26</f>
        <v>0</v>
      </c>
      <c r="ME26" s="9">
        <f>$JH26*MD6*MD4*DO26</f>
        <v>0</v>
      </c>
      <c r="MF26" s="13">
        <f>$JH26*MD6*MD4*DP26</f>
        <v>0</v>
      </c>
      <c r="MG26" s="10">
        <f>$JH26*MD6*MD4*DQ26</f>
        <v>0</v>
      </c>
      <c r="MH26" s="9">
        <f>$JH26*MD6*MD4*DR26</f>
        <v>0</v>
      </c>
      <c r="MI26" s="9">
        <f>$JH26*MD6*MD4*DS26</f>
        <v>0</v>
      </c>
      <c r="MJ26" s="155"/>
      <c r="MK26" s="3">
        <f>$JH26*MK6*MK4*DU26</f>
        <v>0</v>
      </c>
      <c r="ML26" s="9">
        <f>$JH26*MK6*MK4*DV26</f>
        <v>0</v>
      </c>
      <c r="MM26" s="13">
        <f>$JH26*MK6*MK4*DW26</f>
        <v>0</v>
      </c>
      <c r="MN26" s="10">
        <f>$JH26*MK6*MK4*DX26</f>
        <v>0</v>
      </c>
      <c r="MO26" s="9">
        <f>$JH26*MK6*MK4*DY26</f>
        <v>0</v>
      </c>
      <c r="MP26" s="9">
        <f>$JH26*MK6*MK4*DZ26</f>
        <v>0</v>
      </c>
      <c r="MQ26" s="155"/>
      <c r="MR26" s="3">
        <f>$JH26*MR6*MR4*EB26</f>
        <v>0</v>
      </c>
      <c r="MS26" s="9">
        <f>$JH26*MR6*MR4*EC26</f>
        <v>0</v>
      </c>
      <c r="MT26" s="13">
        <f>$JH26*MR6*MR4*ED26</f>
        <v>0</v>
      </c>
      <c r="MU26" s="10">
        <f>$JH26*MR6*MR4*EE26</f>
        <v>0</v>
      </c>
      <c r="MV26" s="9">
        <f>$JH26*MR6*MR4*EF26</f>
        <v>0</v>
      </c>
      <c r="MW26" s="9">
        <f>$JH26*MR6*MR4*EG26</f>
        <v>0</v>
      </c>
      <c r="MX26" s="155"/>
      <c r="MY26" s="3">
        <f>$JH26*MY6*MY4*EI26</f>
        <v>2.6361199289973296</v>
      </c>
      <c r="MZ26" s="9">
        <f>$JH26*MY6*MY4*EJ26</f>
        <v>0</v>
      </c>
      <c r="NA26" s="13">
        <f>$JH26*MY6*MY4*EK26</f>
        <v>2.1784535880106057</v>
      </c>
      <c r="NB26" s="10">
        <f>$JH26*MY6*MY4*EL26</f>
        <v>0</v>
      </c>
      <c r="NC26" s="9">
        <f>$JH26*MY6*MY4*EM26</f>
        <v>0</v>
      </c>
      <c r="ND26" s="9">
        <f>$JH26*MY6*MY4*EN26</f>
        <v>0</v>
      </c>
      <c r="NE26" s="155"/>
      <c r="NF26" s="3">
        <f>$JH26*NF6*NF4*EP26</f>
        <v>0</v>
      </c>
      <c r="NG26" s="9">
        <f>$JH26*NF6*NF4*EQ26</f>
        <v>0</v>
      </c>
      <c r="NH26" s="13">
        <f>$JH26*NF6*NF4*ER26</f>
        <v>0</v>
      </c>
      <c r="NI26" s="10">
        <f>$JH26*NF6*NF4*ES26</f>
        <v>0</v>
      </c>
      <c r="NJ26" s="9">
        <f>$JH26*NF6*NF4*ET26</f>
        <v>0</v>
      </c>
      <c r="NK26" s="9">
        <f>$JH26*NF6*NF4*EU26</f>
        <v>0</v>
      </c>
      <c r="NL26" s="155"/>
      <c r="NM26" s="3">
        <f>$JH26*NM6*NM4*EW26</f>
        <v>13.151467828417728</v>
      </c>
      <c r="NN26" s="9">
        <f>$JH26*NM6*NM4*EX26</f>
        <v>0</v>
      </c>
      <c r="NO26" s="13">
        <f>$JH26*NM6*NM4*EY26</f>
        <v>0.41510675916264267</v>
      </c>
      <c r="NP26" s="10">
        <f>$JH26*NM6*NM4*EZ26</f>
        <v>0</v>
      </c>
      <c r="NQ26" s="9">
        <f>$JH26*NM6*NM4*FA26</f>
        <v>0</v>
      </c>
      <c r="NR26" s="9">
        <f>$JH26*NM6*NM4*FB26</f>
        <v>0</v>
      </c>
      <c r="NS26" s="155"/>
      <c r="NT26" s="3">
        <f>$JH26*NT6*NT4*FD26</f>
        <v>3.8041117345448701</v>
      </c>
      <c r="NU26" s="9">
        <f>$JH26*NT6*NT4*FE26</f>
        <v>0</v>
      </c>
      <c r="NV26" s="13">
        <f>$JH26*NT6*NT4*FF26</f>
        <v>0.30708104398128661</v>
      </c>
      <c r="NW26" s="10">
        <f>$JH26*NT6*NT4*FG26</f>
        <v>0</v>
      </c>
      <c r="NX26" s="9">
        <f>$JH26*NT6*NT4*FH26</f>
        <v>0</v>
      </c>
      <c r="NY26" s="9">
        <f>$JH26*NT6*NT4*FI26</f>
        <v>0</v>
      </c>
      <c r="NZ26" s="155"/>
      <c r="OA26" s="3">
        <f>$JH26*OA6*OA4*FK26</f>
        <v>0.22876294991129634</v>
      </c>
      <c r="OB26" s="9">
        <f>$JH26*OA6*OA4*FL26</f>
        <v>0</v>
      </c>
      <c r="OC26" s="13">
        <f>$JH26*OA6*OA4*FM26</f>
        <v>0</v>
      </c>
      <c r="OD26" s="10">
        <f>$JH26*OA6*OA4*FN26</f>
        <v>0</v>
      </c>
      <c r="OE26" s="9">
        <f>$JH26*OA6*OA4*FO26</f>
        <v>0</v>
      </c>
      <c r="OF26" s="9">
        <f>$JH26*OA6*OA4*FP26</f>
        <v>0</v>
      </c>
      <c r="OG26" s="155"/>
      <c r="OH26" s="3">
        <f>$JH26*OH6*OH4*FR26</f>
        <v>0.21897080870577798</v>
      </c>
      <c r="OI26" s="9">
        <f>$JH26*OH6*OH4*FS26</f>
        <v>0</v>
      </c>
      <c r="OJ26" s="13">
        <f>$JH26*OH6*OH4*FT26</f>
        <v>0.57719519263576402</v>
      </c>
      <c r="OK26" s="10">
        <f>$JH26*OH6*OH4*FU26</f>
        <v>2.3626342007964374E-2</v>
      </c>
      <c r="OL26" s="9">
        <f>$JH26*OH6*OH4*FV26</f>
        <v>0</v>
      </c>
      <c r="OM26" s="9">
        <f>$JH26*OH6*OH4*FW26</f>
        <v>0</v>
      </c>
      <c r="ON26" s="155"/>
      <c r="OO26" s="3">
        <f>$JH26*OO6*OO4*FY26</f>
        <v>0</v>
      </c>
      <c r="OP26" s="9">
        <f>$JH26*OO6*OO4*FZ26</f>
        <v>0</v>
      </c>
      <c r="OQ26" s="13">
        <f>$JH26*OO6*OO4*GA26</f>
        <v>0</v>
      </c>
      <c r="OR26" s="10">
        <f>$JH26*OO6*OO4*GB26</f>
        <v>0</v>
      </c>
      <c r="OS26" s="9">
        <f>$JH26*OO6*OO4*GC26</f>
        <v>0</v>
      </c>
      <c r="OT26" s="9">
        <f>$JH26*OO6*OO4*GD26</f>
        <v>0</v>
      </c>
      <c r="OU26" s="158"/>
      <c r="OV26" s="14">
        <f>$JH26*OV6*OV4*GF26</f>
        <v>0.91156645385369428</v>
      </c>
      <c r="OW26" s="14">
        <f>$JH26*OW6*OW4*GG26</f>
        <v>0</v>
      </c>
      <c r="OX26" s="14">
        <f>$JH26*OX6*OX4*GH26</f>
        <v>1.650575462065641E-3</v>
      </c>
      <c r="PB26" s="3">
        <f t="shared" si="264"/>
        <v>11.848272787253727</v>
      </c>
      <c r="PC26" s="9">
        <f t="shared" si="265"/>
        <v>0</v>
      </c>
      <c r="PD26" s="13">
        <f t="shared" si="266"/>
        <v>9.5392926780077687</v>
      </c>
      <c r="PE26" s="10">
        <f t="shared" si="267"/>
        <v>0</v>
      </c>
      <c r="PF26" s="9">
        <f t="shared" si="268"/>
        <v>0</v>
      </c>
      <c r="PG26" s="9">
        <f t="shared" si="269"/>
        <v>0</v>
      </c>
      <c r="PH26" s="155"/>
      <c r="PI26" s="3">
        <f t="shared" si="270"/>
        <v>0.1741613293127558</v>
      </c>
      <c r="PJ26" s="9">
        <f t="shared" si="53"/>
        <v>0</v>
      </c>
      <c r="PK26" s="13">
        <f t="shared" si="54"/>
        <v>0</v>
      </c>
      <c r="PL26" s="10">
        <f t="shared" si="55"/>
        <v>0</v>
      </c>
      <c r="PM26" s="9">
        <f t="shared" si="56"/>
        <v>0</v>
      </c>
      <c r="PN26" s="9">
        <f t="shared" si="57"/>
        <v>0</v>
      </c>
      <c r="PO26" s="155"/>
      <c r="PP26" s="3">
        <f t="shared" si="271"/>
        <v>-9.3577830806481624E-4</v>
      </c>
      <c r="PQ26" s="9">
        <f t="shared" si="58"/>
        <v>0</v>
      </c>
      <c r="PR26" s="13">
        <f t="shared" si="59"/>
        <v>5.2692743294896109</v>
      </c>
      <c r="PS26" s="10">
        <f t="shared" si="60"/>
        <v>0</v>
      </c>
      <c r="PT26" s="9">
        <f t="shared" si="61"/>
        <v>0</v>
      </c>
      <c r="PU26" s="9">
        <f t="shared" si="62"/>
        <v>0</v>
      </c>
      <c r="PV26" s="155"/>
      <c r="PW26" s="3">
        <f t="shared" si="272"/>
        <v>6.6502801615165712</v>
      </c>
      <c r="PX26" s="9">
        <f t="shared" si="63"/>
        <v>0</v>
      </c>
      <c r="PY26" s="13">
        <f t="shared" si="64"/>
        <v>5.4957009048681265</v>
      </c>
      <c r="PZ26" s="10">
        <f t="shared" si="65"/>
        <v>0</v>
      </c>
      <c r="QA26" s="9">
        <f t="shared" si="66"/>
        <v>0</v>
      </c>
      <c r="QB26" s="9">
        <f t="shared" si="67"/>
        <v>0</v>
      </c>
      <c r="QC26" s="155"/>
      <c r="QD26" s="3">
        <f t="shared" si="273"/>
        <v>15.377764984481612</v>
      </c>
      <c r="QE26" s="9">
        <f t="shared" si="68"/>
        <v>0</v>
      </c>
      <c r="QF26" s="13">
        <f t="shared" si="69"/>
        <v>8.9248362207778962E-3</v>
      </c>
      <c r="QG26" s="10">
        <f t="shared" si="70"/>
        <v>0</v>
      </c>
      <c r="QH26" s="9">
        <f t="shared" si="71"/>
        <v>0</v>
      </c>
      <c r="QI26" s="9">
        <f t="shared" si="72"/>
        <v>0</v>
      </c>
      <c r="QJ26" s="155"/>
      <c r="QK26" s="3">
        <f t="shared" si="274"/>
        <v>14.259230340955584</v>
      </c>
      <c r="QL26" s="9">
        <f t="shared" si="73"/>
        <v>0</v>
      </c>
      <c r="QM26" s="13">
        <f t="shared" si="74"/>
        <v>0.45007165528684812</v>
      </c>
      <c r="QN26" s="10">
        <f t="shared" si="75"/>
        <v>0</v>
      </c>
      <c r="QO26" s="9">
        <f t="shared" si="76"/>
        <v>0</v>
      </c>
      <c r="QP26" s="9">
        <f t="shared" si="77"/>
        <v>0</v>
      </c>
      <c r="QQ26" s="155"/>
      <c r="QR26" s="3">
        <f t="shared" si="275"/>
        <v>12.985980416056943</v>
      </c>
      <c r="QS26" s="9">
        <f t="shared" si="78"/>
        <v>0</v>
      </c>
      <c r="QT26" s="13">
        <f t="shared" si="79"/>
        <v>1.038129385336249</v>
      </c>
      <c r="QU26" s="10">
        <f t="shared" si="80"/>
        <v>0</v>
      </c>
      <c r="QV26" s="9">
        <f t="shared" si="81"/>
        <v>0</v>
      </c>
      <c r="QW26" s="9">
        <f t="shared" si="82"/>
        <v>0</v>
      </c>
      <c r="QX26" s="155"/>
      <c r="QY26" s="3">
        <f t="shared" si="276"/>
        <v>0.22876294991129634</v>
      </c>
      <c r="QZ26" s="9">
        <f t="shared" si="83"/>
        <v>0</v>
      </c>
      <c r="RA26" s="13">
        <f t="shared" si="84"/>
        <v>0</v>
      </c>
      <c r="RB26" s="10">
        <f t="shared" si="85"/>
        <v>0</v>
      </c>
      <c r="RC26" s="9">
        <f t="shared" si="86"/>
        <v>0</v>
      </c>
      <c r="RD26" s="9">
        <f t="shared" si="87"/>
        <v>0</v>
      </c>
      <c r="RE26" s="155"/>
      <c r="RF26" s="3">
        <f t="shared" si="277"/>
        <v>0.25866284076544088</v>
      </c>
      <c r="RG26" s="9">
        <f t="shared" si="88"/>
        <v>0</v>
      </c>
      <c r="RH26" s="13">
        <f t="shared" si="89"/>
        <v>0.68182123948735751</v>
      </c>
      <c r="RI26" s="10">
        <f t="shared" si="90"/>
        <v>2.7909002011712793E-2</v>
      </c>
      <c r="RJ26" s="9">
        <f t="shared" si="91"/>
        <v>0</v>
      </c>
      <c r="RK26" s="9">
        <f t="shared" si="92"/>
        <v>0</v>
      </c>
      <c r="RL26" s="155"/>
      <c r="RM26" s="3">
        <f t="shared" si="278"/>
        <v>4.7599982685014002</v>
      </c>
      <c r="RN26" s="9">
        <f t="shared" si="93"/>
        <v>0</v>
      </c>
      <c r="RO26" s="13">
        <f t="shared" si="94"/>
        <v>3.5835518284737837</v>
      </c>
      <c r="RP26" s="10">
        <f t="shared" si="95"/>
        <v>0</v>
      </c>
      <c r="RQ26" s="9">
        <f t="shared" si="96"/>
        <v>0</v>
      </c>
      <c r="RR26" s="9">
        <f t="shared" si="97"/>
        <v>0</v>
      </c>
      <c r="RS26" s="158"/>
      <c r="RT26" s="14">
        <f>$JH26*RT6*RT4*JD26</f>
        <v>0.91156645385369428</v>
      </c>
      <c r="RU26" s="14">
        <f>$JH26*RU6*RU4*JE26</f>
        <v>0</v>
      </c>
      <c r="RV26" s="14">
        <f>$JH26*RV6*RV4*JF26</f>
        <v>1.650575462065641E-3</v>
      </c>
      <c r="RY26" s="3">
        <f t="shared" si="279"/>
        <v>7898.8485248358184</v>
      </c>
      <c r="RZ26" s="9">
        <f t="shared" si="280"/>
        <v>0</v>
      </c>
      <c r="SA26" s="13">
        <f t="shared" si="281"/>
        <v>6359.5284520051791</v>
      </c>
      <c r="SB26" s="10">
        <f t="shared" si="282"/>
        <v>0</v>
      </c>
      <c r="SC26" s="9">
        <f t="shared" si="283"/>
        <v>0</v>
      </c>
      <c r="SD26" s="9">
        <f t="shared" si="284"/>
        <v>0</v>
      </c>
      <c r="SE26" s="155"/>
      <c r="SF26" s="3">
        <f t="shared" si="285"/>
        <v>116.10755287517054</v>
      </c>
      <c r="SG26" s="9">
        <f t="shared" si="99"/>
        <v>0</v>
      </c>
      <c r="SH26" s="13">
        <f t="shared" si="100"/>
        <v>0</v>
      </c>
      <c r="SI26" s="10">
        <f t="shared" si="101"/>
        <v>0</v>
      </c>
      <c r="SJ26" s="9">
        <f t="shared" si="102"/>
        <v>0</v>
      </c>
      <c r="SK26" s="9">
        <f t="shared" si="103"/>
        <v>0</v>
      </c>
      <c r="SL26" s="155"/>
      <c r="SM26" s="3">
        <f t="shared" si="286"/>
        <v>-0.62385220537654418</v>
      </c>
      <c r="SN26" s="9">
        <f t="shared" si="104"/>
        <v>0</v>
      </c>
      <c r="SO26" s="13">
        <f t="shared" si="105"/>
        <v>3512.8495529930738</v>
      </c>
      <c r="SP26" s="10">
        <f t="shared" si="106"/>
        <v>0</v>
      </c>
      <c r="SQ26" s="9">
        <f t="shared" si="107"/>
        <v>0</v>
      </c>
      <c r="SR26" s="9">
        <f t="shared" si="108"/>
        <v>0</v>
      </c>
      <c r="SS26" s="155"/>
      <c r="ST26" s="3">
        <f t="shared" si="287"/>
        <v>2676.1068216794943</v>
      </c>
      <c r="SU26" s="9">
        <f t="shared" si="109"/>
        <v>0</v>
      </c>
      <c r="SV26" s="13">
        <f t="shared" si="110"/>
        <v>2211.4982112383468</v>
      </c>
      <c r="SW26" s="10">
        <f t="shared" si="111"/>
        <v>0</v>
      </c>
      <c r="SX26" s="9">
        <f t="shared" si="112"/>
        <v>0</v>
      </c>
      <c r="SY26" s="9">
        <f t="shared" si="113"/>
        <v>0</v>
      </c>
      <c r="SZ26" s="155"/>
      <c r="TA26" s="3">
        <f t="shared" si="288"/>
        <v>10251.843322987741</v>
      </c>
      <c r="TB26" s="9">
        <f t="shared" si="114"/>
        <v>0</v>
      </c>
      <c r="TC26" s="13">
        <f t="shared" si="115"/>
        <v>5.9498908138519306</v>
      </c>
      <c r="TD26" s="10">
        <f t="shared" si="116"/>
        <v>0</v>
      </c>
      <c r="TE26" s="9">
        <f t="shared" si="117"/>
        <v>0</v>
      </c>
      <c r="TF26" s="9">
        <f t="shared" si="118"/>
        <v>0</v>
      </c>
      <c r="TG26" s="155"/>
      <c r="TH26" s="3">
        <f t="shared" si="289"/>
        <v>738.50834169190409</v>
      </c>
      <c r="TI26" s="9">
        <f t="shared" si="119"/>
        <v>0</v>
      </c>
      <c r="TJ26" s="13">
        <f t="shared" si="120"/>
        <v>23.309930749470301</v>
      </c>
      <c r="TK26" s="10">
        <f t="shared" si="121"/>
        <v>0</v>
      </c>
      <c r="TL26" s="9">
        <f t="shared" si="122"/>
        <v>0</v>
      </c>
      <c r="TM26" s="9">
        <f t="shared" si="123"/>
        <v>0</v>
      </c>
      <c r="TN26" s="155"/>
      <c r="TO26" s="3">
        <f t="shared" si="290"/>
        <v>6121.2457876747148</v>
      </c>
      <c r="TP26" s="9">
        <f t="shared" si="124"/>
        <v>0</v>
      </c>
      <c r="TQ26" s="13">
        <f t="shared" si="125"/>
        <v>487.36556090330822</v>
      </c>
      <c r="TR26" s="10">
        <f t="shared" si="126"/>
        <v>0</v>
      </c>
      <c r="TS26" s="9">
        <f t="shared" si="127"/>
        <v>0</v>
      </c>
      <c r="TT26" s="9">
        <f t="shared" si="128"/>
        <v>0</v>
      </c>
      <c r="TU26" s="155"/>
      <c r="TV26" s="3">
        <f t="shared" si="291"/>
        <v>0</v>
      </c>
      <c r="TW26" s="9">
        <f t="shared" si="129"/>
        <v>0</v>
      </c>
      <c r="TX26" s="13">
        <f t="shared" si="130"/>
        <v>0</v>
      </c>
      <c r="TY26" s="10">
        <f t="shared" si="131"/>
        <v>0</v>
      </c>
      <c r="TZ26" s="9">
        <f t="shared" si="132"/>
        <v>0</v>
      </c>
      <c r="UA26" s="9">
        <f t="shared" si="133"/>
        <v>0</v>
      </c>
      <c r="UB26" s="155"/>
      <c r="UC26" s="3">
        <f t="shared" si="292"/>
        <v>26.461354706441913</v>
      </c>
      <c r="UD26" s="9">
        <f t="shared" si="134"/>
        <v>0</v>
      </c>
      <c r="UE26" s="13">
        <f t="shared" si="135"/>
        <v>69.750697901062296</v>
      </c>
      <c r="UF26" s="10">
        <f t="shared" si="136"/>
        <v>2.8551066691656133</v>
      </c>
      <c r="UG26" s="9">
        <f t="shared" si="137"/>
        <v>0</v>
      </c>
      <c r="UH26" s="9">
        <f t="shared" si="138"/>
        <v>0</v>
      </c>
      <c r="UI26" s="155"/>
      <c r="UJ26" s="3">
        <f t="shared" si="293"/>
        <v>3173.3321790009336</v>
      </c>
      <c r="UK26" s="9">
        <f t="shared" si="139"/>
        <v>0</v>
      </c>
      <c r="UL26" s="13">
        <f t="shared" si="140"/>
        <v>2389.0345523158558</v>
      </c>
      <c r="UM26" s="10">
        <f t="shared" si="141"/>
        <v>0</v>
      </c>
      <c r="UN26" s="9">
        <f t="shared" si="142"/>
        <v>0</v>
      </c>
      <c r="UO26" s="9">
        <f t="shared" si="143"/>
        <v>0</v>
      </c>
      <c r="UP26" s="155"/>
      <c r="US26" s="3">
        <f t="shared" si="294"/>
        <v>0</v>
      </c>
      <c r="UT26" s="9">
        <f t="shared" si="144"/>
        <v>0</v>
      </c>
      <c r="UU26" s="13">
        <f t="shared" si="145"/>
        <v>0</v>
      </c>
      <c r="UV26" s="10">
        <f t="shared" si="146"/>
        <v>0</v>
      </c>
      <c r="UW26" s="9">
        <f t="shared" si="147"/>
        <v>0</v>
      </c>
      <c r="UX26" s="9">
        <f t="shared" si="148"/>
        <v>0</v>
      </c>
      <c r="UY26" s="155"/>
      <c r="UZ26" s="3">
        <f t="shared" si="295"/>
        <v>0</v>
      </c>
      <c r="VA26" s="9">
        <f t="shared" si="149"/>
        <v>0</v>
      </c>
      <c r="VB26" s="13">
        <f t="shared" si="150"/>
        <v>0</v>
      </c>
      <c r="VC26" s="10">
        <f t="shared" si="151"/>
        <v>0</v>
      </c>
      <c r="VD26" s="9">
        <f t="shared" si="152"/>
        <v>0</v>
      </c>
      <c r="VE26" s="9">
        <f t="shared" si="153"/>
        <v>0</v>
      </c>
      <c r="VF26" s="155"/>
      <c r="VG26" s="3">
        <f t="shared" si="296"/>
        <v>0</v>
      </c>
      <c r="VH26" s="9">
        <f t="shared" si="154"/>
        <v>0</v>
      </c>
      <c r="VI26" s="13">
        <f t="shared" si="155"/>
        <v>0</v>
      </c>
      <c r="VJ26" s="10">
        <f t="shared" si="156"/>
        <v>0</v>
      </c>
      <c r="VK26" s="9">
        <f t="shared" si="157"/>
        <v>0</v>
      </c>
      <c r="VL26" s="9">
        <f t="shared" si="158"/>
        <v>0</v>
      </c>
      <c r="VM26" s="155"/>
      <c r="VN26" s="3">
        <f t="shared" si="297"/>
        <v>1757.4132859982199</v>
      </c>
      <c r="VO26" s="9">
        <f t="shared" si="159"/>
        <v>0</v>
      </c>
      <c r="VP26" s="13">
        <f t="shared" si="160"/>
        <v>1452.3023920070707</v>
      </c>
      <c r="VQ26" s="10">
        <f t="shared" si="161"/>
        <v>0</v>
      </c>
      <c r="VR26" s="9">
        <f t="shared" si="162"/>
        <v>0</v>
      </c>
      <c r="VS26" s="9">
        <f t="shared" si="163"/>
        <v>0</v>
      </c>
      <c r="VT26" s="155"/>
      <c r="VU26" s="3">
        <f t="shared" si="298"/>
        <v>0</v>
      </c>
      <c r="VV26" s="9">
        <f t="shared" si="164"/>
        <v>0</v>
      </c>
      <c r="VW26" s="13">
        <f t="shared" si="165"/>
        <v>0</v>
      </c>
      <c r="VX26" s="10">
        <f t="shared" si="166"/>
        <v>0</v>
      </c>
      <c r="VY26" s="9">
        <f t="shared" si="167"/>
        <v>0</v>
      </c>
      <c r="VZ26" s="9">
        <f t="shared" si="168"/>
        <v>0</v>
      </c>
      <c r="WA26" s="155"/>
      <c r="WB26" s="3">
        <f t="shared" si="299"/>
        <v>8767.645218945152</v>
      </c>
      <c r="WC26" s="9">
        <f t="shared" si="169"/>
        <v>0</v>
      </c>
      <c r="WD26" s="13">
        <f t="shared" si="170"/>
        <v>276.73783944176176</v>
      </c>
      <c r="WE26" s="10">
        <f t="shared" si="171"/>
        <v>0</v>
      </c>
      <c r="WF26" s="9">
        <f t="shared" si="172"/>
        <v>0</v>
      </c>
      <c r="WG26" s="9">
        <f t="shared" si="173"/>
        <v>0</v>
      </c>
      <c r="WH26" s="155"/>
      <c r="WI26" s="3">
        <f t="shared" si="300"/>
        <v>2536.0744896965803</v>
      </c>
      <c r="WJ26" s="9">
        <f t="shared" si="174"/>
        <v>0</v>
      </c>
      <c r="WK26" s="13">
        <f t="shared" si="175"/>
        <v>204.72069598752441</v>
      </c>
      <c r="WL26" s="10">
        <f t="shared" si="176"/>
        <v>0</v>
      </c>
      <c r="WM26" s="9">
        <f t="shared" si="177"/>
        <v>0</v>
      </c>
      <c r="WN26" s="9">
        <f t="shared" si="178"/>
        <v>0</v>
      </c>
      <c r="WO26" s="155"/>
      <c r="WP26" s="3">
        <f t="shared" si="301"/>
        <v>152.50863327419756</v>
      </c>
      <c r="WQ26" s="9">
        <f t="shared" si="179"/>
        <v>0</v>
      </c>
      <c r="WR26" s="13">
        <f t="shared" si="180"/>
        <v>0</v>
      </c>
      <c r="WS26" s="10">
        <f t="shared" si="181"/>
        <v>0</v>
      </c>
      <c r="WT26" s="9">
        <f t="shared" si="182"/>
        <v>0</v>
      </c>
      <c r="WU26" s="9">
        <f t="shared" si="183"/>
        <v>0</v>
      </c>
      <c r="WV26" s="155"/>
      <c r="WW26" s="3">
        <f t="shared" si="302"/>
        <v>145.98053913718533</v>
      </c>
      <c r="WX26" s="9">
        <f t="shared" si="184"/>
        <v>0</v>
      </c>
      <c r="WY26" s="13">
        <f t="shared" si="185"/>
        <v>384.79679509050931</v>
      </c>
      <c r="WZ26" s="10">
        <f t="shared" si="186"/>
        <v>15.750894671976249</v>
      </c>
      <c r="XA26" s="9">
        <f t="shared" si="187"/>
        <v>0</v>
      </c>
      <c r="XB26" s="9">
        <f t="shared" si="188"/>
        <v>0</v>
      </c>
      <c r="XC26" s="155"/>
      <c r="XD26" s="3">
        <f t="shared" si="303"/>
        <v>0</v>
      </c>
      <c r="XE26" s="9">
        <f t="shared" si="189"/>
        <v>0</v>
      </c>
      <c r="XF26" s="13">
        <f t="shared" si="190"/>
        <v>0</v>
      </c>
      <c r="XG26" s="10">
        <f t="shared" si="191"/>
        <v>0</v>
      </c>
      <c r="XH26" s="9">
        <f t="shared" si="192"/>
        <v>0</v>
      </c>
      <c r="XI26" s="9">
        <f t="shared" si="193"/>
        <v>0</v>
      </c>
      <c r="XJ26" s="158"/>
      <c r="XK26" s="14">
        <f t="shared" si="304"/>
        <v>607.71096923579614</v>
      </c>
      <c r="XL26" s="14">
        <f t="shared" si="305"/>
        <v>0</v>
      </c>
      <c r="XM26" s="14">
        <f t="shared" si="306"/>
        <v>1.100383641377094</v>
      </c>
      <c r="XQ26" s="3">
        <f t="shared" si="307"/>
        <v>7898.8485248358184</v>
      </c>
      <c r="XR26" s="9">
        <f t="shared" si="195"/>
        <v>0</v>
      </c>
      <c r="XS26" s="13">
        <f t="shared" si="196"/>
        <v>6359.5284520051791</v>
      </c>
      <c r="XT26" s="10">
        <f t="shared" si="197"/>
        <v>0</v>
      </c>
      <c r="XU26" s="9">
        <f t="shared" si="198"/>
        <v>0</v>
      </c>
      <c r="XV26" s="9">
        <f t="shared" si="199"/>
        <v>0</v>
      </c>
      <c r="XW26" s="155"/>
      <c r="XX26" s="3">
        <f t="shared" si="308"/>
        <v>116.10755287517054</v>
      </c>
      <c r="XY26" s="9">
        <f t="shared" si="200"/>
        <v>0</v>
      </c>
      <c r="XZ26" s="13">
        <f t="shared" si="201"/>
        <v>0</v>
      </c>
      <c r="YA26" s="10">
        <f t="shared" si="202"/>
        <v>0</v>
      </c>
      <c r="YB26" s="9">
        <f t="shared" si="203"/>
        <v>0</v>
      </c>
      <c r="YC26" s="9">
        <f t="shared" si="204"/>
        <v>0</v>
      </c>
      <c r="YD26" s="155"/>
      <c r="YE26" s="3">
        <f t="shared" si="309"/>
        <v>-0.62385220537654418</v>
      </c>
      <c r="YF26" s="9">
        <f t="shared" si="205"/>
        <v>0</v>
      </c>
      <c r="YG26" s="13">
        <f t="shared" si="206"/>
        <v>3512.8495529930738</v>
      </c>
      <c r="YH26" s="10">
        <f t="shared" si="207"/>
        <v>0</v>
      </c>
      <c r="YI26" s="9">
        <f t="shared" si="208"/>
        <v>0</v>
      </c>
      <c r="YJ26" s="9">
        <f t="shared" si="209"/>
        <v>0</v>
      </c>
      <c r="YK26" s="155"/>
      <c r="YL26" s="3">
        <f t="shared" si="310"/>
        <v>4433.5201076777139</v>
      </c>
      <c r="YM26" s="9">
        <f t="shared" si="210"/>
        <v>0</v>
      </c>
      <c r="YN26" s="13">
        <f t="shared" si="211"/>
        <v>3663.8006032454177</v>
      </c>
      <c r="YO26" s="10">
        <f t="shared" si="212"/>
        <v>0</v>
      </c>
      <c r="YP26" s="9">
        <f t="shared" si="213"/>
        <v>0</v>
      </c>
      <c r="YQ26" s="9">
        <f t="shared" si="214"/>
        <v>0</v>
      </c>
      <c r="YR26" s="155"/>
      <c r="YS26" s="3">
        <f t="shared" si="311"/>
        <v>10251.843322987741</v>
      </c>
      <c r="YT26" s="9">
        <f t="shared" si="215"/>
        <v>0</v>
      </c>
      <c r="YU26" s="13">
        <f t="shared" si="216"/>
        <v>5.9498908138519306</v>
      </c>
      <c r="YV26" s="10">
        <f t="shared" si="217"/>
        <v>0</v>
      </c>
      <c r="YW26" s="9">
        <f t="shared" si="218"/>
        <v>0</v>
      </c>
      <c r="YX26" s="9">
        <f t="shared" si="219"/>
        <v>0</v>
      </c>
      <c r="YY26" s="155"/>
      <c r="YZ26" s="3">
        <f t="shared" si="312"/>
        <v>9506.1535606370562</v>
      </c>
      <c r="ZA26" s="9">
        <f t="shared" si="220"/>
        <v>0</v>
      </c>
      <c r="ZB26" s="13">
        <f t="shared" si="221"/>
        <v>300.04777019123208</v>
      </c>
      <c r="ZC26" s="10">
        <f t="shared" si="222"/>
        <v>0</v>
      </c>
      <c r="ZD26" s="9">
        <f t="shared" si="223"/>
        <v>0</v>
      </c>
      <c r="ZE26" s="9">
        <f t="shared" si="224"/>
        <v>0</v>
      </c>
      <c r="ZF26" s="155"/>
      <c r="ZG26" s="3">
        <f t="shared" si="313"/>
        <v>8657.3202773712965</v>
      </c>
      <c r="ZH26" s="9">
        <f t="shared" si="225"/>
        <v>0</v>
      </c>
      <c r="ZI26" s="13">
        <f t="shared" si="226"/>
        <v>692.08625689083271</v>
      </c>
      <c r="ZJ26" s="10">
        <f t="shared" si="227"/>
        <v>0</v>
      </c>
      <c r="ZK26" s="9">
        <f t="shared" si="228"/>
        <v>0</v>
      </c>
      <c r="ZL26" s="9">
        <f t="shared" si="229"/>
        <v>0</v>
      </c>
      <c r="ZM26" s="155"/>
      <c r="ZN26" s="3">
        <f t="shared" si="314"/>
        <v>152.50863327419756</v>
      </c>
      <c r="ZO26" s="9">
        <f t="shared" si="230"/>
        <v>0</v>
      </c>
      <c r="ZP26" s="13">
        <f t="shared" si="231"/>
        <v>0</v>
      </c>
      <c r="ZQ26" s="10">
        <f t="shared" si="232"/>
        <v>0</v>
      </c>
      <c r="ZR26" s="9">
        <f t="shared" si="233"/>
        <v>0</v>
      </c>
      <c r="ZS26" s="9">
        <f t="shared" si="234"/>
        <v>0</v>
      </c>
      <c r="ZT26" s="155"/>
      <c r="ZU26" s="3">
        <f t="shared" si="315"/>
        <v>172.44189384362724</v>
      </c>
      <c r="ZV26" s="9">
        <f t="shared" si="235"/>
        <v>0</v>
      </c>
      <c r="ZW26" s="13">
        <f t="shared" si="236"/>
        <v>454.54749299157169</v>
      </c>
      <c r="ZX26" s="10">
        <f t="shared" si="237"/>
        <v>18.606001341141862</v>
      </c>
      <c r="ZY26" s="9">
        <f t="shared" si="238"/>
        <v>0</v>
      </c>
      <c r="ZZ26" s="9">
        <f t="shared" si="239"/>
        <v>0</v>
      </c>
      <c r="AAA26" s="155"/>
      <c r="AAB26" s="3">
        <f t="shared" si="316"/>
        <v>3173.3321790009336</v>
      </c>
      <c r="AAC26" s="9">
        <f t="shared" si="240"/>
        <v>0</v>
      </c>
      <c r="AAD26" s="13">
        <f t="shared" si="241"/>
        <v>2389.0345523158558</v>
      </c>
      <c r="AAE26" s="10">
        <f t="shared" si="242"/>
        <v>0</v>
      </c>
      <c r="AAF26" s="9">
        <f t="shared" si="243"/>
        <v>0</v>
      </c>
      <c r="AAG26" s="9">
        <f t="shared" si="244"/>
        <v>0</v>
      </c>
      <c r="AAH26" s="158"/>
      <c r="AAI26" s="9">
        <f t="shared" si="317"/>
        <v>607.71096923579614</v>
      </c>
      <c r="AAJ26" s="9">
        <f t="shared" si="318"/>
        <v>0</v>
      </c>
      <c r="AAK26" s="9">
        <f t="shared" si="319"/>
        <v>1.100383641377094</v>
      </c>
    </row>
    <row r="27" spans="2:713" ht="15.75" thickBot="1">
      <c r="B27" s="104">
        <v>19</v>
      </c>
      <c r="C27" s="104" t="s">
        <v>46</v>
      </c>
      <c r="D27" s="46">
        <v>1052.8</v>
      </c>
      <c r="E27" s="104">
        <v>18.856999934293846</v>
      </c>
      <c r="F27" s="104">
        <v>0</v>
      </c>
      <c r="G27" s="104" t="s">
        <v>11</v>
      </c>
      <c r="I27" s="97">
        <f t="shared" si="247"/>
        <v>18.856999934293846</v>
      </c>
      <c r="J27" s="98">
        <v>293.29318856158642</v>
      </c>
      <c r="K27" s="98">
        <v>0</v>
      </c>
      <c r="L27" s="98">
        <v>3.4693924491926764</v>
      </c>
      <c r="M27" s="98">
        <v>23.828349392197069</v>
      </c>
      <c r="N27" s="98">
        <v>440.32585598909515</v>
      </c>
      <c r="O27" s="98">
        <v>16.668153997734816</v>
      </c>
      <c r="P27" s="98">
        <v>25.147001896925509</v>
      </c>
      <c r="Q27" s="98">
        <v>0</v>
      </c>
      <c r="R27" s="98">
        <v>0</v>
      </c>
      <c r="S27" s="98">
        <v>138.79326335161187</v>
      </c>
      <c r="V27" s="98">
        <v>0</v>
      </c>
      <c r="W27" s="98">
        <v>0</v>
      </c>
      <c r="X27" s="98">
        <v>0</v>
      </c>
      <c r="Y27" s="98">
        <v>0</v>
      </c>
      <c r="Z27" s="98">
        <v>34.205771782655802</v>
      </c>
      <c r="AA27" s="98">
        <v>62.807112019941108</v>
      </c>
      <c r="AB27" s="98">
        <v>11.140124703928429</v>
      </c>
      <c r="AC27" s="98">
        <v>2.9426724271313596</v>
      </c>
      <c r="AD27" s="98">
        <v>0</v>
      </c>
      <c r="AE27" s="99">
        <v>0</v>
      </c>
      <c r="AH27" s="98">
        <f t="shared" si="248"/>
        <v>293.29318856158642</v>
      </c>
      <c r="AI27" s="98">
        <f t="shared" si="248"/>
        <v>0</v>
      </c>
      <c r="AJ27" s="98">
        <f t="shared" si="248"/>
        <v>3.4693924491926764</v>
      </c>
      <c r="AK27" s="98">
        <f t="shared" si="248"/>
        <v>23.828349392197069</v>
      </c>
      <c r="AL27" s="98">
        <f t="shared" si="248"/>
        <v>474.53162777175095</v>
      </c>
      <c r="AM27" s="98">
        <f t="shared" si="248"/>
        <v>79.475266017675921</v>
      </c>
      <c r="AN27" s="98">
        <f t="shared" si="248"/>
        <v>36.287126600853938</v>
      </c>
      <c r="AO27" s="98">
        <f t="shared" si="248"/>
        <v>2.9426724271313596</v>
      </c>
      <c r="AP27" s="98">
        <f t="shared" si="248"/>
        <v>0</v>
      </c>
      <c r="AQ27" s="98">
        <f t="shared" si="248"/>
        <v>138.79326335161187</v>
      </c>
      <c r="AS27" s="100">
        <v>293.28595734050697</v>
      </c>
      <c r="AT27" s="101">
        <v>291.65012034050699</v>
      </c>
      <c r="AU27" s="98"/>
      <c r="AV27" s="111">
        <v>1.635837</v>
      </c>
      <c r="AW27" s="98"/>
      <c r="AX27" s="98"/>
      <c r="AY27" s="98"/>
      <c r="AZ27" s="205"/>
      <c r="BA27" s="101">
        <v>0</v>
      </c>
      <c r="BB27" s="98"/>
      <c r="BC27" s="111">
        <v>0</v>
      </c>
      <c r="BD27" s="98"/>
      <c r="BE27" s="98"/>
      <c r="BF27" s="98"/>
      <c r="BG27" s="205"/>
      <c r="BH27" s="101">
        <v>-3.060755080732358E-2</v>
      </c>
      <c r="BI27" s="98"/>
      <c r="BJ27" s="111">
        <v>3.5</v>
      </c>
      <c r="BK27" s="98"/>
      <c r="BL27" s="98"/>
      <c r="BM27" s="98"/>
      <c r="BN27" s="205"/>
      <c r="BO27" s="101">
        <v>23.828353301146098</v>
      </c>
      <c r="BP27" s="98"/>
      <c r="BQ27" s="111">
        <v>0</v>
      </c>
      <c r="BR27" s="98"/>
      <c r="BS27" s="98"/>
      <c r="BT27" s="98"/>
      <c r="BU27" s="205"/>
      <c r="BV27" s="101">
        <v>438.94839601746486</v>
      </c>
      <c r="BW27" s="98"/>
      <c r="BX27" s="111">
        <v>1.3665625155548804</v>
      </c>
      <c r="BY27" s="98"/>
      <c r="BZ27" s="98"/>
      <c r="CA27" s="98"/>
      <c r="CB27" s="205"/>
      <c r="CC27" s="101">
        <v>11.189583440851692</v>
      </c>
      <c r="CD27" s="98"/>
      <c r="CE27" s="111">
        <v>5.4172260847875888</v>
      </c>
      <c r="CF27" s="98"/>
      <c r="CG27" s="98"/>
      <c r="CH27" s="98"/>
      <c r="CI27" s="205"/>
      <c r="CJ27" s="101">
        <v>24.712688711515668</v>
      </c>
      <c r="CK27" s="98"/>
      <c r="CL27" s="111">
        <v>0.43115583320879425</v>
      </c>
      <c r="CM27" s="98"/>
      <c r="CN27" s="98"/>
      <c r="CO27" s="98"/>
      <c r="CP27" s="205"/>
      <c r="CQ27" s="101">
        <v>0</v>
      </c>
      <c r="CR27" s="98"/>
      <c r="CS27" s="111">
        <v>0</v>
      </c>
      <c r="CT27" s="98"/>
      <c r="CU27" s="98"/>
      <c r="CV27" s="98"/>
      <c r="CW27" s="205"/>
      <c r="CX27" s="101">
        <v>0</v>
      </c>
      <c r="CY27" s="98"/>
      <c r="CZ27" s="111">
        <v>0</v>
      </c>
      <c r="DA27" s="98"/>
      <c r="DB27" s="98"/>
      <c r="DC27" s="98"/>
      <c r="DD27" s="205"/>
      <c r="DE27" s="101">
        <v>131.19326335161188</v>
      </c>
      <c r="DF27" s="98">
        <v>0</v>
      </c>
      <c r="DG27" s="111">
        <v>8.8780319898299673</v>
      </c>
      <c r="DH27" s="98">
        <v>0</v>
      </c>
      <c r="DI27" s="98">
        <v>0</v>
      </c>
      <c r="DJ27" s="98">
        <v>0</v>
      </c>
      <c r="DK27" s="205"/>
      <c r="DN27" s="101">
        <v>0</v>
      </c>
      <c r="DO27" s="98"/>
      <c r="DP27" s="111">
        <v>0</v>
      </c>
      <c r="DQ27" s="98"/>
      <c r="DR27" s="98"/>
      <c r="DS27" s="98"/>
      <c r="DT27" s="205"/>
      <c r="DU27" s="101">
        <v>0</v>
      </c>
      <c r="DV27" s="98"/>
      <c r="DW27" s="111">
        <v>0</v>
      </c>
      <c r="DX27" s="98"/>
      <c r="DY27" s="98"/>
      <c r="DZ27" s="98"/>
      <c r="EA27" s="205"/>
      <c r="EB27" s="101">
        <v>0</v>
      </c>
      <c r="EC27" s="98"/>
      <c r="ED27" s="111">
        <v>0</v>
      </c>
      <c r="EE27" s="98"/>
      <c r="EF27" s="98"/>
      <c r="EG27" s="98"/>
      <c r="EH27" s="205"/>
      <c r="EI27" s="101">
        <v>0</v>
      </c>
      <c r="EJ27" s="98"/>
      <c r="EK27" s="111">
        <v>0</v>
      </c>
      <c r="EL27" s="98"/>
      <c r="EM27" s="98"/>
      <c r="EN27" s="98"/>
      <c r="EO27" s="205"/>
      <c r="EP27" s="101">
        <v>34.09876675265707</v>
      </c>
      <c r="EQ27" s="98"/>
      <c r="ER27" s="111">
        <v>0.10615848444511944</v>
      </c>
      <c r="ES27" s="98"/>
      <c r="ET27" s="98"/>
      <c r="EU27" s="98"/>
      <c r="EV27" s="205"/>
      <c r="EW27" s="101">
        <v>42.163362584816412</v>
      </c>
      <c r="EX27" s="98"/>
      <c r="EY27" s="111">
        <v>20.412597915212409</v>
      </c>
      <c r="EZ27" s="98"/>
      <c r="FA27" s="98"/>
      <c r="FB27" s="98"/>
      <c r="FC27" s="205"/>
      <c r="FD27" s="101">
        <v>10.91727202382323</v>
      </c>
      <c r="FE27" s="98"/>
      <c r="FF27" s="111">
        <v>0.2212311667912058</v>
      </c>
      <c r="FG27" s="98"/>
      <c r="FH27" s="98"/>
      <c r="FI27" s="98"/>
      <c r="FJ27" s="205"/>
      <c r="FK27" s="101">
        <v>2.9426723392625997</v>
      </c>
      <c r="FL27" s="98"/>
      <c r="FM27" s="111">
        <v>0</v>
      </c>
      <c r="FN27" s="98"/>
      <c r="FO27" s="98"/>
      <c r="FP27" s="98"/>
      <c r="FQ27" s="205"/>
      <c r="FR27" s="101">
        <v>0</v>
      </c>
      <c r="FS27" s="98"/>
      <c r="FT27" s="111">
        <v>0</v>
      </c>
      <c r="FU27" s="98"/>
      <c r="FV27" s="98"/>
      <c r="FW27" s="98"/>
      <c r="FX27" s="205"/>
      <c r="FY27" s="101"/>
      <c r="FZ27" s="98"/>
      <c r="GA27" s="111"/>
      <c r="GB27" s="98"/>
      <c r="GC27" s="98"/>
      <c r="GD27" s="98"/>
      <c r="GE27" s="205"/>
      <c r="GF27" s="103"/>
      <c r="GG27" s="103"/>
      <c r="GH27" s="103"/>
      <c r="GL27" s="3">
        <f t="shared" si="249"/>
        <v>291.65012034050699</v>
      </c>
      <c r="GM27" s="9">
        <f t="shared" si="250"/>
        <v>0</v>
      </c>
      <c r="GN27" s="13">
        <f t="shared" si="251"/>
        <v>1.635837</v>
      </c>
      <c r="GO27" s="9">
        <f t="shared" si="252"/>
        <v>0</v>
      </c>
      <c r="GP27" s="9">
        <f t="shared" si="253"/>
        <v>0</v>
      </c>
      <c r="GQ27" s="9">
        <f t="shared" si="254"/>
        <v>0</v>
      </c>
      <c r="GR27" s="155"/>
      <c r="GS27" s="3">
        <f t="shared" si="255"/>
        <v>0</v>
      </c>
      <c r="GT27" s="9">
        <f t="shared" si="5"/>
        <v>0</v>
      </c>
      <c r="GU27" s="13">
        <f t="shared" si="6"/>
        <v>0</v>
      </c>
      <c r="GV27" s="9">
        <f t="shared" si="7"/>
        <v>0</v>
      </c>
      <c r="GW27" s="9">
        <f t="shared" si="8"/>
        <v>0</v>
      </c>
      <c r="GX27" s="9">
        <f t="shared" si="9"/>
        <v>0</v>
      </c>
      <c r="GY27" s="155"/>
      <c r="GZ27" s="3">
        <f t="shared" si="256"/>
        <v>-3.060755080732358E-2</v>
      </c>
      <c r="HA27" s="9">
        <f t="shared" si="10"/>
        <v>0</v>
      </c>
      <c r="HB27" s="13">
        <f t="shared" si="11"/>
        <v>3.5</v>
      </c>
      <c r="HC27" s="9">
        <f t="shared" si="12"/>
        <v>0</v>
      </c>
      <c r="HD27" s="9">
        <f t="shared" si="13"/>
        <v>0</v>
      </c>
      <c r="HE27" s="9">
        <f t="shared" si="14"/>
        <v>0</v>
      </c>
      <c r="HF27" s="155"/>
      <c r="HG27" s="3">
        <f t="shared" si="257"/>
        <v>23.828353301146098</v>
      </c>
      <c r="HH27" s="9">
        <f t="shared" si="15"/>
        <v>0</v>
      </c>
      <c r="HI27" s="13">
        <f t="shared" si="16"/>
        <v>0</v>
      </c>
      <c r="HJ27" s="9">
        <f t="shared" si="17"/>
        <v>0</v>
      </c>
      <c r="HK27" s="9">
        <f t="shared" si="18"/>
        <v>0</v>
      </c>
      <c r="HL27" s="9">
        <f t="shared" si="19"/>
        <v>0</v>
      </c>
      <c r="HM27" s="155"/>
      <c r="HN27" s="3">
        <f t="shared" si="258"/>
        <v>473.04716277012193</v>
      </c>
      <c r="HO27" s="9">
        <f t="shared" si="20"/>
        <v>0</v>
      </c>
      <c r="HP27" s="13">
        <f t="shared" si="21"/>
        <v>1.4727209999999999</v>
      </c>
      <c r="HQ27" s="9">
        <f t="shared" si="22"/>
        <v>0</v>
      </c>
      <c r="HR27" s="9">
        <f t="shared" si="23"/>
        <v>0</v>
      </c>
      <c r="HS27" s="9">
        <f t="shared" si="24"/>
        <v>0</v>
      </c>
      <c r="HT27" s="155"/>
      <c r="HU27" s="3">
        <f t="shared" si="259"/>
        <v>53.352946025668103</v>
      </c>
      <c r="HV27" s="9">
        <f t="shared" si="25"/>
        <v>0</v>
      </c>
      <c r="HW27" s="13">
        <f t="shared" si="26"/>
        <v>25.829823999999999</v>
      </c>
      <c r="HX27" s="9">
        <f t="shared" si="27"/>
        <v>0</v>
      </c>
      <c r="HY27" s="9">
        <f t="shared" si="28"/>
        <v>0</v>
      </c>
      <c r="HZ27" s="9">
        <f t="shared" si="29"/>
        <v>0</v>
      </c>
      <c r="IA27" s="155"/>
      <c r="IB27" s="3">
        <f t="shared" si="260"/>
        <v>35.629960735338898</v>
      </c>
      <c r="IC27" s="9">
        <f t="shared" si="30"/>
        <v>0</v>
      </c>
      <c r="ID27" s="13">
        <f t="shared" si="31"/>
        <v>0.65238700000000005</v>
      </c>
      <c r="IE27" s="9">
        <f t="shared" si="32"/>
        <v>0</v>
      </c>
      <c r="IF27" s="9">
        <f t="shared" si="33"/>
        <v>0</v>
      </c>
      <c r="IG27" s="9">
        <f t="shared" si="34"/>
        <v>0</v>
      </c>
      <c r="IH27" s="155"/>
      <c r="II27" s="3">
        <f t="shared" si="261"/>
        <v>2.9426723392625997</v>
      </c>
      <c r="IJ27" s="9">
        <f t="shared" si="35"/>
        <v>0</v>
      </c>
      <c r="IK27" s="13">
        <f t="shared" si="36"/>
        <v>0</v>
      </c>
      <c r="IL27" s="9">
        <f t="shared" si="37"/>
        <v>0</v>
      </c>
      <c r="IM27" s="9">
        <f t="shared" si="38"/>
        <v>0</v>
      </c>
      <c r="IN27" s="9">
        <f t="shared" si="39"/>
        <v>0</v>
      </c>
      <c r="IO27" s="155"/>
      <c r="IP27" s="3">
        <f t="shared" si="262"/>
        <v>0</v>
      </c>
      <c r="IQ27" s="9">
        <f t="shared" si="40"/>
        <v>0</v>
      </c>
      <c r="IR27" s="13">
        <f t="shared" si="41"/>
        <v>0</v>
      </c>
      <c r="IS27" s="9">
        <f t="shared" si="42"/>
        <v>0</v>
      </c>
      <c r="IT27" s="9">
        <f t="shared" si="43"/>
        <v>0</v>
      </c>
      <c r="IU27" s="9">
        <f t="shared" si="44"/>
        <v>0</v>
      </c>
      <c r="IV27" s="155"/>
      <c r="IW27" s="3">
        <f t="shared" si="263"/>
        <v>131.19326335161188</v>
      </c>
      <c r="IX27" s="9">
        <f t="shared" si="45"/>
        <v>0</v>
      </c>
      <c r="IY27" s="13">
        <f t="shared" si="46"/>
        <v>8.8780319898299673</v>
      </c>
      <c r="IZ27" s="9">
        <f t="shared" si="47"/>
        <v>0</v>
      </c>
      <c r="JA27" s="9">
        <f t="shared" si="48"/>
        <v>0</v>
      </c>
      <c r="JB27" s="9">
        <f t="shared" si="49"/>
        <v>0</v>
      </c>
      <c r="JC27" s="155"/>
      <c r="JD27" s="45"/>
      <c r="JE27" s="45"/>
      <c r="JF27" s="45"/>
      <c r="JG27" s="5"/>
      <c r="JH27" s="58">
        <f t="shared" si="50"/>
        <v>2.8817089316760545E-2</v>
      </c>
      <c r="JI27" s="55">
        <f t="shared" si="320"/>
        <v>3.204608609252093E-2</v>
      </c>
      <c r="JJ27" s="3">
        <f>$JH27*JJ4*AT27</f>
        <v>2.8569787834111717</v>
      </c>
      <c r="JK27" s="9">
        <f>$JH27*JJ4*AU27</f>
        <v>0</v>
      </c>
      <c r="JL27" s="13">
        <f>$JH27*JJ4*AV27</f>
        <v>1.6024514567875101E-2</v>
      </c>
      <c r="JM27" s="9">
        <f>$JH27*JJ4*AW27</f>
        <v>0</v>
      </c>
      <c r="JN27" s="9">
        <f>$JH27*JJ4*AX27</f>
        <v>0</v>
      </c>
      <c r="JO27" s="9">
        <f>$JH27*JJ4*AY27</f>
        <v>0</v>
      </c>
      <c r="JP27" s="155"/>
      <c r="JQ27" s="3">
        <f>$JH27*JQ4*BA27</f>
        <v>0</v>
      </c>
      <c r="JR27" s="9">
        <f>$JH27*JQ4*BB27</f>
        <v>0</v>
      </c>
      <c r="JS27" s="13">
        <f>$JH27*JQ4*BC27</f>
        <v>0</v>
      </c>
      <c r="JT27" s="9">
        <f>$JH27*JQ4*BD27</f>
        <v>0</v>
      </c>
      <c r="JU27" s="9">
        <f>$JH27*JQ4*BE27</f>
        <v>0</v>
      </c>
      <c r="JV27" s="9">
        <f>$JH27*JQ4*BF27</f>
        <v>0</v>
      </c>
      <c r="JW27" s="155"/>
      <c r="JX27" s="3">
        <f>$JH27*JX4*BH27</f>
        <v>-6.7869731383522042E-4</v>
      </c>
      <c r="JY27" s="9">
        <f>$JH27*JX4*BI27</f>
        <v>0</v>
      </c>
      <c r="JZ27" s="13">
        <f>$JH27*JX4*BJ27</f>
        <v>7.7609626898173481E-2</v>
      </c>
      <c r="KA27" s="9">
        <f>$JH27*JX4*BK27</f>
        <v>0</v>
      </c>
      <c r="KB27" s="9">
        <f>$JH27*JX4*BL27</f>
        <v>0</v>
      </c>
      <c r="KC27" s="9">
        <f>$JH27*JX4*BM27</f>
        <v>0</v>
      </c>
      <c r="KD27" s="155"/>
      <c r="KE27" s="3">
        <f>$JH27*KE4*BO27</f>
        <v>0.40021289422300182</v>
      </c>
      <c r="KF27" s="9">
        <f>$JH27*KE4*BP27</f>
        <v>0</v>
      </c>
      <c r="KG27" s="13">
        <f>$JH27*KE4*BQ27</f>
        <v>0</v>
      </c>
      <c r="KH27" s="9">
        <f>$JH27*KE4*BR27</f>
        <v>0</v>
      </c>
      <c r="KI27" s="9">
        <f>$JH27*KE4*BS27</f>
        <v>0</v>
      </c>
      <c r="KJ27" s="9">
        <f>$JH27*KE4*BT27</f>
        <v>0</v>
      </c>
      <c r="KK27" s="155"/>
      <c r="KL27" s="3">
        <f>$JH27*KL4*BV27</f>
        <v>10.857509726065906</v>
      </c>
      <c r="KM27" s="9">
        <f>$JH27*KL4*BW27</f>
        <v>0</v>
      </c>
      <c r="KN27" s="13">
        <f>$JH27*KL4*BX27</f>
        <v>3.3802300996046593E-2</v>
      </c>
      <c r="KO27" s="9">
        <f>$JH27*KL4*BY27</f>
        <v>0</v>
      </c>
      <c r="KP27" s="9">
        <f>$JH27*KL4*BZ27</f>
        <v>0</v>
      </c>
      <c r="KQ27" s="9">
        <f>$JH27*KL4*CA27</f>
        <v>0</v>
      </c>
      <c r="KR27" s="155"/>
      <c r="KS27" s="3">
        <f>$JH27*KS4*CC27</f>
        <v>0.32245122543236798</v>
      </c>
      <c r="KT27" s="9">
        <f>$JH27*KS4*CD27</f>
        <v>0</v>
      </c>
      <c r="KU27" s="13">
        <f>$JH27*KS4*CE27</f>
        <v>0.15610868793440899</v>
      </c>
      <c r="KV27" s="9">
        <f>$JH27*KS4*CF27</f>
        <v>0</v>
      </c>
      <c r="KW27" s="9">
        <f>$JH27*KS4*CG27</f>
        <v>0</v>
      </c>
      <c r="KX27" s="9">
        <f>$JH27*KS4*CH27</f>
        <v>0</v>
      </c>
      <c r="KY27" s="155"/>
      <c r="KZ27" s="3">
        <f>$JH27*KZ4*CJ27</f>
        <v>0.72774540250918418</v>
      </c>
      <c r="LA27" s="9">
        <f>$JH27*KZ4*CK27</f>
        <v>0</v>
      </c>
      <c r="LB27" s="13">
        <f>$JH27*KZ4*CL27</f>
        <v>1.2696784192345073E-2</v>
      </c>
      <c r="LC27" s="9">
        <f>$JH27*KZ4*CM27</f>
        <v>0</v>
      </c>
      <c r="LD27" s="9">
        <f>$JH27*KZ4*CN27</f>
        <v>0</v>
      </c>
      <c r="LE27" s="9">
        <f>$JH27*KZ4*CO27</f>
        <v>0</v>
      </c>
      <c r="LF27" s="155"/>
      <c r="LG27" s="3">
        <f>$JH27*LG4*CQ27</f>
        <v>0</v>
      </c>
      <c r="LH27" s="9">
        <f>$JH27*LG4*CR27</f>
        <v>0</v>
      </c>
      <c r="LI27" s="13">
        <f>$JH27*LG4*CS27</f>
        <v>0</v>
      </c>
      <c r="LJ27" s="9">
        <f>$JH27*LG4*CT27</f>
        <v>0</v>
      </c>
      <c r="LK27" s="9">
        <f>$JH27*LG4*CU27</f>
        <v>0</v>
      </c>
      <c r="LL27" s="9">
        <f>$JH27*LG4*CV27</f>
        <v>0</v>
      </c>
      <c r="LM27" s="155"/>
      <c r="LN27" s="3">
        <f>$JH27*LN4*CX27</f>
        <v>0</v>
      </c>
      <c r="LO27" s="9">
        <f>$JH27*LN4*CY27</f>
        <v>0</v>
      </c>
      <c r="LP27" s="13">
        <f>$JH27*LN4*CZ27</f>
        <v>0</v>
      </c>
      <c r="LQ27" s="9">
        <f>$JH27*LN4*DA27</f>
        <v>0</v>
      </c>
      <c r="LR27" s="9">
        <f>$JH27*LN4*DB27</f>
        <v>0</v>
      </c>
      <c r="LS27" s="9">
        <f>$JH27*LN4*DC27</f>
        <v>0</v>
      </c>
      <c r="LT27" s="155"/>
      <c r="LU27" s="3">
        <f>$JH27*LU4*DE27</f>
        <v>1.17240641293088</v>
      </c>
      <c r="LV27" s="9">
        <f>$JH27*LU4*DF27</f>
        <v>0</v>
      </c>
      <c r="LW27" s="13">
        <f>$JH27*LU4*DG27</f>
        <v>7.9338385014372542E-2</v>
      </c>
      <c r="LX27" s="9">
        <f>$JH27*LU4*DH27</f>
        <v>0</v>
      </c>
      <c r="LY27" s="9">
        <f>$JH27*LU4*DI27</f>
        <v>0</v>
      </c>
      <c r="LZ27" s="9">
        <f>$JH27*LU4*DJ27</f>
        <v>0</v>
      </c>
      <c r="MA27" s="155"/>
      <c r="MD27" s="3">
        <f>$JH27*MD6*MD4*DN27</f>
        <v>0</v>
      </c>
      <c r="ME27" s="9">
        <f>$JH27*MD6*MD4*DO27</f>
        <v>0</v>
      </c>
      <c r="MF27" s="13">
        <f>$JH27*MD6*MD4*DP27</f>
        <v>0</v>
      </c>
      <c r="MG27" s="9">
        <f>$JH27*MD6*MD4*DQ27</f>
        <v>0</v>
      </c>
      <c r="MH27" s="9">
        <f>$JH27*MD6*MD4*DR27</f>
        <v>0</v>
      </c>
      <c r="MI27" s="9">
        <f>$JH27*MD6*MD4*DS27</f>
        <v>0</v>
      </c>
      <c r="MJ27" s="155"/>
      <c r="MK27" s="3">
        <f>$JH27*MK6*MK4*DU27</f>
        <v>0</v>
      </c>
      <c r="ML27" s="9">
        <f>$JH27*MK6*MK4*DV27</f>
        <v>0</v>
      </c>
      <c r="MM27" s="13">
        <f>$JH27*MK6*MK4*DW27</f>
        <v>0</v>
      </c>
      <c r="MN27" s="9">
        <f>$JH27*MK6*MK4*DX27</f>
        <v>0</v>
      </c>
      <c r="MO27" s="9">
        <f>$JH27*MK6*MK4*DY27</f>
        <v>0</v>
      </c>
      <c r="MP27" s="9">
        <f>$JH27*MK6*MK4*DZ27</f>
        <v>0</v>
      </c>
      <c r="MQ27" s="155"/>
      <c r="MR27" s="3">
        <f>$JH27*MR6*MR4*EB27</f>
        <v>0</v>
      </c>
      <c r="MS27" s="9">
        <f>$JH27*MR6*MR4*EC27</f>
        <v>0</v>
      </c>
      <c r="MT27" s="13">
        <f>$JH27*MR6*MR4*ED27</f>
        <v>0</v>
      </c>
      <c r="MU27" s="9">
        <f>$JH27*MR6*MR4*EE27</f>
        <v>0</v>
      </c>
      <c r="MV27" s="9">
        <f>$JH27*MR6*MR4*EF27</f>
        <v>0</v>
      </c>
      <c r="MW27" s="9">
        <f>$JH27*MR6*MR4*EG27</f>
        <v>0</v>
      </c>
      <c r="MX27" s="155"/>
      <c r="MY27" s="3">
        <f>$JH27*MY6*MY4*EI27</f>
        <v>0</v>
      </c>
      <c r="MZ27" s="9">
        <f>$JH27*MY6*MY4*EJ27</f>
        <v>0</v>
      </c>
      <c r="NA27" s="13">
        <f>$JH27*MY6*MY4*EK27</f>
        <v>0</v>
      </c>
      <c r="NB27" s="9">
        <f>$JH27*MY6*MY4*EL27</f>
        <v>0</v>
      </c>
      <c r="NC27" s="9">
        <f>$JH27*MY6*MY4*EM27</f>
        <v>0</v>
      </c>
      <c r="ND27" s="9">
        <f>$JH27*MY6*MY4*EN27</f>
        <v>0</v>
      </c>
      <c r="NE27" s="155"/>
      <c r="NF27" s="3">
        <f>$JH27*NF6*NF4*EP27</f>
        <v>0.59040968486502321</v>
      </c>
      <c r="NG27" s="9">
        <f>$JH27*NF6*NF4*EQ27</f>
        <v>0</v>
      </c>
      <c r="NH27" s="13">
        <f>$JH27*NF6*NF4*ER27</f>
        <v>1.8381015888824623E-3</v>
      </c>
      <c r="NI27" s="9">
        <f>$JH27*NF6*NF4*ES27</f>
        <v>0</v>
      </c>
      <c r="NJ27" s="9">
        <f>$JH27*NF6*NF4*ET27</f>
        <v>0</v>
      </c>
      <c r="NK27" s="9">
        <f>$JH27*NF6*NF4*EU27</f>
        <v>0</v>
      </c>
      <c r="NL27" s="155"/>
      <c r="NM27" s="3">
        <f>$JH27*NM6*NM4*EW27</f>
        <v>0.85051776985113003</v>
      </c>
      <c r="NN27" s="9">
        <f>$JH27*NM6*NM4*EX27</f>
        <v>0</v>
      </c>
      <c r="NO27" s="13">
        <f>$JH27*NM6*NM4*EY27</f>
        <v>0.41176216011685723</v>
      </c>
      <c r="NP27" s="9">
        <f>$JH27*NM6*NM4*EZ27</f>
        <v>0</v>
      </c>
      <c r="NQ27" s="9">
        <f>$JH27*NM6*NM4*FA27</f>
        <v>0</v>
      </c>
      <c r="NR27" s="9">
        <f>$JH27*NM6*NM4*FB27</f>
        <v>0</v>
      </c>
      <c r="NS27" s="155"/>
      <c r="NT27" s="3">
        <f>$JH27*NT6*NT4*FD27</f>
        <v>0.22504617895761733</v>
      </c>
      <c r="NU27" s="9">
        <f>$JH27*NT6*NT4*FE27</f>
        <v>0</v>
      </c>
      <c r="NV27" s="13">
        <f>$JH27*NT6*NT4*FF27</f>
        <v>4.5604092894316918E-3</v>
      </c>
      <c r="NW27" s="9">
        <f>$JH27*NT6*NT4*FG27</f>
        <v>0</v>
      </c>
      <c r="NX27" s="9">
        <f>$JH27*NT6*NT4*FH27</f>
        <v>0</v>
      </c>
      <c r="NY27" s="9">
        <f>$JH27*NT6*NT4*FI27</f>
        <v>0</v>
      </c>
      <c r="NZ27" s="155"/>
      <c r="OA27" s="3">
        <f>$JH27*OA6*OA4*FK27</f>
        <v>6.0659582763002901E-2</v>
      </c>
      <c r="OB27" s="9">
        <f>$JH27*OA6*OA4*FL27</f>
        <v>0</v>
      </c>
      <c r="OC27" s="13">
        <f>$JH27*OA6*OA4*FM27</f>
        <v>0</v>
      </c>
      <c r="OD27" s="9">
        <f>$JH27*OA6*OA4*FN27</f>
        <v>0</v>
      </c>
      <c r="OE27" s="9">
        <f>$JH27*OA6*OA4*FO27</f>
        <v>0</v>
      </c>
      <c r="OF27" s="9">
        <f>$JH27*OA6*OA4*FP27</f>
        <v>0</v>
      </c>
      <c r="OG27" s="155"/>
      <c r="OH27" s="3">
        <f>$JH27*OH6*OH4*FR27</f>
        <v>0</v>
      </c>
      <c r="OI27" s="9">
        <f>$JH27*OH6*OH4*FS27</f>
        <v>0</v>
      </c>
      <c r="OJ27" s="13">
        <f>$JH27*OH6*OH4*FT27</f>
        <v>0</v>
      </c>
      <c r="OK27" s="9">
        <f>$JH27*OH6*OH4*FU27</f>
        <v>0</v>
      </c>
      <c r="OL27" s="9">
        <f>$JH27*OH6*OH4*FV27</f>
        <v>0</v>
      </c>
      <c r="OM27" s="9">
        <f>$JH27*OH6*OH4*FW27</f>
        <v>0</v>
      </c>
      <c r="ON27" s="155"/>
      <c r="OO27" s="3">
        <f>$JH27*OO6*OO4*FY27</f>
        <v>0</v>
      </c>
      <c r="OP27" s="9">
        <f>$JH27*OO6*OO4*FZ27</f>
        <v>0</v>
      </c>
      <c r="OQ27" s="13">
        <f>$JH27*OO6*OO4*GA27</f>
        <v>0</v>
      </c>
      <c r="OR27" s="9">
        <f>$JH27*OO6*OO4*GB27</f>
        <v>0</v>
      </c>
      <c r="OS27" s="9">
        <f>$JH27*OO6*OO4*GC27</f>
        <v>0</v>
      </c>
      <c r="OT27" s="9">
        <f>$JH27*OO6*OO4*GD27</f>
        <v>0</v>
      </c>
      <c r="OU27" s="158"/>
      <c r="OV27" s="14">
        <f>$JH27*OV6*OV4*GF27</f>
        <v>0</v>
      </c>
      <c r="OW27" s="14">
        <f>$JH27*OW6*OW4*GG27</f>
        <v>0</v>
      </c>
      <c r="OX27" s="14">
        <f>$JH27*OX6*OX4*GH27</f>
        <v>0</v>
      </c>
      <c r="PB27" s="3">
        <f t="shared" si="264"/>
        <v>2.8569787834111717</v>
      </c>
      <c r="PC27" s="9">
        <f t="shared" si="265"/>
        <v>0</v>
      </c>
      <c r="PD27" s="13">
        <f t="shared" si="266"/>
        <v>1.6024514567875101E-2</v>
      </c>
      <c r="PE27" s="9">
        <f t="shared" si="267"/>
        <v>0</v>
      </c>
      <c r="PF27" s="9">
        <f t="shared" si="268"/>
        <v>0</v>
      </c>
      <c r="PG27" s="9">
        <f t="shared" si="269"/>
        <v>0</v>
      </c>
      <c r="PH27" s="155"/>
      <c r="PI27" s="3">
        <f t="shared" si="270"/>
        <v>0</v>
      </c>
      <c r="PJ27" s="9">
        <f t="shared" si="53"/>
        <v>0</v>
      </c>
      <c r="PK27" s="13">
        <f t="shared" si="54"/>
        <v>0</v>
      </c>
      <c r="PL27" s="9">
        <f t="shared" si="55"/>
        <v>0</v>
      </c>
      <c r="PM27" s="9">
        <f t="shared" si="56"/>
        <v>0</v>
      </c>
      <c r="PN27" s="9">
        <f t="shared" si="57"/>
        <v>0</v>
      </c>
      <c r="PO27" s="155"/>
      <c r="PP27" s="3">
        <f t="shared" si="271"/>
        <v>-6.7869731383522042E-4</v>
      </c>
      <c r="PQ27" s="9">
        <f t="shared" si="58"/>
        <v>0</v>
      </c>
      <c r="PR27" s="13">
        <f t="shared" si="59"/>
        <v>7.7609626898173481E-2</v>
      </c>
      <c r="PS27" s="9">
        <f t="shared" si="60"/>
        <v>0</v>
      </c>
      <c r="PT27" s="9">
        <f t="shared" si="61"/>
        <v>0</v>
      </c>
      <c r="PU27" s="9">
        <f t="shared" si="62"/>
        <v>0</v>
      </c>
      <c r="PV27" s="155"/>
      <c r="PW27" s="3">
        <f t="shared" si="272"/>
        <v>0.40021289422300182</v>
      </c>
      <c r="PX27" s="9">
        <f t="shared" si="63"/>
        <v>0</v>
      </c>
      <c r="PY27" s="13">
        <f t="shared" si="64"/>
        <v>0</v>
      </c>
      <c r="PZ27" s="9">
        <f t="shared" si="65"/>
        <v>0</v>
      </c>
      <c r="QA27" s="9">
        <f t="shared" si="66"/>
        <v>0</v>
      </c>
      <c r="QB27" s="9">
        <f t="shared" si="67"/>
        <v>0</v>
      </c>
      <c r="QC27" s="155"/>
      <c r="QD27" s="3">
        <f t="shared" si="273"/>
        <v>11.447919410930929</v>
      </c>
      <c r="QE27" s="9">
        <f t="shared" si="68"/>
        <v>0</v>
      </c>
      <c r="QF27" s="13">
        <f t="shared" si="69"/>
        <v>3.5640402584929058E-2</v>
      </c>
      <c r="QG27" s="9">
        <f t="shared" si="70"/>
        <v>0</v>
      </c>
      <c r="QH27" s="9">
        <f t="shared" si="71"/>
        <v>0</v>
      </c>
      <c r="QI27" s="9">
        <f t="shared" si="72"/>
        <v>0</v>
      </c>
      <c r="QJ27" s="155"/>
      <c r="QK27" s="3">
        <f t="shared" si="274"/>
        <v>1.1729689952834981</v>
      </c>
      <c r="QL27" s="9">
        <f t="shared" si="73"/>
        <v>0</v>
      </c>
      <c r="QM27" s="13">
        <f t="shared" si="74"/>
        <v>0.5678708480512662</v>
      </c>
      <c r="QN27" s="9">
        <f t="shared" si="75"/>
        <v>0</v>
      </c>
      <c r="QO27" s="9">
        <f t="shared" si="76"/>
        <v>0</v>
      </c>
      <c r="QP27" s="9">
        <f t="shared" si="77"/>
        <v>0</v>
      </c>
      <c r="QQ27" s="155"/>
      <c r="QR27" s="3">
        <f t="shared" si="275"/>
        <v>0.95279158146680154</v>
      </c>
      <c r="QS27" s="9">
        <f t="shared" si="78"/>
        <v>0</v>
      </c>
      <c r="QT27" s="13">
        <f t="shared" si="79"/>
        <v>1.7257193481776765E-2</v>
      </c>
      <c r="QU27" s="9">
        <f t="shared" si="80"/>
        <v>0</v>
      </c>
      <c r="QV27" s="9">
        <f t="shared" si="81"/>
        <v>0</v>
      </c>
      <c r="QW27" s="9">
        <f t="shared" si="82"/>
        <v>0</v>
      </c>
      <c r="QX27" s="155"/>
      <c r="QY27" s="3">
        <f t="shared" si="276"/>
        <v>6.0659582763002901E-2</v>
      </c>
      <c r="QZ27" s="9">
        <f t="shared" si="83"/>
        <v>0</v>
      </c>
      <c r="RA27" s="13">
        <f t="shared" si="84"/>
        <v>0</v>
      </c>
      <c r="RB27" s="9">
        <f t="shared" si="85"/>
        <v>0</v>
      </c>
      <c r="RC27" s="9">
        <f t="shared" si="86"/>
        <v>0</v>
      </c>
      <c r="RD27" s="9">
        <f t="shared" si="87"/>
        <v>0</v>
      </c>
      <c r="RE27" s="155"/>
      <c r="RF27" s="3">
        <f t="shared" si="277"/>
        <v>0</v>
      </c>
      <c r="RG27" s="9">
        <f t="shared" si="88"/>
        <v>0</v>
      </c>
      <c r="RH27" s="13">
        <f t="shared" si="89"/>
        <v>0</v>
      </c>
      <c r="RI27" s="9">
        <f t="shared" si="90"/>
        <v>0</v>
      </c>
      <c r="RJ27" s="9">
        <f t="shared" si="91"/>
        <v>0</v>
      </c>
      <c r="RK27" s="9">
        <f t="shared" si="92"/>
        <v>0</v>
      </c>
      <c r="RL27" s="155"/>
      <c r="RM27" s="3">
        <f t="shared" si="278"/>
        <v>1.17240641293088</v>
      </c>
      <c r="RN27" s="9">
        <f t="shared" si="93"/>
        <v>0</v>
      </c>
      <c r="RO27" s="13">
        <f t="shared" si="94"/>
        <v>7.9338385014372542E-2</v>
      </c>
      <c r="RP27" s="9">
        <f t="shared" si="95"/>
        <v>0</v>
      </c>
      <c r="RQ27" s="9">
        <f t="shared" si="96"/>
        <v>0</v>
      </c>
      <c r="RR27" s="9">
        <f t="shared" si="97"/>
        <v>0</v>
      </c>
      <c r="RS27" s="158"/>
      <c r="RT27" s="14">
        <f>$JH27*RT6*RT4*JD27</f>
        <v>0</v>
      </c>
      <c r="RU27" s="14">
        <f>$JH27*RU6*RU4*JE27</f>
        <v>0</v>
      </c>
      <c r="RV27" s="14">
        <f>$JH27*RV6*RV4*JF27</f>
        <v>0</v>
      </c>
      <c r="RY27" s="3">
        <f t="shared" si="279"/>
        <v>1904.6525222741145</v>
      </c>
      <c r="RZ27" s="9">
        <f t="shared" si="280"/>
        <v>0</v>
      </c>
      <c r="SA27" s="13">
        <f t="shared" si="281"/>
        <v>10.683009711916734</v>
      </c>
      <c r="SB27" s="9">
        <f t="shared" si="282"/>
        <v>0</v>
      </c>
      <c r="SC27" s="9">
        <f t="shared" si="283"/>
        <v>0</v>
      </c>
      <c r="SD27" s="9">
        <f t="shared" si="284"/>
        <v>0</v>
      </c>
      <c r="SE27" s="155"/>
      <c r="SF27" s="3">
        <f t="shared" si="285"/>
        <v>0</v>
      </c>
      <c r="SG27" s="9">
        <f t="shared" si="99"/>
        <v>0</v>
      </c>
      <c r="SH27" s="13">
        <f t="shared" si="100"/>
        <v>0</v>
      </c>
      <c r="SI27" s="9">
        <f t="shared" si="101"/>
        <v>0</v>
      </c>
      <c r="SJ27" s="9">
        <f t="shared" si="102"/>
        <v>0</v>
      </c>
      <c r="SK27" s="9">
        <f t="shared" si="103"/>
        <v>0</v>
      </c>
      <c r="SL27" s="155"/>
      <c r="SM27" s="3">
        <f t="shared" si="286"/>
        <v>-0.452464875890147</v>
      </c>
      <c r="SN27" s="9">
        <f t="shared" si="104"/>
        <v>0</v>
      </c>
      <c r="SO27" s="13">
        <f t="shared" si="105"/>
        <v>51.739751265448994</v>
      </c>
      <c r="SP27" s="9">
        <f t="shared" si="106"/>
        <v>0</v>
      </c>
      <c r="SQ27" s="9">
        <f t="shared" si="107"/>
        <v>0</v>
      </c>
      <c r="SR27" s="9">
        <f t="shared" si="108"/>
        <v>0</v>
      </c>
      <c r="SS27" s="155"/>
      <c r="ST27" s="3">
        <f t="shared" si="287"/>
        <v>266.80859614866785</v>
      </c>
      <c r="SU27" s="9">
        <f t="shared" si="109"/>
        <v>0</v>
      </c>
      <c r="SV27" s="13">
        <f t="shared" si="110"/>
        <v>0</v>
      </c>
      <c r="SW27" s="9">
        <f t="shared" si="111"/>
        <v>0</v>
      </c>
      <c r="SX27" s="9">
        <f t="shared" si="112"/>
        <v>0</v>
      </c>
      <c r="SY27" s="9">
        <f t="shared" si="113"/>
        <v>0</v>
      </c>
      <c r="SZ27" s="155"/>
      <c r="TA27" s="3">
        <f t="shared" si="288"/>
        <v>7238.3398173772703</v>
      </c>
      <c r="TB27" s="9">
        <f t="shared" si="114"/>
        <v>0</v>
      </c>
      <c r="TC27" s="13">
        <f t="shared" si="115"/>
        <v>22.534867330697725</v>
      </c>
      <c r="TD27" s="9">
        <f t="shared" si="116"/>
        <v>0</v>
      </c>
      <c r="TE27" s="9">
        <f t="shared" si="117"/>
        <v>0</v>
      </c>
      <c r="TF27" s="9">
        <f t="shared" si="118"/>
        <v>0</v>
      </c>
      <c r="TG27" s="155"/>
      <c r="TH27" s="3">
        <f t="shared" si="289"/>
        <v>214.96748362157868</v>
      </c>
      <c r="TI27" s="9">
        <f t="shared" si="119"/>
        <v>0</v>
      </c>
      <c r="TJ27" s="13">
        <f t="shared" si="120"/>
        <v>104.07245862293932</v>
      </c>
      <c r="TK27" s="9">
        <f t="shared" si="121"/>
        <v>0</v>
      </c>
      <c r="TL27" s="9">
        <f t="shared" si="122"/>
        <v>0</v>
      </c>
      <c r="TM27" s="9">
        <f t="shared" si="123"/>
        <v>0</v>
      </c>
      <c r="TN27" s="155"/>
      <c r="TO27" s="3">
        <f t="shared" si="290"/>
        <v>485.16360167278941</v>
      </c>
      <c r="TP27" s="9">
        <f t="shared" si="124"/>
        <v>0</v>
      </c>
      <c r="TQ27" s="13">
        <f t="shared" si="125"/>
        <v>8.4645227948967143</v>
      </c>
      <c r="TR27" s="9">
        <f t="shared" si="126"/>
        <v>0</v>
      </c>
      <c r="TS27" s="9">
        <f t="shared" si="127"/>
        <v>0</v>
      </c>
      <c r="TT27" s="9">
        <f t="shared" si="128"/>
        <v>0</v>
      </c>
      <c r="TU27" s="155"/>
      <c r="TV27" s="3">
        <f t="shared" si="291"/>
        <v>0</v>
      </c>
      <c r="TW27" s="9">
        <f t="shared" si="129"/>
        <v>0</v>
      </c>
      <c r="TX27" s="13">
        <f t="shared" si="130"/>
        <v>0</v>
      </c>
      <c r="TY27" s="9">
        <f t="shared" si="131"/>
        <v>0</v>
      </c>
      <c r="TZ27" s="9">
        <f t="shared" si="132"/>
        <v>0</v>
      </c>
      <c r="UA27" s="9">
        <f t="shared" si="133"/>
        <v>0</v>
      </c>
      <c r="UB27" s="155"/>
      <c r="UC27" s="3">
        <f t="shared" si="292"/>
        <v>0</v>
      </c>
      <c r="UD27" s="9">
        <f t="shared" si="134"/>
        <v>0</v>
      </c>
      <c r="UE27" s="13">
        <f t="shared" si="135"/>
        <v>0</v>
      </c>
      <c r="UF27" s="9">
        <f t="shared" si="136"/>
        <v>0</v>
      </c>
      <c r="UG27" s="9">
        <f t="shared" si="137"/>
        <v>0</v>
      </c>
      <c r="UH27" s="9">
        <f t="shared" si="138"/>
        <v>0</v>
      </c>
      <c r="UI27" s="155"/>
      <c r="UJ27" s="3">
        <f t="shared" si="293"/>
        <v>781.60427528725324</v>
      </c>
      <c r="UK27" s="9">
        <f t="shared" si="139"/>
        <v>0</v>
      </c>
      <c r="UL27" s="13">
        <f t="shared" si="140"/>
        <v>52.892256676248365</v>
      </c>
      <c r="UM27" s="9">
        <f t="shared" si="141"/>
        <v>0</v>
      </c>
      <c r="UN27" s="9">
        <f t="shared" si="142"/>
        <v>0</v>
      </c>
      <c r="UO27" s="9">
        <f t="shared" si="143"/>
        <v>0</v>
      </c>
      <c r="UP27" s="155"/>
      <c r="US27" s="3">
        <f t="shared" si="294"/>
        <v>0</v>
      </c>
      <c r="UT27" s="9">
        <f t="shared" si="144"/>
        <v>0</v>
      </c>
      <c r="UU27" s="13">
        <f t="shared" si="145"/>
        <v>0</v>
      </c>
      <c r="UV27" s="9">
        <f t="shared" si="146"/>
        <v>0</v>
      </c>
      <c r="UW27" s="9">
        <f t="shared" si="147"/>
        <v>0</v>
      </c>
      <c r="UX27" s="9">
        <f t="shared" si="148"/>
        <v>0</v>
      </c>
      <c r="UY27" s="155"/>
      <c r="UZ27" s="3">
        <f t="shared" si="295"/>
        <v>0</v>
      </c>
      <c r="VA27" s="9">
        <f t="shared" si="149"/>
        <v>0</v>
      </c>
      <c r="VB27" s="13">
        <f t="shared" si="150"/>
        <v>0</v>
      </c>
      <c r="VC27" s="9">
        <f t="shared" si="151"/>
        <v>0</v>
      </c>
      <c r="VD27" s="9">
        <f t="shared" si="152"/>
        <v>0</v>
      </c>
      <c r="VE27" s="9">
        <f t="shared" si="153"/>
        <v>0</v>
      </c>
      <c r="VF27" s="155"/>
      <c r="VG27" s="3">
        <f t="shared" si="296"/>
        <v>0</v>
      </c>
      <c r="VH27" s="9">
        <f t="shared" si="154"/>
        <v>0</v>
      </c>
      <c r="VI27" s="13">
        <f t="shared" si="155"/>
        <v>0</v>
      </c>
      <c r="VJ27" s="9">
        <f t="shared" si="156"/>
        <v>0</v>
      </c>
      <c r="VK27" s="9">
        <f t="shared" si="157"/>
        <v>0</v>
      </c>
      <c r="VL27" s="9">
        <f t="shared" si="158"/>
        <v>0</v>
      </c>
      <c r="VM27" s="155"/>
      <c r="VN27" s="3">
        <f t="shared" si="297"/>
        <v>0</v>
      </c>
      <c r="VO27" s="9">
        <f t="shared" si="159"/>
        <v>0</v>
      </c>
      <c r="VP27" s="13">
        <f t="shared" si="160"/>
        <v>0</v>
      </c>
      <c r="VQ27" s="9">
        <f t="shared" si="161"/>
        <v>0</v>
      </c>
      <c r="VR27" s="9">
        <f t="shared" si="162"/>
        <v>0</v>
      </c>
      <c r="VS27" s="9">
        <f t="shared" si="163"/>
        <v>0</v>
      </c>
      <c r="VT27" s="155"/>
      <c r="VU27" s="3">
        <f t="shared" si="298"/>
        <v>393.60645657668215</v>
      </c>
      <c r="VV27" s="9">
        <f t="shared" si="164"/>
        <v>0</v>
      </c>
      <c r="VW27" s="13">
        <f t="shared" si="165"/>
        <v>1.2254010592549749</v>
      </c>
      <c r="VX27" s="9">
        <f t="shared" si="166"/>
        <v>0</v>
      </c>
      <c r="VY27" s="9">
        <f t="shared" si="167"/>
        <v>0</v>
      </c>
      <c r="VZ27" s="9">
        <f t="shared" si="168"/>
        <v>0</v>
      </c>
      <c r="WA27" s="155"/>
      <c r="WB27" s="3">
        <f t="shared" si="299"/>
        <v>567.01184656742009</v>
      </c>
      <c r="WC27" s="9">
        <f t="shared" si="169"/>
        <v>0</v>
      </c>
      <c r="WD27" s="13">
        <f t="shared" si="170"/>
        <v>274.50810674457148</v>
      </c>
      <c r="WE27" s="9">
        <f t="shared" si="171"/>
        <v>0</v>
      </c>
      <c r="WF27" s="9">
        <f t="shared" si="172"/>
        <v>0</v>
      </c>
      <c r="WG27" s="9">
        <f t="shared" si="173"/>
        <v>0</v>
      </c>
      <c r="WH27" s="155"/>
      <c r="WI27" s="3">
        <f t="shared" si="300"/>
        <v>150.0307859717449</v>
      </c>
      <c r="WJ27" s="9">
        <f t="shared" si="174"/>
        <v>0</v>
      </c>
      <c r="WK27" s="13">
        <f t="shared" si="175"/>
        <v>3.0402728596211279</v>
      </c>
      <c r="WL27" s="9">
        <f t="shared" si="176"/>
        <v>0</v>
      </c>
      <c r="WM27" s="9">
        <f t="shared" si="177"/>
        <v>0</v>
      </c>
      <c r="WN27" s="9">
        <f t="shared" si="178"/>
        <v>0</v>
      </c>
      <c r="WO27" s="155"/>
      <c r="WP27" s="3">
        <f t="shared" si="301"/>
        <v>40.439721842001937</v>
      </c>
      <c r="WQ27" s="9">
        <f t="shared" si="179"/>
        <v>0</v>
      </c>
      <c r="WR27" s="13">
        <f t="shared" si="180"/>
        <v>0</v>
      </c>
      <c r="WS27" s="9">
        <f t="shared" si="181"/>
        <v>0</v>
      </c>
      <c r="WT27" s="9">
        <f t="shared" si="182"/>
        <v>0</v>
      </c>
      <c r="WU27" s="9">
        <f t="shared" si="183"/>
        <v>0</v>
      </c>
      <c r="WV27" s="155"/>
      <c r="WW27" s="3">
        <f t="shared" si="302"/>
        <v>0</v>
      </c>
      <c r="WX27" s="9">
        <f t="shared" si="184"/>
        <v>0</v>
      </c>
      <c r="WY27" s="13">
        <f t="shared" si="185"/>
        <v>0</v>
      </c>
      <c r="WZ27" s="9">
        <f t="shared" si="186"/>
        <v>0</v>
      </c>
      <c r="XA27" s="9">
        <f t="shared" si="187"/>
        <v>0</v>
      </c>
      <c r="XB27" s="9">
        <f t="shared" si="188"/>
        <v>0</v>
      </c>
      <c r="XC27" s="155"/>
      <c r="XD27" s="3">
        <f t="shared" si="303"/>
        <v>0</v>
      </c>
      <c r="XE27" s="9">
        <f t="shared" si="189"/>
        <v>0</v>
      </c>
      <c r="XF27" s="13">
        <f t="shared" si="190"/>
        <v>0</v>
      </c>
      <c r="XG27" s="9">
        <f t="shared" si="191"/>
        <v>0</v>
      </c>
      <c r="XH27" s="9">
        <f t="shared" si="192"/>
        <v>0</v>
      </c>
      <c r="XI27" s="9">
        <f t="shared" si="193"/>
        <v>0</v>
      </c>
      <c r="XJ27" s="158"/>
      <c r="XK27" s="14">
        <f t="shared" si="304"/>
        <v>0</v>
      </c>
      <c r="XL27" s="14">
        <f t="shared" si="305"/>
        <v>0</v>
      </c>
      <c r="XM27" s="14">
        <f t="shared" si="306"/>
        <v>0</v>
      </c>
      <c r="XQ27" s="3">
        <f t="shared" si="307"/>
        <v>1904.6525222741145</v>
      </c>
      <c r="XR27" s="9">
        <f t="shared" si="195"/>
        <v>0</v>
      </c>
      <c r="XS27" s="13">
        <f t="shared" si="196"/>
        <v>10.683009711916734</v>
      </c>
      <c r="XT27" s="9">
        <f t="shared" si="197"/>
        <v>0</v>
      </c>
      <c r="XU27" s="9">
        <f t="shared" si="198"/>
        <v>0</v>
      </c>
      <c r="XV27" s="9">
        <f t="shared" si="199"/>
        <v>0</v>
      </c>
      <c r="XW27" s="155"/>
      <c r="XX27" s="3">
        <f t="shared" si="308"/>
        <v>0</v>
      </c>
      <c r="XY27" s="9">
        <f t="shared" si="200"/>
        <v>0</v>
      </c>
      <c r="XZ27" s="13">
        <f t="shared" si="201"/>
        <v>0</v>
      </c>
      <c r="YA27" s="9">
        <f t="shared" si="202"/>
        <v>0</v>
      </c>
      <c r="YB27" s="9">
        <f t="shared" si="203"/>
        <v>0</v>
      </c>
      <c r="YC27" s="9">
        <f t="shared" si="204"/>
        <v>0</v>
      </c>
      <c r="YD27" s="155"/>
      <c r="YE27" s="3">
        <f t="shared" si="309"/>
        <v>-0.452464875890147</v>
      </c>
      <c r="YF27" s="9">
        <f t="shared" si="205"/>
        <v>0</v>
      </c>
      <c r="YG27" s="13">
        <f t="shared" si="206"/>
        <v>51.739751265448994</v>
      </c>
      <c r="YH27" s="9">
        <f t="shared" si="207"/>
        <v>0</v>
      </c>
      <c r="YI27" s="9">
        <f t="shared" si="208"/>
        <v>0</v>
      </c>
      <c r="YJ27" s="9">
        <f t="shared" si="209"/>
        <v>0</v>
      </c>
      <c r="YK27" s="155"/>
      <c r="YL27" s="3">
        <f t="shared" si="310"/>
        <v>266.80859614866785</v>
      </c>
      <c r="YM27" s="9">
        <f t="shared" si="210"/>
        <v>0</v>
      </c>
      <c r="YN27" s="13">
        <f t="shared" si="211"/>
        <v>0</v>
      </c>
      <c r="YO27" s="9">
        <f t="shared" si="212"/>
        <v>0</v>
      </c>
      <c r="YP27" s="9">
        <f t="shared" si="213"/>
        <v>0</v>
      </c>
      <c r="YQ27" s="9">
        <f t="shared" si="214"/>
        <v>0</v>
      </c>
      <c r="YR27" s="155"/>
      <c r="YS27" s="3">
        <f t="shared" si="311"/>
        <v>7631.9462739539522</v>
      </c>
      <c r="YT27" s="9">
        <f t="shared" si="215"/>
        <v>0</v>
      </c>
      <c r="YU27" s="13">
        <f t="shared" si="216"/>
        <v>23.760268389952699</v>
      </c>
      <c r="YV27" s="9">
        <f t="shared" si="217"/>
        <v>0</v>
      </c>
      <c r="YW27" s="9">
        <f t="shared" si="218"/>
        <v>0</v>
      </c>
      <c r="YX27" s="9">
        <f t="shared" si="219"/>
        <v>0</v>
      </c>
      <c r="YY27" s="155"/>
      <c r="YZ27" s="3">
        <f t="shared" si="312"/>
        <v>781.97933018899869</v>
      </c>
      <c r="ZA27" s="9">
        <f t="shared" si="220"/>
        <v>0</v>
      </c>
      <c r="ZB27" s="13">
        <f t="shared" si="221"/>
        <v>378.58056536751081</v>
      </c>
      <c r="ZC27" s="9">
        <f t="shared" si="222"/>
        <v>0</v>
      </c>
      <c r="ZD27" s="9">
        <f t="shared" si="223"/>
        <v>0</v>
      </c>
      <c r="ZE27" s="9">
        <f t="shared" si="224"/>
        <v>0</v>
      </c>
      <c r="ZF27" s="155"/>
      <c r="ZG27" s="3">
        <f t="shared" si="313"/>
        <v>635.19438764453434</v>
      </c>
      <c r="ZH27" s="9">
        <f t="shared" si="225"/>
        <v>0</v>
      </c>
      <c r="ZI27" s="13">
        <f t="shared" si="226"/>
        <v>11.504795654517842</v>
      </c>
      <c r="ZJ27" s="9">
        <f t="shared" si="227"/>
        <v>0</v>
      </c>
      <c r="ZK27" s="9">
        <f t="shared" si="228"/>
        <v>0</v>
      </c>
      <c r="ZL27" s="9">
        <f t="shared" si="229"/>
        <v>0</v>
      </c>
      <c r="ZM27" s="155"/>
      <c r="ZN27" s="3">
        <f t="shared" si="314"/>
        <v>40.439721842001937</v>
      </c>
      <c r="ZO27" s="9">
        <f t="shared" si="230"/>
        <v>0</v>
      </c>
      <c r="ZP27" s="13">
        <f t="shared" si="231"/>
        <v>0</v>
      </c>
      <c r="ZQ27" s="9">
        <f t="shared" si="232"/>
        <v>0</v>
      </c>
      <c r="ZR27" s="9">
        <f t="shared" si="233"/>
        <v>0</v>
      </c>
      <c r="ZS27" s="9">
        <f t="shared" si="234"/>
        <v>0</v>
      </c>
      <c r="ZT27" s="155"/>
      <c r="ZU27" s="3">
        <f t="shared" si="315"/>
        <v>0</v>
      </c>
      <c r="ZV27" s="9">
        <f t="shared" si="235"/>
        <v>0</v>
      </c>
      <c r="ZW27" s="13">
        <f t="shared" si="236"/>
        <v>0</v>
      </c>
      <c r="ZX27" s="9">
        <f t="shared" si="237"/>
        <v>0</v>
      </c>
      <c r="ZY27" s="9">
        <f t="shared" si="238"/>
        <v>0</v>
      </c>
      <c r="ZZ27" s="9">
        <f t="shared" si="239"/>
        <v>0</v>
      </c>
      <c r="AAA27" s="155"/>
      <c r="AAB27" s="3">
        <f t="shared" si="316"/>
        <v>781.60427528725324</v>
      </c>
      <c r="AAC27" s="9">
        <f t="shared" si="240"/>
        <v>0</v>
      </c>
      <c r="AAD27" s="13">
        <f t="shared" si="241"/>
        <v>52.892256676248365</v>
      </c>
      <c r="AAE27" s="9">
        <f t="shared" si="242"/>
        <v>0</v>
      </c>
      <c r="AAF27" s="9">
        <f t="shared" si="243"/>
        <v>0</v>
      </c>
      <c r="AAG27" s="9">
        <f t="shared" si="244"/>
        <v>0</v>
      </c>
      <c r="AAH27" s="158"/>
      <c r="AAI27" s="9">
        <f t="shared" si="317"/>
        <v>0</v>
      </c>
      <c r="AAJ27" s="9">
        <f t="shared" si="318"/>
        <v>0</v>
      </c>
      <c r="AAK27" s="9">
        <f t="shared" si="319"/>
        <v>0</v>
      </c>
    </row>
    <row r="28" spans="2:713" ht="15.75" thickBot="1">
      <c r="B28" s="104">
        <v>20</v>
      </c>
      <c r="C28" s="104" t="s">
        <v>47</v>
      </c>
      <c r="D28" s="46">
        <v>4069.7</v>
      </c>
      <c r="E28" s="104">
        <v>102.3489806186235</v>
      </c>
      <c r="F28" s="104">
        <v>0</v>
      </c>
      <c r="G28" s="104" t="s">
        <v>11</v>
      </c>
      <c r="I28" s="97">
        <f t="shared" si="247"/>
        <v>102.3489806186235</v>
      </c>
      <c r="J28" s="98">
        <v>265.79438216447136</v>
      </c>
      <c r="K28" s="98">
        <v>0</v>
      </c>
      <c r="L28" s="98">
        <v>48.049684937096494</v>
      </c>
      <c r="M28" s="98">
        <v>5.9451390748506512</v>
      </c>
      <c r="N28" s="98">
        <v>1836.8591737751717</v>
      </c>
      <c r="O28" s="98">
        <v>154.3899497266774</v>
      </c>
      <c r="P28" s="98">
        <v>975.47124604648855</v>
      </c>
      <c r="Q28" s="98">
        <v>156.9965762997916</v>
      </c>
      <c r="R28" s="98">
        <v>0</v>
      </c>
      <c r="S28" s="98">
        <v>40.57035034513008</v>
      </c>
      <c r="V28" s="98">
        <v>8.693358627109717</v>
      </c>
      <c r="W28" s="98">
        <v>0</v>
      </c>
      <c r="X28" s="98">
        <v>0</v>
      </c>
      <c r="Y28" s="98">
        <v>20.709939675822518</v>
      </c>
      <c r="Z28" s="98">
        <v>0</v>
      </c>
      <c r="AA28" s="98">
        <v>104.22800066764108</v>
      </c>
      <c r="AB28" s="98">
        <v>371.85690603372905</v>
      </c>
      <c r="AC28" s="98">
        <v>25.474910896647454</v>
      </c>
      <c r="AD28" s="98">
        <v>54.258418731565179</v>
      </c>
      <c r="AE28" s="99">
        <v>0</v>
      </c>
      <c r="AH28" s="98">
        <f t="shared" si="248"/>
        <v>274.48774079158107</v>
      </c>
      <c r="AI28" s="98">
        <f t="shared" si="248"/>
        <v>0</v>
      </c>
      <c r="AJ28" s="98">
        <f t="shared" si="248"/>
        <v>48.049684937096494</v>
      </c>
      <c r="AK28" s="98">
        <f t="shared" si="248"/>
        <v>26.655078750673169</v>
      </c>
      <c r="AL28" s="98">
        <f t="shared" si="248"/>
        <v>1836.8591737751717</v>
      </c>
      <c r="AM28" s="98">
        <f t="shared" si="248"/>
        <v>258.61795039431848</v>
      </c>
      <c r="AN28" s="98">
        <f t="shared" si="248"/>
        <v>1347.3281520802175</v>
      </c>
      <c r="AO28" s="98">
        <f t="shared" si="248"/>
        <v>182.47148719643906</v>
      </c>
      <c r="AP28" s="98">
        <f t="shared" si="248"/>
        <v>54.258418731565179</v>
      </c>
      <c r="AQ28" s="98">
        <f t="shared" si="248"/>
        <v>40.57035034513008</v>
      </c>
      <c r="AS28" s="107">
        <v>268.19890671483256</v>
      </c>
      <c r="AT28" s="101">
        <v>4.081301371150599</v>
      </c>
      <c r="AU28" s="98"/>
      <c r="AV28" s="98"/>
      <c r="AW28" s="108">
        <v>264.11760534368199</v>
      </c>
      <c r="AX28" s="98"/>
      <c r="AY28" s="98"/>
      <c r="AZ28" s="205"/>
      <c r="BA28" s="101">
        <v>0</v>
      </c>
      <c r="BB28" s="98"/>
      <c r="BC28" s="98"/>
      <c r="BD28" s="108">
        <v>0</v>
      </c>
      <c r="BE28" s="98"/>
      <c r="BF28" s="98"/>
      <c r="BG28" s="205"/>
      <c r="BH28" s="101">
        <v>-4.0503150629035076</v>
      </c>
      <c r="BI28" s="98"/>
      <c r="BJ28" s="98"/>
      <c r="BK28" s="108">
        <v>52.1</v>
      </c>
      <c r="BL28" s="98"/>
      <c r="BM28" s="98"/>
      <c r="BN28" s="205"/>
      <c r="BO28" s="101">
        <v>1.3166257159356536</v>
      </c>
      <c r="BP28" s="98"/>
      <c r="BQ28" s="98"/>
      <c r="BR28" s="108">
        <v>4.6285928083966672</v>
      </c>
      <c r="BS28" s="98"/>
      <c r="BT28" s="98"/>
      <c r="BU28" s="205"/>
      <c r="BV28" s="101">
        <v>227.50465202852797</v>
      </c>
      <c r="BW28" s="98"/>
      <c r="BX28" s="98"/>
      <c r="BY28" s="108">
        <v>1602.5924319999999</v>
      </c>
      <c r="BZ28" s="98"/>
      <c r="CA28" s="98"/>
      <c r="CB28" s="205"/>
      <c r="CC28" s="101">
        <v>9.3069623113845665</v>
      </c>
      <c r="CD28" s="98"/>
      <c r="CE28" s="98"/>
      <c r="CF28" s="108">
        <v>151.23661812859976</v>
      </c>
      <c r="CG28" s="98"/>
      <c r="CH28" s="98"/>
      <c r="CI28" s="205"/>
      <c r="CJ28" s="101">
        <v>16.100527529507037</v>
      </c>
      <c r="CK28" s="98"/>
      <c r="CL28" s="98"/>
      <c r="CM28" s="108">
        <v>936.14663740619278</v>
      </c>
      <c r="CN28" s="98"/>
      <c r="CO28" s="98"/>
      <c r="CP28" s="205"/>
      <c r="CQ28" s="101">
        <v>0</v>
      </c>
      <c r="CR28" s="98"/>
      <c r="CS28" s="98"/>
      <c r="CT28" s="108">
        <v>153.47209883212361</v>
      </c>
      <c r="CU28" s="98"/>
      <c r="CV28" s="98"/>
      <c r="CW28" s="205"/>
      <c r="CX28" s="101">
        <v>0</v>
      </c>
      <c r="CY28" s="98"/>
      <c r="CZ28" s="98"/>
      <c r="DA28" s="108">
        <v>0</v>
      </c>
      <c r="DB28" s="98"/>
      <c r="DC28" s="98"/>
      <c r="DD28" s="205"/>
      <c r="DE28" s="101">
        <v>40.57035034513008</v>
      </c>
      <c r="DF28" s="98">
        <v>0</v>
      </c>
      <c r="DG28" s="98">
        <v>0</v>
      </c>
      <c r="DH28" s="108">
        <v>31</v>
      </c>
      <c r="DI28" s="98">
        <v>0</v>
      </c>
      <c r="DJ28" s="98">
        <v>0</v>
      </c>
      <c r="DK28" s="205"/>
      <c r="DN28" s="101">
        <v>5.4815206870070235E-4</v>
      </c>
      <c r="DO28" s="98"/>
      <c r="DP28" s="98"/>
      <c r="DQ28" s="108">
        <v>8.6761776563180266</v>
      </c>
      <c r="DR28" s="98"/>
      <c r="DS28" s="98"/>
      <c r="DT28" s="205"/>
      <c r="DU28" s="101">
        <v>0</v>
      </c>
      <c r="DV28" s="98"/>
      <c r="DW28" s="98"/>
      <c r="DX28" s="108">
        <v>0</v>
      </c>
      <c r="DY28" s="98"/>
      <c r="DZ28" s="98"/>
      <c r="EA28" s="205"/>
      <c r="EB28" s="101">
        <v>0</v>
      </c>
      <c r="EC28" s="98"/>
      <c r="ED28" s="98"/>
      <c r="EE28" s="108">
        <v>0</v>
      </c>
      <c r="EF28" s="98"/>
      <c r="EG28" s="98"/>
      <c r="EH28" s="205"/>
      <c r="EI28" s="101">
        <v>4.5864762471261455</v>
      </c>
      <c r="EJ28" s="98"/>
      <c r="EK28" s="98"/>
      <c r="EL28" s="108">
        <v>16.123740191603332</v>
      </c>
      <c r="EM28" s="98"/>
      <c r="EN28" s="98"/>
      <c r="EO28" s="205"/>
      <c r="EP28" s="101">
        <v>0</v>
      </c>
      <c r="EQ28" s="98"/>
      <c r="ER28" s="98"/>
      <c r="ES28" s="108">
        <v>0</v>
      </c>
      <c r="ET28" s="98"/>
      <c r="EU28" s="98"/>
      <c r="EV28" s="205"/>
      <c r="EW28" s="101">
        <v>6.283090808190634</v>
      </c>
      <c r="EX28" s="98"/>
      <c r="EY28" s="98"/>
      <c r="EZ28" s="108">
        <v>102.09919987140026</v>
      </c>
      <c r="FA28" s="98"/>
      <c r="FB28" s="98"/>
      <c r="FC28" s="205"/>
      <c r="FD28" s="101">
        <v>10.066693376587162</v>
      </c>
      <c r="FE28" s="98"/>
      <c r="FF28" s="98"/>
      <c r="FG28" s="108">
        <v>353.73806859380721</v>
      </c>
      <c r="FH28" s="98"/>
      <c r="FI28" s="98"/>
      <c r="FJ28" s="205"/>
      <c r="FK28" s="101">
        <v>0</v>
      </c>
      <c r="FL28" s="98"/>
      <c r="FM28" s="98"/>
      <c r="FN28" s="108">
        <v>25.4652971678764</v>
      </c>
      <c r="FO28" s="98"/>
      <c r="FP28" s="98"/>
      <c r="FQ28" s="205"/>
      <c r="FR28" s="101">
        <v>5.2569677694099995E-2</v>
      </c>
      <c r="FS28" s="98"/>
      <c r="FT28" s="98"/>
      <c r="FU28" s="108">
        <v>11.870766</v>
      </c>
      <c r="FV28" s="98"/>
      <c r="FW28" s="98"/>
      <c r="FX28" s="205"/>
      <c r="FY28" s="101"/>
      <c r="FZ28" s="98"/>
      <c r="GA28" s="98"/>
      <c r="GB28" s="108"/>
      <c r="GC28" s="98"/>
      <c r="GD28" s="98"/>
      <c r="GE28" s="205"/>
      <c r="GF28" s="70">
        <v>36.535485718148259</v>
      </c>
      <c r="GG28" s="70">
        <v>11.754100727364039</v>
      </c>
      <c r="GH28" s="70">
        <v>3.1742781495443231E-3</v>
      </c>
      <c r="GL28" s="3">
        <f t="shared" si="249"/>
        <v>4.0818495232192999</v>
      </c>
      <c r="GM28" s="9">
        <f t="shared" si="250"/>
        <v>0</v>
      </c>
      <c r="GN28" s="9">
        <f t="shared" si="251"/>
        <v>0</v>
      </c>
      <c r="GO28" s="10">
        <f t="shared" si="252"/>
        <v>272.79378300000002</v>
      </c>
      <c r="GP28" s="9">
        <f t="shared" si="253"/>
        <v>0</v>
      </c>
      <c r="GQ28" s="9">
        <f t="shared" si="254"/>
        <v>0</v>
      </c>
      <c r="GR28" s="155"/>
      <c r="GS28" s="3">
        <f t="shared" si="255"/>
        <v>0</v>
      </c>
      <c r="GT28" s="9">
        <f t="shared" si="5"/>
        <v>0</v>
      </c>
      <c r="GU28" s="9">
        <f t="shared" si="6"/>
        <v>0</v>
      </c>
      <c r="GV28" s="10">
        <f t="shared" si="7"/>
        <v>0</v>
      </c>
      <c r="GW28" s="9">
        <f t="shared" si="8"/>
        <v>0</v>
      </c>
      <c r="GX28" s="9">
        <f t="shared" si="9"/>
        <v>0</v>
      </c>
      <c r="GY28" s="155"/>
      <c r="GZ28" s="3">
        <f t="shared" si="256"/>
        <v>-4.0503150629035076</v>
      </c>
      <c r="HA28" s="9">
        <f t="shared" si="10"/>
        <v>0</v>
      </c>
      <c r="HB28" s="9">
        <f t="shared" si="11"/>
        <v>0</v>
      </c>
      <c r="HC28" s="10">
        <f t="shared" si="12"/>
        <v>52.1</v>
      </c>
      <c r="HD28" s="9">
        <f t="shared" si="13"/>
        <v>0</v>
      </c>
      <c r="HE28" s="9">
        <f t="shared" si="14"/>
        <v>0</v>
      </c>
      <c r="HF28" s="155"/>
      <c r="HG28" s="3">
        <f t="shared" si="257"/>
        <v>5.9031019630617987</v>
      </c>
      <c r="HH28" s="9">
        <f t="shared" si="15"/>
        <v>0</v>
      </c>
      <c r="HI28" s="9">
        <f t="shared" si="16"/>
        <v>0</v>
      </c>
      <c r="HJ28" s="10">
        <f t="shared" si="17"/>
        <v>20.752333</v>
      </c>
      <c r="HK28" s="9">
        <f t="shared" si="18"/>
        <v>0</v>
      </c>
      <c r="HL28" s="9">
        <f t="shared" si="19"/>
        <v>0</v>
      </c>
      <c r="HM28" s="155"/>
      <c r="HN28" s="3">
        <f t="shared" si="258"/>
        <v>227.50465202852797</v>
      </c>
      <c r="HO28" s="9">
        <f t="shared" si="20"/>
        <v>0</v>
      </c>
      <c r="HP28" s="9">
        <f t="shared" si="21"/>
        <v>0</v>
      </c>
      <c r="HQ28" s="10">
        <f t="shared" si="22"/>
        <v>1602.5924319999999</v>
      </c>
      <c r="HR28" s="9">
        <f t="shared" si="23"/>
        <v>0</v>
      </c>
      <c r="HS28" s="9">
        <f t="shared" si="24"/>
        <v>0</v>
      </c>
      <c r="HT28" s="155"/>
      <c r="HU28" s="3">
        <f t="shared" si="259"/>
        <v>15.590053119575201</v>
      </c>
      <c r="HV28" s="9">
        <f t="shared" si="25"/>
        <v>0</v>
      </c>
      <c r="HW28" s="9">
        <f t="shared" si="26"/>
        <v>0</v>
      </c>
      <c r="HX28" s="10">
        <f t="shared" si="27"/>
        <v>253.33581800000002</v>
      </c>
      <c r="HY28" s="9">
        <f t="shared" si="28"/>
        <v>0</v>
      </c>
      <c r="HZ28" s="9">
        <f t="shared" si="29"/>
        <v>0</v>
      </c>
      <c r="IA28" s="155"/>
      <c r="IB28" s="3">
        <f t="shared" si="260"/>
        <v>26.167220906094201</v>
      </c>
      <c r="IC28" s="9">
        <f t="shared" si="30"/>
        <v>0</v>
      </c>
      <c r="ID28" s="9">
        <f t="shared" si="31"/>
        <v>0</v>
      </c>
      <c r="IE28" s="10">
        <f t="shared" si="32"/>
        <v>1289.8847060000001</v>
      </c>
      <c r="IF28" s="9">
        <f t="shared" si="33"/>
        <v>0</v>
      </c>
      <c r="IG28" s="9">
        <f t="shared" si="34"/>
        <v>0</v>
      </c>
      <c r="IH28" s="155"/>
      <c r="II28" s="3">
        <f t="shared" si="261"/>
        <v>0</v>
      </c>
      <c r="IJ28" s="9">
        <f t="shared" si="35"/>
        <v>0</v>
      </c>
      <c r="IK28" s="9">
        <f t="shared" si="36"/>
        <v>0</v>
      </c>
      <c r="IL28" s="10">
        <f t="shared" si="37"/>
        <v>178.93739600000001</v>
      </c>
      <c r="IM28" s="9">
        <f t="shared" si="38"/>
        <v>0</v>
      </c>
      <c r="IN28" s="9">
        <f t="shared" si="39"/>
        <v>0</v>
      </c>
      <c r="IO28" s="155"/>
      <c r="IP28" s="3">
        <f t="shared" si="262"/>
        <v>5.2569677694099995E-2</v>
      </c>
      <c r="IQ28" s="9">
        <f t="shared" si="40"/>
        <v>0</v>
      </c>
      <c r="IR28" s="9">
        <f t="shared" si="41"/>
        <v>0</v>
      </c>
      <c r="IS28" s="10">
        <f t="shared" si="42"/>
        <v>11.870766</v>
      </c>
      <c r="IT28" s="9">
        <f t="shared" si="43"/>
        <v>0</v>
      </c>
      <c r="IU28" s="9">
        <f t="shared" si="44"/>
        <v>0</v>
      </c>
      <c r="IV28" s="155"/>
      <c r="IW28" s="3">
        <f t="shared" si="263"/>
        <v>40.57035034513008</v>
      </c>
      <c r="IX28" s="9">
        <f t="shared" si="45"/>
        <v>0</v>
      </c>
      <c r="IY28" s="9">
        <f t="shared" si="46"/>
        <v>0</v>
      </c>
      <c r="IZ28" s="10">
        <f t="shared" si="47"/>
        <v>31</v>
      </c>
      <c r="JA28" s="9">
        <f t="shared" si="48"/>
        <v>0</v>
      </c>
      <c r="JB28" s="9">
        <f t="shared" si="49"/>
        <v>0</v>
      </c>
      <c r="JC28" s="155"/>
      <c r="JD28" s="7">
        <v>36.535485718148259</v>
      </c>
      <c r="JE28" s="7">
        <v>11.754100727364039</v>
      </c>
      <c r="JF28" s="7">
        <v>3.1742781495443231E-3</v>
      </c>
      <c r="JG28" s="4"/>
      <c r="JH28" s="58">
        <f t="shared" si="50"/>
        <v>2.9933695597275781E-2</v>
      </c>
      <c r="JI28" s="55">
        <f t="shared" si="320"/>
        <v>3.0625478925537682E-2</v>
      </c>
      <c r="JJ28" s="3">
        <f>$JH28*JJ4*AT28</f>
        <v>4.1529217264415552E-2</v>
      </c>
      <c r="JK28" s="9">
        <f>$JH28*JJ4*AU28</f>
        <v>0</v>
      </c>
      <c r="JL28" s="9">
        <f>$JH28*JJ4*AV28</f>
        <v>0</v>
      </c>
      <c r="JM28" s="10">
        <f>$JH28*JJ4*AW28</f>
        <v>2.6875244972616832</v>
      </c>
      <c r="JN28" s="9">
        <f>$JH28*JJ4*AX28</f>
        <v>0</v>
      </c>
      <c r="JO28" s="9">
        <f>$JH28*JJ4*AY28</f>
        <v>0</v>
      </c>
      <c r="JP28" s="155"/>
      <c r="JQ28" s="3">
        <f>$JH28*JQ4*BA28</f>
        <v>0</v>
      </c>
      <c r="JR28" s="9">
        <f>$JH28*JQ4*BB28</f>
        <v>0</v>
      </c>
      <c r="JS28" s="9">
        <f>$JH28*JQ4*BC28</f>
        <v>0</v>
      </c>
      <c r="JT28" s="10">
        <f>$JH28*JQ4*BD28</f>
        <v>0</v>
      </c>
      <c r="JU28" s="9">
        <f>$JH28*JQ4*BE28</f>
        <v>0</v>
      </c>
      <c r="JV28" s="9">
        <f>$JH28*JQ4*BF28</f>
        <v>0</v>
      </c>
      <c r="JW28" s="155"/>
      <c r="JX28" s="3">
        <f>$JH28*JX4*BH28</f>
        <v>-9.3292468309184015E-2</v>
      </c>
      <c r="JY28" s="9">
        <f>$JH28*JX4*BI28</f>
        <v>0</v>
      </c>
      <c r="JZ28" s="9">
        <f>$JH28*JX4*BJ28</f>
        <v>0</v>
      </c>
      <c r="KA28" s="10">
        <f>$JH28*JX4*BK28</f>
        <v>1.2000393854358984</v>
      </c>
      <c r="KB28" s="9">
        <f>$JH28*JX4*BL28</f>
        <v>0</v>
      </c>
      <c r="KC28" s="9">
        <f>$JH28*JX4*BM28</f>
        <v>0</v>
      </c>
      <c r="KD28" s="155"/>
      <c r="KE28" s="3">
        <f>$JH28*KE4*BO28</f>
        <v>2.2970455367034195E-2</v>
      </c>
      <c r="KF28" s="9">
        <f>$JH28*KE4*BP28</f>
        <v>0</v>
      </c>
      <c r="KG28" s="9">
        <f>$JH28*KE4*BQ28</f>
        <v>0</v>
      </c>
      <c r="KH28" s="10">
        <f>$JH28*KE4*BR28</f>
        <v>8.0752550425383943E-2</v>
      </c>
      <c r="KI28" s="9">
        <f>$JH28*KE4*BS28</f>
        <v>0</v>
      </c>
      <c r="KJ28" s="9">
        <f>$JH28*KE4*BT28</f>
        <v>0</v>
      </c>
      <c r="KK28" s="155"/>
      <c r="KL28" s="3">
        <f>$JH28*KL4*BV28</f>
        <v>5.8454408139798177</v>
      </c>
      <c r="KM28" s="9">
        <f>$JH28*KL4*BW28</f>
        <v>0</v>
      </c>
      <c r="KN28" s="9">
        <f>$JH28*KL4*BX28</f>
        <v>0</v>
      </c>
      <c r="KO28" s="10">
        <f>$JH28*KL4*BY28</f>
        <v>41.176561123740413</v>
      </c>
      <c r="KP28" s="9">
        <f>$JH28*KL4*BZ28</f>
        <v>0</v>
      </c>
      <c r="KQ28" s="9">
        <f>$JH28*KL4*CA28</f>
        <v>0</v>
      </c>
      <c r="KR28" s="155"/>
      <c r="KS28" s="3">
        <f>$JH28*KS4*CC28</f>
        <v>0.2785917767643038</v>
      </c>
      <c r="KT28" s="9">
        <f>$JH28*KS4*CD28</f>
        <v>0</v>
      </c>
      <c r="KU28" s="9">
        <f>$JH28*KS4*CE28</f>
        <v>0</v>
      </c>
      <c r="KV28" s="10">
        <f>$JH28*KS4*CF28</f>
        <v>4.5270708902229453</v>
      </c>
      <c r="KW28" s="9">
        <f>$JH28*KS4*CG28</f>
        <v>0</v>
      </c>
      <c r="KX28" s="9">
        <f>$JH28*KS4*CH28</f>
        <v>0</v>
      </c>
      <c r="KY28" s="155"/>
      <c r="KZ28" s="3">
        <f>$JH28*KZ4*CJ28</f>
        <v>0.49250404630552036</v>
      </c>
      <c r="LA28" s="9">
        <f>$JH28*KZ4*CK28</f>
        <v>0</v>
      </c>
      <c r="LB28" s="9">
        <f>$JH28*KZ4*CL28</f>
        <v>0</v>
      </c>
      <c r="LC28" s="10">
        <f>$JH28*KZ4*CM28</f>
        <v>28.63608077517279</v>
      </c>
      <c r="LD28" s="9">
        <f>$JH28*KZ4*CN28</f>
        <v>0</v>
      </c>
      <c r="LE28" s="9">
        <f>$JH28*KZ4*CO28</f>
        <v>0</v>
      </c>
      <c r="LF28" s="155"/>
      <c r="LG28" s="3">
        <f>$JH28*LG4*CQ28</f>
        <v>0</v>
      </c>
      <c r="LH28" s="9">
        <f>$JH28*LG4*CR28</f>
        <v>0</v>
      </c>
      <c r="LI28" s="9">
        <f>$JH28*LG4*CS28</f>
        <v>0</v>
      </c>
      <c r="LJ28" s="10">
        <f>$JH28*LG4*CT28</f>
        <v>4.6946057842699682</v>
      </c>
      <c r="LK28" s="9">
        <f>$JH28*LG4*CU28</f>
        <v>0</v>
      </c>
      <c r="LL28" s="9">
        <f>$JH28*LG4*CV28</f>
        <v>0</v>
      </c>
      <c r="LM28" s="155"/>
      <c r="LN28" s="3">
        <f>$JH28*LN4*CX28</f>
        <v>0</v>
      </c>
      <c r="LO28" s="9">
        <f>$JH28*LN4*CY28</f>
        <v>0</v>
      </c>
      <c r="LP28" s="9">
        <f>$JH28*LN4*CZ28</f>
        <v>0</v>
      </c>
      <c r="LQ28" s="10">
        <f>$JH28*LN4*DA28</f>
        <v>0</v>
      </c>
      <c r="LR28" s="9">
        <f>$JH28*LN4*DB28</f>
        <v>0</v>
      </c>
      <c r="LS28" s="9">
        <f>$JH28*LN4*DC28</f>
        <v>0</v>
      </c>
      <c r="LT28" s="155"/>
      <c r="LU28" s="3">
        <f>$JH28*LU4*DE28</f>
        <v>0.37660461156729358</v>
      </c>
      <c r="LV28" s="9">
        <f>$JH28*LU4*DF28</f>
        <v>0</v>
      </c>
      <c r="LW28" s="9">
        <f>$JH28*LU4*DG28</f>
        <v>0</v>
      </c>
      <c r="LX28" s="10">
        <f>$JH28*LU4*DH28</f>
        <v>0.28776539663250644</v>
      </c>
      <c r="LY28" s="9">
        <f>$JH28*LU4*DI28</f>
        <v>0</v>
      </c>
      <c r="LZ28" s="9">
        <f>$JH28*LU4*DJ28</f>
        <v>0</v>
      </c>
      <c r="MA28" s="155"/>
      <c r="MD28" s="3">
        <f>$JH28*MD6*MD4*DN28</f>
        <v>5.5777126668282745E-6</v>
      </c>
      <c r="ME28" s="9">
        <f>$JH28*MD6*MD4*DO28</f>
        <v>0</v>
      </c>
      <c r="MF28" s="9">
        <f>$JH28*MD6*MD4*DP28</f>
        <v>0</v>
      </c>
      <c r="MG28" s="10">
        <f>$JH28*MD6*MD4*DQ28</f>
        <v>8.8284307907484691E-2</v>
      </c>
      <c r="MH28" s="9">
        <f>$JH28*MD6*MD4*DR28</f>
        <v>0</v>
      </c>
      <c r="MI28" s="9">
        <f>$JH28*MD6*MD4*DS28</f>
        <v>0</v>
      </c>
      <c r="MJ28" s="155"/>
      <c r="MK28" s="3">
        <f>$JH28*MK6*MK4*DU28</f>
        <v>0</v>
      </c>
      <c r="ML28" s="9">
        <f>$JH28*MK6*MK4*DV28</f>
        <v>0</v>
      </c>
      <c r="MM28" s="9">
        <f>$JH28*MK6*MK4*DW28</f>
        <v>0</v>
      </c>
      <c r="MN28" s="10">
        <f>$JH28*MK6*MK4*DX28</f>
        <v>0</v>
      </c>
      <c r="MO28" s="9">
        <f>$JH28*MK6*MK4*DY28</f>
        <v>0</v>
      </c>
      <c r="MP28" s="9">
        <f>$JH28*MK6*MK4*DZ28</f>
        <v>0</v>
      </c>
      <c r="MQ28" s="155"/>
      <c r="MR28" s="3">
        <f>$JH28*MR6*MR4*EB28</f>
        <v>0</v>
      </c>
      <c r="MS28" s="9">
        <f>$JH28*MR6*MR4*EC28</f>
        <v>0</v>
      </c>
      <c r="MT28" s="9">
        <f>$JH28*MR6*MR4*ED28</f>
        <v>0</v>
      </c>
      <c r="MU28" s="10">
        <f>$JH28*MR6*MR4*EE28</f>
        <v>0</v>
      </c>
      <c r="MV28" s="9">
        <f>$JH28*MR6*MR4*EF28</f>
        <v>0</v>
      </c>
      <c r="MW28" s="9">
        <f>$JH28*MR6*MR4*EG28</f>
        <v>0</v>
      </c>
      <c r="MX28" s="155"/>
      <c r="MY28" s="3">
        <f>$JH28*MY6*MY4*EI28</f>
        <v>5.6012435923138031E-2</v>
      </c>
      <c r="MZ28" s="9">
        <f>$JH28*MY6*MY4*EJ28</f>
        <v>0</v>
      </c>
      <c r="NA28" s="9">
        <f>$JH28*MY6*MY4*EK28</f>
        <v>0</v>
      </c>
      <c r="NB28" s="10">
        <f>$JH28*MY6*MY4*EL28</f>
        <v>0.19691151020119246</v>
      </c>
      <c r="NC28" s="9">
        <f>$JH28*MY6*MY4*EM28</f>
        <v>0</v>
      </c>
      <c r="ND28" s="9">
        <f>$JH28*MY6*MY4*EN28</f>
        <v>0</v>
      </c>
      <c r="NE28" s="155"/>
      <c r="NF28" s="3">
        <f>$JH28*NF6*NF4*EP28</f>
        <v>0</v>
      </c>
      <c r="NG28" s="9">
        <f>$JH28*NF6*NF4*EQ28</f>
        <v>0</v>
      </c>
      <c r="NH28" s="9">
        <f>$JH28*NF6*NF4*ER28</f>
        <v>0</v>
      </c>
      <c r="NI28" s="10">
        <f>$JH28*NF6*NF4*ES28</f>
        <v>0</v>
      </c>
      <c r="NJ28" s="9">
        <f>$JH28*NF6*NF4*ET28</f>
        <v>0</v>
      </c>
      <c r="NK28" s="9">
        <f>$JH28*NF6*NF4*EU28</f>
        <v>0</v>
      </c>
      <c r="NL28" s="155"/>
      <c r="NM28" s="3">
        <f>$JH28*NM6*NM4*EW28</f>
        <v>0.13165328936369394</v>
      </c>
      <c r="NN28" s="9">
        <f>$JH28*NM6*NM4*EX28</f>
        <v>0</v>
      </c>
      <c r="NO28" s="9">
        <f>$JH28*NM6*NM4*EY28</f>
        <v>0</v>
      </c>
      <c r="NP28" s="10">
        <f>$JH28*NM6*NM4*EZ28</f>
        <v>2.1393444587731398</v>
      </c>
      <c r="NQ28" s="9">
        <f>$JH28*NM6*NM4*FA28</f>
        <v>0</v>
      </c>
      <c r="NR28" s="9">
        <f>$JH28*NM6*NM4*FB28</f>
        <v>0</v>
      </c>
      <c r="NS28" s="155"/>
      <c r="NT28" s="3">
        <f>$JH28*NT6*NT4*FD28</f>
        <v>0.21555325117515395</v>
      </c>
      <c r="NU28" s="9">
        <f>$JH28*NT6*NT4*FE28</f>
        <v>0</v>
      </c>
      <c r="NV28" s="9">
        <f>$JH28*NT6*NT4*FF28</f>
        <v>0</v>
      </c>
      <c r="NW28" s="10">
        <f>$JH28*NT6*NT4*FG28</f>
        <v>7.5744226924755145</v>
      </c>
      <c r="NX28" s="9">
        <f>$JH28*NT6*NT4*FH28</f>
        <v>0</v>
      </c>
      <c r="NY28" s="9">
        <f>$JH28*NT6*NT4*FI28</f>
        <v>0</v>
      </c>
      <c r="NZ28" s="155"/>
      <c r="OA28" s="3">
        <f>$JH28*OA6*OA4*FK28</f>
        <v>0</v>
      </c>
      <c r="OB28" s="9">
        <f>$JH28*OA6*OA4*FL28</f>
        <v>0</v>
      </c>
      <c r="OC28" s="9">
        <f>$JH28*OA6*OA4*FM28</f>
        <v>0</v>
      </c>
      <c r="OD28" s="10">
        <f>$JH28*OA6*OA4*FN28</f>
        <v>0.54527612904587519</v>
      </c>
      <c r="OE28" s="9">
        <f>$JH28*OA6*OA4*FO28</f>
        <v>0</v>
      </c>
      <c r="OF28" s="9">
        <f>$JH28*OA6*OA4*FP28</f>
        <v>0</v>
      </c>
      <c r="OG28" s="155"/>
      <c r="OH28" s="3">
        <f>$JH28*OH6*OH4*FR28</f>
        <v>1.1256491596881102E-3</v>
      </c>
      <c r="OI28" s="9">
        <f>$JH28*OH6*OH4*FS28</f>
        <v>0</v>
      </c>
      <c r="OJ28" s="9">
        <f>$JH28*OH6*OH4*FT28</f>
        <v>0</v>
      </c>
      <c r="OK28" s="10">
        <f>$JH28*OH6*OH4*FU28</f>
        <v>0.25418298834755593</v>
      </c>
      <c r="OL28" s="9">
        <f>$JH28*OH6*OH4*FV28</f>
        <v>0</v>
      </c>
      <c r="OM28" s="9">
        <f>$JH28*OH6*OH4*FW28</f>
        <v>0</v>
      </c>
      <c r="ON28" s="155"/>
      <c r="OO28" s="3">
        <f>$JH28*OO6*OO4*FY28</f>
        <v>0</v>
      </c>
      <c r="OP28" s="9">
        <f>$JH28*OO6*OO4*FZ28</f>
        <v>0</v>
      </c>
      <c r="OQ28" s="9">
        <f>$JH28*OO6*OO4*GA28</f>
        <v>0</v>
      </c>
      <c r="OR28" s="10">
        <f>$JH28*OO6*OO4*GB28</f>
        <v>0</v>
      </c>
      <c r="OS28" s="9">
        <f>$JH28*OO6*OO4*GC28</f>
        <v>0</v>
      </c>
      <c r="OT28" s="9">
        <f>$JH28*OO6*OO4*GD28</f>
        <v>0</v>
      </c>
      <c r="OU28" s="158"/>
      <c r="OV28" s="14">
        <f>$JH28*OV6*OV4*GF28</f>
        <v>0.78231673849592975</v>
      </c>
      <c r="OW28" s="14">
        <f>$JH28*OW6*OW4*GG28</f>
        <v>0.1091104341247853</v>
      </c>
      <c r="OX28" s="14">
        <f>$JH28*OX6*OX4*GH28</f>
        <v>3.2299816882414878E-5</v>
      </c>
      <c r="PB28" s="3">
        <f t="shared" si="264"/>
        <v>4.153479497708238E-2</v>
      </c>
      <c r="PC28" s="9">
        <f t="shared" si="265"/>
        <v>0</v>
      </c>
      <c r="PD28" s="9">
        <f t="shared" si="266"/>
        <v>0</v>
      </c>
      <c r="PE28" s="10">
        <f t="shared" si="267"/>
        <v>2.7758088051691678</v>
      </c>
      <c r="PF28" s="9">
        <f t="shared" si="268"/>
        <v>0</v>
      </c>
      <c r="PG28" s="9">
        <f t="shared" si="269"/>
        <v>0</v>
      </c>
      <c r="PH28" s="155"/>
      <c r="PI28" s="3">
        <f t="shared" si="270"/>
        <v>0</v>
      </c>
      <c r="PJ28" s="9">
        <f t="shared" si="53"/>
        <v>0</v>
      </c>
      <c r="PK28" s="9">
        <f t="shared" si="54"/>
        <v>0</v>
      </c>
      <c r="PL28" s="10">
        <f t="shared" si="55"/>
        <v>0</v>
      </c>
      <c r="PM28" s="9">
        <f t="shared" si="56"/>
        <v>0</v>
      </c>
      <c r="PN28" s="9">
        <f t="shared" si="57"/>
        <v>0</v>
      </c>
      <c r="PO28" s="155"/>
      <c r="PP28" s="3">
        <f t="shared" si="271"/>
        <v>-9.3292468309184015E-2</v>
      </c>
      <c r="PQ28" s="9">
        <f t="shared" si="58"/>
        <v>0</v>
      </c>
      <c r="PR28" s="9">
        <f t="shared" si="59"/>
        <v>0</v>
      </c>
      <c r="PS28" s="10">
        <f t="shared" si="60"/>
        <v>1.2000393854358984</v>
      </c>
      <c r="PT28" s="9">
        <f t="shared" si="61"/>
        <v>0</v>
      </c>
      <c r="PU28" s="9">
        <f t="shared" si="62"/>
        <v>0</v>
      </c>
      <c r="PV28" s="155"/>
      <c r="PW28" s="3">
        <f t="shared" si="272"/>
        <v>7.8982891290172219E-2</v>
      </c>
      <c r="PX28" s="9">
        <f t="shared" si="63"/>
        <v>0</v>
      </c>
      <c r="PY28" s="9">
        <f t="shared" si="64"/>
        <v>0</v>
      </c>
      <c r="PZ28" s="10">
        <f t="shared" si="65"/>
        <v>0.27766406062657639</v>
      </c>
      <c r="QA28" s="9">
        <f t="shared" si="66"/>
        <v>0</v>
      </c>
      <c r="QB28" s="9">
        <f t="shared" si="67"/>
        <v>0</v>
      </c>
      <c r="QC28" s="155"/>
      <c r="QD28" s="3">
        <f t="shared" si="273"/>
        <v>5.8454408139798177</v>
      </c>
      <c r="QE28" s="9">
        <f t="shared" si="68"/>
        <v>0</v>
      </c>
      <c r="QF28" s="9">
        <f t="shared" si="69"/>
        <v>0</v>
      </c>
      <c r="QG28" s="10">
        <f t="shared" si="70"/>
        <v>41.176561123740413</v>
      </c>
      <c r="QH28" s="9">
        <f t="shared" si="71"/>
        <v>0</v>
      </c>
      <c r="QI28" s="9">
        <f t="shared" si="72"/>
        <v>0</v>
      </c>
      <c r="QJ28" s="155"/>
      <c r="QK28" s="3">
        <f t="shared" si="274"/>
        <v>0.41024506612799772</v>
      </c>
      <c r="QL28" s="9">
        <f t="shared" si="73"/>
        <v>0</v>
      </c>
      <c r="QM28" s="9">
        <f t="shared" si="74"/>
        <v>0</v>
      </c>
      <c r="QN28" s="10">
        <f t="shared" si="75"/>
        <v>6.6664153489960851</v>
      </c>
      <c r="QO28" s="9">
        <f t="shared" si="76"/>
        <v>0</v>
      </c>
      <c r="QP28" s="9">
        <f t="shared" si="77"/>
        <v>0</v>
      </c>
      <c r="QQ28" s="155"/>
      <c r="QR28" s="3">
        <f t="shared" si="275"/>
        <v>0.70805729748067425</v>
      </c>
      <c r="QS28" s="9">
        <f t="shared" si="78"/>
        <v>0</v>
      </c>
      <c r="QT28" s="9">
        <f t="shared" si="79"/>
        <v>0</v>
      </c>
      <c r="QU28" s="10">
        <f t="shared" si="80"/>
        <v>36.210503467648302</v>
      </c>
      <c r="QV28" s="9">
        <f t="shared" si="81"/>
        <v>0</v>
      </c>
      <c r="QW28" s="9">
        <f t="shared" si="82"/>
        <v>0</v>
      </c>
      <c r="QX28" s="155"/>
      <c r="QY28" s="3">
        <f t="shared" si="276"/>
        <v>0</v>
      </c>
      <c r="QZ28" s="9">
        <f t="shared" si="83"/>
        <v>0</v>
      </c>
      <c r="RA28" s="9">
        <f t="shared" si="84"/>
        <v>0</v>
      </c>
      <c r="RB28" s="10">
        <f t="shared" si="85"/>
        <v>5.239881913315843</v>
      </c>
      <c r="RC28" s="9">
        <f t="shared" si="86"/>
        <v>0</v>
      </c>
      <c r="RD28" s="9">
        <f t="shared" si="87"/>
        <v>0</v>
      </c>
      <c r="RE28" s="155"/>
      <c r="RF28" s="3">
        <f t="shared" si="277"/>
        <v>1.1256491596881102E-3</v>
      </c>
      <c r="RG28" s="9">
        <f t="shared" si="88"/>
        <v>0</v>
      </c>
      <c r="RH28" s="9">
        <f t="shared" si="89"/>
        <v>0</v>
      </c>
      <c r="RI28" s="10">
        <f t="shared" si="90"/>
        <v>0.25418298834755593</v>
      </c>
      <c r="RJ28" s="9">
        <f t="shared" si="91"/>
        <v>0</v>
      </c>
      <c r="RK28" s="9">
        <f t="shared" si="92"/>
        <v>0</v>
      </c>
      <c r="RL28" s="155"/>
      <c r="RM28" s="3">
        <f t="shared" si="278"/>
        <v>0.37660461156729358</v>
      </c>
      <c r="RN28" s="9">
        <f t="shared" si="93"/>
        <v>0</v>
      </c>
      <c r="RO28" s="9">
        <f t="shared" si="94"/>
        <v>0</v>
      </c>
      <c r="RP28" s="10">
        <f t="shared" si="95"/>
        <v>0.28776539663250644</v>
      </c>
      <c r="RQ28" s="9">
        <f t="shared" si="96"/>
        <v>0</v>
      </c>
      <c r="RR28" s="9">
        <f t="shared" si="97"/>
        <v>0</v>
      </c>
      <c r="RS28" s="158"/>
      <c r="RT28" s="14">
        <f>$JH28*RT6*RT4*JD28</f>
        <v>0.78231673849592975</v>
      </c>
      <c r="RU28" s="14">
        <f>$JH28*RU6*RU4*JE28</f>
        <v>0.1091104341247853</v>
      </c>
      <c r="RV28" s="14">
        <f>$JH28*RV6*RV4*JF28</f>
        <v>3.2299816882414878E-5</v>
      </c>
      <c r="RY28" s="3">
        <f t="shared" si="279"/>
        <v>27.686144842943701</v>
      </c>
      <c r="RZ28" s="9">
        <f t="shared" si="280"/>
        <v>0</v>
      </c>
      <c r="SA28" s="9">
        <f t="shared" si="281"/>
        <v>0</v>
      </c>
      <c r="SB28" s="10">
        <f t="shared" si="282"/>
        <v>1791.6829981744556</v>
      </c>
      <c r="SC28" s="9">
        <f t="shared" si="283"/>
        <v>0</v>
      </c>
      <c r="SD28" s="9">
        <f t="shared" si="284"/>
        <v>0</v>
      </c>
      <c r="SE28" s="155"/>
      <c r="SF28" s="3">
        <f t="shared" si="285"/>
        <v>0</v>
      </c>
      <c r="SG28" s="9">
        <f t="shared" si="99"/>
        <v>0</v>
      </c>
      <c r="SH28" s="9">
        <f t="shared" si="100"/>
        <v>0</v>
      </c>
      <c r="SI28" s="10">
        <f t="shared" si="101"/>
        <v>0</v>
      </c>
      <c r="SJ28" s="9">
        <f t="shared" si="102"/>
        <v>0</v>
      </c>
      <c r="SK28" s="9">
        <f t="shared" si="103"/>
        <v>0</v>
      </c>
      <c r="SL28" s="155"/>
      <c r="SM28" s="3">
        <f t="shared" si="286"/>
        <v>-62.194978872789342</v>
      </c>
      <c r="SN28" s="9">
        <f t="shared" si="104"/>
        <v>0</v>
      </c>
      <c r="SO28" s="9">
        <f t="shared" si="105"/>
        <v>0</v>
      </c>
      <c r="SP28" s="10">
        <f t="shared" si="106"/>
        <v>800.02625695726556</v>
      </c>
      <c r="SQ28" s="9">
        <f t="shared" si="107"/>
        <v>0</v>
      </c>
      <c r="SR28" s="9">
        <f t="shared" si="108"/>
        <v>0</v>
      </c>
      <c r="SS28" s="155"/>
      <c r="ST28" s="3">
        <f t="shared" si="287"/>
        <v>15.313636911356129</v>
      </c>
      <c r="SU28" s="9">
        <f t="shared" si="109"/>
        <v>0</v>
      </c>
      <c r="SV28" s="9">
        <f t="shared" si="110"/>
        <v>0</v>
      </c>
      <c r="SW28" s="10">
        <f t="shared" si="111"/>
        <v>53.83503361692263</v>
      </c>
      <c r="SX28" s="9">
        <f t="shared" si="112"/>
        <v>0</v>
      </c>
      <c r="SY28" s="9">
        <f t="shared" si="113"/>
        <v>0</v>
      </c>
      <c r="SZ28" s="155"/>
      <c r="TA28" s="3">
        <f t="shared" si="288"/>
        <v>3896.9605426532121</v>
      </c>
      <c r="TB28" s="9">
        <f t="shared" si="114"/>
        <v>0</v>
      </c>
      <c r="TC28" s="9">
        <f t="shared" si="115"/>
        <v>0</v>
      </c>
      <c r="TD28" s="10">
        <f t="shared" si="116"/>
        <v>27451.040749160278</v>
      </c>
      <c r="TE28" s="9">
        <f t="shared" si="117"/>
        <v>0</v>
      </c>
      <c r="TF28" s="9">
        <f t="shared" si="118"/>
        <v>0</v>
      </c>
      <c r="TG28" s="155"/>
      <c r="TH28" s="3">
        <f t="shared" si="289"/>
        <v>185.72785117620253</v>
      </c>
      <c r="TI28" s="9">
        <f t="shared" si="119"/>
        <v>0</v>
      </c>
      <c r="TJ28" s="9">
        <f t="shared" si="120"/>
        <v>0</v>
      </c>
      <c r="TK28" s="10">
        <f t="shared" si="121"/>
        <v>3018.0472601486304</v>
      </c>
      <c r="TL28" s="9">
        <f t="shared" si="122"/>
        <v>0</v>
      </c>
      <c r="TM28" s="9">
        <f t="shared" si="123"/>
        <v>0</v>
      </c>
      <c r="TN28" s="155"/>
      <c r="TO28" s="3">
        <f t="shared" si="290"/>
        <v>328.33603087034692</v>
      </c>
      <c r="TP28" s="9">
        <f t="shared" si="124"/>
        <v>0</v>
      </c>
      <c r="TQ28" s="9">
        <f t="shared" si="125"/>
        <v>0</v>
      </c>
      <c r="TR28" s="10">
        <f t="shared" si="126"/>
        <v>19090.720516781857</v>
      </c>
      <c r="TS28" s="9">
        <f t="shared" si="127"/>
        <v>0</v>
      </c>
      <c r="TT28" s="9">
        <f t="shared" si="128"/>
        <v>0</v>
      </c>
      <c r="TU28" s="155"/>
      <c r="TV28" s="3">
        <f t="shared" si="291"/>
        <v>0</v>
      </c>
      <c r="TW28" s="9">
        <f t="shared" si="129"/>
        <v>0</v>
      </c>
      <c r="TX28" s="9">
        <f t="shared" si="130"/>
        <v>0</v>
      </c>
      <c r="TY28" s="10">
        <f t="shared" si="131"/>
        <v>3129.7371895133124</v>
      </c>
      <c r="TZ28" s="9">
        <f t="shared" si="132"/>
        <v>0</v>
      </c>
      <c r="UA28" s="9">
        <f t="shared" si="133"/>
        <v>0</v>
      </c>
      <c r="UB28" s="155"/>
      <c r="UC28" s="3">
        <f t="shared" si="292"/>
        <v>0</v>
      </c>
      <c r="UD28" s="9">
        <f t="shared" si="134"/>
        <v>0</v>
      </c>
      <c r="UE28" s="9">
        <f t="shared" si="135"/>
        <v>0</v>
      </c>
      <c r="UF28" s="10">
        <f t="shared" si="136"/>
        <v>0</v>
      </c>
      <c r="UG28" s="9">
        <f t="shared" si="137"/>
        <v>0</v>
      </c>
      <c r="UH28" s="9">
        <f t="shared" si="138"/>
        <v>0</v>
      </c>
      <c r="UI28" s="155"/>
      <c r="UJ28" s="3">
        <f t="shared" si="293"/>
        <v>251.06974104486241</v>
      </c>
      <c r="UK28" s="9">
        <f t="shared" si="139"/>
        <v>0</v>
      </c>
      <c r="UL28" s="9">
        <f t="shared" si="140"/>
        <v>0</v>
      </c>
      <c r="UM28" s="10">
        <f t="shared" si="141"/>
        <v>191.84359775500431</v>
      </c>
      <c r="UN28" s="9">
        <f t="shared" si="142"/>
        <v>0</v>
      </c>
      <c r="UO28" s="9">
        <f t="shared" si="143"/>
        <v>0</v>
      </c>
      <c r="UP28" s="155"/>
      <c r="US28" s="3">
        <f t="shared" si="294"/>
        <v>3.7184751112188494E-3</v>
      </c>
      <c r="UT28" s="9">
        <f t="shared" si="144"/>
        <v>0</v>
      </c>
      <c r="UU28" s="9">
        <f t="shared" si="145"/>
        <v>0</v>
      </c>
      <c r="UV28" s="10">
        <f t="shared" si="146"/>
        <v>58.856205271656457</v>
      </c>
      <c r="UW28" s="9">
        <f t="shared" si="147"/>
        <v>0</v>
      </c>
      <c r="UX28" s="9">
        <f t="shared" si="148"/>
        <v>0</v>
      </c>
      <c r="UY28" s="155"/>
      <c r="UZ28" s="3">
        <f t="shared" si="295"/>
        <v>0</v>
      </c>
      <c r="VA28" s="9">
        <f t="shared" si="149"/>
        <v>0</v>
      </c>
      <c r="VB28" s="9">
        <f t="shared" si="150"/>
        <v>0</v>
      </c>
      <c r="VC28" s="10">
        <f t="shared" si="151"/>
        <v>0</v>
      </c>
      <c r="VD28" s="9">
        <f t="shared" si="152"/>
        <v>0</v>
      </c>
      <c r="VE28" s="9">
        <f t="shared" si="153"/>
        <v>0</v>
      </c>
      <c r="VF28" s="155"/>
      <c r="VG28" s="3">
        <f t="shared" si="296"/>
        <v>0</v>
      </c>
      <c r="VH28" s="9">
        <f t="shared" si="154"/>
        <v>0</v>
      </c>
      <c r="VI28" s="9">
        <f t="shared" si="155"/>
        <v>0</v>
      </c>
      <c r="VJ28" s="10">
        <f t="shared" si="156"/>
        <v>0</v>
      </c>
      <c r="VK28" s="9">
        <f t="shared" si="157"/>
        <v>0</v>
      </c>
      <c r="VL28" s="9">
        <f t="shared" si="158"/>
        <v>0</v>
      </c>
      <c r="VM28" s="155"/>
      <c r="VN28" s="3">
        <f t="shared" si="297"/>
        <v>37.341623948758688</v>
      </c>
      <c r="VO28" s="9">
        <f t="shared" si="159"/>
        <v>0</v>
      </c>
      <c r="VP28" s="9">
        <f t="shared" si="160"/>
        <v>0</v>
      </c>
      <c r="VQ28" s="10">
        <f t="shared" si="161"/>
        <v>131.27434013412832</v>
      </c>
      <c r="VR28" s="9">
        <f t="shared" si="162"/>
        <v>0</v>
      </c>
      <c r="VS28" s="9">
        <f t="shared" si="163"/>
        <v>0</v>
      </c>
      <c r="VT28" s="155"/>
      <c r="VU28" s="3">
        <f t="shared" si="298"/>
        <v>0</v>
      </c>
      <c r="VV28" s="9">
        <f t="shared" si="164"/>
        <v>0</v>
      </c>
      <c r="VW28" s="9">
        <f t="shared" si="165"/>
        <v>0</v>
      </c>
      <c r="VX28" s="10">
        <f t="shared" si="166"/>
        <v>0</v>
      </c>
      <c r="VY28" s="9">
        <f t="shared" si="167"/>
        <v>0</v>
      </c>
      <c r="VZ28" s="9">
        <f t="shared" si="168"/>
        <v>0</v>
      </c>
      <c r="WA28" s="155"/>
      <c r="WB28" s="3">
        <f t="shared" si="299"/>
        <v>87.768859575795958</v>
      </c>
      <c r="WC28" s="9">
        <f t="shared" si="169"/>
        <v>0</v>
      </c>
      <c r="WD28" s="9">
        <f t="shared" si="170"/>
        <v>0</v>
      </c>
      <c r="WE28" s="10">
        <f t="shared" si="171"/>
        <v>1426.229639182093</v>
      </c>
      <c r="WF28" s="9">
        <f t="shared" si="172"/>
        <v>0</v>
      </c>
      <c r="WG28" s="9">
        <f t="shared" si="173"/>
        <v>0</v>
      </c>
      <c r="WH28" s="155"/>
      <c r="WI28" s="3">
        <f t="shared" si="300"/>
        <v>143.70216745010262</v>
      </c>
      <c r="WJ28" s="9">
        <f t="shared" si="174"/>
        <v>0</v>
      </c>
      <c r="WK28" s="9">
        <f t="shared" si="175"/>
        <v>0</v>
      </c>
      <c r="WL28" s="10">
        <f t="shared" si="176"/>
        <v>5049.6151283170102</v>
      </c>
      <c r="WM28" s="9">
        <f t="shared" si="177"/>
        <v>0</v>
      </c>
      <c r="WN28" s="9">
        <f t="shared" si="178"/>
        <v>0</v>
      </c>
      <c r="WO28" s="155"/>
      <c r="WP28" s="3">
        <f t="shared" si="301"/>
        <v>0</v>
      </c>
      <c r="WQ28" s="9">
        <f t="shared" si="179"/>
        <v>0</v>
      </c>
      <c r="WR28" s="9">
        <f t="shared" si="180"/>
        <v>0</v>
      </c>
      <c r="WS28" s="10">
        <f t="shared" si="181"/>
        <v>363.51741936391682</v>
      </c>
      <c r="WT28" s="9">
        <f t="shared" si="182"/>
        <v>0</v>
      </c>
      <c r="WU28" s="9">
        <f t="shared" si="183"/>
        <v>0</v>
      </c>
      <c r="WV28" s="155"/>
      <c r="WW28" s="3">
        <f t="shared" si="302"/>
        <v>0.75043277312540679</v>
      </c>
      <c r="WX28" s="9">
        <f t="shared" si="184"/>
        <v>0</v>
      </c>
      <c r="WY28" s="9">
        <f t="shared" si="185"/>
        <v>0</v>
      </c>
      <c r="WZ28" s="10">
        <f t="shared" si="186"/>
        <v>169.45532556503727</v>
      </c>
      <c r="XA28" s="9">
        <f t="shared" si="187"/>
        <v>0</v>
      </c>
      <c r="XB28" s="9">
        <f t="shared" si="188"/>
        <v>0</v>
      </c>
      <c r="XC28" s="155"/>
      <c r="XD28" s="3">
        <f t="shared" si="303"/>
        <v>0</v>
      </c>
      <c r="XE28" s="9">
        <f t="shared" si="189"/>
        <v>0</v>
      </c>
      <c r="XF28" s="9">
        <f t="shared" si="190"/>
        <v>0</v>
      </c>
      <c r="XG28" s="10">
        <f t="shared" si="191"/>
        <v>0</v>
      </c>
      <c r="XH28" s="9">
        <f t="shared" si="192"/>
        <v>0</v>
      </c>
      <c r="XI28" s="9">
        <f t="shared" si="193"/>
        <v>0</v>
      </c>
      <c r="XJ28" s="158"/>
      <c r="XK28" s="14">
        <f t="shared" si="304"/>
        <v>521.54449233061985</v>
      </c>
      <c r="XL28" s="14">
        <f t="shared" si="305"/>
        <v>72.740289416523538</v>
      </c>
      <c r="XM28" s="14">
        <f t="shared" si="306"/>
        <v>2.1533211254943254E-2</v>
      </c>
      <c r="XQ28" s="3">
        <f t="shared" si="307"/>
        <v>27.689863318054918</v>
      </c>
      <c r="XR28" s="9">
        <f t="shared" si="195"/>
        <v>0</v>
      </c>
      <c r="XS28" s="9">
        <f t="shared" si="196"/>
        <v>0</v>
      </c>
      <c r="XT28" s="10">
        <f t="shared" si="197"/>
        <v>1850.539203446112</v>
      </c>
      <c r="XU28" s="9">
        <f t="shared" si="198"/>
        <v>0</v>
      </c>
      <c r="XV28" s="9">
        <f t="shared" si="199"/>
        <v>0</v>
      </c>
      <c r="XW28" s="155"/>
      <c r="XX28" s="3">
        <f t="shared" si="308"/>
        <v>0</v>
      </c>
      <c r="XY28" s="9">
        <f t="shared" si="200"/>
        <v>0</v>
      </c>
      <c r="XZ28" s="9">
        <f t="shared" si="201"/>
        <v>0</v>
      </c>
      <c r="YA28" s="10">
        <f t="shared" si="202"/>
        <v>0</v>
      </c>
      <c r="YB28" s="9">
        <f t="shared" si="203"/>
        <v>0</v>
      </c>
      <c r="YC28" s="9">
        <f t="shared" si="204"/>
        <v>0</v>
      </c>
      <c r="YD28" s="155"/>
      <c r="YE28" s="3">
        <f t="shared" si="309"/>
        <v>-62.194978872789342</v>
      </c>
      <c r="YF28" s="9">
        <f t="shared" si="205"/>
        <v>0</v>
      </c>
      <c r="YG28" s="9">
        <f t="shared" si="206"/>
        <v>0</v>
      </c>
      <c r="YH28" s="10">
        <f t="shared" si="207"/>
        <v>800.02625695726556</v>
      </c>
      <c r="YI28" s="9">
        <f t="shared" si="208"/>
        <v>0</v>
      </c>
      <c r="YJ28" s="9">
        <f t="shared" si="209"/>
        <v>0</v>
      </c>
      <c r="YK28" s="155"/>
      <c r="YL28" s="3">
        <f t="shared" si="310"/>
        <v>52.655260860114815</v>
      </c>
      <c r="YM28" s="9">
        <f t="shared" si="210"/>
        <v>0</v>
      </c>
      <c r="YN28" s="9">
        <f t="shared" si="211"/>
        <v>0</v>
      </c>
      <c r="YO28" s="10">
        <f t="shared" si="212"/>
        <v>185.10937375105092</v>
      </c>
      <c r="YP28" s="9">
        <f t="shared" si="213"/>
        <v>0</v>
      </c>
      <c r="YQ28" s="9">
        <f t="shared" si="214"/>
        <v>0</v>
      </c>
      <c r="YR28" s="155"/>
      <c r="YS28" s="3">
        <f t="shared" si="311"/>
        <v>3896.9605426532121</v>
      </c>
      <c r="YT28" s="9">
        <f t="shared" si="215"/>
        <v>0</v>
      </c>
      <c r="YU28" s="9">
        <f t="shared" si="216"/>
        <v>0</v>
      </c>
      <c r="YV28" s="10">
        <f t="shared" si="217"/>
        <v>27451.040749160278</v>
      </c>
      <c r="YW28" s="9">
        <f t="shared" si="218"/>
        <v>0</v>
      </c>
      <c r="YX28" s="9">
        <f t="shared" si="219"/>
        <v>0</v>
      </c>
      <c r="YY28" s="155"/>
      <c r="YZ28" s="3">
        <f t="shared" si="312"/>
        <v>273.49671075199848</v>
      </c>
      <c r="ZA28" s="9">
        <f t="shared" si="220"/>
        <v>0</v>
      </c>
      <c r="ZB28" s="9">
        <f t="shared" si="221"/>
        <v>0</v>
      </c>
      <c r="ZC28" s="10">
        <f t="shared" si="222"/>
        <v>4444.2768993307236</v>
      </c>
      <c r="ZD28" s="9">
        <f t="shared" si="223"/>
        <v>0</v>
      </c>
      <c r="ZE28" s="9">
        <f t="shared" si="224"/>
        <v>0</v>
      </c>
      <c r="ZF28" s="155"/>
      <c r="ZG28" s="3">
        <f t="shared" si="313"/>
        <v>472.03819832044951</v>
      </c>
      <c r="ZH28" s="9">
        <f t="shared" si="225"/>
        <v>0</v>
      </c>
      <c r="ZI28" s="9">
        <f t="shared" si="226"/>
        <v>0</v>
      </c>
      <c r="ZJ28" s="10">
        <f t="shared" si="227"/>
        <v>24140.335645098869</v>
      </c>
      <c r="ZK28" s="9">
        <f t="shared" si="228"/>
        <v>0</v>
      </c>
      <c r="ZL28" s="9">
        <f t="shared" si="229"/>
        <v>0</v>
      </c>
      <c r="ZM28" s="155"/>
      <c r="ZN28" s="3">
        <f t="shared" si="314"/>
        <v>0</v>
      </c>
      <c r="ZO28" s="9">
        <f t="shared" si="230"/>
        <v>0</v>
      </c>
      <c r="ZP28" s="9">
        <f t="shared" si="231"/>
        <v>0</v>
      </c>
      <c r="ZQ28" s="10">
        <f t="shared" si="232"/>
        <v>3493.2546088772287</v>
      </c>
      <c r="ZR28" s="9">
        <f t="shared" si="233"/>
        <v>0</v>
      </c>
      <c r="ZS28" s="9">
        <f t="shared" si="234"/>
        <v>0</v>
      </c>
      <c r="ZT28" s="155"/>
      <c r="ZU28" s="3">
        <f t="shared" si="315"/>
        <v>0.75043277312540679</v>
      </c>
      <c r="ZV28" s="9">
        <f t="shared" si="235"/>
        <v>0</v>
      </c>
      <c r="ZW28" s="9">
        <f t="shared" si="236"/>
        <v>0</v>
      </c>
      <c r="ZX28" s="10">
        <f t="shared" si="237"/>
        <v>169.45532556503727</v>
      </c>
      <c r="ZY28" s="9">
        <f t="shared" si="238"/>
        <v>0</v>
      </c>
      <c r="ZZ28" s="9">
        <f t="shared" si="239"/>
        <v>0</v>
      </c>
      <c r="AAA28" s="155"/>
      <c r="AAB28" s="3">
        <f t="shared" si="316"/>
        <v>251.06974104486241</v>
      </c>
      <c r="AAC28" s="9">
        <f t="shared" si="240"/>
        <v>0</v>
      </c>
      <c r="AAD28" s="9">
        <f t="shared" si="241"/>
        <v>0</v>
      </c>
      <c r="AAE28" s="10">
        <f t="shared" si="242"/>
        <v>191.84359775500431</v>
      </c>
      <c r="AAF28" s="9">
        <f t="shared" si="243"/>
        <v>0</v>
      </c>
      <c r="AAG28" s="9">
        <f t="shared" si="244"/>
        <v>0</v>
      </c>
      <c r="AAH28" s="158"/>
      <c r="AAI28" s="9">
        <f t="shared" si="317"/>
        <v>521.54449233061985</v>
      </c>
      <c r="AAJ28" s="9">
        <f t="shared" si="318"/>
        <v>72.740289416523538</v>
      </c>
      <c r="AAK28" s="9">
        <f t="shared" si="319"/>
        <v>2.1533211254943254E-2</v>
      </c>
    </row>
    <row r="29" spans="2:713" ht="15.75" thickBot="1">
      <c r="B29" s="104">
        <v>21</v>
      </c>
      <c r="C29" s="104" t="s">
        <v>48</v>
      </c>
      <c r="D29" s="46">
        <v>10956</v>
      </c>
      <c r="E29" s="104">
        <v>196.62308698785026</v>
      </c>
      <c r="F29" s="104">
        <v>0</v>
      </c>
      <c r="G29" s="104" t="s">
        <v>11</v>
      </c>
      <c r="I29" s="97">
        <f t="shared" si="247"/>
        <v>196.62308698785026</v>
      </c>
      <c r="J29" s="98">
        <v>686.96244821781545</v>
      </c>
      <c r="K29" s="98">
        <v>0</v>
      </c>
      <c r="L29" s="98">
        <v>0</v>
      </c>
      <c r="M29" s="98">
        <v>770.73202303591211</v>
      </c>
      <c r="N29" s="98">
        <v>1036.7837226483123</v>
      </c>
      <c r="O29" s="98">
        <v>80.126205669597951</v>
      </c>
      <c r="P29" s="98">
        <v>553.92619380315546</v>
      </c>
      <c r="Q29" s="98">
        <v>67.85247909533652</v>
      </c>
      <c r="R29" s="98">
        <v>0</v>
      </c>
      <c r="S29" s="98">
        <v>1602.6244729147554</v>
      </c>
      <c r="V29" s="98">
        <v>3.8598220284074212</v>
      </c>
      <c r="W29" s="98">
        <v>0</v>
      </c>
      <c r="X29" s="98">
        <v>0</v>
      </c>
      <c r="Y29" s="98">
        <v>0</v>
      </c>
      <c r="Z29" s="98">
        <v>4492.0634196605879</v>
      </c>
      <c r="AA29" s="98">
        <v>793.81037120667042</v>
      </c>
      <c r="AB29" s="98">
        <v>586.53397306677709</v>
      </c>
      <c r="AC29" s="98">
        <v>15.609598284840558</v>
      </c>
      <c r="AD29" s="98">
        <v>263.91862124644911</v>
      </c>
      <c r="AE29" s="99">
        <v>0</v>
      </c>
      <c r="AH29" s="98">
        <f t="shared" si="248"/>
        <v>690.82227024622284</v>
      </c>
      <c r="AI29" s="98">
        <f t="shared" si="248"/>
        <v>0</v>
      </c>
      <c r="AJ29" s="98">
        <f t="shared" si="248"/>
        <v>0</v>
      </c>
      <c r="AK29" s="98">
        <f t="shared" si="248"/>
        <v>770.73202303591211</v>
      </c>
      <c r="AL29" s="98">
        <f t="shared" si="248"/>
        <v>5528.8471423089004</v>
      </c>
      <c r="AM29" s="98">
        <f t="shared" si="248"/>
        <v>873.93657687626842</v>
      </c>
      <c r="AN29" s="98">
        <f t="shared" si="248"/>
        <v>1140.4601668699324</v>
      </c>
      <c r="AO29" s="98">
        <f t="shared" si="248"/>
        <v>83.462077380177078</v>
      </c>
      <c r="AP29" s="98">
        <f t="shared" si="248"/>
        <v>263.91862124644911</v>
      </c>
      <c r="AQ29" s="98">
        <f t="shared" si="248"/>
        <v>1602.6244729147554</v>
      </c>
      <c r="AS29" s="107">
        <v>696.2537365852163</v>
      </c>
      <c r="AT29" s="101">
        <v>18.188769193300939</v>
      </c>
      <c r="AU29" s="98"/>
      <c r="AV29" s="111">
        <v>678.06496739191539</v>
      </c>
      <c r="AW29" s="98"/>
      <c r="AX29" s="98"/>
      <c r="AY29" s="98"/>
      <c r="AZ29" s="205"/>
      <c r="BA29" s="101">
        <v>0</v>
      </c>
      <c r="BB29" s="98"/>
      <c r="BC29" s="111">
        <v>0</v>
      </c>
      <c r="BD29" s="98"/>
      <c r="BE29" s="98"/>
      <c r="BF29" s="98"/>
      <c r="BG29" s="205"/>
      <c r="BH29" s="101">
        <v>0</v>
      </c>
      <c r="BI29" s="98"/>
      <c r="BJ29" s="111">
        <v>0</v>
      </c>
      <c r="BK29" s="98"/>
      <c r="BL29" s="98"/>
      <c r="BM29" s="98"/>
      <c r="BN29" s="205"/>
      <c r="BO29" s="101">
        <v>8.5820858551498009</v>
      </c>
      <c r="BP29" s="98"/>
      <c r="BQ29" s="111">
        <v>762.15150200000005</v>
      </c>
      <c r="BR29" s="98"/>
      <c r="BS29" s="98"/>
      <c r="BT29" s="98"/>
      <c r="BU29" s="205"/>
      <c r="BV29" s="101">
        <v>1.858855950735961</v>
      </c>
      <c r="BW29" s="98"/>
      <c r="BX29" s="111">
        <v>1034.8409897078404</v>
      </c>
      <c r="BY29" s="98"/>
      <c r="BZ29" s="98"/>
      <c r="CA29" s="98"/>
      <c r="CB29" s="205"/>
      <c r="CC29" s="101">
        <v>1.1353762692572047</v>
      </c>
      <c r="CD29" s="98"/>
      <c r="CE29" s="111">
        <v>79.017321727025347</v>
      </c>
      <c r="CF29" s="98"/>
      <c r="CG29" s="98"/>
      <c r="CH29" s="98"/>
      <c r="CI29" s="205"/>
      <c r="CJ29" s="101">
        <v>0.63661789876440356</v>
      </c>
      <c r="CK29" s="98"/>
      <c r="CL29" s="111">
        <v>550.41921864132667</v>
      </c>
      <c r="CM29" s="98"/>
      <c r="CN29" s="98"/>
      <c r="CO29" s="98"/>
      <c r="CP29" s="205"/>
      <c r="CQ29" s="101">
        <v>9.2961455046949997</v>
      </c>
      <c r="CR29" s="98"/>
      <c r="CS29" s="111">
        <v>58.557379853647895</v>
      </c>
      <c r="CT29" s="98"/>
      <c r="CU29" s="98"/>
      <c r="CV29" s="98"/>
      <c r="CW29" s="205"/>
      <c r="CX29" s="101">
        <v>0</v>
      </c>
      <c r="CY29" s="98"/>
      <c r="CZ29" s="111">
        <v>0</v>
      </c>
      <c r="DA29" s="98"/>
      <c r="DB29" s="98"/>
      <c r="DC29" s="98"/>
      <c r="DD29" s="205"/>
      <c r="DE29" s="101">
        <v>0</v>
      </c>
      <c r="DF29" s="98">
        <v>0</v>
      </c>
      <c r="DG29" s="111">
        <v>1602</v>
      </c>
      <c r="DH29" s="98">
        <v>0</v>
      </c>
      <c r="DI29" s="98">
        <v>0</v>
      </c>
      <c r="DJ29" s="98">
        <v>0</v>
      </c>
      <c r="DK29" s="205"/>
      <c r="DN29" s="101">
        <v>0</v>
      </c>
      <c r="DO29" s="98"/>
      <c r="DP29" s="111">
        <v>3.8580206080846269</v>
      </c>
      <c r="DQ29" s="98"/>
      <c r="DR29" s="98"/>
      <c r="DS29" s="98"/>
      <c r="DT29" s="205"/>
      <c r="DU29" s="101">
        <v>0</v>
      </c>
      <c r="DV29" s="98"/>
      <c r="DW29" s="111">
        <v>0</v>
      </c>
      <c r="DX29" s="98"/>
      <c r="DY29" s="98"/>
      <c r="DZ29" s="98"/>
      <c r="EA29" s="205"/>
      <c r="EB29" s="101">
        <v>0</v>
      </c>
      <c r="EC29" s="98"/>
      <c r="ED29" s="111">
        <v>0</v>
      </c>
      <c r="EE29" s="98"/>
      <c r="EF29" s="98"/>
      <c r="EG29" s="98"/>
      <c r="EH29" s="205"/>
      <c r="EI29" s="101">
        <v>0</v>
      </c>
      <c r="EJ29" s="98"/>
      <c r="EK29" s="111">
        <v>0</v>
      </c>
      <c r="EL29" s="98"/>
      <c r="EM29" s="98"/>
      <c r="EN29" s="98"/>
      <c r="EO29" s="205"/>
      <c r="EP29" s="101">
        <v>8.0538482967212381</v>
      </c>
      <c r="EQ29" s="98"/>
      <c r="ER29" s="111">
        <v>4483.6461582921593</v>
      </c>
      <c r="ES29" s="98"/>
      <c r="ET29" s="98"/>
      <c r="EU29" s="98"/>
      <c r="EV29" s="205"/>
      <c r="EW29" s="101">
        <v>11.248173431233296</v>
      </c>
      <c r="EX29" s="98"/>
      <c r="EY29" s="111">
        <v>782.82465727297472</v>
      </c>
      <c r="EZ29" s="98"/>
      <c r="FA29" s="98"/>
      <c r="FB29" s="98"/>
      <c r="FC29" s="205"/>
      <c r="FD29" s="101">
        <v>0.60808556683209636</v>
      </c>
      <c r="FE29" s="98"/>
      <c r="FF29" s="111">
        <v>582.64602235867335</v>
      </c>
      <c r="FG29" s="98"/>
      <c r="FH29" s="98"/>
      <c r="FI29" s="98"/>
      <c r="FJ29" s="205"/>
      <c r="FK29" s="101">
        <v>0</v>
      </c>
      <c r="FL29" s="98"/>
      <c r="FM29" s="111">
        <v>15.609873146352111</v>
      </c>
      <c r="FN29" s="98"/>
      <c r="FO29" s="98"/>
      <c r="FP29" s="98"/>
      <c r="FQ29" s="205"/>
      <c r="FR29" s="101">
        <v>3.4834450044799993E-2</v>
      </c>
      <c r="FS29" s="98"/>
      <c r="FT29" s="111">
        <v>213.03263800000002</v>
      </c>
      <c r="FU29" s="98"/>
      <c r="FV29" s="98"/>
      <c r="FW29" s="98"/>
      <c r="FX29" s="205"/>
      <c r="FY29" s="101"/>
      <c r="FZ29" s="98"/>
      <c r="GA29" s="111"/>
      <c r="GB29" s="98"/>
      <c r="GC29" s="98"/>
      <c r="GD29" s="98"/>
      <c r="GE29" s="205"/>
      <c r="GF29" s="70">
        <v>100.3000503549432</v>
      </c>
      <c r="GG29" s="103"/>
      <c r="GH29" s="103"/>
      <c r="GL29" s="3">
        <f t="shared" si="249"/>
        <v>18.188769193300939</v>
      </c>
      <c r="GM29" s="9">
        <f t="shared" si="250"/>
        <v>0</v>
      </c>
      <c r="GN29" s="13">
        <f t="shared" si="251"/>
        <v>681.92298800000003</v>
      </c>
      <c r="GO29" s="9">
        <f t="shared" si="252"/>
        <v>0</v>
      </c>
      <c r="GP29" s="9">
        <f t="shared" si="253"/>
        <v>0</v>
      </c>
      <c r="GQ29" s="9">
        <f t="shared" si="254"/>
        <v>0</v>
      </c>
      <c r="GR29" s="155"/>
      <c r="GS29" s="3">
        <f t="shared" si="255"/>
        <v>0</v>
      </c>
      <c r="GT29" s="9">
        <f t="shared" si="5"/>
        <v>0</v>
      </c>
      <c r="GU29" s="13">
        <f t="shared" si="6"/>
        <v>0</v>
      </c>
      <c r="GV29" s="9">
        <f t="shared" si="7"/>
        <v>0</v>
      </c>
      <c r="GW29" s="9">
        <f t="shared" si="8"/>
        <v>0</v>
      </c>
      <c r="GX29" s="9">
        <f t="shared" si="9"/>
        <v>0</v>
      </c>
      <c r="GY29" s="155"/>
      <c r="GZ29" s="3">
        <f t="shared" si="256"/>
        <v>0</v>
      </c>
      <c r="HA29" s="9">
        <f t="shared" si="10"/>
        <v>0</v>
      </c>
      <c r="HB29" s="13">
        <f t="shared" si="11"/>
        <v>0</v>
      </c>
      <c r="HC29" s="9">
        <f t="shared" si="12"/>
        <v>0</v>
      </c>
      <c r="HD29" s="9">
        <f t="shared" si="13"/>
        <v>0</v>
      </c>
      <c r="HE29" s="9">
        <f t="shared" si="14"/>
        <v>0</v>
      </c>
      <c r="HF29" s="155"/>
      <c r="HG29" s="3">
        <f t="shared" si="257"/>
        <v>8.5820858551498009</v>
      </c>
      <c r="HH29" s="9">
        <f t="shared" si="15"/>
        <v>0</v>
      </c>
      <c r="HI29" s="13">
        <f t="shared" si="16"/>
        <v>762.15150200000005</v>
      </c>
      <c r="HJ29" s="9">
        <f t="shared" si="17"/>
        <v>0</v>
      </c>
      <c r="HK29" s="9">
        <f t="shared" si="18"/>
        <v>0</v>
      </c>
      <c r="HL29" s="9">
        <f t="shared" si="19"/>
        <v>0</v>
      </c>
      <c r="HM29" s="155"/>
      <c r="HN29" s="3">
        <f t="shared" si="258"/>
        <v>9.9127042474571994</v>
      </c>
      <c r="HO29" s="9">
        <f t="shared" si="20"/>
        <v>0</v>
      </c>
      <c r="HP29" s="13">
        <f t="shared" si="21"/>
        <v>5518.4871480000002</v>
      </c>
      <c r="HQ29" s="9">
        <f t="shared" si="22"/>
        <v>0</v>
      </c>
      <c r="HR29" s="9">
        <f t="shared" si="23"/>
        <v>0</v>
      </c>
      <c r="HS29" s="9">
        <f t="shared" si="24"/>
        <v>0</v>
      </c>
      <c r="HT29" s="155"/>
      <c r="HU29" s="3">
        <f t="shared" si="259"/>
        <v>12.3835497004905</v>
      </c>
      <c r="HV29" s="9">
        <f t="shared" si="25"/>
        <v>0</v>
      </c>
      <c r="HW29" s="13">
        <f t="shared" si="26"/>
        <v>861.84197900000004</v>
      </c>
      <c r="HX29" s="9">
        <f t="shared" si="27"/>
        <v>0</v>
      </c>
      <c r="HY29" s="9">
        <f t="shared" si="28"/>
        <v>0</v>
      </c>
      <c r="HZ29" s="9">
        <f t="shared" si="29"/>
        <v>0</v>
      </c>
      <c r="IA29" s="155"/>
      <c r="IB29" s="3">
        <f t="shared" si="260"/>
        <v>1.2447034655964999</v>
      </c>
      <c r="IC29" s="9">
        <f t="shared" si="30"/>
        <v>0</v>
      </c>
      <c r="ID29" s="13">
        <f t="shared" si="31"/>
        <v>1133.065241</v>
      </c>
      <c r="IE29" s="9">
        <f t="shared" si="32"/>
        <v>0</v>
      </c>
      <c r="IF29" s="9">
        <f t="shared" si="33"/>
        <v>0</v>
      </c>
      <c r="IG29" s="9">
        <f t="shared" si="34"/>
        <v>0</v>
      </c>
      <c r="IH29" s="155"/>
      <c r="II29" s="3">
        <f t="shared" si="261"/>
        <v>9.2961455046949997</v>
      </c>
      <c r="IJ29" s="9">
        <f t="shared" si="35"/>
        <v>0</v>
      </c>
      <c r="IK29" s="13">
        <f t="shared" si="36"/>
        <v>74.167253000000002</v>
      </c>
      <c r="IL29" s="9">
        <f t="shared" si="37"/>
        <v>0</v>
      </c>
      <c r="IM29" s="9">
        <f t="shared" si="38"/>
        <v>0</v>
      </c>
      <c r="IN29" s="9">
        <f t="shared" si="39"/>
        <v>0</v>
      </c>
      <c r="IO29" s="155"/>
      <c r="IP29" s="3">
        <f t="shared" si="262"/>
        <v>3.4834450044799993E-2</v>
      </c>
      <c r="IQ29" s="9">
        <f t="shared" si="40"/>
        <v>0</v>
      </c>
      <c r="IR29" s="13">
        <f t="shared" si="41"/>
        <v>213.03263800000002</v>
      </c>
      <c r="IS29" s="9">
        <f t="shared" si="42"/>
        <v>0</v>
      </c>
      <c r="IT29" s="9">
        <f t="shared" si="43"/>
        <v>0</v>
      </c>
      <c r="IU29" s="9">
        <f t="shared" si="44"/>
        <v>0</v>
      </c>
      <c r="IV29" s="155"/>
      <c r="IW29" s="3">
        <f t="shared" si="263"/>
        <v>0</v>
      </c>
      <c r="IX29" s="9">
        <f t="shared" si="45"/>
        <v>0</v>
      </c>
      <c r="IY29" s="13">
        <f t="shared" si="46"/>
        <v>1602</v>
      </c>
      <c r="IZ29" s="9">
        <f t="shared" si="47"/>
        <v>0</v>
      </c>
      <c r="JA29" s="9">
        <f t="shared" si="48"/>
        <v>0</v>
      </c>
      <c r="JB29" s="9">
        <f t="shared" si="49"/>
        <v>0</v>
      </c>
      <c r="JC29" s="155"/>
      <c r="JD29" s="7">
        <v>100.3000503549432</v>
      </c>
      <c r="JE29" s="45"/>
      <c r="JF29" s="45"/>
      <c r="JG29" s="4"/>
      <c r="JH29" s="58">
        <f t="shared" si="50"/>
        <v>2.9374338334815245E-2</v>
      </c>
      <c r="JI29" s="55">
        <f t="shared" si="320"/>
        <v>3.1723257285131569E-2</v>
      </c>
      <c r="JJ29" s="3">
        <f>$JH29*JJ4*AT29</f>
        <v>0.18162103550720929</v>
      </c>
      <c r="JK29" s="9">
        <f>$JH29*JJ4*AU29</f>
        <v>0</v>
      </c>
      <c r="JL29" s="13">
        <f>$JH29*JJ4*AV29</f>
        <v>6.7707089033951329</v>
      </c>
      <c r="JM29" s="9">
        <f>$JH29*JJ4*AW29</f>
        <v>0</v>
      </c>
      <c r="JN29" s="9">
        <f>$JH29*JJ4*AX29</f>
        <v>0</v>
      </c>
      <c r="JO29" s="9">
        <f>$JH29*JJ4*AY29</f>
        <v>0</v>
      </c>
      <c r="JP29" s="155"/>
      <c r="JQ29" s="3">
        <f>$JH29*JQ4*BA29</f>
        <v>0</v>
      </c>
      <c r="JR29" s="9">
        <f>$JH29*JQ4*BB29</f>
        <v>0</v>
      </c>
      <c r="JS29" s="13">
        <f>$JH29*JQ4*BC29</f>
        <v>0</v>
      </c>
      <c r="JT29" s="9">
        <f>$JH29*JQ4*BD29</f>
        <v>0</v>
      </c>
      <c r="JU29" s="9">
        <f>$JH29*JQ4*BE29</f>
        <v>0</v>
      </c>
      <c r="JV29" s="9">
        <f>$JH29*JQ4*BF29</f>
        <v>0</v>
      </c>
      <c r="JW29" s="155"/>
      <c r="JX29" s="3">
        <f>$JH29*JX4*BH29</f>
        <v>0</v>
      </c>
      <c r="JY29" s="9">
        <f>$JH29*JX4*BI29</f>
        <v>0</v>
      </c>
      <c r="JZ29" s="13">
        <f>$JH29*JX4*BJ29</f>
        <v>0</v>
      </c>
      <c r="KA29" s="9">
        <f>$JH29*JX4*BK29</f>
        <v>0</v>
      </c>
      <c r="KB29" s="9">
        <f>$JH29*JX4*BL29</f>
        <v>0</v>
      </c>
      <c r="KC29" s="9">
        <f>$JH29*JX4*BM29</f>
        <v>0</v>
      </c>
      <c r="KD29" s="155"/>
      <c r="KE29" s="3">
        <f>$JH29*KE4*BO29</f>
        <v>0.14692912124791888</v>
      </c>
      <c r="KF29" s="9">
        <f>$JH29*KE4*BP29</f>
        <v>0</v>
      </c>
      <c r="KG29" s="13">
        <f>$JH29*KE4*BQ29</f>
        <v>13.048372194907019</v>
      </c>
      <c r="KH29" s="9">
        <f>$JH29*KE4*BR29</f>
        <v>0</v>
      </c>
      <c r="KI29" s="9">
        <f>$JH29*KE4*BS29</f>
        <v>0</v>
      </c>
      <c r="KJ29" s="9">
        <f>$JH29*KE4*BT29</f>
        <v>0</v>
      </c>
      <c r="KK29" s="155"/>
      <c r="KL29" s="3">
        <f>$JH29*KL4*BV29</f>
        <v>4.6868437684611269E-2</v>
      </c>
      <c r="KM29" s="9">
        <f>$JH29*KL4*BW29</f>
        <v>0</v>
      </c>
      <c r="KN29" s="13">
        <f>$JH29*KL4*BX29</f>
        <v>26.092059699623647</v>
      </c>
      <c r="KO29" s="9">
        <f>$JH29*KL4*BY29</f>
        <v>0</v>
      </c>
      <c r="KP29" s="9">
        <f>$JH29*KL4*BZ29</f>
        <v>0</v>
      </c>
      <c r="KQ29" s="9">
        <f>$JH29*KL4*CA29</f>
        <v>0</v>
      </c>
      <c r="KR29" s="155"/>
      <c r="KS29" s="3">
        <f>$JH29*KS4*CC29</f>
        <v>3.3350926670481423E-2</v>
      </c>
      <c r="KT29" s="9">
        <f>$JH29*KS4*CD29</f>
        <v>0</v>
      </c>
      <c r="KU29" s="13">
        <f>$JH29*KS4*CE29</f>
        <v>2.3210815427205902</v>
      </c>
      <c r="KV29" s="9">
        <f>$JH29*KS4*CF29</f>
        <v>0</v>
      </c>
      <c r="KW29" s="9">
        <f>$JH29*KS4*CG29</f>
        <v>0</v>
      </c>
      <c r="KX29" s="9">
        <f>$JH29*KS4*CH29</f>
        <v>0</v>
      </c>
      <c r="KY29" s="155"/>
      <c r="KZ29" s="3">
        <f>$JH29*KZ4*CJ29</f>
        <v>1.9109806819579966E-2</v>
      </c>
      <c r="LA29" s="9">
        <f>$JH29*KZ4*CK29</f>
        <v>0</v>
      </c>
      <c r="LB29" s="13">
        <f>$JH29*KZ4*CL29</f>
        <v>16.522320466381515</v>
      </c>
      <c r="LC29" s="9">
        <f>$JH29*KZ4*CM29</f>
        <v>0</v>
      </c>
      <c r="LD29" s="9">
        <f>$JH29*KZ4*CN29</f>
        <v>0</v>
      </c>
      <c r="LE29" s="9">
        <f>$JH29*KZ4*CO29</f>
        <v>0</v>
      </c>
      <c r="LF29" s="155"/>
      <c r="LG29" s="3">
        <f>$JH29*LG4*CQ29</f>
        <v>0.27904893203006076</v>
      </c>
      <c r="LH29" s="9">
        <f>$JH29*LG4*CR29</f>
        <v>0</v>
      </c>
      <c r="LI29" s="13">
        <f>$JH29*LG4*CS29</f>
        <v>1.7577580194271234</v>
      </c>
      <c r="LJ29" s="9">
        <f>$JH29*LG4*CT29</f>
        <v>0</v>
      </c>
      <c r="LK29" s="9">
        <f>$JH29*LG4*CU29</f>
        <v>0</v>
      </c>
      <c r="LL29" s="9">
        <f>$JH29*LG4*CV29</f>
        <v>0</v>
      </c>
      <c r="LM29" s="155"/>
      <c r="LN29" s="3">
        <f>$JH29*LN4*CX29</f>
        <v>0</v>
      </c>
      <c r="LO29" s="9">
        <f>$JH29*LN4*CY29</f>
        <v>0</v>
      </c>
      <c r="LP29" s="13">
        <f>$JH29*LN4*CZ29</f>
        <v>0</v>
      </c>
      <c r="LQ29" s="9">
        <f>$JH29*LN4*DA29</f>
        <v>0</v>
      </c>
      <c r="LR29" s="9">
        <f>$JH29*LN4*DB29</f>
        <v>0</v>
      </c>
      <c r="LS29" s="9">
        <f>$JH29*LN4*DC29</f>
        <v>0</v>
      </c>
      <c r="LT29" s="155"/>
      <c r="LU29" s="3">
        <f>$JH29*LU4*DE29</f>
        <v>0</v>
      </c>
      <c r="LV29" s="9">
        <f>$JH29*LU4*DF29</f>
        <v>0</v>
      </c>
      <c r="LW29" s="13">
        <f>$JH29*LU4*DG29</f>
        <v>14.593086013368767</v>
      </c>
      <c r="LX29" s="9">
        <f>$JH29*LU4*DH29</f>
        <v>0</v>
      </c>
      <c r="LY29" s="9">
        <f>$JH29*LU4*DI29</f>
        <v>0</v>
      </c>
      <c r="LZ29" s="9">
        <f>$JH29*LU4*DJ29</f>
        <v>0</v>
      </c>
      <c r="MA29" s="155"/>
      <c r="MD29" s="3">
        <f>$JH29*MD6*MD4*DN29</f>
        <v>0</v>
      </c>
      <c r="ME29" s="9">
        <f>$JH29*MD6*MD4*DO29</f>
        <v>0</v>
      </c>
      <c r="MF29" s="13">
        <f>$JH29*MD6*MD4*DP29</f>
        <v>3.8523645575015336E-2</v>
      </c>
      <c r="MG29" s="9">
        <f>$JH29*MD6*MD4*DQ29</f>
        <v>0</v>
      </c>
      <c r="MH29" s="9">
        <f>$JH29*MD6*MD4*DR29</f>
        <v>0</v>
      </c>
      <c r="MI29" s="9">
        <f>$JH29*MD6*MD4*DS29</f>
        <v>0</v>
      </c>
      <c r="MJ29" s="155"/>
      <c r="MK29" s="3">
        <f>$JH29*MK6*MK4*DU29</f>
        <v>0</v>
      </c>
      <c r="ML29" s="9">
        <f>$JH29*MK6*MK4*DV29</f>
        <v>0</v>
      </c>
      <c r="MM29" s="13">
        <f>$JH29*MK6*MK4*DW29</f>
        <v>0</v>
      </c>
      <c r="MN29" s="9">
        <f>$JH29*MK6*MK4*DX29</f>
        <v>0</v>
      </c>
      <c r="MO29" s="9">
        <f>$JH29*MK6*MK4*DY29</f>
        <v>0</v>
      </c>
      <c r="MP29" s="9">
        <f>$JH29*MK6*MK4*DZ29</f>
        <v>0</v>
      </c>
      <c r="MQ29" s="155"/>
      <c r="MR29" s="3">
        <f>$JH29*MR6*MR4*EB29</f>
        <v>0</v>
      </c>
      <c r="MS29" s="9">
        <f>$JH29*MR6*MR4*EC29</f>
        <v>0</v>
      </c>
      <c r="MT29" s="13">
        <f>$JH29*MR6*MR4*ED29</f>
        <v>0</v>
      </c>
      <c r="MU29" s="9">
        <f>$JH29*MR6*MR4*EE29</f>
        <v>0</v>
      </c>
      <c r="MV29" s="9">
        <f>$JH29*MR6*MR4*EF29</f>
        <v>0</v>
      </c>
      <c r="MW29" s="9">
        <f>$JH29*MR6*MR4*EG29</f>
        <v>0</v>
      </c>
      <c r="MX29" s="155"/>
      <c r="MY29" s="3">
        <f>$JH29*MY6*MY4*EI29</f>
        <v>0</v>
      </c>
      <c r="MZ29" s="9">
        <f>$JH29*MY6*MY4*EJ29</f>
        <v>0</v>
      </c>
      <c r="NA29" s="13">
        <f>$JH29*MY6*MY4*EK29</f>
        <v>0</v>
      </c>
      <c r="NB29" s="9">
        <f>$JH29*MY6*MY4*EL29</f>
        <v>0</v>
      </c>
      <c r="NC29" s="9">
        <f>$JH29*MY6*MY4*EM29</f>
        <v>0</v>
      </c>
      <c r="ND29" s="9">
        <f>$JH29*MY6*MY4*EN29</f>
        <v>0</v>
      </c>
      <c r="NE29" s="155"/>
      <c r="NF29" s="3">
        <f>$JH29*NF6*NF4*EP29</f>
        <v>0.14214651802724143</v>
      </c>
      <c r="NG29" s="9">
        <f>$JH29*NF6*NF4*EQ29</f>
        <v>0</v>
      </c>
      <c r="NH29" s="13">
        <f>$JH29*NF6*NF4*ER29</f>
        <v>79.134181075512728</v>
      </c>
      <c r="NI29" s="9">
        <f>$JH29*NF6*NF4*ES29</f>
        <v>0</v>
      </c>
      <c r="NJ29" s="9">
        <f>$JH29*NF6*NF4*ET29</f>
        <v>0</v>
      </c>
      <c r="NK29" s="9">
        <f>$JH29*NF6*NF4*EU29</f>
        <v>0</v>
      </c>
      <c r="NL29" s="155"/>
      <c r="NM29" s="3">
        <f>$JH29*NM6*NM4*EW29</f>
        <v>0.23128535641240855</v>
      </c>
      <c r="NN29" s="9">
        <f>$JH29*NM6*NM4*EX29</f>
        <v>0</v>
      </c>
      <c r="NO29" s="13">
        <f>$JH29*NM6*NM4*EY29</f>
        <v>16.096469437700502</v>
      </c>
      <c r="NP29" s="9">
        <f>$JH29*NM6*NM4*EZ29</f>
        <v>0</v>
      </c>
      <c r="NQ29" s="9">
        <f>$JH29*NM6*NM4*FA29</f>
        <v>0</v>
      </c>
      <c r="NR29" s="9">
        <f>$JH29*NM6*NM4*FB29</f>
        <v>0</v>
      </c>
      <c r="NS29" s="155"/>
      <c r="NT29" s="3">
        <f>$JH29*NT6*NT4*FD29</f>
        <v>1.27773322335783E-2</v>
      </c>
      <c r="NU29" s="9">
        <f>$JH29*NT6*NT4*FE29</f>
        <v>0</v>
      </c>
      <c r="NV29" s="13">
        <f>$JH29*NT6*NT4*FF29</f>
        <v>12.242786555572479</v>
      </c>
      <c r="NW29" s="9">
        <f>$JH29*NT6*NT4*FG29</f>
        <v>0</v>
      </c>
      <c r="NX29" s="9">
        <f>$JH29*NT6*NT4*FH29</f>
        <v>0</v>
      </c>
      <c r="NY29" s="9">
        <f>$JH29*NT6*NT4*FI29</f>
        <v>0</v>
      </c>
      <c r="NZ29" s="155"/>
      <c r="OA29" s="3">
        <f>$JH29*OA6*OA4*FK29</f>
        <v>0</v>
      </c>
      <c r="OB29" s="9">
        <f>$JH29*OA6*OA4*FL29</f>
        <v>0</v>
      </c>
      <c r="OC29" s="13">
        <f>$JH29*OA6*OA4*FM29</f>
        <v>0.32800077192101101</v>
      </c>
      <c r="OD29" s="9">
        <f>$JH29*OA6*OA4*FN29</f>
        <v>0</v>
      </c>
      <c r="OE29" s="9">
        <f>$JH29*OA6*OA4*FO29</f>
        <v>0</v>
      </c>
      <c r="OF29" s="9">
        <f>$JH29*OA6*OA4*FP29</f>
        <v>0</v>
      </c>
      <c r="OG29" s="155"/>
      <c r="OH29" s="3">
        <f>$JH29*OH6*OH4*FR29</f>
        <v>7.3195511565117132E-4</v>
      </c>
      <c r="OI29" s="9">
        <f>$JH29*OH6*OH4*FS29</f>
        <v>0</v>
      </c>
      <c r="OJ29" s="13">
        <f>$JH29*OH6*OH4*FT29</f>
        <v>4.476325275244041</v>
      </c>
      <c r="OK29" s="9">
        <f>$JH29*OH6*OH4*FU29</f>
        <v>0</v>
      </c>
      <c r="OL29" s="9">
        <f>$JH29*OH6*OH4*FV29</f>
        <v>0</v>
      </c>
      <c r="OM29" s="9">
        <f>$JH29*OH6*OH4*FW29</f>
        <v>0</v>
      </c>
      <c r="ON29" s="155"/>
      <c r="OO29" s="3">
        <f>$JH29*OO6*OO4*FY29</f>
        <v>0</v>
      </c>
      <c r="OP29" s="9">
        <f>$JH29*OO6*OO4*FZ29</f>
        <v>0</v>
      </c>
      <c r="OQ29" s="13">
        <f>$JH29*OO6*OO4*GA29</f>
        <v>0</v>
      </c>
      <c r="OR29" s="9">
        <f>$JH29*OO6*OO4*GB29</f>
        <v>0</v>
      </c>
      <c r="OS29" s="9">
        <f>$JH29*OO6*OO4*GC29</f>
        <v>0</v>
      </c>
      <c r="OT29" s="9">
        <f>$JH29*OO6*OO4*GD29</f>
        <v>0</v>
      </c>
      <c r="OU29" s="158"/>
      <c r="OV29" s="14">
        <f>$JH29*OV6*OV4*GF29</f>
        <v>2.1075439647519278</v>
      </c>
      <c r="OW29" s="14">
        <f>$JH29*OW6*OW4*GG29</f>
        <v>0</v>
      </c>
      <c r="OX29" s="14">
        <f>$JH29*OX6*OX4*GH29</f>
        <v>0</v>
      </c>
      <c r="PB29" s="3">
        <f t="shared" si="264"/>
        <v>0.18162103550720929</v>
      </c>
      <c r="PC29" s="9">
        <f t="shared" si="265"/>
        <v>0</v>
      </c>
      <c r="PD29" s="13">
        <f t="shared" si="266"/>
        <v>6.8092325489701482</v>
      </c>
      <c r="PE29" s="9">
        <f t="shared" si="267"/>
        <v>0</v>
      </c>
      <c r="PF29" s="9">
        <f t="shared" si="268"/>
        <v>0</v>
      </c>
      <c r="PG29" s="9">
        <f t="shared" si="269"/>
        <v>0</v>
      </c>
      <c r="PH29" s="155"/>
      <c r="PI29" s="3">
        <f t="shared" si="270"/>
        <v>0</v>
      </c>
      <c r="PJ29" s="9">
        <f t="shared" si="53"/>
        <v>0</v>
      </c>
      <c r="PK29" s="13">
        <f t="shared" si="54"/>
        <v>0</v>
      </c>
      <c r="PL29" s="9">
        <f t="shared" si="55"/>
        <v>0</v>
      </c>
      <c r="PM29" s="9">
        <f t="shared" si="56"/>
        <v>0</v>
      </c>
      <c r="PN29" s="9">
        <f t="shared" si="57"/>
        <v>0</v>
      </c>
      <c r="PO29" s="155"/>
      <c r="PP29" s="3">
        <f t="shared" si="271"/>
        <v>0</v>
      </c>
      <c r="PQ29" s="9">
        <f t="shared" si="58"/>
        <v>0</v>
      </c>
      <c r="PR29" s="13">
        <f t="shared" si="59"/>
        <v>0</v>
      </c>
      <c r="PS29" s="9">
        <f t="shared" si="60"/>
        <v>0</v>
      </c>
      <c r="PT29" s="9">
        <f t="shared" si="61"/>
        <v>0</v>
      </c>
      <c r="PU29" s="9">
        <f t="shared" si="62"/>
        <v>0</v>
      </c>
      <c r="PV29" s="155"/>
      <c r="PW29" s="3">
        <f t="shared" si="272"/>
        <v>0.14692912124791888</v>
      </c>
      <c r="PX29" s="9">
        <f t="shared" si="63"/>
        <v>0</v>
      </c>
      <c r="PY29" s="13">
        <f t="shared" si="64"/>
        <v>13.048372194907019</v>
      </c>
      <c r="PZ29" s="9">
        <f t="shared" si="65"/>
        <v>0</v>
      </c>
      <c r="QA29" s="9">
        <f t="shared" si="66"/>
        <v>0</v>
      </c>
      <c r="QB29" s="9">
        <f t="shared" si="67"/>
        <v>0</v>
      </c>
      <c r="QC29" s="155"/>
      <c r="QD29" s="3">
        <f t="shared" si="273"/>
        <v>0.1890149557118527</v>
      </c>
      <c r="QE29" s="9">
        <f t="shared" si="68"/>
        <v>0</v>
      </c>
      <c r="QF29" s="13">
        <f t="shared" si="69"/>
        <v>105.22624077513638</v>
      </c>
      <c r="QG29" s="9">
        <f t="shared" si="70"/>
        <v>0</v>
      </c>
      <c r="QH29" s="9">
        <f t="shared" si="71"/>
        <v>0</v>
      </c>
      <c r="QI29" s="9">
        <f t="shared" si="72"/>
        <v>0</v>
      </c>
      <c r="QJ29" s="155"/>
      <c r="QK29" s="3">
        <f t="shared" si="274"/>
        <v>0.26463628308289</v>
      </c>
      <c r="QL29" s="9">
        <f t="shared" si="73"/>
        <v>0</v>
      </c>
      <c r="QM29" s="13">
        <f t="shared" si="74"/>
        <v>18.417550980421094</v>
      </c>
      <c r="QN29" s="9">
        <f t="shared" si="75"/>
        <v>0</v>
      </c>
      <c r="QO29" s="9">
        <f t="shared" si="76"/>
        <v>0</v>
      </c>
      <c r="QP29" s="9">
        <f t="shared" si="77"/>
        <v>0</v>
      </c>
      <c r="QQ29" s="155"/>
      <c r="QR29" s="3">
        <f t="shared" si="275"/>
        <v>3.1887139053158264E-2</v>
      </c>
      <c r="QS29" s="9">
        <f t="shared" si="78"/>
        <v>0</v>
      </c>
      <c r="QT29" s="13">
        <f t="shared" si="79"/>
        <v>28.765107021953995</v>
      </c>
      <c r="QU29" s="9">
        <f t="shared" si="80"/>
        <v>0</v>
      </c>
      <c r="QV29" s="9">
        <f t="shared" si="81"/>
        <v>0</v>
      </c>
      <c r="QW29" s="9">
        <f t="shared" si="82"/>
        <v>0</v>
      </c>
      <c r="QX29" s="155"/>
      <c r="QY29" s="3">
        <f t="shared" si="276"/>
        <v>0.27904893203006076</v>
      </c>
      <c r="QZ29" s="9">
        <f t="shared" si="83"/>
        <v>0</v>
      </c>
      <c r="RA29" s="13">
        <f t="shared" si="84"/>
        <v>2.0857587913481344</v>
      </c>
      <c r="RB29" s="9">
        <f t="shared" si="85"/>
        <v>0</v>
      </c>
      <c r="RC29" s="9">
        <f t="shared" si="86"/>
        <v>0</v>
      </c>
      <c r="RD29" s="9">
        <f t="shared" si="87"/>
        <v>0</v>
      </c>
      <c r="RE29" s="155"/>
      <c r="RF29" s="3">
        <f t="shared" si="277"/>
        <v>7.3195511565117132E-4</v>
      </c>
      <c r="RG29" s="9">
        <f t="shared" si="88"/>
        <v>0</v>
      </c>
      <c r="RH29" s="13">
        <f t="shared" si="89"/>
        <v>4.476325275244041</v>
      </c>
      <c r="RI29" s="9">
        <f t="shared" si="90"/>
        <v>0</v>
      </c>
      <c r="RJ29" s="9">
        <f t="shared" si="91"/>
        <v>0</v>
      </c>
      <c r="RK29" s="9">
        <f t="shared" si="92"/>
        <v>0</v>
      </c>
      <c r="RL29" s="155"/>
      <c r="RM29" s="3">
        <f t="shared" si="278"/>
        <v>0</v>
      </c>
      <c r="RN29" s="9">
        <f t="shared" si="93"/>
        <v>0</v>
      </c>
      <c r="RO29" s="13">
        <f t="shared" si="94"/>
        <v>14.593086013368767</v>
      </c>
      <c r="RP29" s="9">
        <f t="shared" si="95"/>
        <v>0</v>
      </c>
      <c r="RQ29" s="9">
        <f t="shared" si="96"/>
        <v>0</v>
      </c>
      <c r="RR29" s="9">
        <f t="shared" si="97"/>
        <v>0</v>
      </c>
      <c r="RS29" s="158"/>
      <c r="RT29" s="14">
        <f>$JH29*RT6*RT4*JD29</f>
        <v>2.1075439647519278</v>
      </c>
      <c r="RU29" s="14">
        <f>$JH29*RU6*RU4*JE29</f>
        <v>0</v>
      </c>
      <c r="RV29" s="14">
        <f>$JH29*RV6*RV4*JF29</f>
        <v>0</v>
      </c>
      <c r="RY29" s="3">
        <f t="shared" si="279"/>
        <v>121.08069033813952</v>
      </c>
      <c r="RZ29" s="9">
        <f t="shared" si="280"/>
        <v>0</v>
      </c>
      <c r="SA29" s="13">
        <f t="shared" si="281"/>
        <v>4513.8059355967553</v>
      </c>
      <c r="SB29" s="9">
        <f t="shared" si="282"/>
        <v>0</v>
      </c>
      <c r="SC29" s="9">
        <f t="shared" si="283"/>
        <v>0</v>
      </c>
      <c r="SD29" s="9">
        <f t="shared" si="284"/>
        <v>0</v>
      </c>
      <c r="SE29" s="155"/>
      <c r="SF29" s="3">
        <f t="shared" si="285"/>
        <v>0</v>
      </c>
      <c r="SG29" s="9">
        <f t="shared" si="99"/>
        <v>0</v>
      </c>
      <c r="SH29" s="13">
        <f t="shared" si="100"/>
        <v>0</v>
      </c>
      <c r="SI29" s="9">
        <f t="shared" si="101"/>
        <v>0</v>
      </c>
      <c r="SJ29" s="9">
        <f t="shared" si="102"/>
        <v>0</v>
      </c>
      <c r="SK29" s="9">
        <f t="shared" si="103"/>
        <v>0</v>
      </c>
      <c r="SL29" s="155"/>
      <c r="SM29" s="3">
        <f t="shared" si="286"/>
        <v>0</v>
      </c>
      <c r="SN29" s="9">
        <f t="shared" si="104"/>
        <v>0</v>
      </c>
      <c r="SO29" s="13">
        <f t="shared" si="105"/>
        <v>0</v>
      </c>
      <c r="SP29" s="9">
        <f t="shared" si="106"/>
        <v>0</v>
      </c>
      <c r="SQ29" s="9">
        <f t="shared" si="107"/>
        <v>0</v>
      </c>
      <c r="SR29" s="9">
        <f t="shared" si="108"/>
        <v>0</v>
      </c>
      <c r="SS29" s="155"/>
      <c r="ST29" s="3">
        <f t="shared" si="287"/>
        <v>97.952747498612595</v>
      </c>
      <c r="SU29" s="9">
        <f t="shared" si="109"/>
        <v>0</v>
      </c>
      <c r="SV29" s="13">
        <f t="shared" si="110"/>
        <v>8698.9147966046785</v>
      </c>
      <c r="SW29" s="9">
        <f t="shared" si="111"/>
        <v>0</v>
      </c>
      <c r="SX29" s="9">
        <f t="shared" si="112"/>
        <v>0</v>
      </c>
      <c r="SY29" s="9">
        <f t="shared" si="113"/>
        <v>0</v>
      </c>
      <c r="SZ29" s="155"/>
      <c r="TA29" s="3">
        <f t="shared" si="288"/>
        <v>31.245625123074181</v>
      </c>
      <c r="TB29" s="9">
        <f t="shared" si="114"/>
        <v>0</v>
      </c>
      <c r="TC29" s="13">
        <f t="shared" si="115"/>
        <v>17394.706466415762</v>
      </c>
      <c r="TD29" s="9">
        <f t="shared" si="116"/>
        <v>0</v>
      </c>
      <c r="TE29" s="9">
        <f t="shared" si="117"/>
        <v>0</v>
      </c>
      <c r="TF29" s="9">
        <f t="shared" si="118"/>
        <v>0</v>
      </c>
      <c r="TG29" s="155"/>
      <c r="TH29" s="3">
        <f t="shared" si="289"/>
        <v>22.233951113654282</v>
      </c>
      <c r="TI29" s="9">
        <f t="shared" si="119"/>
        <v>0</v>
      </c>
      <c r="TJ29" s="13">
        <f t="shared" si="120"/>
        <v>1547.3876951470602</v>
      </c>
      <c r="TK29" s="9">
        <f t="shared" si="121"/>
        <v>0</v>
      </c>
      <c r="TL29" s="9">
        <f t="shared" si="122"/>
        <v>0</v>
      </c>
      <c r="TM29" s="9">
        <f t="shared" si="123"/>
        <v>0</v>
      </c>
      <c r="TN29" s="155"/>
      <c r="TO29" s="3">
        <f t="shared" si="290"/>
        <v>12.739871213053311</v>
      </c>
      <c r="TP29" s="9">
        <f t="shared" si="124"/>
        <v>0</v>
      </c>
      <c r="TQ29" s="13">
        <f t="shared" si="125"/>
        <v>11014.880310921011</v>
      </c>
      <c r="TR29" s="9">
        <f t="shared" si="126"/>
        <v>0</v>
      </c>
      <c r="TS29" s="9">
        <f t="shared" si="127"/>
        <v>0</v>
      </c>
      <c r="TT29" s="9">
        <f t="shared" si="128"/>
        <v>0</v>
      </c>
      <c r="TU29" s="155"/>
      <c r="TV29" s="3">
        <f t="shared" si="291"/>
        <v>186.03262135337386</v>
      </c>
      <c r="TW29" s="9">
        <f t="shared" si="129"/>
        <v>0</v>
      </c>
      <c r="TX29" s="13">
        <f t="shared" si="130"/>
        <v>1171.8386796180823</v>
      </c>
      <c r="TY29" s="9">
        <f t="shared" si="131"/>
        <v>0</v>
      </c>
      <c r="TZ29" s="9">
        <f t="shared" si="132"/>
        <v>0</v>
      </c>
      <c r="UA29" s="9">
        <f t="shared" si="133"/>
        <v>0</v>
      </c>
      <c r="UB29" s="155"/>
      <c r="UC29" s="3">
        <f t="shared" si="292"/>
        <v>0</v>
      </c>
      <c r="UD29" s="9">
        <f t="shared" si="134"/>
        <v>0</v>
      </c>
      <c r="UE29" s="13">
        <f t="shared" si="135"/>
        <v>0</v>
      </c>
      <c r="UF29" s="9">
        <f t="shared" si="136"/>
        <v>0</v>
      </c>
      <c r="UG29" s="9">
        <f t="shared" si="137"/>
        <v>0</v>
      </c>
      <c r="UH29" s="9">
        <f t="shared" si="138"/>
        <v>0</v>
      </c>
      <c r="UI29" s="155"/>
      <c r="UJ29" s="3">
        <f t="shared" si="293"/>
        <v>0</v>
      </c>
      <c r="UK29" s="9">
        <f t="shared" si="139"/>
        <v>0</v>
      </c>
      <c r="UL29" s="13">
        <f t="shared" si="140"/>
        <v>9728.7240089125116</v>
      </c>
      <c r="UM29" s="9">
        <f t="shared" si="141"/>
        <v>0</v>
      </c>
      <c r="UN29" s="9">
        <f t="shared" si="142"/>
        <v>0</v>
      </c>
      <c r="UO29" s="9">
        <f t="shared" si="143"/>
        <v>0</v>
      </c>
      <c r="UP29" s="155"/>
      <c r="US29" s="3">
        <f t="shared" si="294"/>
        <v>0</v>
      </c>
      <c r="UT29" s="9">
        <f t="shared" si="144"/>
        <v>0</v>
      </c>
      <c r="UU29" s="13">
        <f t="shared" si="145"/>
        <v>25.682430383343558</v>
      </c>
      <c r="UV29" s="9">
        <f t="shared" si="146"/>
        <v>0</v>
      </c>
      <c r="UW29" s="9">
        <f t="shared" si="147"/>
        <v>0</v>
      </c>
      <c r="UX29" s="9">
        <f t="shared" si="148"/>
        <v>0</v>
      </c>
      <c r="UY29" s="155"/>
      <c r="UZ29" s="3">
        <f t="shared" si="295"/>
        <v>0</v>
      </c>
      <c r="VA29" s="9">
        <f t="shared" si="149"/>
        <v>0</v>
      </c>
      <c r="VB29" s="13">
        <f t="shared" si="150"/>
        <v>0</v>
      </c>
      <c r="VC29" s="9">
        <f t="shared" si="151"/>
        <v>0</v>
      </c>
      <c r="VD29" s="9">
        <f t="shared" si="152"/>
        <v>0</v>
      </c>
      <c r="VE29" s="9">
        <f t="shared" si="153"/>
        <v>0</v>
      </c>
      <c r="VF29" s="155"/>
      <c r="VG29" s="3">
        <f t="shared" si="296"/>
        <v>0</v>
      </c>
      <c r="VH29" s="9">
        <f t="shared" si="154"/>
        <v>0</v>
      </c>
      <c r="VI29" s="13">
        <f t="shared" si="155"/>
        <v>0</v>
      </c>
      <c r="VJ29" s="9">
        <f t="shared" si="156"/>
        <v>0</v>
      </c>
      <c r="VK29" s="9">
        <f t="shared" si="157"/>
        <v>0</v>
      </c>
      <c r="VL29" s="9">
        <f t="shared" si="158"/>
        <v>0</v>
      </c>
      <c r="VM29" s="155"/>
      <c r="VN29" s="3">
        <f t="shared" si="297"/>
        <v>0</v>
      </c>
      <c r="VO29" s="9">
        <f t="shared" si="159"/>
        <v>0</v>
      </c>
      <c r="VP29" s="13">
        <f t="shared" si="160"/>
        <v>0</v>
      </c>
      <c r="VQ29" s="9">
        <f t="shared" si="161"/>
        <v>0</v>
      </c>
      <c r="VR29" s="9">
        <f t="shared" si="162"/>
        <v>0</v>
      </c>
      <c r="VS29" s="9">
        <f t="shared" si="163"/>
        <v>0</v>
      </c>
      <c r="VT29" s="155"/>
      <c r="VU29" s="3">
        <f t="shared" si="298"/>
        <v>94.764345351494285</v>
      </c>
      <c r="VV29" s="9">
        <f t="shared" si="164"/>
        <v>0</v>
      </c>
      <c r="VW29" s="13">
        <f t="shared" si="165"/>
        <v>52756.120717008482</v>
      </c>
      <c r="VX29" s="9">
        <f t="shared" si="166"/>
        <v>0</v>
      </c>
      <c r="VY29" s="9">
        <f t="shared" si="167"/>
        <v>0</v>
      </c>
      <c r="VZ29" s="9">
        <f t="shared" si="168"/>
        <v>0</v>
      </c>
      <c r="WA29" s="155"/>
      <c r="WB29" s="3">
        <f t="shared" si="299"/>
        <v>154.19023760827238</v>
      </c>
      <c r="WC29" s="9">
        <f t="shared" si="169"/>
        <v>0</v>
      </c>
      <c r="WD29" s="13">
        <f t="shared" si="170"/>
        <v>10730.979625133668</v>
      </c>
      <c r="WE29" s="9">
        <f t="shared" si="171"/>
        <v>0</v>
      </c>
      <c r="WF29" s="9">
        <f t="shared" si="172"/>
        <v>0</v>
      </c>
      <c r="WG29" s="9">
        <f t="shared" si="173"/>
        <v>0</v>
      </c>
      <c r="WH29" s="155"/>
      <c r="WI29" s="3">
        <f t="shared" si="300"/>
        <v>8.5182214890522001</v>
      </c>
      <c r="WJ29" s="9">
        <f t="shared" si="174"/>
        <v>0</v>
      </c>
      <c r="WK29" s="13">
        <f t="shared" si="175"/>
        <v>8161.8577037149853</v>
      </c>
      <c r="WL29" s="9">
        <f t="shared" si="176"/>
        <v>0</v>
      </c>
      <c r="WM29" s="9">
        <f t="shared" si="177"/>
        <v>0</v>
      </c>
      <c r="WN29" s="9">
        <f t="shared" si="178"/>
        <v>0</v>
      </c>
      <c r="WO29" s="155"/>
      <c r="WP29" s="3">
        <f t="shared" si="301"/>
        <v>0</v>
      </c>
      <c r="WQ29" s="9">
        <f t="shared" si="179"/>
        <v>0</v>
      </c>
      <c r="WR29" s="13">
        <f t="shared" si="180"/>
        <v>218.66718128067399</v>
      </c>
      <c r="WS29" s="9">
        <f t="shared" si="181"/>
        <v>0</v>
      </c>
      <c r="WT29" s="9">
        <f t="shared" si="182"/>
        <v>0</v>
      </c>
      <c r="WU29" s="9">
        <f t="shared" si="183"/>
        <v>0</v>
      </c>
      <c r="WV29" s="155"/>
      <c r="WW29" s="3">
        <f t="shared" si="302"/>
        <v>0.48797007710078089</v>
      </c>
      <c r="WX29" s="9">
        <f t="shared" si="184"/>
        <v>0</v>
      </c>
      <c r="WY29" s="13">
        <f t="shared" si="185"/>
        <v>2984.2168501626943</v>
      </c>
      <c r="WZ29" s="9">
        <f t="shared" si="186"/>
        <v>0</v>
      </c>
      <c r="XA29" s="9">
        <f t="shared" si="187"/>
        <v>0</v>
      </c>
      <c r="XB29" s="9">
        <f t="shared" si="188"/>
        <v>0</v>
      </c>
      <c r="XC29" s="155"/>
      <c r="XD29" s="3">
        <f t="shared" si="303"/>
        <v>0</v>
      </c>
      <c r="XE29" s="9">
        <f t="shared" si="189"/>
        <v>0</v>
      </c>
      <c r="XF29" s="13">
        <f t="shared" si="190"/>
        <v>0</v>
      </c>
      <c r="XG29" s="9">
        <f t="shared" si="191"/>
        <v>0</v>
      </c>
      <c r="XH29" s="9">
        <f t="shared" si="192"/>
        <v>0</v>
      </c>
      <c r="XI29" s="9">
        <f t="shared" si="193"/>
        <v>0</v>
      </c>
      <c r="XJ29" s="158"/>
      <c r="XK29" s="14">
        <f t="shared" si="304"/>
        <v>1405.0293098346185</v>
      </c>
      <c r="XL29" s="14">
        <f t="shared" si="305"/>
        <v>0</v>
      </c>
      <c r="XM29" s="14">
        <f t="shared" si="306"/>
        <v>0</v>
      </c>
      <c r="XQ29" s="3">
        <f t="shared" si="307"/>
        <v>121.08069033813952</v>
      </c>
      <c r="XR29" s="9">
        <f t="shared" si="195"/>
        <v>0</v>
      </c>
      <c r="XS29" s="13">
        <f t="shared" si="196"/>
        <v>4539.4883659800989</v>
      </c>
      <c r="XT29" s="9">
        <f t="shared" si="197"/>
        <v>0</v>
      </c>
      <c r="XU29" s="9">
        <f t="shared" si="198"/>
        <v>0</v>
      </c>
      <c r="XV29" s="9">
        <f t="shared" si="199"/>
        <v>0</v>
      </c>
      <c r="XW29" s="155"/>
      <c r="XX29" s="3">
        <f t="shared" si="308"/>
        <v>0</v>
      </c>
      <c r="XY29" s="9">
        <f t="shared" si="200"/>
        <v>0</v>
      </c>
      <c r="XZ29" s="13">
        <f t="shared" si="201"/>
        <v>0</v>
      </c>
      <c r="YA29" s="9">
        <f t="shared" si="202"/>
        <v>0</v>
      </c>
      <c r="YB29" s="9">
        <f t="shared" si="203"/>
        <v>0</v>
      </c>
      <c r="YC29" s="9">
        <f t="shared" si="204"/>
        <v>0</v>
      </c>
      <c r="YD29" s="155"/>
      <c r="YE29" s="3">
        <f t="shared" si="309"/>
        <v>0</v>
      </c>
      <c r="YF29" s="9">
        <f t="shared" si="205"/>
        <v>0</v>
      </c>
      <c r="YG29" s="13">
        <f t="shared" si="206"/>
        <v>0</v>
      </c>
      <c r="YH29" s="9">
        <f t="shared" si="207"/>
        <v>0</v>
      </c>
      <c r="YI29" s="9">
        <f t="shared" si="208"/>
        <v>0</v>
      </c>
      <c r="YJ29" s="9">
        <f t="shared" si="209"/>
        <v>0</v>
      </c>
      <c r="YK29" s="155"/>
      <c r="YL29" s="3">
        <f t="shared" si="310"/>
        <v>97.952747498612595</v>
      </c>
      <c r="YM29" s="9">
        <f t="shared" si="210"/>
        <v>0</v>
      </c>
      <c r="YN29" s="13">
        <f t="shared" si="211"/>
        <v>8698.9147966046785</v>
      </c>
      <c r="YO29" s="9">
        <f t="shared" si="212"/>
        <v>0</v>
      </c>
      <c r="YP29" s="9">
        <f t="shared" si="213"/>
        <v>0</v>
      </c>
      <c r="YQ29" s="9">
        <f t="shared" si="214"/>
        <v>0</v>
      </c>
      <c r="YR29" s="155"/>
      <c r="YS29" s="3">
        <f t="shared" si="311"/>
        <v>126.00997047456846</v>
      </c>
      <c r="YT29" s="9">
        <f t="shared" si="215"/>
        <v>0</v>
      </c>
      <c r="YU29" s="13">
        <f t="shared" si="216"/>
        <v>70150.827183424248</v>
      </c>
      <c r="YV29" s="9">
        <f t="shared" si="217"/>
        <v>0</v>
      </c>
      <c r="YW29" s="9">
        <f t="shared" si="218"/>
        <v>0</v>
      </c>
      <c r="YX29" s="9">
        <f t="shared" si="219"/>
        <v>0</v>
      </c>
      <c r="YY29" s="155"/>
      <c r="YZ29" s="3">
        <f t="shared" si="312"/>
        <v>176.42418872192664</v>
      </c>
      <c r="ZA29" s="9">
        <f t="shared" si="220"/>
        <v>0</v>
      </c>
      <c r="ZB29" s="13">
        <f t="shared" si="221"/>
        <v>12278.367320280728</v>
      </c>
      <c r="ZC29" s="9">
        <f t="shared" si="222"/>
        <v>0</v>
      </c>
      <c r="ZD29" s="9">
        <f t="shared" si="223"/>
        <v>0</v>
      </c>
      <c r="ZE29" s="9">
        <f t="shared" si="224"/>
        <v>0</v>
      </c>
      <c r="ZF29" s="155"/>
      <c r="ZG29" s="3">
        <f t="shared" si="313"/>
        <v>21.258092702105511</v>
      </c>
      <c r="ZH29" s="9">
        <f t="shared" si="225"/>
        <v>0</v>
      </c>
      <c r="ZI29" s="13">
        <f t="shared" si="226"/>
        <v>19176.738014635997</v>
      </c>
      <c r="ZJ29" s="9">
        <f t="shared" si="227"/>
        <v>0</v>
      </c>
      <c r="ZK29" s="9">
        <f t="shared" si="228"/>
        <v>0</v>
      </c>
      <c r="ZL29" s="9">
        <f t="shared" si="229"/>
        <v>0</v>
      </c>
      <c r="ZM29" s="155"/>
      <c r="ZN29" s="3">
        <f t="shared" si="314"/>
        <v>186.03262135337386</v>
      </c>
      <c r="ZO29" s="9">
        <f t="shared" si="230"/>
        <v>0</v>
      </c>
      <c r="ZP29" s="13">
        <f t="shared" si="231"/>
        <v>1390.5058608987563</v>
      </c>
      <c r="ZQ29" s="9">
        <f t="shared" si="232"/>
        <v>0</v>
      </c>
      <c r="ZR29" s="9">
        <f t="shared" si="233"/>
        <v>0</v>
      </c>
      <c r="ZS29" s="9">
        <f t="shared" si="234"/>
        <v>0</v>
      </c>
      <c r="ZT29" s="155"/>
      <c r="ZU29" s="3">
        <f t="shared" si="315"/>
        <v>0.48797007710078089</v>
      </c>
      <c r="ZV29" s="9">
        <f t="shared" si="235"/>
        <v>0</v>
      </c>
      <c r="ZW29" s="13">
        <f t="shared" si="236"/>
        <v>2984.2168501626943</v>
      </c>
      <c r="ZX29" s="9">
        <f t="shared" si="237"/>
        <v>0</v>
      </c>
      <c r="ZY29" s="9">
        <f t="shared" si="238"/>
        <v>0</v>
      </c>
      <c r="ZZ29" s="9">
        <f t="shared" si="239"/>
        <v>0</v>
      </c>
      <c r="AAA29" s="155"/>
      <c r="AAB29" s="3">
        <f t="shared" si="316"/>
        <v>0</v>
      </c>
      <c r="AAC29" s="9">
        <f t="shared" si="240"/>
        <v>0</v>
      </c>
      <c r="AAD29" s="13">
        <f t="shared" si="241"/>
        <v>9728.7240089125116</v>
      </c>
      <c r="AAE29" s="9">
        <f t="shared" si="242"/>
        <v>0</v>
      </c>
      <c r="AAF29" s="9">
        <f t="shared" si="243"/>
        <v>0</v>
      </c>
      <c r="AAG29" s="9">
        <f t="shared" si="244"/>
        <v>0</v>
      </c>
      <c r="AAH29" s="158"/>
      <c r="AAI29" s="9">
        <f t="shared" si="317"/>
        <v>1405.0293098346185</v>
      </c>
      <c r="AAJ29" s="9">
        <f t="shared" si="318"/>
        <v>0</v>
      </c>
      <c r="AAK29" s="9">
        <f t="shared" si="319"/>
        <v>0</v>
      </c>
    </row>
    <row r="30" spans="2:713" ht="15.75" thickBot="1">
      <c r="B30" s="104">
        <v>22</v>
      </c>
      <c r="C30" s="104" t="s">
        <v>49</v>
      </c>
      <c r="D30" s="46">
        <v>5881.5</v>
      </c>
      <c r="E30" s="104">
        <v>138</v>
      </c>
      <c r="F30" s="104">
        <v>0</v>
      </c>
      <c r="G30" s="104" t="s">
        <v>11</v>
      </c>
      <c r="I30" s="97">
        <f t="shared" si="247"/>
        <v>138</v>
      </c>
      <c r="J30" s="98">
        <v>458.40329852112006</v>
      </c>
      <c r="K30" s="98">
        <v>0</v>
      </c>
      <c r="L30" s="98">
        <v>52.822407518694803</v>
      </c>
      <c r="M30" s="98">
        <v>121.14631179149421</v>
      </c>
      <c r="N30" s="98">
        <v>1524.0805816687846</v>
      </c>
      <c r="O30" s="98">
        <v>1052.1039376785798</v>
      </c>
      <c r="P30" s="98">
        <v>1056.916420727066</v>
      </c>
      <c r="Q30" s="98">
        <v>74.1053733712682</v>
      </c>
      <c r="R30" s="98">
        <v>603.66477784557696</v>
      </c>
      <c r="S30" s="98">
        <v>196.93554365309666</v>
      </c>
      <c r="V30" s="98">
        <v>0.65410874545170117</v>
      </c>
      <c r="W30" s="98">
        <v>0</v>
      </c>
      <c r="X30" s="98">
        <v>0</v>
      </c>
      <c r="Y30" s="98">
        <v>0</v>
      </c>
      <c r="Z30" s="98">
        <v>0</v>
      </c>
      <c r="AA30" s="98">
        <v>296.76193847389629</v>
      </c>
      <c r="AB30" s="98">
        <v>298.50077389260855</v>
      </c>
      <c r="AC30" s="98">
        <v>0</v>
      </c>
      <c r="AD30" s="98">
        <v>145.09132594854447</v>
      </c>
      <c r="AE30" s="99">
        <v>0</v>
      </c>
      <c r="AH30" s="98">
        <f t="shared" si="248"/>
        <v>459.05740726657177</v>
      </c>
      <c r="AI30" s="98">
        <f t="shared" si="248"/>
        <v>0</v>
      </c>
      <c r="AJ30" s="98">
        <f t="shared" si="248"/>
        <v>52.822407518694803</v>
      </c>
      <c r="AK30" s="98">
        <f t="shared" si="248"/>
        <v>121.14631179149421</v>
      </c>
      <c r="AL30" s="98">
        <f t="shared" si="248"/>
        <v>1524.0805816687846</v>
      </c>
      <c r="AM30" s="98">
        <f t="shared" si="248"/>
        <v>1348.8658761524762</v>
      </c>
      <c r="AN30" s="98">
        <f t="shared" si="248"/>
        <v>1355.4171946196745</v>
      </c>
      <c r="AO30" s="98">
        <f t="shared" si="248"/>
        <v>74.1053733712682</v>
      </c>
      <c r="AP30" s="98">
        <f t="shared" si="248"/>
        <v>748.75610379412137</v>
      </c>
      <c r="AQ30" s="98">
        <f t="shared" si="248"/>
        <v>196.93554365309666</v>
      </c>
      <c r="AS30" s="100">
        <v>457.91937332510975</v>
      </c>
      <c r="AT30" s="101">
        <v>381.35224232510973</v>
      </c>
      <c r="AU30" s="98"/>
      <c r="AV30" s="98"/>
      <c r="AW30" s="108">
        <v>76.567131000000003</v>
      </c>
      <c r="AX30" s="98"/>
      <c r="AY30" s="98"/>
      <c r="AZ30" s="205"/>
      <c r="BA30" s="101">
        <v>0</v>
      </c>
      <c r="BB30" s="98"/>
      <c r="BC30" s="98"/>
      <c r="BD30" s="108">
        <v>0</v>
      </c>
      <c r="BE30" s="98"/>
      <c r="BF30" s="98"/>
      <c r="BG30" s="205"/>
      <c r="BH30" s="101">
        <v>52.822407518694803</v>
      </c>
      <c r="BI30" s="98"/>
      <c r="BJ30" s="98"/>
      <c r="BK30" s="108">
        <v>0</v>
      </c>
      <c r="BL30" s="98"/>
      <c r="BM30" s="98"/>
      <c r="BN30" s="205"/>
      <c r="BO30" s="101">
        <v>121.14631179149421</v>
      </c>
      <c r="BP30" s="98"/>
      <c r="BQ30" s="98"/>
      <c r="BR30" s="108">
        <v>0</v>
      </c>
      <c r="BS30" s="98"/>
      <c r="BT30" s="98"/>
      <c r="BU30" s="205"/>
      <c r="BV30" s="101">
        <v>1400.4807947344696</v>
      </c>
      <c r="BW30" s="98"/>
      <c r="BX30" s="98"/>
      <c r="BY30" s="108">
        <v>124.23717499999999</v>
      </c>
      <c r="BZ30" s="98"/>
      <c r="CA30" s="98"/>
      <c r="CB30" s="205"/>
      <c r="CC30" s="101">
        <v>916.15517092865366</v>
      </c>
      <c r="CD30" s="98"/>
      <c r="CE30" s="98"/>
      <c r="CF30" s="108">
        <v>136.00222346243271</v>
      </c>
      <c r="CG30" s="98"/>
      <c r="CH30" s="98"/>
      <c r="CI30" s="205"/>
      <c r="CJ30" s="101">
        <v>600.19167107388023</v>
      </c>
      <c r="CK30" s="98"/>
      <c r="CL30" s="98"/>
      <c r="CM30" s="108">
        <v>450.14343043561604</v>
      </c>
      <c r="CN30" s="98"/>
      <c r="CO30" s="98"/>
      <c r="CP30" s="205"/>
      <c r="CQ30" s="101">
        <v>58.974375106142993</v>
      </c>
      <c r="CR30" s="98"/>
      <c r="CS30" s="98"/>
      <c r="CT30" s="108">
        <v>15.131263000000001</v>
      </c>
      <c r="CU30" s="98"/>
      <c r="CV30" s="98"/>
      <c r="CW30" s="205"/>
      <c r="CX30" s="101">
        <v>492.16491433017882</v>
      </c>
      <c r="CY30" s="98"/>
      <c r="CZ30" s="98"/>
      <c r="DA30" s="108">
        <v>48.173641730384823</v>
      </c>
      <c r="DB30" s="98"/>
      <c r="DC30" s="98"/>
      <c r="DD30" s="205"/>
      <c r="DE30" s="101">
        <v>175</v>
      </c>
      <c r="DF30" s="98">
        <v>0</v>
      </c>
      <c r="DG30" s="98">
        <v>0</v>
      </c>
      <c r="DH30" s="108">
        <v>23</v>
      </c>
      <c r="DI30" s="98">
        <v>0</v>
      </c>
      <c r="DJ30" s="98">
        <v>0</v>
      </c>
      <c r="DK30" s="205"/>
      <c r="DN30" s="101">
        <v>0.65410886543161295</v>
      </c>
      <c r="DO30" s="98"/>
      <c r="DP30" s="98"/>
      <c r="DQ30" s="108">
        <v>0</v>
      </c>
      <c r="DR30" s="98"/>
      <c r="DS30" s="98"/>
      <c r="DT30" s="205"/>
      <c r="DU30" s="101">
        <v>0</v>
      </c>
      <c r="DV30" s="98"/>
      <c r="DW30" s="98"/>
      <c r="DX30" s="108">
        <v>0</v>
      </c>
      <c r="DY30" s="98"/>
      <c r="DZ30" s="98"/>
      <c r="EA30" s="205"/>
      <c r="EB30" s="101">
        <v>0</v>
      </c>
      <c r="EC30" s="98"/>
      <c r="ED30" s="98"/>
      <c r="EE30" s="108">
        <v>0</v>
      </c>
      <c r="EF30" s="98"/>
      <c r="EG30" s="98"/>
      <c r="EH30" s="205"/>
      <c r="EI30" s="101">
        <v>0</v>
      </c>
      <c r="EJ30" s="98"/>
      <c r="EK30" s="98"/>
      <c r="EL30" s="108">
        <v>0</v>
      </c>
      <c r="EM30" s="98"/>
      <c r="EN30" s="98"/>
      <c r="EO30" s="205"/>
      <c r="EP30" s="101">
        <v>0</v>
      </c>
      <c r="EQ30" s="98"/>
      <c r="ER30" s="98"/>
      <c r="ES30" s="108">
        <v>0</v>
      </c>
      <c r="ET30" s="98"/>
      <c r="EU30" s="98"/>
      <c r="EV30" s="205"/>
      <c r="EW30" s="101">
        <v>235.59993758073725</v>
      </c>
      <c r="EX30" s="98"/>
      <c r="EY30" s="98"/>
      <c r="EZ30" s="108">
        <v>61.18605053756729</v>
      </c>
      <c r="FA30" s="98"/>
      <c r="FB30" s="98"/>
      <c r="FC30" s="205"/>
      <c r="FD30" s="101">
        <v>253.30559485938798</v>
      </c>
      <c r="FE30" s="98"/>
      <c r="FF30" s="98"/>
      <c r="FG30" s="108">
        <v>44.753687564383917</v>
      </c>
      <c r="FH30" s="98"/>
      <c r="FI30" s="98"/>
      <c r="FJ30" s="205"/>
      <c r="FK30" s="101">
        <v>0</v>
      </c>
      <c r="FL30" s="98"/>
      <c r="FM30" s="98"/>
      <c r="FN30" s="108">
        <v>0</v>
      </c>
      <c r="FO30" s="98"/>
      <c r="FP30" s="98"/>
      <c r="FQ30" s="205"/>
      <c r="FR30" s="101">
        <v>123.12157055714158</v>
      </c>
      <c r="FS30" s="98"/>
      <c r="FT30" s="98"/>
      <c r="FU30" s="108">
        <v>6.3739482696151777</v>
      </c>
      <c r="FV30" s="98"/>
      <c r="FW30" s="98"/>
      <c r="FX30" s="205"/>
      <c r="FY30" s="101"/>
      <c r="FZ30" s="98"/>
      <c r="GA30" s="98"/>
      <c r="GB30" s="108"/>
      <c r="GC30" s="98"/>
      <c r="GD30" s="98"/>
      <c r="GE30" s="205"/>
      <c r="GF30" s="103">
        <v>109.50036844023842</v>
      </c>
      <c r="GG30" s="70">
        <v>1.3152916206156275</v>
      </c>
      <c r="GH30" s="70">
        <v>0.22300364704549033</v>
      </c>
      <c r="GL30" s="3">
        <f t="shared" si="249"/>
        <v>382.00635119054135</v>
      </c>
      <c r="GM30" s="9">
        <f t="shared" si="250"/>
        <v>0</v>
      </c>
      <c r="GN30" s="9">
        <f t="shared" si="251"/>
        <v>0</v>
      </c>
      <c r="GO30" s="10">
        <f t="shared" si="252"/>
        <v>76.567131000000003</v>
      </c>
      <c r="GP30" s="9">
        <f t="shared" si="253"/>
        <v>0</v>
      </c>
      <c r="GQ30" s="9">
        <f t="shared" si="254"/>
        <v>0</v>
      </c>
      <c r="GR30" s="155"/>
      <c r="GS30" s="3">
        <f t="shared" si="255"/>
        <v>0</v>
      </c>
      <c r="GT30" s="9">
        <f t="shared" si="5"/>
        <v>0</v>
      </c>
      <c r="GU30" s="9">
        <f t="shared" si="6"/>
        <v>0</v>
      </c>
      <c r="GV30" s="10">
        <f t="shared" si="7"/>
        <v>0</v>
      </c>
      <c r="GW30" s="9">
        <f t="shared" si="8"/>
        <v>0</v>
      </c>
      <c r="GX30" s="9">
        <f t="shared" si="9"/>
        <v>0</v>
      </c>
      <c r="GY30" s="155"/>
      <c r="GZ30" s="3">
        <f t="shared" si="256"/>
        <v>52.822407518694803</v>
      </c>
      <c r="HA30" s="9">
        <f t="shared" si="10"/>
        <v>0</v>
      </c>
      <c r="HB30" s="9">
        <f t="shared" si="11"/>
        <v>0</v>
      </c>
      <c r="HC30" s="10">
        <f t="shared" si="12"/>
        <v>0</v>
      </c>
      <c r="HD30" s="9">
        <f t="shared" si="13"/>
        <v>0</v>
      </c>
      <c r="HE30" s="9">
        <f t="shared" si="14"/>
        <v>0</v>
      </c>
      <c r="HF30" s="155"/>
      <c r="HG30" s="3">
        <f t="shared" si="257"/>
        <v>121.14631179149421</v>
      </c>
      <c r="HH30" s="9">
        <f t="shared" si="15"/>
        <v>0</v>
      </c>
      <c r="HI30" s="9">
        <f t="shared" si="16"/>
        <v>0</v>
      </c>
      <c r="HJ30" s="10">
        <f t="shared" si="17"/>
        <v>0</v>
      </c>
      <c r="HK30" s="9">
        <f t="shared" si="18"/>
        <v>0</v>
      </c>
      <c r="HL30" s="9">
        <f t="shared" si="19"/>
        <v>0</v>
      </c>
      <c r="HM30" s="155"/>
      <c r="HN30" s="3">
        <f t="shared" si="258"/>
        <v>1400.4807947344696</v>
      </c>
      <c r="HO30" s="9">
        <f t="shared" si="20"/>
        <v>0</v>
      </c>
      <c r="HP30" s="9">
        <f t="shared" si="21"/>
        <v>0</v>
      </c>
      <c r="HQ30" s="10">
        <f t="shared" si="22"/>
        <v>124.23717499999999</v>
      </c>
      <c r="HR30" s="9">
        <f t="shared" si="23"/>
        <v>0</v>
      </c>
      <c r="HS30" s="9">
        <f t="shared" si="24"/>
        <v>0</v>
      </c>
      <c r="HT30" s="155"/>
      <c r="HU30" s="3">
        <f t="shared" si="259"/>
        <v>1151.755108509391</v>
      </c>
      <c r="HV30" s="9">
        <f t="shared" si="25"/>
        <v>0</v>
      </c>
      <c r="HW30" s="9">
        <f t="shared" si="26"/>
        <v>0</v>
      </c>
      <c r="HX30" s="10">
        <f t="shared" si="27"/>
        <v>197.18827400000001</v>
      </c>
      <c r="HY30" s="9">
        <f t="shared" si="28"/>
        <v>0</v>
      </c>
      <c r="HZ30" s="9">
        <f t="shared" si="29"/>
        <v>0</v>
      </c>
      <c r="IA30" s="155"/>
      <c r="IB30" s="3">
        <f t="shared" si="260"/>
        <v>853.49726593326818</v>
      </c>
      <c r="IC30" s="9">
        <f t="shared" si="30"/>
        <v>0</v>
      </c>
      <c r="ID30" s="9">
        <f t="shared" si="31"/>
        <v>0</v>
      </c>
      <c r="IE30" s="10">
        <f t="shared" si="32"/>
        <v>494.89711799999998</v>
      </c>
      <c r="IF30" s="9">
        <f t="shared" si="33"/>
        <v>0</v>
      </c>
      <c r="IG30" s="9">
        <f t="shared" si="34"/>
        <v>0</v>
      </c>
      <c r="IH30" s="155"/>
      <c r="II30" s="3">
        <f t="shared" si="261"/>
        <v>58.974375106142993</v>
      </c>
      <c r="IJ30" s="9">
        <f t="shared" si="35"/>
        <v>0</v>
      </c>
      <c r="IK30" s="9">
        <f t="shared" si="36"/>
        <v>0</v>
      </c>
      <c r="IL30" s="10">
        <f t="shared" si="37"/>
        <v>15.131263000000001</v>
      </c>
      <c r="IM30" s="9">
        <f t="shared" si="38"/>
        <v>0</v>
      </c>
      <c r="IN30" s="9">
        <f t="shared" si="39"/>
        <v>0</v>
      </c>
      <c r="IO30" s="155"/>
      <c r="IP30" s="3">
        <f t="shared" si="262"/>
        <v>615.2864848873204</v>
      </c>
      <c r="IQ30" s="9">
        <f t="shared" si="40"/>
        <v>0</v>
      </c>
      <c r="IR30" s="9">
        <f t="shared" si="41"/>
        <v>0</v>
      </c>
      <c r="IS30" s="10">
        <f t="shared" si="42"/>
        <v>54.54759</v>
      </c>
      <c r="IT30" s="9">
        <f t="shared" si="43"/>
        <v>0</v>
      </c>
      <c r="IU30" s="9">
        <f t="shared" si="44"/>
        <v>0</v>
      </c>
      <c r="IV30" s="155"/>
      <c r="IW30" s="3">
        <f t="shared" si="263"/>
        <v>175</v>
      </c>
      <c r="IX30" s="9">
        <f t="shared" si="45"/>
        <v>0</v>
      </c>
      <c r="IY30" s="9">
        <f t="shared" si="46"/>
        <v>0</v>
      </c>
      <c r="IZ30" s="10">
        <f t="shared" si="47"/>
        <v>23</v>
      </c>
      <c r="JA30" s="9">
        <f t="shared" si="48"/>
        <v>0</v>
      </c>
      <c r="JB30" s="9">
        <f t="shared" si="49"/>
        <v>0</v>
      </c>
      <c r="JC30" s="155"/>
      <c r="JD30" s="45">
        <v>109.50036844023842</v>
      </c>
      <c r="JE30" s="7">
        <v>1.3152916206156275</v>
      </c>
      <c r="JF30" s="7">
        <v>0.22300364704549033</v>
      </c>
      <c r="JG30" s="4"/>
      <c r="JH30" s="58">
        <f t="shared" si="50"/>
        <v>2.7693632670882033E-2</v>
      </c>
      <c r="JI30" s="55">
        <f t="shared" si="320"/>
        <v>2.814537984399379E-2</v>
      </c>
      <c r="JJ30" s="3">
        <f>$JH30*JJ4*AT30</f>
        <v>3.5900539450364639</v>
      </c>
      <c r="JK30" s="9">
        <f>$JH30*JJ4*AU30</f>
        <v>0</v>
      </c>
      <c r="JL30" s="9">
        <f>$JH30*JJ4*AV30</f>
        <v>0</v>
      </c>
      <c r="JM30" s="10">
        <f>$JH30*JJ4*AW30</f>
        <v>0.7208037614535211</v>
      </c>
      <c r="JN30" s="9">
        <f>$JH30*JJ4*AX30</f>
        <v>0</v>
      </c>
      <c r="JO30" s="9">
        <f>$JH30*JJ4*AY30</f>
        <v>0</v>
      </c>
      <c r="JP30" s="155"/>
      <c r="JQ30" s="3">
        <f>$JH30*JQ4*BA30</f>
        <v>0</v>
      </c>
      <c r="JR30" s="9">
        <f>$JH30*JQ4*BB30</f>
        <v>0</v>
      </c>
      <c r="JS30" s="9">
        <f>$JH30*JQ4*BC30</f>
        <v>0</v>
      </c>
      <c r="JT30" s="10">
        <f>$JH30*JQ4*BD30</f>
        <v>0</v>
      </c>
      <c r="JU30" s="9">
        <f>$JH30*JQ4*BE30</f>
        <v>0</v>
      </c>
      <c r="JV30" s="9">
        <f>$JH30*JQ4*BF30</f>
        <v>0</v>
      </c>
      <c r="JW30" s="155"/>
      <c r="JX30" s="3">
        <f>$JH30*JX4*BH30</f>
        <v>1.1256297362140062</v>
      </c>
      <c r="JY30" s="9">
        <f>$JH30*JX4*BI30</f>
        <v>0</v>
      </c>
      <c r="JZ30" s="9">
        <f>$JH30*JX4*BJ30</f>
        <v>0</v>
      </c>
      <c r="KA30" s="10">
        <f>$JH30*JX4*BK30</f>
        <v>0</v>
      </c>
      <c r="KB30" s="9">
        <f>$JH30*JX4*BL30</f>
        <v>0</v>
      </c>
      <c r="KC30" s="9">
        <f>$JH30*JX4*BM30</f>
        <v>0</v>
      </c>
      <c r="KD30" s="155"/>
      <c r="KE30" s="3">
        <f>$JH30*KE4*BO30</f>
        <v>1.955406514936217</v>
      </c>
      <c r="KF30" s="9">
        <f>$JH30*KE4*BP30</f>
        <v>0</v>
      </c>
      <c r="KG30" s="9">
        <f>$JH30*KE4*BQ30</f>
        <v>0</v>
      </c>
      <c r="KH30" s="10">
        <f>$JH30*KE4*BR30</f>
        <v>0</v>
      </c>
      <c r="KI30" s="9">
        <f>$JH30*KE4*BS30</f>
        <v>0</v>
      </c>
      <c r="KJ30" s="9">
        <f>$JH30*KE4*BT30</f>
        <v>0</v>
      </c>
      <c r="KK30" s="155"/>
      <c r="KL30" s="3">
        <f>$JH30*KL4*BV30</f>
        <v>33.290761781601127</v>
      </c>
      <c r="KM30" s="9">
        <f>$JH30*KL4*BW30</f>
        <v>0</v>
      </c>
      <c r="KN30" s="9">
        <f>$JH30*KL4*BX30</f>
        <v>0</v>
      </c>
      <c r="KO30" s="10">
        <f>$JH30*KL4*BY30</f>
        <v>2.9532359264721406</v>
      </c>
      <c r="KP30" s="9">
        <f>$JH30*KL4*BZ30</f>
        <v>0</v>
      </c>
      <c r="KQ30" s="9">
        <f>$JH30*KL4*CA30</f>
        <v>0</v>
      </c>
      <c r="KR30" s="155"/>
      <c r="KS30" s="3">
        <f>$JH30*KS4*CC30</f>
        <v>25.371664773227277</v>
      </c>
      <c r="KT30" s="9">
        <f>$JH30*KS4*CD30</f>
        <v>0</v>
      </c>
      <c r="KU30" s="9">
        <f>$JH30*KS4*CE30</f>
        <v>0</v>
      </c>
      <c r="KV30" s="10">
        <f>$JH30*KS4*CF30</f>
        <v>3.7663956189918255</v>
      </c>
      <c r="KW30" s="9">
        <f>$JH30*KS4*CG30</f>
        <v>0</v>
      </c>
      <c r="KX30" s="9">
        <f>$JH30*KS4*CH30</f>
        <v>0</v>
      </c>
      <c r="KY30" s="155"/>
      <c r="KZ30" s="3">
        <f>$JH30*KZ4*CJ30</f>
        <v>16.985535799085021</v>
      </c>
      <c r="LA30" s="9">
        <f>$JH30*KZ4*CK30</f>
        <v>0</v>
      </c>
      <c r="LB30" s="9">
        <f>$JH30*KZ4*CL30</f>
        <v>0</v>
      </c>
      <c r="LC30" s="10">
        <f>$JH30*KZ4*CM30</f>
        <v>12.739142712038605</v>
      </c>
      <c r="LD30" s="9">
        <f>$JH30*KZ4*CN30</f>
        <v>0</v>
      </c>
      <c r="LE30" s="9">
        <f>$JH30*KZ4*CO30</f>
        <v>0</v>
      </c>
      <c r="LF30" s="155"/>
      <c r="LG30" s="3">
        <f>$JH30*LG4*CQ30</f>
        <v>1.6689857721646977</v>
      </c>
      <c r="LH30" s="9">
        <f>$JH30*LG4*CR30</f>
        <v>0</v>
      </c>
      <c r="LI30" s="9">
        <f>$JH30*LG4*CS30</f>
        <v>0</v>
      </c>
      <c r="LJ30" s="10">
        <f>$JH30*LG4*CT30</f>
        <v>0.42821755408904</v>
      </c>
      <c r="LK30" s="9">
        <f>$JH30*LG4*CU30</f>
        <v>0</v>
      </c>
      <c r="LL30" s="9">
        <f>$JH30*LG4*CV30</f>
        <v>0</v>
      </c>
      <c r="LM30" s="155"/>
      <c r="LN30" s="3">
        <f>$JH30*LN4*CX30</f>
        <v>13.928358513292054</v>
      </c>
      <c r="LO30" s="9">
        <f>$JH30*LN4*CY30</f>
        <v>0</v>
      </c>
      <c r="LP30" s="9">
        <f>$JH30*LN4*CZ30</f>
        <v>0</v>
      </c>
      <c r="LQ30" s="10">
        <f>$JH30*LN4*DA30</f>
        <v>1.3633230109969734</v>
      </c>
      <c r="LR30" s="9">
        <f>$JH30*LN4*DB30</f>
        <v>0</v>
      </c>
      <c r="LS30" s="9">
        <f>$JH30*LN4*DC30</f>
        <v>0</v>
      </c>
      <c r="LT30" s="155"/>
      <c r="LU30" s="3">
        <f>$JH30*LU4*DE30</f>
        <v>1.5029153281737069</v>
      </c>
      <c r="LV30" s="9">
        <f>$JH30*LU4*DF30</f>
        <v>0</v>
      </c>
      <c r="LW30" s="9">
        <f>$JH30*LU4*DG30</f>
        <v>0</v>
      </c>
      <c r="LX30" s="10">
        <f>$JH30*LU4*DH30</f>
        <v>0.1975260145599729</v>
      </c>
      <c r="LY30" s="9">
        <f>$JH30*LU4*DI30</f>
        <v>0</v>
      </c>
      <c r="LZ30" s="9">
        <f>$JH30*LU4*DJ30</f>
        <v>0</v>
      </c>
      <c r="MA30" s="155"/>
      <c r="MD30" s="3">
        <f>$JH30*MD6*MD4*DN30</f>
        <v>6.1577876099758976E-3</v>
      </c>
      <c r="ME30" s="9">
        <f>$JH30*MD6*MD4*DO30</f>
        <v>0</v>
      </c>
      <c r="MF30" s="9">
        <f>$JH30*MD6*MD4*DP30</f>
        <v>0</v>
      </c>
      <c r="MG30" s="10">
        <f>$JH30*MD6*MD4*DQ30</f>
        <v>0</v>
      </c>
      <c r="MH30" s="9">
        <f>$JH30*MD6*MD4*DR30</f>
        <v>0</v>
      </c>
      <c r="MI30" s="9">
        <f>$JH30*MD6*MD4*DS30</f>
        <v>0</v>
      </c>
      <c r="MJ30" s="155"/>
      <c r="MK30" s="3">
        <f>$JH30*MK6*MK4*DU30</f>
        <v>0</v>
      </c>
      <c r="ML30" s="9">
        <f>$JH30*MK6*MK4*DV30</f>
        <v>0</v>
      </c>
      <c r="MM30" s="9">
        <f>$JH30*MK6*MK4*DW30</f>
        <v>0</v>
      </c>
      <c r="MN30" s="10">
        <f>$JH30*MK6*MK4*DX30</f>
        <v>0</v>
      </c>
      <c r="MO30" s="9">
        <f>$JH30*MK6*MK4*DY30</f>
        <v>0</v>
      </c>
      <c r="MP30" s="9">
        <f>$JH30*MK6*MK4*DZ30</f>
        <v>0</v>
      </c>
      <c r="MQ30" s="155"/>
      <c r="MR30" s="3">
        <f>$JH30*MR6*MR4*EB30</f>
        <v>0</v>
      </c>
      <c r="MS30" s="9">
        <f>$JH30*MR6*MR4*EC30</f>
        <v>0</v>
      </c>
      <c r="MT30" s="9">
        <f>$JH30*MR6*MR4*ED30</f>
        <v>0</v>
      </c>
      <c r="MU30" s="10">
        <f>$JH30*MR6*MR4*EE30</f>
        <v>0</v>
      </c>
      <c r="MV30" s="9">
        <f>$JH30*MR6*MR4*EF30</f>
        <v>0</v>
      </c>
      <c r="MW30" s="9">
        <f>$JH30*MR6*MR4*EG30</f>
        <v>0</v>
      </c>
      <c r="MX30" s="155"/>
      <c r="MY30" s="3">
        <f>$JH30*MY6*MY4*EI30</f>
        <v>0</v>
      </c>
      <c r="MZ30" s="9">
        <f>$JH30*MY6*MY4*EJ30</f>
        <v>0</v>
      </c>
      <c r="NA30" s="9">
        <f>$JH30*MY6*MY4*EK30</f>
        <v>0</v>
      </c>
      <c r="NB30" s="10">
        <f>$JH30*MY6*MY4*EL30</f>
        <v>0</v>
      </c>
      <c r="NC30" s="9">
        <f>$JH30*MY6*MY4*EM30</f>
        <v>0</v>
      </c>
      <c r="ND30" s="9">
        <f>$JH30*MY6*MY4*EN30</f>
        <v>0</v>
      </c>
      <c r="NE30" s="155"/>
      <c r="NF30" s="3">
        <f>$JH30*NF6*NF4*EP30</f>
        <v>0</v>
      </c>
      <c r="NG30" s="9">
        <f>$JH30*NF6*NF4*EQ30</f>
        <v>0</v>
      </c>
      <c r="NH30" s="9">
        <f>$JH30*NF6*NF4*ER30</f>
        <v>0</v>
      </c>
      <c r="NI30" s="10">
        <f>$JH30*NF6*NF4*ES30</f>
        <v>0</v>
      </c>
      <c r="NJ30" s="9">
        <f>$JH30*NF6*NF4*ET30</f>
        <v>0</v>
      </c>
      <c r="NK30" s="9">
        <f>$JH30*NF6*NF4*EU30</f>
        <v>0</v>
      </c>
      <c r="NL30" s="155"/>
      <c r="NM30" s="3">
        <f>$JH30*NM6*NM4*EW30</f>
        <v>4.5672326900505702</v>
      </c>
      <c r="NN30" s="9">
        <f>$JH30*NM6*NM4*EX30</f>
        <v>0</v>
      </c>
      <c r="NO30" s="9">
        <f>$JH30*NM6*NM4*EY30</f>
        <v>0</v>
      </c>
      <c r="NP30" s="10">
        <f>$JH30*NM6*NM4*EZ30</f>
        <v>1.1861248057185887</v>
      </c>
      <c r="NQ30" s="9">
        <f>$JH30*NM6*NM4*FA30</f>
        <v>0</v>
      </c>
      <c r="NR30" s="9">
        <f>$JH30*NM6*NM4*FB30</f>
        <v>0</v>
      </c>
      <c r="NS30" s="155"/>
      <c r="NT30" s="3">
        <f>$JH30*NT6*NT4*FD30</f>
        <v>5.0180167767508559</v>
      </c>
      <c r="NU30" s="9">
        <f>$JH30*NT6*NT4*FE30</f>
        <v>0</v>
      </c>
      <c r="NV30" s="9">
        <f>$JH30*NT6*NT4*FF30</f>
        <v>0</v>
      </c>
      <c r="NW30" s="10">
        <f>$JH30*NT6*NT4*FG30</f>
        <v>0.8865763709017479</v>
      </c>
      <c r="NX30" s="9">
        <f>$JH30*NT6*NT4*FH30</f>
        <v>0</v>
      </c>
      <c r="NY30" s="9">
        <f>$JH30*NT6*NT4*FI30</f>
        <v>0</v>
      </c>
      <c r="NZ30" s="155"/>
      <c r="OA30" s="3">
        <f>$JH30*OA6*OA4*FK30</f>
        <v>0</v>
      </c>
      <c r="OB30" s="9">
        <f>$JH30*OA6*OA4*FL30</f>
        <v>0</v>
      </c>
      <c r="OC30" s="9">
        <f>$JH30*OA6*OA4*FM30</f>
        <v>0</v>
      </c>
      <c r="OD30" s="10">
        <f>$JH30*OA6*OA4*FN30</f>
        <v>0</v>
      </c>
      <c r="OE30" s="9">
        <f>$JH30*OA6*OA4*FO30</f>
        <v>0</v>
      </c>
      <c r="OF30" s="9">
        <f>$JH30*OA6*OA4*FP30</f>
        <v>0</v>
      </c>
      <c r="OG30" s="155"/>
      <c r="OH30" s="3">
        <f>$JH30*OH6*OH4*FR30</f>
        <v>2.4390543247914045</v>
      </c>
      <c r="OI30" s="9">
        <f>$JH30*OH6*OH4*FS30</f>
        <v>0</v>
      </c>
      <c r="OJ30" s="9">
        <f>$JH30*OH6*OH4*FT30</f>
        <v>0</v>
      </c>
      <c r="OK30" s="10">
        <f>$JH30*OH6*OH4*FU30</f>
        <v>0.12626874415792472</v>
      </c>
      <c r="OL30" s="9">
        <f>$JH30*OH6*OH4*FV30</f>
        <v>0</v>
      </c>
      <c r="OM30" s="9">
        <f>$JH30*OH6*OH4*FW30</f>
        <v>0</v>
      </c>
      <c r="ON30" s="155"/>
      <c r="OO30" s="3">
        <f>$JH30*OO6*OO4*FY30</f>
        <v>0</v>
      </c>
      <c r="OP30" s="9">
        <f>$JH30*OO6*OO4*FZ30</f>
        <v>0</v>
      </c>
      <c r="OQ30" s="9">
        <f>$JH30*OO6*OO4*GA30</f>
        <v>0</v>
      </c>
      <c r="OR30" s="10">
        <f>$JH30*OO6*OO4*GB30</f>
        <v>0</v>
      </c>
      <c r="OS30" s="9">
        <f>$JH30*OO6*OO4*GC30</f>
        <v>0</v>
      </c>
      <c r="OT30" s="9">
        <f>$JH30*OO6*OO4*GD30</f>
        <v>0</v>
      </c>
      <c r="OU30" s="158"/>
      <c r="OV30" s="14">
        <f>$JH30*OV6*OV4*GF30</f>
        <v>2.1692165394077985</v>
      </c>
      <c r="OW30" s="14">
        <f>$JH30*OW6*OW4*GG30</f>
        <v>1.1295839643666641E-2</v>
      </c>
      <c r="OX30" s="14">
        <f>$JH30*OX6*OX4*GH30</f>
        <v>2.0993586348199826E-3</v>
      </c>
      <c r="PB30" s="3">
        <f t="shared" si="264"/>
        <v>3.5962117326464398</v>
      </c>
      <c r="PC30" s="9">
        <f t="shared" si="265"/>
        <v>0</v>
      </c>
      <c r="PD30" s="9">
        <f t="shared" si="266"/>
        <v>0</v>
      </c>
      <c r="PE30" s="10">
        <f t="shared" si="267"/>
        <v>0.7208037614535211</v>
      </c>
      <c r="PF30" s="9">
        <f t="shared" si="268"/>
        <v>0</v>
      </c>
      <c r="PG30" s="9">
        <f t="shared" si="269"/>
        <v>0</v>
      </c>
      <c r="PH30" s="155"/>
      <c r="PI30" s="3">
        <f t="shared" si="270"/>
        <v>0</v>
      </c>
      <c r="PJ30" s="9">
        <f t="shared" si="53"/>
        <v>0</v>
      </c>
      <c r="PK30" s="9">
        <f t="shared" si="54"/>
        <v>0</v>
      </c>
      <c r="PL30" s="10">
        <f t="shared" si="55"/>
        <v>0</v>
      </c>
      <c r="PM30" s="9">
        <f t="shared" si="56"/>
        <v>0</v>
      </c>
      <c r="PN30" s="9">
        <f t="shared" si="57"/>
        <v>0</v>
      </c>
      <c r="PO30" s="155"/>
      <c r="PP30" s="3">
        <f t="shared" si="271"/>
        <v>1.1256297362140062</v>
      </c>
      <c r="PQ30" s="9">
        <f t="shared" si="58"/>
        <v>0</v>
      </c>
      <c r="PR30" s="9">
        <f t="shared" si="59"/>
        <v>0</v>
      </c>
      <c r="PS30" s="10">
        <f t="shared" si="60"/>
        <v>0</v>
      </c>
      <c r="PT30" s="9">
        <f t="shared" si="61"/>
        <v>0</v>
      </c>
      <c r="PU30" s="9">
        <f t="shared" si="62"/>
        <v>0</v>
      </c>
      <c r="PV30" s="155"/>
      <c r="PW30" s="3">
        <f t="shared" si="272"/>
        <v>1.955406514936217</v>
      </c>
      <c r="PX30" s="9">
        <f t="shared" si="63"/>
        <v>0</v>
      </c>
      <c r="PY30" s="9">
        <f t="shared" si="64"/>
        <v>0</v>
      </c>
      <c r="PZ30" s="10">
        <f t="shared" si="65"/>
        <v>0</v>
      </c>
      <c r="QA30" s="9">
        <f t="shared" si="66"/>
        <v>0</v>
      </c>
      <c r="QB30" s="9">
        <f t="shared" si="67"/>
        <v>0</v>
      </c>
      <c r="QC30" s="155"/>
      <c r="QD30" s="3">
        <f t="shared" si="273"/>
        <v>33.290761781601127</v>
      </c>
      <c r="QE30" s="9">
        <f t="shared" si="68"/>
        <v>0</v>
      </c>
      <c r="QF30" s="9">
        <f t="shared" si="69"/>
        <v>0</v>
      </c>
      <c r="QG30" s="10">
        <f t="shared" si="70"/>
        <v>2.9532359264721406</v>
      </c>
      <c r="QH30" s="9">
        <f t="shared" si="71"/>
        <v>0</v>
      </c>
      <c r="QI30" s="9">
        <f t="shared" si="72"/>
        <v>0</v>
      </c>
      <c r="QJ30" s="155"/>
      <c r="QK30" s="3">
        <f t="shared" si="274"/>
        <v>29.938897463277847</v>
      </c>
      <c r="QL30" s="9">
        <f t="shared" si="73"/>
        <v>0</v>
      </c>
      <c r="QM30" s="9">
        <f t="shared" si="74"/>
        <v>0</v>
      </c>
      <c r="QN30" s="10">
        <f t="shared" si="75"/>
        <v>4.9525204247104142</v>
      </c>
      <c r="QO30" s="9">
        <f t="shared" si="76"/>
        <v>0</v>
      </c>
      <c r="QP30" s="9">
        <f t="shared" si="77"/>
        <v>0</v>
      </c>
      <c r="QQ30" s="155"/>
      <c r="QR30" s="3">
        <f t="shared" si="275"/>
        <v>22.003552575835876</v>
      </c>
      <c r="QS30" s="9">
        <f t="shared" si="78"/>
        <v>0</v>
      </c>
      <c r="QT30" s="9">
        <f t="shared" si="79"/>
        <v>0</v>
      </c>
      <c r="QU30" s="10">
        <f t="shared" si="80"/>
        <v>13.625719082940353</v>
      </c>
      <c r="QV30" s="9">
        <f t="shared" si="81"/>
        <v>0</v>
      </c>
      <c r="QW30" s="9">
        <f t="shared" si="82"/>
        <v>0</v>
      </c>
      <c r="QX30" s="155"/>
      <c r="QY30" s="3">
        <f t="shared" si="276"/>
        <v>1.6689857721646977</v>
      </c>
      <c r="QZ30" s="9">
        <f t="shared" si="83"/>
        <v>0</v>
      </c>
      <c r="RA30" s="9">
        <f t="shared" si="84"/>
        <v>0</v>
      </c>
      <c r="RB30" s="10">
        <f t="shared" si="85"/>
        <v>0.42821755408904</v>
      </c>
      <c r="RC30" s="9">
        <f t="shared" si="86"/>
        <v>0</v>
      </c>
      <c r="RD30" s="9">
        <f t="shared" si="87"/>
        <v>0</v>
      </c>
      <c r="RE30" s="155"/>
      <c r="RF30" s="3">
        <f t="shared" si="277"/>
        <v>16.367412838083457</v>
      </c>
      <c r="RG30" s="9">
        <f t="shared" si="88"/>
        <v>0</v>
      </c>
      <c r="RH30" s="9">
        <f t="shared" si="89"/>
        <v>0</v>
      </c>
      <c r="RI30" s="10">
        <f t="shared" si="90"/>
        <v>1.4895917551548981</v>
      </c>
      <c r="RJ30" s="9">
        <f t="shared" si="91"/>
        <v>0</v>
      </c>
      <c r="RK30" s="9">
        <f t="shared" si="92"/>
        <v>0</v>
      </c>
      <c r="RL30" s="155"/>
      <c r="RM30" s="3">
        <f t="shared" si="278"/>
        <v>1.5029153281737069</v>
      </c>
      <c r="RN30" s="9">
        <f t="shared" si="93"/>
        <v>0</v>
      </c>
      <c r="RO30" s="9">
        <f t="shared" si="94"/>
        <v>0</v>
      </c>
      <c r="RP30" s="10">
        <f t="shared" si="95"/>
        <v>0.1975260145599729</v>
      </c>
      <c r="RQ30" s="9">
        <f t="shared" si="96"/>
        <v>0</v>
      </c>
      <c r="RR30" s="9">
        <f t="shared" si="97"/>
        <v>0</v>
      </c>
      <c r="RS30" s="158"/>
      <c r="RT30" s="14">
        <f>$JH30*RT6*RT4*JD30</f>
        <v>2.1692165394077985</v>
      </c>
      <c r="RU30" s="14">
        <f>$JH30*RU6*RU4*JE30</f>
        <v>1.1295839643666641E-2</v>
      </c>
      <c r="RV30" s="14">
        <f>$JH30*RV6*RV4*JF30</f>
        <v>2.0993586348199826E-3</v>
      </c>
      <c r="RY30" s="3">
        <f t="shared" si="279"/>
        <v>2393.3692966909762</v>
      </c>
      <c r="RZ30" s="9">
        <f t="shared" si="280"/>
        <v>0</v>
      </c>
      <c r="SA30" s="9">
        <f t="shared" si="281"/>
        <v>0</v>
      </c>
      <c r="SB30" s="10">
        <f t="shared" si="282"/>
        <v>480.53584096901409</v>
      </c>
      <c r="SC30" s="9">
        <f t="shared" si="283"/>
        <v>0</v>
      </c>
      <c r="SD30" s="9">
        <f t="shared" si="284"/>
        <v>0</v>
      </c>
      <c r="SE30" s="155"/>
      <c r="SF30" s="3">
        <f t="shared" si="285"/>
        <v>0</v>
      </c>
      <c r="SG30" s="9">
        <f t="shared" si="99"/>
        <v>0</v>
      </c>
      <c r="SH30" s="9">
        <f t="shared" si="100"/>
        <v>0</v>
      </c>
      <c r="SI30" s="10">
        <f t="shared" si="101"/>
        <v>0</v>
      </c>
      <c r="SJ30" s="9">
        <f t="shared" si="102"/>
        <v>0</v>
      </c>
      <c r="SK30" s="9">
        <f t="shared" si="103"/>
        <v>0</v>
      </c>
      <c r="SL30" s="155"/>
      <c r="SM30" s="3">
        <f t="shared" si="286"/>
        <v>750.41982414267079</v>
      </c>
      <c r="SN30" s="9">
        <f t="shared" si="104"/>
        <v>0</v>
      </c>
      <c r="SO30" s="9">
        <f t="shared" si="105"/>
        <v>0</v>
      </c>
      <c r="SP30" s="10">
        <f t="shared" si="106"/>
        <v>0</v>
      </c>
      <c r="SQ30" s="9">
        <f t="shared" si="107"/>
        <v>0</v>
      </c>
      <c r="SR30" s="9">
        <f t="shared" si="108"/>
        <v>0</v>
      </c>
      <c r="SS30" s="155"/>
      <c r="ST30" s="3">
        <f t="shared" si="287"/>
        <v>1303.6043432908114</v>
      </c>
      <c r="SU30" s="9">
        <f t="shared" si="109"/>
        <v>0</v>
      </c>
      <c r="SV30" s="9">
        <f t="shared" si="110"/>
        <v>0</v>
      </c>
      <c r="SW30" s="10">
        <f t="shared" si="111"/>
        <v>0</v>
      </c>
      <c r="SX30" s="9">
        <f t="shared" si="112"/>
        <v>0</v>
      </c>
      <c r="SY30" s="9">
        <f t="shared" si="113"/>
        <v>0</v>
      </c>
      <c r="SZ30" s="155"/>
      <c r="TA30" s="3">
        <f t="shared" si="288"/>
        <v>22193.841187734084</v>
      </c>
      <c r="TB30" s="9">
        <f t="shared" si="114"/>
        <v>0</v>
      </c>
      <c r="TC30" s="9">
        <f t="shared" si="115"/>
        <v>0</v>
      </c>
      <c r="TD30" s="10">
        <f t="shared" si="116"/>
        <v>1968.8239509814273</v>
      </c>
      <c r="TE30" s="9">
        <f t="shared" si="117"/>
        <v>0</v>
      </c>
      <c r="TF30" s="9">
        <f t="shared" si="118"/>
        <v>0</v>
      </c>
      <c r="TG30" s="155"/>
      <c r="TH30" s="3">
        <f t="shared" si="289"/>
        <v>16914.443182151517</v>
      </c>
      <c r="TI30" s="9">
        <f t="shared" si="119"/>
        <v>0</v>
      </c>
      <c r="TJ30" s="9">
        <f t="shared" si="120"/>
        <v>0</v>
      </c>
      <c r="TK30" s="10">
        <f t="shared" si="121"/>
        <v>2510.9304126612169</v>
      </c>
      <c r="TL30" s="9">
        <f t="shared" si="122"/>
        <v>0</v>
      </c>
      <c r="TM30" s="9">
        <f t="shared" si="123"/>
        <v>0</v>
      </c>
      <c r="TN30" s="155"/>
      <c r="TO30" s="3">
        <f t="shared" si="290"/>
        <v>11323.690532723347</v>
      </c>
      <c r="TP30" s="9">
        <f t="shared" si="124"/>
        <v>0</v>
      </c>
      <c r="TQ30" s="9">
        <f t="shared" si="125"/>
        <v>0</v>
      </c>
      <c r="TR30" s="10">
        <f t="shared" si="126"/>
        <v>8492.7618080257362</v>
      </c>
      <c r="TS30" s="9">
        <f t="shared" si="127"/>
        <v>0</v>
      </c>
      <c r="TT30" s="9">
        <f t="shared" si="128"/>
        <v>0</v>
      </c>
      <c r="TU30" s="155"/>
      <c r="TV30" s="3">
        <f t="shared" si="291"/>
        <v>1112.6571814431318</v>
      </c>
      <c r="TW30" s="9">
        <f t="shared" si="129"/>
        <v>0</v>
      </c>
      <c r="TX30" s="9">
        <f t="shared" si="130"/>
        <v>0</v>
      </c>
      <c r="TY30" s="10">
        <f t="shared" si="131"/>
        <v>285.47836939269331</v>
      </c>
      <c r="TZ30" s="9">
        <f t="shared" si="132"/>
        <v>0</v>
      </c>
      <c r="UA30" s="9">
        <f t="shared" si="133"/>
        <v>0</v>
      </c>
      <c r="UB30" s="155"/>
      <c r="UC30" s="3">
        <f t="shared" si="292"/>
        <v>9285.5723421947023</v>
      </c>
      <c r="UD30" s="9">
        <f t="shared" si="134"/>
        <v>0</v>
      </c>
      <c r="UE30" s="9">
        <f t="shared" si="135"/>
        <v>0</v>
      </c>
      <c r="UF30" s="10">
        <f t="shared" si="136"/>
        <v>908.88200733131555</v>
      </c>
      <c r="UG30" s="9">
        <f t="shared" si="137"/>
        <v>0</v>
      </c>
      <c r="UH30" s="9">
        <f t="shared" si="138"/>
        <v>0</v>
      </c>
      <c r="UI30" s="155"/>
      <c r="UJ30" s="3">
        <f t="shared" si="293"/>
        <v>1001.9435521158047</v>
      </c>
      <c r="UK30" s="9">
        <f t="shared" si="139"/>
        <v>0</v>
      </c>
      <c r="UL30" s="9">
        <f t="shared" si="140"/>
        <v>0</v>
      </c>
      <c r="UM30" s="10">
        <f t="shared" si="141"/>
        <v>131.6840097066486</v>
      </c>
      <c r="UN30" s="9">
        <f t="shared" si="142"/>
        <v>0</v>
      </c>
      <c r="UO30" s="9">
        <f t="shared" si="143"/>
        <v>0</v>
      </c>
      <c r="UP30" s="155"/>
      <c r="US30" s="3">
        <f t="shared" si="294"/>
        <v>4.1051917399839315</v>
      </c>
      <c r="UT30" s="9">
        <f t="shared" si="144"/>
        <v>0</v>
      </c>
      <c r="UU30" s="9">
        <f t="shared" si="145"/>
        <v>0</v>
      </c>
      <c r="UV30" s="10">
        <f t="shared" si="146"/>
        <v>0</v>
      </c>
      <c r="UW30" s="9">
        <f t="shared" si="147"/>
        <v>0</v>
      </c>
      <c r="UX30" s="9">
        <f t="shared" si="148"/>
        <v>0</v>
      </c>
      <c r="UY30" s="155"/>
      <c r="UZ30" s="3">
        <f t="shared" si="295"/>
        <v>0</v>
      </c>
      <c r="VA30" s="9">
        <f t="shared" si="149"/>
        <v>0</v>
      </c>
      <c r="VB30" s="9">
        <f t="shared" si="150"/>
        <v>0</v>
      </c>
      <c r="VC30" s="10">
        <f t="shared" si="151"/>
        <v>0</v>
      </c>
      <c r="VD30" s="9">
        <f t="shared" si="152"/>
        <v>0</v>
      </c>
      <c r="VE30" s="9">
        <f t="shared" si="153"/>
        <v>0</v>
      </c>
      <c r="VF30" s="155"/>
      <c r="VG30" s="3">
        <f t="shared" si="296"/>
        <v>0</v>
      </c>
      <c r="VH30" s="9">
        <f t="shared" si="154"/>
        <v>0</v>
      </c>
      <c r="VI30" s="9">
        <f t="shared" si="155"/>
        <v>0</v>
      </c>
      <c r="VJ30" s="10">
        <f t="shared" si="156"/>
        <v>0</v>
      </c>
      <c r="VK30" s="9">
        <f t="shared" si="157"/>
        <v>0</v>
      </c>
      <c r="VL30" s="9">
        <f t="shared" si="158"/>
        <v>0</v>
      </c>
      <c r="VM30" s="155"/>
      <c r="VN30" s="3">
        <f t="shared" si="297"/>
        <v>0</v>
      </c>
      <c r="VO30" s="9">
        <f t="shared" si="159"/>
        <v>0</v>
      </c>
      <c r="VP30" s="9">
        <f t="shared" si="160"/>
        <v>0</v>
      </c>
      <c r="VQ30" s="10">
        <f t="shared" si="161"/>
        <v>0</v>
      </c>
      <c r="VR30" s="9">
        <f t="shared" si="162"/>
        <v>0</v>
      </c>
      <c r="VS30" s="9">
        <f t="shared" si="163"/>
        <v>0</v>
      </c>
      <c r="VT30" s="155"/>
      <c r="VU30" s="3">
        <f t="shared" si="298"/>
        <v>0</v>
      </c>
      <c r="VV30" s="9">
        <f t="shared" si="164"/>
        <v>0</v>
      </c>
      <c r="VW30" s="9">
        <f t="shared" si="165"/>
        <v>0</v>
      </c>
      <c r="VX30" s="10">
        <f t="shared" si="166"/>
        <v>0</v>
      </c>
      <c r="VY30" s="9">
        <f t="shared" si="167"/>
        <v>0</v>
      </c>
      <c r="VZ30" s="9">
        <f t="shared" si="168"/>
        <v>0</v>
      </c>
      <c r="WA30" s="155"/>
      <c r="WB30" s="3">
        <f t="shared" si="299"/>
        <v>3044.8217933670471</v>
      </c>
      <c r="WC30" s="9">
        <f t="shared" si="169"/>
        <v>0</v>
      </c>
      <c r="WD30" s="9">
        <f t="shared" si="170"/>
        <v>0</v>
      </c>
      <c r="WE30" s="10">
        <f t="shared" si="171"/>
        <v>790.74987047905915</v>
      </c>
      <c r="WF30" s="9">
        <f t="shared" si="172"/>
        <v>0</v>
      </c>
      <c r="WG30" s="9">
        <f t="shared" si="173"/>
        <v>0</v>
      </c>
      <c r="WH30" s="155"/>
      <c r="WI30" s="3">
        <f t="shared" si="300"/>
        <v>3345.3445178339039</v>
      </c>
      <c r="WJ30" s="9">
        <f t="shared" si="174"/>
        <v>0</v>
      </c>
      <c r="WK30" s="9">
        <f t="shared" si="175"/>
        <v>0</v>
      </c>
      <c r="WL30" s="10">
        <f t="shared" si="176"/>
        <v>591.05091393449857</v>
      </c>
      <c r="WM30" s="9">
        <f t="shared" si="177"/>
        <v>0</v>
      </c>
      <c r="WN30" s="9">
        <f t="shared" si="178"/>
        <v>0</v>
      </c>
      <c r="WO30" s="155"/>
      <c r="WP30" s="3">
        <f t="shared" si="301"/>
        <v>0</v>
      </c>
      <c r="WQ30" s="9">
        <f t="shared" si="179"/>
        <v>0</v>
      </c>
      <c r="WR30" s="9">
        <f t="shared" si="180"/>
        <v>0</v>
      </c>
      <c r="WS30" s="10">
        <f t="shared" si="181"/>
        <v>0</v>
      </c>
      <c r="WT30" s="9">
        <f t="shared" si="182"/>
        <v>0</v>
      </c>
      <c r="WU30" s="9">
        <f t="shared" si="183"/>
        <v>0</v>
      </c>
      <c r="WV30" s="155"/>
      <c r="WW30" s="3">
        <f t="shared" si="302"/>
        <v>1626.0362165276028</v>
      </c>
      <c r="WX30" s="9">
        <f t="shared" si="184"/>
        <v>0</v>
      </c>
      <c r="WY30" s="9">
        <f t="shared" si="185"/>
        <v>0</v>
      </c>
      <c r="WZ30" s="10">
        <f t="shared" si="186"/>
        <v>84.179162771949805</v>
      </c>
      <c r="XA30" s="9">
        <f t="shared" si="187"/>
        <v>0</v>
      </c>
      <c r="XB30" s="9">
        <f t="shared" si="188"/>
        <v>0</v>
      </c>
      <c r="XC30" s="155"/>
      <c r="XD30" s="3">
        <f t="shared" si="303"/>
        <v>0</v>
      </c>
      <c r="XE30" s="9">
        <f t="shared" si="189"/>
        <v>0</v>
      </c>
      <c r="XF30" s="9">
        <f t="shared" si="190"/>
        <v>0</v>
      </c>
      <c r="XG30" s="10">
        <f t="shared" si="191"/>
        <v>0</v>
      </c>
      <c r="XH30" s="9">
        <f t="shared" si="192"/>
        <v>0</v>
      </c>
      <c r="XI30" s="9">
        <f t="shared" si="193"/>
        <v>0</v>
      </c>
      <c r="XJ30" s="158"/>
      <c r="XK30" s="14">
        <f t="shared" si="304"/>
        <v>1446.1443596051988</v>
      </c>
      <c r="XL30" s="14">
        <f t="shared" si="305"/>
        <v>7.5305597624444269</v>
      </c>
      <c r="XM30" s="14">
        <f t="shared" si="306"/>
        <v>1.3995724232133215</v>
      </c>
      <c r="XQ30" s="3">
        <f t="shared" si="307"/>
        <v>2397.4744884309598</v>
      </c>
      <c r="XR30" s="9">
        <f t="shared" si="195"/>
        <v>0</v>
      </c>
      <c r="XS30" s="9">
        <f t="shared" si="196"/>
        <v>0</v>
      </c>
      <c r="XT30" s="10">
        <f t="shared" si="197"/>
        <v>480.53584096901409</v>
      </c>
      <c r="XU30" s="9">
        <f t="shared" si="198"/>
        <v>0</v>
      </c>
      <c r="XV30" s="9">
        <f t="shared" si="199"/>
        <v>0</v>
      </c>
      <c r="XW30" s="155"/>
      <c r="XX30" s="3">
        <f t="shared" si="308"/>
        <v>0</v>
      </c>
      <c r="XY30" s="9">
        <f t="shared" si="200"/>
        <v>0</v>
      </c>
      <c r="XZ30" s="9">
        <f t="shared" si="201"/>
        <v>0</v>
      </c>
      <c r="YA30" s="10">
        <f t="shared" si="202"/>
        <v>0</v>
      </c>
      <c r="YB30" s="9">
        <f t="shared" si="203"/>
        <v>0</v>
      </c>
      <c r="YC30" s="9">
        <f t="shared" si="204"/>
        <v>0</v>
      </c>
      <c r="YD30" s="155"/>
      <c r="YE30" s="3">
        <f t="shared" si="309"/>
        <v>750.41982414267079</v>
      </c>
      <c r="YF30" s="9">
        <f t="shared" si="205"/>
        <v>0</v>
      </c>
      <c r="YG30" s="9">
        <f t="shared" si="206"/>
        <v>0</v>
      </c>
      <c r="YH30" s="10">
        <f t="shared" si="207"/>
        <v>0</v>
      </c>
      <c r="YI30" s="9">
        <f t="shared" si="208"/>
        <v>0</v>
      </c>
      <c r="YJ30" s="9">
        <f t="shared" si="209"/>
        <v>0</v>
      </c>
      <c r="YK30" s="155"/>
      <c r="YL30" s="3">
        <f t="shared" si="310"/>
        <v>1303.6043432908114</v>
      </c>
      <c r="YM30" s="9">
        <f t="shared" si="210"/>
        <v>0</v>
      </c>
      <c r="YN30" s="9">
        <f t="shared" si="211"/>
        <v>0</v>
      </c>
      <c r="YO30" s="10">
        <f t="shared" si="212"/>
        <v>0</v>
      </c>
      <c r="YP30" s="9">
        <f t="shared" si="213"/>
        <v>0</v>
      </c>
      <c r="YQ30" s="9">
        <f t="shared" si="214"/>
        <v>0</v>
      </c>
      <c r="YR30" s="155"/>
      <c r="YS30" s="3">
        <f t="shared" si="311"/>
        <v>22193.841187734084</v>
      </c>
      <c r="YT30" s="9">
        <f t="shared" si="215"/>
        <v>0</v>
      </c>
      <c r="YU30" s="9">
        <f t="shared" si="216"/>
        <v>0</v>
      </c>
      <c r="YV30" s="10">
        <f t="shared" si="217"/>
        <v>1968.8239509814273</v>
      </c>
      <c r="YW30" s="9">
        <f t="shared" si="218"/>
        <v>0</v>
      </c>
      <c r="YX30" s="9">
        <f t="shared" si="219"/>
        <v>0</v>
      </c>
      <c r="YY30" s="155"/>
      <c r="YZ30" s="3">
        <f t="shared" si="312"/>
        <v>19959.264975518567</v>
      </c>
      <c r="ZA30" s="9">
        <f t="shared" si="220"/>
        <v>0</v>
      </c>
      <c r="ZB30" s="9">
        <f t="shared" si="221"/>
        <v>0</v>
      </c>
      <c r="ZC30" s="10">
        <f t="shared" si="222"/>
        <v>3301.6802831402761</v>
      </c>
      <c r="ZD30" s="9">
        <f t="shared" si="223"/>
        <v>0</v>
      </c>
      <c r="ZE30" s="9">
        <f t="shared" si="224"/>
        <v>0</v>
      </c>
      <c r="ZF30" s="155"/>
      <c r="ZG30" s="3">
        <f t="shared" si="313"/>
        <v>14669.03505055725</v>
      </c>
      <c r="ZH30" s="9">
        <f t="shared" si="225"/>
        <v>0</v>
      </c>
      <c r="ZI30" s="9">
        <f t="shared" si="226"/>
        <v>0</v>
      </c>
      <c r="ZJ30" s="10">
        <f t="shared" si="227"/>
        <v>9083.8127219602356</v>
      </c>
      <c r="ZK30" s="9">
        <f t="shared" si="228"/>
        <v>0</v>
      </c>
      <c r="ZL30" s="9">
        <f t="shared" si="229"/>
        <v>0</v>
      </c>
      <c r="ZM30" s="155"/>
      <c r="ZN30" s="3">
        <f t="shared" si="314"/>
        <v>1112.6571814431318</v>
      </c>
      <c r="ZO30" s="9">
        <f t="shared" si="230"/>
        <v>0</v>
      </c>
      <c r="ZP30" s="9">
        <f t="shared" si="231"/>
        <v>0</v>
      </c>
      <c r="ZQ30" s="10">
        <f t="shared" si="232"/>
        <v>285.47836939269331</v>
      </c>
      <c r="ZR30" s="9">
        <f t="shared" si="233"/>
        <v>0</v>
      </c>
      <c r="ZS30" s="9">
        <f t="shared" si="234"/>
        <v>0</v>
      </c>
      <c r="ZT30" s="155"/>
      <c r="ZU30" s="3">
        <f t="shared" si="315"/>
        <v>10911.608558722304</v>
      </c>
      <c r="ZV30" s="9">
        <f t="shared" si="235"/>
        <v>0</v>
      </c>
      <c r="ZW30" s="9">
        <f t="shared" si="236"/>
        <v>0</v>
      </c>
      <c r="ZX30" s="10">
        <f t="shared" si="237"/>
        <v>993.06117010326534</v>
      </c>
      <c r="ZY30" s="9">
        <f t="shared" si="238"/>
        <v>0</v>
      </c>
      <c r="ZZ30" s="9">
        <f t="shared" si="239"/>
        <v>0</v>
      </c>
      <c r="AAA30" s="155"/>
      <c r="AAB30" s="3">
        <f t="shared" si="316"/>
        <v>1001.9435521158047</v>
      </c>
      <c r="AAC30" s="9">
        <f t="shared" si="240"/>
        <v>0</v>
      </c>
      <c r="AAD30" s="9">
        <f t="shared" si="241"/>
        <v>0</v>
      </c>
      <c r="AAE30" s="10">
        <f t="shared" si="242"/>
        <v>131.6840097066486</v>
      </c>
      <c r="AAF30" s="9">
        <f t="shared" si="243"/>
        <v>0</v>
      </c>
      <c r="AAG30" s="9">
        <f t="shared" si="244"/>
        <v>0</v>
      </c>
      <c r="AAH30" s="158"/>
      <c r="AAI30" s="9">
        <f t="shared" si="317"/>
        <v>1446.1443596051988</v>
      </c>
      <c r="AAJ30" s="9">
        <f t="shared" si="318"/>
        <v>7.5305597624444269</v>
      </c>
      <c r="AAK30" s="9">
        <f t="shared" si="319"/>
        <v>1.3995724232133215</v>
      </c>
    </row>
    <row r="31" spans="2:713" ht="15.75" thickBot="1">
      <c r="B31" s="104">
        <v>23</v>
      </c>
      <c r="C31" s="104" t="s">
        <v>50</v>
      </c>
      <c r="D31" s="46">
        <v>880.90000000000009</v>
      </c>
      <c r="E31" s="104">
        <v>18.251488102252058</v>
      </c>
      <c r="F31" s="104">
        <v>0</v>
      </c>
      <c r="G31" s="104" t="s">
        <v>11</v>
      </c>
      <c r="I31" s="97">
        <f t="shared" si="247"/>
        <v>18.251488102252058</v>
      </c>
      <c r="J31" s="98">
        <v>74.630401638966731</v>
      </c>
      <c r="K31" s="98">
        <v>0</v>
      </c>
      <c r="L31" s="98">
        <v>0</v>
      </c>
      <c r="M31" s="98">
        <v>45.16096043873771</v>
      </c>
      <c r="N31" s="98">
        <v>436.19638773822089</v>
      </c>
      <c r="O31" s="98">
        <v>75.509325224731413</v>
      </c>
      <c r="P31" s="98">
        <v>6.1108722923525196</v>
      </c>
      <c r="Q31" s="98">
        <v>0</v>
      </c>
      <c r="R31" s="98">
        <v>0</v>
      </c>
      <c r="S31" s="98">
        <v>128.75295416380243</v>
      </c>
      <c r="V31" s="98">
        <v>0</v>
      </c>
      <c r="W31" s="98">
        <v>0</v>
      </c>
      <c r="X31" s="98">
        <v>0</v>
      </c>
      <c r="Y31" s="98">
        <v>0</v>
      </c>
      <c r="Z31" s="98">
        <v>16.190980954492318</v>
      </c>
      <c r="AA31" s="98">
        <v>75.566209439133132</v>
      </c>
      <c r="AB31" s="98">
        <v>0</v>
      </c>
      <c r="AC31" s="98">
        <v>0</v>
      </c>
      <c r="AD31" s="98">
        <v>22.633200458218766</v>
      </c>
      <c r="AE31" s="99">
        <v>0</v>
      </c>
      <c r="AH31" s="98">
        <f t="shared" si="248"/>
        <v>74.630401638966731</v>
      </c>
      <c r="AI31" s="98">
        <f t="shared" si="248"/>
        <v>0</v>
      </c>
      <c r="AJ31" s="98">
        <f t="shared" si="248"/>
        <v>0</v>
      </c>
      <c r="AK31" s="98">
        <f t="shared" si="248"/>
        <v>45.16096043873771</v>
      </c>
      <c r="AL31" s="98">
        <f t="shared" si="248"/>
        <v>452.38736869271321</v>
      </c>
      <c r="AM31" s="98">
        <f t="shared" si="248"/>
        <v>151.07553466386454</v>
      </c>
      <c r="AN31" s="98">
        <f t="shared" si="248"/>
        <v>6.1108722923525196</v>
      </c>
      <c r="AO31" s="98">
        <f t="shared" si="248"/>
        <v>0</v>
      </c>
      <c r="AP31" s="98">
        <f t="shared" si="248"/>
        <v>22.633200458218766</v>
      </c>
      <c r="AQ31" s="98">
        <f t="shared" si="248"/>
        <v>128.75295416380243</v>
      </c>
      <c r="AS31" s="100">
        <v>74.630403344436104</v>
      </c>
      <c r="AT31" s="101">
        <v>74.630403344436104</v>
      </c>
      <c r="AU31" s="98"/>
      <c r="AV31" s="98"/>
      <c r="AW31" s="98"/>
      <c r="AX31" s="98"/>
      <c r="AY31" s="112"/>
      <c r="AZ31" s="205"/>
      <c r="BA31" s="101">
        <v>0</v>
      </c>
      <c r="BB31" s="98"/>
      <c r="BC31" s="98"/>
      <c r="BD31" s="98"/>
      <c r="BE31" s="98"/>
      <c r="BF31" s="112"/>
      <c r="BG31" s="205"/>
      <c r="BH31" s="101">
        <v>0</v>
      </c>
      <c r="BI31" s="98"/>
      <c r="BJ31" s="98"/>
      <c r="BK31" s="98"/>
      <c r="BL31" s="98"/>
      <c r="BM31" s="112"/>
      <c r="BN31" s="205"/>
      <c r="BO31" s="101">
        <v>45.155626333761298</v>
      </c>
      <c r="BP31" s="98"/>
      <c r="BQ31" s="98"/>
      <c r="BR31" s="98"/>
      <c r="BS31" s="98"/>
      <c r="BT31" s="112"/>
      <c r="BU31" s="205"/>
      <c r="BV31" s="101">
        <v>436.19638773822089</v>
      </c>
      <c r="BW31" s="98"/>
      <c r="BX31" s="98"/>
      <c r="BY31" s="98"/>
      <c r="BZ31" s="98"/>
      <c r="CA31" s="112"/>
      <c r="CB31" s="205"/>
      <c r="CC31" s="101">
        <v>75.509325224731413</v>
      </c>
      <c r="CD31" s="98"/>
      <c r="CE31" s="98"/>
      <c r="CF31" s="98"/>
      <c r="CG31" s="98"/>
      <c r="CH31" s="112"/>
      <c r="CI31" s="205"/>
      <c r="CJ31" s="101">
        <v>6.1108722923525196</v>
      </c>
      <c r="CK31" s="98"/>
      <c r="CL31" s="98"/>
      <c r="CM31" s="98"/>
      <c r="CN31" s="98"/>
      <c r="CO31" s="112"/>
      <c r="CP31" s="205"/>
      <c r="CQ31" s="101">
        <v>0</v>
      </c>
      <c r="CR31" s="98"/>
      <c r="CS31" s="98"/>
      <c r="CT31" s="98"/>
      <c r="CU31" s="98"/>
      <c r="CV31" s="112"/>
      <c r="CW31" s="205"/>
      <c r="CX31" s="101">
        <v>0</v>
      </c>
      <c r="CY31" s="98"/>
      <c r="CZ31" s="98"/>
      <c r="DA31" s="98"/>
      <c r="DB31" s="98"/>
      <c r="DC31" s="112"/>
      <c r="DD31" s="205"/>
      <c r="DE31" s="101">
        <v>124</v>
      </c>
      <c r="DF31" s="98">
        <v>0</v>
      </c>
      <c r="DG31" s="98">
        <v>0</v>
      </c>
      <c r="DH31" s="98">
        <v>0</v>
      </c>
      <c r="DI31" s="98">
        <v>0</v>
      </c>
      <c r="DJ31" s="112">
        <v>0</v>
      </c>
      <c r="DK31" s="205"/>
      <c r="DN31" s="101">
        <v>0</v>
      </c>
      <c r="DO31" s="98"/>
      <c r="DP31" s="98"/>
      <c r="DQ31" s="98"/>
      <c r="DR31" s="98"/>
      <c r="DS31" s="112"/>
      <c r="DT31" s="205"/>
      <c r="DU31" s="101">
        <v>0</v>
      </c>
      <c r="DV31" s="98"/>
      <c r="DW31" s="98"/>
      <c r="DX31" s="98"/>
      <c r="DY31" s="98"/>
      <c r="DZ31" s="112"/>
      <c r="EA31" s="205"/>
      <c r="EB31" s="101">
        <v>0</v>
      </c>
      <c r="EC31" s="98"/>
      <c r="ED31" s="98"/>
      <c r="EE31" s="98"/>
      <c r="EF31" s="98"/>
      <c r="EG31" s="112"/>
      <c r="EH31" s="205"/>
      <c r="EI31" s="101">
        <v>0</v>
      </c>
      <c r="EJ31" s="98"/>
      <c r="EK31" s="98"/>
      <c r="EL31" s="98"/>
      <c r="EM31" s="98"/>
      <c r="EN31" s="112"/>
      <c r="EO31" s="205"/>
      <c r="EP31" s="101">
        <v>16.190980954492318</v>
      </c>
      <c r="EQ31" s="98"/>
      <c r="ER31" s="98"/>
      <c r="ES31" s="98"/>
      <c r="ET31" s="98"/>
      <c r="EU31" s="112"/>
      <c r="EV31" s="205"/>
      <c r="EW31" s="101">
        <v>75.566209439133132</v>
      </c>
      <c r="EX31" s="98"/>
      <c r="EY31" s="98"/>
      <c r="EZ31" s="98"/>
      <c r="FA31" s="98"/>
      <c r="FB31" s="112"/>
      <c r="FC31" s="205"/>
      <c r="FD31" s="101">
        <v>0</v>
      </c>
      <c r="FE31" s="98"/>
      <c r="FF31" s="98"/>
      <c r="FG31" s="98"/>
      <c r="FH31" s="98"/>
      <c r="FI31" s="112"/>
      <c r="FJ31" s="205"/>
      <c r="FK31" s="101">
        <v>0</v>
      </c>
      <c r="FL31" s="98"/>
      <c r="FM31" s="98"/>
      <c r="FN31" s="98"/>
      <c r="FO31" s="98"/>
      <c r="FP31" s="112"/>
      <c r="FQ31" s="205"/>
      <c r="FR31" s="101">
        <v>19.3894014801851</v>
      </c>
      <c r="FS31" s="98"/>
      <c r="FT31" s="98"/>
      <c r="FU31" s="98"/>
      <c r="FV31" s="98"/>
      <c r="FW31" s="112"/>
      <c r="FX31" s="205"/>
      <c r="FY31" s="101"/>
      <c r="FZ31" s="98"/>
      <c r="GA31" s="98"/>
      <c r="GB31" s="98"/>
      <c r="GC31" s="98"/>
      <c r="GD31" s="112"/>
      <c r="GE31" s="205"/>
      <c r="GF31" s="103"/>
      <c r="GG31" s="70">
        <v>2.7872255022622352</v>
      </c>
      <c r="GH31" s="103"/>
      <c r="GL31" s="3">
        <f t="shared" si="249"/>
        <v>74.630403344436104</v>
      </c>
      <c r="GM31" s="9">
        <f t="shared" si="250"/>
        <v>0</v>
      </c>
      <c r="GN31" s="9">
        <f t="shared" si="251"/>
        <v>0</v>
      </c>
      <c r="GO31" s="9">
        <f t="shared" si="252"/>
        <v>0</v>
      </c>
      <c r="GP31" s="9">
        <f t="shared" si="253"/>
        <v>0</v>
      </c>
      <c r="GQ31" s="14">
        <f t="shared" si="254"/>
        <v>0</v>
      </c>
      <c r="GR31" s="155"/>
      <c r="GS31" s="3">
        <f t="shared" si="255"/>
        <v>0</v>
      </c>
      <c r="GT31" s="9">
        <f t="shared" si="5"/>
        <v>0</v>
      </c>
      <c r="GU31" s="9">
        <f t="shared" si="6"/>
        <v>0</v>
      </c>
      <c r="GV31" s="9">
        <f t="shared" si="7"/>
        <v>0</v>
      </c>
      <c r="GW31" s="9">
        <f t="shared" si="8"/>
        <v>0</v>
      </c>
      <c r="GX31" s="14">
        <f t="shared" si="9"/>
        <v>0</v>
      </c>
      <c r="GY31" s="155"/>
      <c r="GZ31" s="3">
        <f t="shared" si="256"/>
        <v>0</v>
      </c>
      <c r="HA31" s="9">
        <f t="shared" si="10"/>
        <v>0</v>
      </c>
      <c r="HB31" s="9">
        <f t="shared" si="11"/>
        <v>0</v>
      </c>
      <c r="HC31" s="9">
        <f t="shared" si="12"/>
        <v>0</v>
      </c>
      <c r="HD31" s="9">
        <f t="shared" si="13"/>
        <v>0</v>
      </c>
      <c r="HE31" s="14">
        <f t="shared" si="14"/>
        <v>0</v>
      </c>
      <c r="HF31" s="155"/>
      <c r="HG31" s="3">
        <f t="shared" si="257"/>
        <v>45.155626333761298</v>
      </c>
      <c r="HH31" s="9">
        <f t="shared" si="15"/>
        <v>0</v>
      </c>
      <c r="HI31" s="9">
        <f t="shared" si="16"/>
        <v>0</v>
      </c>
      <c r="HJ31" s="9">
        <f t="shared" si="17"/>
        <v>0</v>
      </c>
      <c r="HK31" s="9">
        <f t="shared" si="18"/>
        <v>0</v>
      </c>
      <c r="HL31" s="14">
        <f t="shared" si="19"/>
        <v>0</v>
      </c>
      <c r="HM31" s="155"/>
      <c r="HN31" s="3">
        <f t="shared" si="258"/>
        <v>452.38736869271321</v>
      </c>
      <c r="HO31" s="9">
        <f t="shared" si="20"/>
        <v>0</v>
      </c>
      <c r="HP31" s="9">
        <f t="shared" si="21"/>
        <v>0</v>
      </c>
      <c r="HQ31" s="9">
        <f t="shared" si="22"/>
        <v>0</v>
      </c>
      <c r="HR31" s="9">
        <f t="shared" si="23"/>
        <v>0</v>
      </c>
      <c r="HS31" s="14">
        <f t="shared" si="24"/>
        <v>0</v>
      </c>
      <c r="HT31" s="155"/>
      <c r="HU31" s="3">
        <f t="shared" si="259"/>
        <v>151.07553466386454</v>
      </c>
      <c r="HV31" s="9">
        <f t="shared" si="25"/>
        <v>0</v>
      </c>
      <c r="HW31" s="9">
        <f t="shared" si="26"/>
        <v>0</v>
      </c>
      <c r="HX31" s="9">
        <f t="shared" si="27"/>
        <v>0</v>
      </c>
      <c r="HY31" s="9">
        <f t="shared" si="28"/>
        <v>0</v>
      </c>
      <c r="HZ31" s="14">
        <f t="shared" si="29"/>
        <v>0</v>
      </c>
      <c r="IA31" s="155"/>
      <c r="IB31" s="3">
        <f t="shared" si="260"/>
        <v>6.1108722923525196</v>
      </c>
      <c r="IC31" s="9">
        <f t="shared" si="30"/>
        <v>0</v>
      </c>
      <c r="ID31" s="9">
        <f t="shared" si="31"/>
        <v>0</v>
      </c>
      <c r="IE31" s="9">
        <f t="shared" si="32"/>
        <v>0</v>
      </c>
      <c r="IF31" s="9">
        <f t="shared" si="33"/>
        <v>0</v>
      </c>
      <c r="IG31" s="14">
        <f t="shared" si="34"/>
        <v>0</v>
      </c>
      <c r="IH31" s="155"/>
      <c r="II31" s="3">
        <f t="shared" si="261"/>
        <v>0</v>
      </c>
      <c r="IJ31" s="9">
        <f t="shared" si="35"/>
        <v>0</v>
      </c>
      <c r="IK31" s="9">
        <f t="shared" si="36"/>
        <v>0</v>
      </c>
      <c r="IL31" s="9">
        <f t="shared" si="37"/>
        <v>0</v>
      </c>
      <c r="IM31" s="9">
        <f t="shared" si="38"/>
        <v>0</v>
      </c>
      <c r="IN31" s="14">
        <f t="shared" si="39"/>
        <v>0</v>
      </c>
      <c r="IO31" s="155"/>
      <c r="IP31" s="3">
        <f t="shared" si="262"/>
        <v>19.3894014801851</v>
      </c>
      <c r="IQ31" s="9">
        <f t="shared" si="40"/>
        <v>0</v>
      </c>
      <c r="IR31" s="9">
        <f t="shared" si="41"/>
        <v>0</v>
      </c>
      <c r="IS31" s="9">
        <f t="shared" si="42"/>
        <v>0</v>
      </c>
      <c r="IT31" s="9">
        <f t="shared" si="43"/>
        <v>0</v>
      </c>
      <c r="IU31" s="14">
        <f t="shared" si="44"/>
        <v>0</v>
      </c>
      <c r="IV31" s="155"/>
      <c r="IW31" s="3">
        <f t="shared" si="263"/>
        <v>124</v>
      </c>
      <c r="IX31" s="9">
        <f t="shared" si="45"/>
        <v>0</v>
      </c>
      <c r="IY31" s="9">
        <f t="shared" si="46"/>
        <v>0</v>
      </c>
      <c r="IZ31" s="9">
        <f t="shared" si="47"/>
        <v>0</v>
      </c>
      <c r="JA31" s="9">
        <f t="shared" si="48"/>
        <v>0</v>
      </c>
      <c r="JB31" s="14">
        <f t="shared" si="49"/>
        <v>0</v>
      </c>
      <c r="JC31" s="155"/>
      <c r="JD31" s="45"/>
      <c r="JE31" s="7">
        <v>2.7872255022622352</v>
      </c>
      <c r="JF31" s="45"/>
      <c r="JG31" s="4"/>
      <c r="JH31" s="58">
        <f t="shared" si="50"/>
        <v>2.9264867810808143E-2</v>
      </c>
      <c r="JI31" s="55">
        <f t="shared" si="320"/>
        <v>3.182982042649022E-2</v>
      </c>
      <c r="JJ31" s="3">
        <f>$JH31*JJ4*AT31</f>
        <v>0.74243271086180096</v>
      </c>
      <c r="JK31" s="9">
        <f>$JH31*JJ4*AU31</f>
        <v>0</v>
      </c>
      <c r="JL31" s="9">
        <f>$JH31*JJ4*AV31</f>
        <v>0</v>
      </c>
      <c r="JM31" s="9">
        <f>$JH31*JJ4*AW31</f>
        <v>0</v>
      </c>
      <c r="JN31" s="9">
        <f>$JH31*JJ4*AX31</f>
        <v>0</v>
      </c>
      <c r="JO31" s="14">
        <f>$JH31*JJ4*AY31</f>
        <v>0</v>
      </c>
      <c r="JP31" s="155"/>
      <c r="JQ31" s="3">
        <f>$JH31*JQ4*BA31</f>
        <v>0</v>
      </c>
      <c r="JR31" s="9">
        <f>$JH31*JQ4*BB31</f>
        <v>0</v>
      </c>
      <c r="JS31" s="9">
        <f>$JH31*JQ4*BC31</f>
        <v>0</v>
      </c>
      <c r="JT31" s="9">
        <f>$JH31*JQ4*BD31</f>
        <v>0</v>
      </c>
      <c r="JU31" s="9">
        <f>$JH31*JQ4*BE31</f>
        <v>0</v>
      </c>
      <c r="JV31" s="14">
        <f>$JH31*JQ4*BF31</f>
        <v>0</v>
      </c>
      <c r="JW31" s="155"/>
      <c r="JX31" s="3">
        <f>$JH31*JX4*BH31</f>
        <v>0</v>
      </c>
      <c r="JY31" s="9">
        <f>$JH31*JX4*BI31</f>
        <v>0</v>
      </c>
      <c r="JZ31" s="9">
        <f>$JH31*JX4*BJ31</f>
        <v>0</v>
      </c>
      <c r="KA31" s="9">
        <f>$JH31*JX4*BK31</f>
        <v>0</v>
      </c>
      <c r="KB31" s="9">
        <f>$JH31*JX4*BL31</f>
        <v>0</v>
      </c>
      <c r="KC31" s="14">
        <f>$JH31*JX4*BM31</f>
        <v>0</v>
      </c>
      <c r="KD31" s="155"/>
      <c r="KE31" s="3">
        <f>$JH31*KE4*BO31</f>
        <v>0.77020329245858221</v>
      </c>
      <c r="KF31" s="9">
        <f>$JH31*KE4*BP31</f>
        <v>0</v>
      </c>
      <c r="KG31" s="9">
        <f>$JH31*KE4*BQ31</f>
        <v>0</v>
      </c>
      <c r="KH31" s="9">
        <f>$JH31*KE4*BR31</f>
        <v>0</v>
      </c>
      <c r="KI31" s="9">
        <f>$JH31*KE4*BS31</f>
        <v>0</v>
      </c>
      <c r="KJ31" s="14">
        <f>$JH31*KE4*BT31</f>
        <v>0</v>
      </c>
      <c r="KK31" s="155"/>
      <c r="KL31" s="3">
        <f>$JH31*KL4*BV31</f>
        <v>10.957091279172882</v>
      </c>
      <c r="KM31" s="9">
        <f>$JH31*KL4*BW31</f>
        <v>0</v>
      </c>
      <c r="KN31" s="9">
        <f>$JH31*KL4*BX31</f>
        <v>0</v>
      </c>
      <c r="KO31" s="9">
        <f>$JH31*KL4*BY31</f>
        <v>0</v>
      </c>
      <c r="KP31" s="9">
        <f>$JH31*KL4*BZ31</f>
        <v>0</v>
      </c>
      <c r="KQ31" s="14">
        <f>$JH31*KL4*CA31</f>
        <v>0</v>
      </c>
      <c r="KR31" s="155"/>
      <c r="KS31" s="3">
        <f>$JH31*KS4*CC31</f>
        <v>2.2097704211850857</v>
      </c>
      <c r="KT31" s="9">
        <f>$JH31*KS4*CD31</f>
        <v>0</v>
      </c>
      <c r="KU31" s="9">
        <f>$JH31*KS4*CE31</f>
        <v>0</v>
      </c>
      <c r="KV31" s="9">
        <f>$JH31*KS4*CF31</f>
        <v>0</v>
      </c>
      <c r="KW31" s="9">
        <f>$JH31*KS4*CG31</f>
        <v>0</v>
      </c>
      <c r="KX31" s="14">
        <f>$JH31*KS4*CH31</f>
        <v>0</v>
      </c>
      <c r="KY31" s="155"/>
      <c r="KZ31" s="3">
        <f>$JH31*KZ4*CJ31</f>
        <v>0.18275073558306709</v>
      </c>
      <c r="LA31" s="9">
        <f>$JH31*KZ4*CK31</f>
        <v>0</v>
      </c>
      <c r="LB31" s="9">
        <f>$JH31*KZ4*CL31</f>
        <v>0</v>
      </c>
      <c r="LC31" s="9">
        <f>$JH31*KZ4*CM31</f>
        <v>0</v>
      </c>
      <c r="LD31" s="9">
        <f>$JH31*KZ4*CN31</f>
        <v>0</v>
      </c>
      <c r="LE31" s="14">
        <f>$JH31*KZ4*CO31</f>
        <v>0</v>
      </c>
      <c r="LF31" s="155"/>
      <c r="LG31" s="3">
        <f>$JH31*LG4*CQ31</f>
        <v>0</v>
      </c>
      <c r="LH31" s="9">
        <f>$JH31*LG4*CR31</f>
        <v>0</v>
      </c>
      <c r="LI31" s="9">
        <f>$JH31*LG4*CS31</f>
        <v>0</v>
      </c>
      <c r="LJ31" s="9">
        <f>$JH31*LG4*CT31</f>
        <v>0</v>
      </c>
      <c r="LK31" s="9">
        <f>$JH31*LG4*CU31</f>
        <v>0</v>
      </c>
      <c r="LL31" s="14">
        <f>$JH31*LG4*CV31</f>
        <v>0</v>
      </c>
      <c r="LM31" s="155"/>
      <c r="LN31" s="3">
        <f>$JH31*LN4*CX31</f>
        <v>0</v>
      </c>
      <c r="LO31" s="9">
        <f>$JH31*LN4*CY31</f>
        <v>0</v>
      </c>
      <c r="LP31" s="9">
        <f>$JH31*LN4*CZ31</f>
        <v>0</v>
      </c>
      <c r="LQ31" s="9">
        <f>$JH31*LN4*DA31</f>
        <v>0</v>
      </c>
      <c r="LR31" s="9">
        <f>$JH31*LN4*DB31</f>
        <v>0</v>
      </c>
      <c r="LS31" s="14">
        <f>$JH31*LN4*DC31</f>
        <v>0</v>
      </c>
      <c r="LT31" s="155"/>
      <c r="LU31" s="3">
        <f>$JH31*LU4*DE31</f>
        <v>1.1253426782012839</v>
      </c>
      <c r="LV31" s="9">
        <f>$JH31*LU4*DF31</f>
        <v>0</v>
      </c>
      <c r="LW31" s="9">
        <f>$JH31*LU4*DG31</f>
        <v>0</v>
      </c>
      <c r="LX31" s="9">
        <f>$JH31*LU4*DH31</f>
        <v>0</v>
      </c>
      <c r="LY31" s="9">
        <f>$JH31*LU4*DI31</f>
        <v>0</v>
      </c>
      <c r="LZ31" s="14">
        <f>$JH31*LU4*DJ31</f>
        <v>0</v>
      </c>
      <c r="MA31" s="155"/>
      <c r="MD31" s="3">
        <f>$JH31*MD6*MD4*DN31</f>
        <v>0</v>
      </c>
      <c r="ME31" s="9">
        <f>$JH31*MD6*MD4*DO31</f>
        <v>0</v>
      </c>
      <c r="MF31" s="9">
        <f>$JH31*MD6*MD4*DP31</f>
        <v>0</v>
      </c>
      <c r="MG31" s="9">
        <f>$JH31*MD6*MD4*DQ31</f>
        <v>0</v>
      </c>
      <c r="MH31" s="9">
        <f>$JH31*MD6*MD4*DR31</f>
        <v>0</v>
      </c>
      <c r="MI31" s="14">
        <f>$JH31*MD6*MD4*DS31</f>
        <v>0</v>
      </c>
      <c r="MJ31" s="155"/>
      <c r="MK31" s="3">
        <f>$JH31*MK6*MK4*DU31</f>
        <v>0</v>
      </c>
      <c r="ML31" s="9">
        <f>$JH31*MK6*MK4*DV31</f>
        <v>0</v>
      </c>
      <c r="MM31" s="9">
        <f>$JH31*MK6*MK4*DW31</f>
        <v>0</v>
      </c>
      <c r="MN31" s="9">
        <f>$JH31*MK6*MK4*DX31</f>
        <v>0</v>
      </c>
      <c r="MO31" s="9">
        <f>$JH31*MK6*MK4*DY31</f>
        <v>0</v>
      </c>
      <c r="MP31" s="14">
        <f>$JH31*MK6*MK4*DZ31</f>
        <v>0</v>
      </c>
      <c r="MQ31" s="155"/>
      <c r="MR31" s="3">
        <f>$JH31*MR6*MR4*EB31</f>
        <v>0</v>
      </c>
      <c r="MS31" s="9">
        <f>$JH31*MR6*MR4*EC31</f>
        <v>0</v>
      </c>
      <c r="MT31" s="9">
        <f>$JH31*MR6*MR4*ED31</f>
        <v>0</v>
      </c>
      <c r="MU31" s="9">
        <f>$JH31*MR6*MR4*EE31</f>
        <v>0</v>
      </c>
      <c r="MV31" s="9">
        <f>$JH31*MR6*MR4*EF31</f>
        <v>0</v>
      </c>
      <c r="MW31" s="14">
        <f>$JH31*MR6*MR4*EG31</f>
        <v>0</v>
      </c>
      <c r="MX31" s="155"/>
      <c r="MY31" s="3">
        <f>$JH31*MY6*MY4*EI31</f>
        <v>0</v>
      </c>
      <c r="MZ31" s="9">
        <f>$JH31*MY6*MY4*EJ31</f>
        <v>0</v>
      </c>
      <c r="NA31" s="9">
        <f>$JH31*MY6*MY4*EK31</f>
        <v>0</v>
      </c>
      <c r="NB31" s="9">
        <f>$JH31*MY6*MY4*EL31</f>
        <v>0</v>
      </c>
      <c r="NC31" s="9">
        <f>$JH31*MY6*MY4*EM31</f>
        <v>0</v>
      </c>
      <c r="ND31" s="14">
        <f>$JH31*MY6*MY4*EN31</f>
        <v>0</v>
      </c>
      <c r="NE31" s="155"/>
      <c r="NF31" s="3">
        <f>$JH31*NF6*NF4*EP31</f>
        <v>0.28469800035788784</v>
      </c>
      <c r="NG31" s="9">
        <f>$JH31*NF6*NF4*EQ31</f>
        <v>0</v>
      </c>
      <c r="NH31" s="9">
        <f>$JH31*NF6*NF4*ER31</f>
        <v>0</v>
      </c>
      <c r="NI31" s="9">
        <f>$JH31*NF6*NF4*ES31</f>
        <v>0</v>
      </c>
      <c r="NJ31" s="9">
        <f>$JH31*NF6*NF4*ET31</f>
        <v>0</v>
      </c>
      <c r="NK31" s="14">
        <f>$JH31*NF6*NF4*EU31</f>
        <v>0</v>
      </c>
      <c r="NL31" s="155"/>
      <c r="NM31" s="3">
        <f>$JH31*NM6*NM4*EW31</f>
        <v>1.5480045911400515</v>
      </c>
      <c r="NN31" s="9">
        <f>$JH31*NM6*NM4*EX31</f>
        <v>0</v>
      </c>
      <c r="NO31" s="9">
        <f>$JH31*NM6*NM4*EY31</f>
        <v>0</v>
      </c>
      <c r="NP31" s="9">
        <f>$JH31*NM6*NM4*EZ31</f>
        <v>0</v>
      </c>
      <c r="NQ31" s="9">
        <f>$JH31*NM6*NM4*FA31</f>
        <v>0</v>
      </c>
      <c r="NR31" s="14">
        <f>$JH31*NM6*NM4*FB31</f>
        <v>0</v>
      </c>
      <c r="NS31" s="155"/>
      <c r="NT31" s="3">
        <f>$JH31*NT6*NT4*FD31</f>
        <v>0</v>
      </c>
      <c r="NU31" s="9">
        <f>$JH31*NT6*NT4*FE31</f>
        <v>0</v>
      </c>
      <c r="NV31" s="9">
        <f>$JH31*NT6*NT4*FF31</f>
        <v>0</v>
      </c>
      <c r="NW31" s="9">
        <f>$JH31*NT6*NT4*FG31</f>
        <v>0</v>
      </c>
      <c r="NX31" s="9">
        <f>$JH31*NT6*NT4*FH31</f>
        <v>0</v>
      </c>
      <c r="NY31" s="14">
        <f>$JH31*NT6*NT4*FI31</f>
        <v>0</v>
      </c>
      <c r="NZ31" s="155"/>
      <c r="OA31" s="3">
        <f>$JH31*OA6*OA4*FK31</f>
        <v>0</v>
      </c>
      <c r="OB31" s="9">
        <f>$JH31*OA6*OA4*FL31</f>
        <v>0</v>
      </c>
      <c r="OC31" s="9">
        <f>$JH31*OA6*OA4*FM31</f>
        <v>0</v>
      </c>
      <c r="OD31" s="9">
        <f>$JH31*OA6*OA4*FN31</f>
        <v>0</v>
      </c>
      <c r="OE31" s="9">
        <f>$JH31*OA6*OA4*FO31</f>
        <v>0</v>
      </c>
      <c r="OF31" s="14">
        <f>$JH31*OA6*OA4*FP31</f>
        <v>0</v>
      </c>
      <c r="OG31" s="155"/>
      <c r="OH31" s="3">
        <f>$JH31*OH6*OH4*FR31</f>
        <v>0.40589936255378284</v>
      </c>
      <c r="OI31" s="9">
        <f>$JH31*OH6*OH4*FS31</f>
        <v>0</v>
      </c>
      <c r="OJ31" s="9">
        <f>$JH31*OH6*OH4*FT31</f>
        <v>0</v>
      </c>
      <c r="OK31" s="9">
        <f>$JH31*OH6*OH4*FU31</f>
        <v>0</v>
      </c>
      <c r="OL31" s="9">
        <f>$JH31*OH6*OH4*FV31</f>
        <v>0</v>
      </c>
      <c r="OM31" s="14">
        <f>$JH31*OH6*OH4*FW31</f>
        <v>0</v>
      </c>
      <c r="ON31" s="155"/>
      <c r="OO31" s="3">
        <f>$JH31*OO6*OO4*FY31</f>
        <v>0</v>
      </c>
      <c r="OP31" s="9">
        <f>$JH31*OO6*OO4*FZ31</f>
        <v>0</v>
      </c>
      <c r="OQ31" s="9">
        <f>$JH31*OO6*OO4*GA31</f>
        <v>0</v>
      </c>
      <c r="OR31" s="9">
        <f>$JH31*OO6*OO4*GB31</f>
        <v>0</v>
      </c>
      <c r="OS31" s="9">
        <f>$JH31*OO6*OO4*GC31</f>
        <v>0</v>
      </c>
      <c r="OT31" s="14">
        <f>$JH31*OO6*OO4*GD31</f>
        <v>0</v>
      </c>
      <c r="OU31" s="158"/>
      <c r="OV31" s="14">
        <f>$JH31*OV6*OV4*GF31</f>
        <v>0</v>
      </c>
      <c r="OW31" s="14">
        <f>$JH31*OW6*OW4*GG31</f>
        <v>2.5295030737634689E-2</v>
      </c>
      <c r="OX31" s="14">
        <f>$JH31*OX6*OX4*GH31</f>
        <v>0</v>
      </c>
      <c r="PB31" s="3">
        <f t="shared" si="264"/>
        <v>0.74243271086180096</v>
      </c>
      <c r="PC31" s="9">
        <f t="shared" si="265"/>
        <v>0</v>
      </c>
      <c r="PD31" s="9">
        <f t="shared" si="266"/>
        <v>0</v>
      </c>
      <c r="PE31" s="9">
        <f t="shared" si="267"/>
        <v>0</v>
      </c>
      <c r="PF31" s="9">
        <f t="shared" si="268"/>
        <v>0</v>
      </c>
      <c r="PG31" s="14">
        <f t="shared" si="269"/>
        <v>0</v>
      </c>
      <c r="PH31" s="155"/>
      <c r="PI31" s="3">
        <f t="shared" si="270"/>
        <v>0</v>
      </c>
      <c r="PJ31" s="9">
        <f t="shared" si="53"/>
        <v>0</v>
      </c>
      <c r="PK31" s="9">
        <f t="shared" si="54"/>
        <v>0</v>
      </c>
      <c r="PL31" s="9">
        <f t="shared" si="55"/>
        <v>0</v>
      </c>
      <c r="PM31" s="9">
        <f t="shared" si="56"/>
        <v>0</v>
      </c>
      <c r="PN31" s="14">
        <f t="shared" si="57"/>
        <v>0</v>
      </c>
      <c r="PO31" s="155"/>
      <c r="PP31" s="3">
        <f t="shared" si="271"/>
        <v>0</v>
      </c>
      <c r="PQ31" s="9">
        <f t="shared" si="58"/>
        <v>0</v>
      </c>
      <c r="PR31" s="9">
        <f t="shared" si="59"/>
        <v>0</v>
      </c>
      <c r="PS31" s="9">
        <f t="shared" si="60"/>
        <v>0</v>
      </c>
      <c r="PT31" s="9">
        <f t="shared" si="61"/>
        <v>0</v>
      </c>
      <c r="PU31" s="14">
        <f t="shared" si="62"/>
        <v>0</v>
      </c>
      <c r="PV31" s="155"/>
      <c r="PW31" s="3">
        <f t="shared" si="272"/>
        <v>0.77020329245858221</v>
      </c>
      <c r="PX31" s="9">
        <f t="shared" si="63"/>
        <v>0</v>
      </c>
      <c r="PY31" s="9">
        <f t="shared" si="64"/>
        <v>0</v>
      </c>
      <c r="PZ31" s="9">
        <f t="shared" si="65"/>
        <v>0</v>
      </c>
      <c r="QA31" s="9">
        <f t="shared" si="66"/>
        <v>0</v>
      </c>
      <c r="QB31" s="14">
        <f t="shared" si="67"/>
        <v>0</v>
      </c>
      <c r="QC31" s="155"/>
      <c r="QD31" s="3">
        <f t="shared" si="273"/>
        <v>11.241789279530771</v>
      </c>
      <c r="QE31" s="9">
        <f t="shared" si="68"/>
        <v>0</v>
      </c>
      <c r="QF31" s="9">
        <f t="shared" si="69"/>
        <v>0</v>
      </c>
      <c r="QG31" s="9">
        <f t="shared" si="70"/>
        <v>0</v>
      </c>
      <c r="QH31" s="9">
        <f t="shared" si="71"/>
        <v>0</v>
      </c>
      <c r="QI31" s="14">
        <f t="shared" si="72"/>
        <v>0</v>
      </c>
      <c r="QJ31" s="155"/>
      <c r="QK31" s="3">
        <f t="shared" si="274"/>
        <v>3.757775012325137</v>
      </c>
      <c r="QL31" s="9">
        <f t="shared" si="73"/>
        <v>0</v>
      </c>
      <c r="QM31" s="9">
        <f t="shared" si="74"/>
        <v>0</v>
      </c>
      <c r="QN31" s="9">
        <f t="shared" si="75"/>
        <v>0</v>
      </c>
      <c r="QO31" s="9">
        <f t="shared" si="76"/>
        <v>0</v>
      </c>
      <c r="QP31" s="14">
        <f t="shared" si="77"/>
        <v>0</v>
      </c>
      <c r="QQ31" s="155"/>
      <c r="QR31" s="3">
        <f t="shared" si="275"/>
        <v>0.18275073558306709</v>
      </c>
      <c r="QS31" s="9">
        <f t="shared" si="78"/>
        <v>0</v>
      </c>
      <c r="QT31" s="9">
        <f t="shared" si="79"/>
        <v>0</v>
      </c>
      <c r="QU31" s="9">
        <f t="shared" si="80"/>
        <v>0</v>
      </c>
      <c r="QV31" s="9">
        <f t="shared" si="81"/>
        <v>0</v>
      </c>
      <c r="QW31" s="14">
        <f t="shared" si="82"/>
        <v>0</v>
      </c>
      <c r="QX31" s="155"/>
      <c r="QY31" s="3">
        <f t="shared" si="276"/>
        <v>0</v>
      </c>
      <c r="QZ31" s="9">
        <f t="shared" si="83"/>
        <v>0</v>
      </c>
      <c r="RA31" s="9">
        <f t="shared" si="84"/>
        <v>0</v>
      </c>
      <c r="RB31" s="9">
        <f t="shared" si="85"/>
        <v>0</v>
      </c>
      <c r="RC31" s="9">
        <f t="shared" si="86"/>
        <v>0</v>
      </c>
      <c r="RD31" s="14">
        <f t="shared" si="87"/>
        <v>0</v>
      </c>
      <c r="RE31" s="155"/>
      <c r="RF31" s="3">
        <f t="shared" si="277"/>
        <v>0.40589936255378284</v>
      </c>
      <c r="RG31" s="9">
        <f t="shared" si="88"/>
        <v>0</v>
      </c>
      <c r="RH31" s="9">
        <f t="shared" si="89"/>
        <v>0</v>
      </c>
      <c r="RI31" s="9">
        <f t="shared" si="90"/>
        <v>0</v>
      </c>
      <c r="RJ31" s="9">
        <f t="shared" si="91"/>
        <v>0</v>
      </c>
      <c r="RK31" s="14">
        <f t="shared" si="92"/>
        <v>0</v>
      </c>
      <c r="RL31" s="155"/>
      <c r="RM31" s="3">
        <f t="shared" si="278"/>
        <v>1.1253426782012839</v>
      </c>
      <c r="RN31" s="9">
        <f t="shared" si="93"/>
        <v>0</v>
      </c>
      <c r="RO31" s="9">
        <f t="shared" si="94"/>
        <v>0</v>
      </c>
      <c r="RP31" s="9">
        <f t="shared" si="95"/>
        <v>0</v>
      </c>
      <c r="RQ31" s="9">
        <f t="shared" si="96"/>
        <v>0</v>
      </c>
      <c r="RR31" s="14">
        <f t="shared" si="97"/>
        <v>0</v>
      </c>
      <c r="RS31" s="158"/>
      <c r="RT31" s="14">
        <f>$JH31*RT6*RT4*JD31</f>
        <v>0</v>
      </c>
      <c r="RU31" s="14">
        <f>$JH31*RU6*RU4*JE31</f>
        <v>2.5295030737634689E-2</v>
      </c>
      <c r="RV31" s="14">
        <f>$JH31*RV6*RV4*JF31</f>
        <v>0</v>
      </c>
      <c r="RY31" s="3">
        <f t="shared" si="279"/>
        <v>494.95514057453397</v>
      </c>
      <c r="RZ31" s="9">
        <f t="shared" si="280"/>
        <v>0</v>
      </c>
      <c r="SA31" s="9">
        <f t="shared" si="281"/>
        <v>0</v>
      </c>
      <c r="SB31" s="9">
        <f t="shared" si="282"/>
        <v>0</v>
      </c>
      <c r="SC31" s="9">
        <f t="shared" si="283"/>
        <v>0</v>
      </c>
      <c r="SD31" s="14">
        <f t="shared" si="284"/>
        <v>0</v>
      </c>
      <c r="SE31" s="155"/>
      <c r="SF31" s="3">
        <f t="shared" si="285"/>
        <v>0</v>
      </c>
      <c r="SG31" s="9">
        <f t="shared" si="99"/>
        <v>0</v>
      </c>
      <c r="SH31" s="9">
        <f t="shared" si="100"/>
        <v>0</v>
      </c>
      <c r="SI31" s="9">
        <f t="shared" si="101"/>
        <v>0</v>
      </c>
      <c r="SJ31" s="9">
        <f t="shared" si="102"/>
        <v>0</v>
      </c>
      <c r="SK31" s="14">
        <f t="shared" si="103"/>
        <v>0</v>
      </c>
      <c r="SL31" s="155"/>
      <c r="SM31" s="3">
        <f t="shared" si="286"/>
        <v>0</v>
      </c>
      <c r="SN31" s="9">
        <f t="shared" si="104"/>
        <v>0</v>
      </c>
      <c r="SO31" s="9">
        <f t="shared" si="105"/>
        <v>0</v>
      </c>
      <c r="SP31" s="9">
        <f t="shared" si="106"/>
        <v>0</v>
      </c>
      <c r="SQ31" s="9">
        <f t="shared" si="107"/>
        <v>0</v>
      </c>
      <c r="SR31" s="14">
        <f t="shared" si="108"/>
        <v>0</v>
      </c>
      <c r="SS31" s="155"/>
      <c r="ST31" s="3">
        <f t="shared" si="287"/>
        <v>513.46886163905481</v>
      </c>
      <c r="SU31" s="9">
        <f t="shared" si="109"/>
        <v>0</v>
      </c>
      <c r="SV31" s="9">
        <f t="shared" si="110"/>
        <v>0</v>
      </c>
      <c r="SW31" s="9">
        <f t="shared" si="111"/>
        <v>0</v>
      </c>
      <c r="SX31" s="9">
        <f t="shared" si="112"/>
        <v>0</v>
      </c>
      <c r="SY31" s="14">
        <f t="shared" si="113"/>
        <v>0</v>
      </c>
      <c r="SZ31" s="155"/>
      <c r="TA31" s="3">
        <f t="shared" si="288"/>
        <v>7304.7275194485883</v>
      </c>
      <c r="TB31" s="9">
        <f t="shared" si="114"/>
        <v>0</v>
      </c>
      <c r="TC31" s="9">
        <f t="shared" si="115"/>
        <v>0</v>
      </c>
      <c r="TD31" s="9">
        <f t="shared" si="116"/>
        <v>0</v>
      </c>
      <c r="TE31" s="9">
        <f t="shared" si="117"/>
        <v>0</v>
      </c>
      <c r="TF31" s="14">
        <f t="shared" si="118"/>
        <v>0</v>
      </c>
      <c r="TG31" s="155"/>
      <c r="TH31" s="3">
        <f t="shared" si="289"/>
        <v>1473.1802807900569</v>
      </c>
      <c r="TI31" s="9">
        <f t="shared" si="119"/>
        <v>0</v>
      </c>
      <c r="TJ31" s="9">
        <f t="shared" si="120"/>
        <v>0</v>
      </c>
      <c r="TK31" s="9">
        <f t="shared" si="121"/>
        <v>0</v>
      </c>
      <c r="TL31" s="9">
        <f t="shared" si="122"/>
        <v>0</v>
      </c>
      <c r="TM31" s="14">
        <f t="shared" si="123"/>
        <v>0</v>
      </c>
      <c r="TN31" s="155"/>
      <c r="TO31" s="3">
        <f t="shared" si="290"/>
        <v>121.83382372204473</v>
      </c>
      <c r="TP31" s="9">
        <f t="shared" si="124"/>
        <v>0</v>
      </c>
      <c r="TQ31" s="9">
        <f t="shared" si="125"/>
        <v>0</v>
      </c>
      <c r="TR31" s="9">
        <f t="shared" si="126"/>
        <v>0</v>
      </c>
      <c r="TS31" s="9">
        <f t="shared" si="127"/>
        <v>0</v>
      </c>
      <c r="TT31" s="14">
        <f t="shared" si="128"/>
        <v>0</v>
      </c>
      <c r="TU31" s="155"/>
      <c r="TV31" s="3">
        <f t="shared" si="291"/>
        <v>0</v>
      </c>
      <c r="TW31" s="9">
        <f t="shared" si="129"/>
        <v>0</v>
      </c>
      <c r="TX31" s="9">
        <f t="shared" si="130"/>
        <v>0</v>
      </c>
      <c r="TY31" s="9">
        <f t="shared" si="131"/>
        <v>0</v>
      </c>
      <c r="TZ31" s="9">
        <f t="shared" si="132"/>
        <v>0</v>
      </c>
      <c r="UA31" s="14">
        <f t="shared" si="133"/>
        <v>0</v>
      </c>
      <c r="UB31" s="155"/>
      <c r="UC31" s="3">
        <f t="shared" si="292"/>
        <v>0</v>
      </c>
      <c r="UD31" s="9">
        <f t="shared" si="134"/>
        <v>0</v>
      </c>
      <c r="UE31" s="9">
        <f t="shared" si="135"/>
        <v>0</v>
      </c>
      <c r="UF31" s="9">
        <f t="shared" si="136"/>
        <v>0</v>
      </c>
      <c r="UG31" s="9">
        <f t="shared" si="137"/>
        <v>0</v>
      </c>
      <c r="UH31" s="14">
        <f t="shared" si="138"/>
        <v>0</v>
      </c>
      <c r="UI31" s="155"/>
      <c r="UJ31" s="3">
        <f t="shared" si="293"/>
        <v>750.2284521341893</v>
      </c>
      <c r="UK31" s="9">
        <f t="shared" si="139"/>
        <v>0</v>
      </c>
      <c r="UL31" s="9">
        <f t="shared" si="140"/>
        <v>0</v>
      </c>
      <c r="UM31" s="9">
        <f t="shared" si="141"/>
        <v>0</v>
      </c>
      <c r="UN31" s="9">
        <f t="shared" si="142"/>
        <v>0</v>
      </c>
      <c r="UO31" s="14">
        <f t="shared" si="143"/>
        <v>0</v>
      </c>
      <c r="UP31" s="155"/>
      <c r="US31" s="3">
        <f t="shared" si="294"/>
        <v>0</v>
      </c>
      <c r="UT31" s="9">
        <f t="shared" si="144"/>
        <v>0</v>
      </c>
      <c r="UU31" s="9">
        <f t="shared" si="145"/>
        <v>0</v>
      </c>
      <c r="UV31" s="9">
        <f t="shared" si="146"/>
        <v>0</v>
      </c>
      <c r="UW31" s="9">
        <f t="shared" si="147"/>
        <v>0</v>
      </c>
      <c r="UX31" s="14">
        <f t="shared" si="148"/>
        <v>0</v>
      </c>
      <c r="UY31" s="155"/>
      <c r="UZ31" s="3">
        <f t="shared" si="295"/>
        <v>0</v>
      </c>
      <c r="VA31" s="9">
        <f t="shared" si="149"/>
        <v>0</v>
      </c>
      <c r="VB31" s="9">
        <f t="shared" si="150"/>
        <v>0</v>
      </c>
      <c r="VC31" s="9">
        <f t="shared" si="151"/>
        <v>0</v>
      </c>
      <c r="VD31" s="9">
        <f t="shared" si="152"/>
        <v>0</v>
      </c>
      <c r="VE31" s="14">
        <f t="shared" si="153"/>
        <v>0</v>
      </c>
      <c r="VF31" s="155"/>
      <c r="VG31" s="3">
        <f t="shared" si="296"/>
        <v>0</v>
      </c>
      <c r="VH31" s="9">
        <f t="shared" si="154"/>
        <v>0</v>
      </c>
      <c r="VI31" s="9">
        <f t="shared" si="155"/>
        <v>0</v>
      </c>
      <c r="VJ31" s="9">
        <f t="shared" si="156"/>
        <v>0</v>
      </c>
      <c r="VK31" s="9">
        <f t="shared" si="157"/>
        <v>0</v>
      </c>
      <c r="VL31" s="14">
        <f t="shared" si="158"/>
        <v>0</v>
      </c>
      <c r="VM31" s="155"/>
      <c r="VN31" s="3">
        <f t="shared" si="297"/>
        <v>0</v>
      </c>
      <c r="VO31" s="9">
        <f t="shared" si="159"/>
        <v>0</v>
      </c>
      <c r="VP31" s="9">
        <f t="shared" si="160"/>
        <v>0</v>
      </c>
      <c r="VQ31" s="9">
        <f t="shared" si="161"/>
        <v>0</v>
      </c>
      <c r="VR31" s="9">
        <f t="shared" si="162"/>
        <v>0</v>
      </c>
      <c r="VS31" s="14">
        <f t="shared" si="163"/>
        <v>0</v>
      </c>
      <c r="VT31" s="155"/>
      <c r="VU31" s="3">
        <f t="shared" si="298"/>
        <v>189.79866690525856</v>
      </c>
      <c r="VV31" s="9">
        <f t="shared" si="164"/>
        <v>0</v>
      </c>
      <c r="VW31" s="9">
        <f t="shared" si="165"/>
        <v>0</v>
      </c>
      <c r="VX31" s="9">
        <f t="shared" si="166"/>
        <v>0</v>
      </c>
      <c r="VY31" s="9">
        <f t="shared" si="167"/>
        <v>0</v>
      </c>
      <c r="VZ31" s="14">
        <f t="shared" si="168"/>
        <v>0</v>
      </c>
      <c r="WA31" s="155"/>
      <c r="WB31" s="3">
        <f t="shared" si="299"/>
        <v>1032.0030607600345</v>
      </c>
      <c r="WC31" s="9">
        <f t="shared" si="169"/>
        <v>0</v>
      </c>
      <c r="WD31" s="9">
        <f t="shared" si="170"/>
        <v>0</v>
      </c>
      <c r="WE31" s="9">
        <f t="shared" si="171"/>
        <v>0</v>
      </c>
      <c r="WF31" s="9">
        <f t="shared" si="172"/>
        <v>0</v>
      </c>
      <c r="WG31" s="14">
        <f t="shared" si="173"/>
        <v>0</v>
      </c>
      <c r="WH31" s="155"/>
      <c r="WI31" s="3">
        <f t="shared" si="300"/>
        <v>0</v>
      </c>
      <c r="WJ31" s="9">
        <f t="shared" si="174"/>
        <v>0</v>
      </c>
      <c r="WK31" s="9">
        <f t="shared" si="175"/>
        <v>0</v>
      </c>
      <c r="WL31" s="9">
        <f t="shared" si="176"/>
        <v>0</v>
      </c>
      <c r="WM31" s="9">
        <f t="shared" si="177"/>
        <v>0</v>
      </c>
      <c r="WN31" s="14">
        <f t="shared" si="178"/>
        <v>0</v>
      </c>
      <c r="WO31" s="155"/>
      <c r="WP31" s="3">
        <f t="shared" si="301"/>
        <v>0</v>
      </c>
      <c r="WQ31" s="9">
        <f t="shared" si="179"/>
        <v>0</v>
      </c>
      <c r="WR31" s="9">
        <f t="shared" si="180"/>
        <v>0</v>
      </c>
      <c r="WS31" s="9">
        <f t="shared" si="181"/>
        <v>0</v>
      </c>
      <c r="WT31" s="9">
        <f t="shared" si="182"/>
        <v>0</v>
      </c>
      <c r="WU31" s="14">
        <f t="shared" si="183"/>
        <v>0</v>
      </c>
      <c r="WV31" s="155"/>
      <c r="WW31" s="3">
        <f t="shared" si="302"/>
        <v>270.59957503585525</v>
      </c>
      <c r="WX31" s="9">
        <f t="shared" si="184"/>
        <v>0</v>
      </c>
      <c r="WY31" s="9">
        <f t="shared" si="185"/>
        <v>0</v>
      </c>
      <c r="WZ31" s="9">
        <f t="shared" si="186"/>
        <v>0</v>
      </c>
      <c r="XA31" s="9">
        <f t="shared" si="187"/>
        <v>0</v>
      </c>
      <c r="XB31" s="14">
        <f t="shared" si="188"/>
        <v>0</v>
      </c>
      <c r="XC31" s="155"/>
      <c r="XD31" s="3">
        <f t="shared" si="303"/>
        <v>0</v>
      </c>
      <c r="XE31" s="9">
        <f t="shared" si="189"/>
        <v>0</v>
      </c>
      <c r="XF31" s="9">
        <f t="shared" si="190"/>
        <v>0</v>
      </c>
      <c r="XG31" s="9">
        <f t="shared" si="191"/>
        <v>0</v>
      </c>
      <c r="XH31" s="9">
        <f t="shared" si="192"/>
        <v>0</v>
      </c>
      <c r="XI31" s="14">
        <f t="shared" si="193"/>
        <v>0</v>
      </c>
      <c r="XJ31" s="158"/>
      <c r="XK31" s="14">
        <f t="shared" si="304"/>
        <v>0</v>
      </c>
      <c r="XL31" s="14">
        <f t="shared" si="305"/>
        <v>16.863353825089792</v>
      </c>
      <c r="XM31" s="14">
        <f t="shared" si="306"/>
        <v>0</v>
      </c>
      <c r="XQ31" s="3">
        <f t="shared" si="307"/>
        <v>494.95514057453397</v>
      </c>
      <c r="XR31" s="9">
        <f t="shared" si="195"/>
        <v>0</v>
      </c>
      <c r="XS31" s="9">
        <f t="shared" si="196"/>
        <v>0</v>
      </c>
      <c r="XT31" s="9">
        <f t="shared" si="197"/>
        <v>0</v>
      </c>
      <c r="XU31" s="9">
        <f t="shared" si="198"/>
        <v>0</v>
      </c>
      <c r="XV31" s="14">
        <f t="shared" si="199"/>
        <v>0</v>
      </c>
      <c r="XW31" s="155"/>
      <c r="XX31" s="3">
        <f t="shared" si="308"/>
        <v>0</v>
      </c>
      <c r="XY31" s="9">
        <f t="shared" si="200"/>
        <v>0</v>
      </c>
      <c r="XZ31" s="9">
        <f t="shared" si="201"/>
        <v>0</v>
      </c>
      <c r="YA31" s="9">
        <f t="shared" si="202"/>
        <v>0</v>
      </c>
      <c r="YB31" s="9">
        <f t="shared" si="203"/>
        <v>0</v>
      </c>
      <c r="YC31" s="14">
        <f t="shared" si="204"/>
        <v>0</v>
      </c>
      <c r="YD31" s="155"/>
      <c r="YE31" s="3">
        <f t="shared" si="309"/>
        <v>0</v>
      </c>
      <c r="YF31" s="9">
        <f t="shared" si="205"/>
        <v>0</v>
      </c>
      <c r="YG31" s="9">
        <f t="shared" si="206"/>
        <v>0</v>
      </c>
      <c r="YH31" s="9">
        <f t="shared" si="207"/>
        <v>0</v>
      </c>
      <c r="YI31" s="9">
        <f t="shared" si="208"/>
        <v>0</v>
      </c>
      <c r="YJ31" s="14">
        <f t="shared" si="209"/>
        <v>0</v>
      </c>
      <c r="YK31" s="155"/>
      <c r="YL31" s="3">
        <f t="shared" si="310"/>
        <v>513.46886163905481</v>
      </c>
      <c r="YM31" s="9">
        <f t="shared" si="210"/>
        <v>0</v>
      </c>
      <c r="YN31" s="9">
        <f t="shared" si="211"/>
        <v>0</v>
      </c>
      <c r="YO31" s="9">
        <f t="shared" si="212"/>
        <v>0</v>
      </c>
      <c r="YP31" s="9">
        <f t="shared" si="213"/>
        <v>0</v>
      </c>
      <c r="YQ31" s="14">
        <f t="shared" si="214"/>
        <v>0</v>
      </c>
      <c r="YR31" s="155"/>
      <c r="YS31" s="3">
        <f t="shared" si="311"/>
        <v>7494.5261863538472</v>
      </c>
      <c r="YT31" s="9">
        <f t="shared" si="215"/>
        <v>0</v>
      </c>
      <c r="YU31" s="9">
        <f t="shared" si="216"/>
        <v>0</v>
      </c>
      <c r="YV31" s="9">
        <f t="shared" si="217"/>
        <v>0</v>
      </c>
      <c r="YW31" s="9">
        <f t="shared" si="218"/>
        <v>0</v>
      </c>
      <c r="YX31" s="14">
        <f t="shared" si="219"/>
        <v>0</v>
      </c>
      <c r="YY31" s="155"/>
      <c r="YZ31" s="3">
        <f t="shared" si="312"/>
        <v>2505.1833415500914</v>
      </c>
      <c r="ZA31" s="9">
        <f t="shared" si="220"/>
        <v>0</v>
      </c>
      <c r="ZB31" s="9">
        <f t="shared" si="221"/>
        <v>0</v>
      </c>
      <c r="ZC31" s="9">
        <f t="shared" si="222"/>
        <v>0</v>
      </c>
      <c r="ZD31" s="9">
        <f t="shared" si="223"/>
        <v>0</v>
      </c>
      <c r="ZE31" s="14">
        <f t="shared" si="224"/>
        <v>0</v>
      </c>
      <c r="ZF31" s="155"/>
      <c r="ZG31" s="3">
        <f t="shared" si="313"/>
        <v>121.83382372204473</v>
      </c>
      <c r="ZH31" s="9">
        <f t="shared" si="225"/>
        <v>0</v>
      </c>
      <c r="ZI31" s="9">
        <f t="shared" si="226"/>
        <v>0</v>
      </c>
      <c r="ZJ31" s="9">
        <f t="shared" si="227"/>
        <v>0</v>
      </c>
      <c r="ZK31" s="9">
        <f t="shared" si="228"/>
        <v>0</v>
      </c>
      <c r="ZL31" s="14">
        <f t="shared" si="229"/>
        <v>0</v>
      </c>
      <c r="ZM31" s="155"/>
      <c r="ZN31" s="3">
        <f t="shared" si="314"/>
        <v>0</v>
      </c>
      <c r="ZO31" s="9">
        <f t="shared" si="230"/>
        <v>0</v>
      </c>
      <c r="ZP31" s="9">
        <f t="shared" si="231"/>
        <v>0</v>
      </c>
      <c r="ZQ31" s="9">
        <f t="shared" si="232"/>
        <v>0</v>
      </c>
      <c r="ZR31" s="9">
        <f t="shared" si="233"/>
        <v>0</v>
      </c>
      <c r="ZS31" s="14">
        <f t="shared" si="234"/>
        <v>0</v>
      </c>
      <c r="ZT31" s="155"/>
      <c r="ZU31" s="3">
        <f t="shared" si="315"/>
        <v>270.59957503585525</v>
      </c>
      <c r="ZV31" s="9">
        <f t="shared" si="235"/>
        <v>0</v>
      </c>
      <c r="ZW31" s="9">
        <f t="shared" si="236"/>
        <v>0</v>
      </c>
      <c r="ZX31" s="9">
        <f t="shared" si="237"/>
        <v>0</v>
      </c>
      <c r="ZY31" s="9">
        <f t="shared" si="238"/>
        <v>0</v>
      </c>
      <c r="ZZ31" s="14">
        <f t="shared" si="239"/>
        <v>0</v>
      </c>
      <c r="AAA31" s="155"/>
      <c r="AAB31" s="3">
        <f t="shared" si="316"/>
        <v>750.2284521341893</v>
      </c>
      <c r="AAC31" s="9">
        <f t="shared" si="240"/>
        <v>0</v>
      </c>
      <c r="AAD31" s="9">
        <f t="shared" si="241"/>
        <v>0</v>
      </c>
      <c r="AAE31" s="9">
        <f t="shared" si="242"/>
        <v>0</v>
      </c>
      <c r="AAF31" s="9">
        <f t="shared" si="243"/>
        <v>0</v>
      </c>
      <c r="AAG31" s="14">
        <f t="shared" si="244"/>
        <v>0</v>
      </c>
      <c r="AAH31" s="158"/>
      <c r="AAI31" s="9">
        <f t="shared" si="317"/>
        <v>0</v>
      </c>
      <c r="AAJ31" s="9">
        <f t="shared" si="318"/>
        <v>16.863353825089792</v>
      </c>
      <c r="AAK31" s="9">
        <f t="shared" si="319"/>
        <v>0</v>
      </c>
    </row>
    <row r="32" spans="2:713" ht="15.75" thickBot="1">
      <c r="B32" s="104">
        <v>24</v>
      </c>
      <c r="C32" s="104" t="s">
        <v>51</v>
      </c>
      <c r="D32" s="46">
        <v>4343.7999999999993</v>
      </c>
      <c r="E32" s="104">
        <v>86.959016766959152</v>
      </c>
      <c r="F32" s="104">
        <v>16.689016766959153</v>
      </c>
      <c r="G32" s="104" t="s">
        <v>11</v>
      </c>
      <c r="I32" s="97">
        <f t="shared" si="247"/>
        <v>70.27</v>
      </c>
      <c r="J32" s="98">
        <v>939.15584751398853</v>
      </c>
      <c r="K32" s="98">
        <v>12.681078217791059</v>
      </c>
      <c r="L32" s="98">
        <v>146.03040197674417</v>
      </c>
      <c r="M32" s="98">
        <v>36.674260202238329</v>
      </c>
      <c r="N32" s="98">
        <v>752.33400683004447</v>
      </c>
      <c r="O32" s="98">
        <v>171.15233920166122</v>
      </c>
      <c r="P32" s="98">
        <v>197.78240295122592</v>
      </c>
      <c r="Q32" s="98">
        <v>15.803448885585821</v>
      </c>
      <c r="R32" s="98">
        <v>11.129397420643453</v>
      </c>
      <c r="S32" s="98">
        <v>1025.6266440516392</v>
      </c>
      <c r="V32" s="98">
        <v>20.159131758248094</v>
      </c>
      <c r="W32" s="98">
        <v>0</v>
      </c>
      <c r="X32" s="98">
        <v>0</v>
      </c>
      <c r="Y32" s="98">
        <v>0</v>
      </c>
      <c r="Z32" s="98">
        <v>0</v>
      </c>
      <c r="AA32" s="98">
        <v>651.69904890834562</v>
      </c>
      <c r="AB32" s="98">
        <v>221.61311332557767</v>
      </c>
      <c r="AC32" s="98">
        <v>73.444966097224892</v>
      </c>
      <c r="AD32" s="98">
        <v>68.351043109928739</v>
      </c>
      <c r="AE32" s="99">
        <v>0</v>
      </c>
      <c r="AH32" s="98">
        <f t="shared" si="248"/>
        <v>959.31497927223666</v>
      </c>
      <c r="AI32" s="98">
        <f t="shared" si="248"/>
        <v>12.681078217791059</v>
      </c>
      <c r="AJ32" s="98">
        <f t="shared" si="248"/>
        <v>146.03040197674417</v>
      </c>
      <c r="AK32" s="98">
        <f t="shared" si="248"/>
        <v>36.674260202238329</v>
      </c>
      <c r="AL32" s="98">
        <f t="shared" si="248"/>
        <v>752.33400683004447</v>
      </c>
      <c r="AM32" s="98">
        <f t="shared" si="248"/>
        <v>822.85138811000684</v>
      </c>
      <c r="AN32" s="98">
        <f t="shared" si="248"/>
        <v>419.39551627680362</v>
      </c>
      <c r="AO32" s="98">
        <f t="shared" si="248"/>
        <v>89.248414982810715</v>
      </c>
      <c r="AP32" s="98">
        <f t="shared" si="248"/>
        <v>79.480440530572196</v>
      </c>
      <c r="AQ32" s="98">
        <f t="shared" si="248"/>
        <v>1025.6266440516392</v>
      </c>
      <c r="AS32" s="106">
        <v>862.41515280571389</v>
      </c>
      <c r="AT32" s="101">
        <v>891.08758932167427</v>
      </c>
      <c r="AU32" s="98"/>
      <c r="AV32" s="98"/>
      <c r="AW32" s="98"/>
      <c r="AX32" s="98"/>
      <c r="AY32" s="113">
        <v>24.284857000000002</v>
      </c>
      <c r="AZ32" s="205"/>
      <c r="BA32" s="101">
        <v>12.681078217791059</v>
      </c>
      <c r="BB32" s="98"/>
      <c r="BC32" s="98"/>
      <c r="BD32" s="98"/>
      <c r="BE32" s="98"/>
      <c r="BF32" s="113">
        <v>9.1032539999999997</v>
      </c>
      <c r="BG32" s="205"/>
      <c r="BH32" s="101">
        <v>146.03040197674417</v>
      </c>
      <c r="BI32" s="98"/>
      <c r="BJ32" s="98"/>
      <c r="BK32" s="98"/>
      <c r="BL32" s="98"/>
      <c r="BM32" s="113"/>
      <c r="BN32" s="205"/>
      <c r="BO32" s="101">
        <v>36.815556771655743</v>
      </c>
      <c r="BP32" s="98"/>
      <c r="BQ32" s="98"/>
      <c r="BR32" s="98"/>
      <c r="BS32" s="98"/>
      <c r="BT32" s="113">
        <v>0</v>
      </c>
      <c r="BU32" s="205"/>
      <c r="BV32" s="101">
        <v>752.33400683004447</v>
      </c>
      <c r="BW32" s="98"/>
      <c r="BX32" s="98"/>
      <c r="BY32" s="98"/>
      <c r="BZ32" s="98"/>
      <c r="CA32" s="113">
        <v>0</v>
      </c>
      <c r="CB32" s="205"/>
      <c r="CC32" s="101">
        <v>171.15233920166122</v>
      </c>
      <c r="CD32" s="98"/>
      <c r="CE32" s="98"/>
      <c r="CF32" s="98"/>
      <c r="CG32" s="98"/>
      <c r="CH32" s="113">
        <v>0</v>
      </c>
      <c r="CI32" s="205"/>
      <c r="CJ32" s="101">
        <v>197.78240295078956</v>
      </c>
      <c r="CK32" s="98"/>
      <c r="CL32" s="98"/>
      <c r="CM32" s="98"/>
      <c r="CN32" s="98"/>
      <c r="CO32" s="113">
        <v>0</v>
      </c>
      <c r="CP32" s="205"/>
      <c r="CQ32" s="101">
        <v>15.803450865150037</v>
      </c>
      <c r="CR32" s="98"/>
      <c r="CS32" s="98"/>
      <c r="CT32" s="98"/>
      <c r="CU32" s="98"/>
      <c r="CV32" s="113">
        <v>0</v>
      </c>
      <c r="CW32" s="205"/>
      <c r="CX32" s="101">
        <v>6.3012240655148934</v>
      </c>
      <c r="CY32" s="98"/>
      <c r="CZ32" s="98"/>
      <c r="DA32" s="98"/>
      <c r="DB32" s="98"/>
      <c r="DC32" s="113">
        <v>0.13580968206100891</v>
      </c>
      <c r="DD32" s="205"/>
      <c r="DE32" s="101">
        <v>904</v>
      </c>
      <c r="DF32" s="98">
        <v>0</v>
      </c>
      <c r="DG32" s="98">
        <v>0</v>
      </c>
      <c r="DH32" s="98">
        <v>0</v>
      </c>
      <c r="DI32" s="98">
        <v>0</v>
      </c>
      <c r="DJ32" s="113">
        <v>99.37</v>
      </c>
      <c r="DK32" s="205"/>
      <c r="DN32" s="101">
        <v>20.131737044008059</v>
      </c>
      <c r="DO32" s="98"/>
      <c r="DP32" s="98"/>
      <c r="DQ32" s="98"/>
      <c r="DR32" s="98"/>
      <c r="DS32" s="113">
        <v>0</v>
      </c>
      <c r="DT32" s="205"/>
      <c r="DU32" s="101">
        <v>0</v>
      </c>
      <c r="DV32" s="98"/>
      <c r="DW32" s="98"/>
      <c r="DX32" s="98"/>
      <c r="DY32" s="98"/>
      <c r="DZ32" s="113">
        <v>0</v>
      </c>
      <c r="EA32" s="205"/>
      <c r="EB32" s="101">
        <v>0</v>
      </c>
      <c r="EC32" s="98"/>
      <c r="ED32" s="98"/>
      <c r="EE32" s="98"/>
      <c r="EF32" s="98"/>
      <c r="EG32" s="113">
        <v>0</v>
      </c>
      <c r="EH32" s="205"/>
      <c r="EI32" s="101">
        <v>0</v>
      </c>
      <c r="EJ32" s="98"/>
      <c r="EK32" s="98"/>
      <c r="EL32" s="98"/>
      <c r="EM32" s="98"/>
      <c r="EN32" s="113">
        <v>0</v>
      </c>
      <c r="EO32" s="205"/>
      <c r="EP32" s="101">
        <v>0</v>
      </c>
      <c r="EQ32" s="98"/>
      <c r="ER32" s="98"/>
      <c r="ES32" s="98"/>
      <c r="ET32" s="98"/>
      <c r="EU32" s="113">
        <v>0</v>
      </c>
      <c r="EV32" s="205"/>
      <c r="EW32" s="101">
        <v>651.69904890834562</v>
      </c>
      <c r="EX32" s="98"/>
      <c r="EY32" s="98"/>
      <c r="EZ32" s="98"/>
      <c r="FA32" s="98"/>
      <c r="FB32" s="113">
        <v>0</v>
      </c>
      <c r="FC32" s="205"/>
      <c r="FD32" s="101">
        <v>221.61311332521836</v>
      </c>
      <c r="FE32" s="98"/>
      <c r="FF32" s="98"/>
      <c r="FG32" s="98"/>
      <c r="FH32" s="98"/>
      <c r="FI32" s="113">
        <v>0</v>
      </c>
      <c r="FJ32" s="205"/>
      <c r="FK32" s="101">
        <v>73.444976222340955</v>
      </c>
      <c r="FL32" s="98"/>
      <c r="FM32" s="98"/>
      <c r="FN32" s="98"/>
      <c r="FO32" s="98"/>
      <c r="FP32" s="113">
        <v>0</v>
      </c>
      <c r="FQ32" s="205"/>
      <c r="FR32" s="101">
        <v>38.698882021092203</v>
      </c>
      <c r="FS32" s="98"/>
      <c r="FT32" s="98"/>
      <c r="FU32" s="98"/>
      <c r="FV32" s="98"/>
      <c r="FW32" s="113">
        <v>0.8340733179389912</v>
      </c>
      <c r="FX32" s="205"/>
      <c r="FY32" s="101"/>
      <c r="FZ32" s="98"/>
      <c r="GA32" s="98"/>
      <c r="GB32" s="98"/>
      <c r="GC32" s="98"/>
      <c r="GD32" s="113"/>
      <c r="GE32" s="205"/>
      <c r="GF32" s="70">
        <v>28.234928550076006</v>
      </c>
      <c r="GG32" s="70">
        <v>11.385968257327406</v>
      </c>
      <c r="GH32" s="70">
        <v>8.7023089010248352E-3</v>
      </c>
      <c r="GL32" s="3">
        <f t="shared" si="249"/>
        <v>911.21932636568238</v>
      </c>
      <c r="GM32" s="9">
        <f t="shared" si="250"/>
        <v>0</v>
      </c>
      <c r="GN32" s="9">
        <f t="shared" si="251"/>
        <v>0</v>
      </c>
      <c r="GO32" s="9">
        <f t="shared" si="252"/>
        <v>0</v>
      </c>
      <c r="GP32" s="9">
        <f t="shared" si="253"/>
        <v>0</v>
      </c>
      <c r="GQ32" s="15">
        <f t="shared" si="254"/>
        <v>24.284857000000002</v>
      </c>
      <c r="GR32" s="155"/>
      <c r="GS32" s="3">
        <f t="shared" si="255"/>
        <v>12.681078217791059</v>
      </c>
      <c r="GT32" s="9">
        <f t="shared" si="5"/>
        <v>0</v>
      </c>
      <c r="GU32" s="9">
        <f t="shared" si="6"/>
        <v>0</v>
      </c>
      <c r="GV32" s="9">
        <f t="shared" si="7"/>
        <v>0</v>
      </c>
      <c r="GW32" s="9">
        <f t="shared" si="8"/>
        <v>0</v>
      </c>
      <c r="GX32" s="15">
        <f t="shared" si="9"/>
        <v>9.1032539999999997</v>
      </c>
      <c r="GY32" s="155"/>
      <c r="GZ32" s="3">
        <f t="shared" si="256"/>
        <v>146.03040197674417</v>
      </c>
      <c r="HA32" s="9">
        <f t="shared" si="10"/>
        <v>0</v>
      </c>
      <c r="HB32" s="9">
        <f t="shared" si="11"/>
        <v>0</v>
      </c>
      <c r="HC32" s="9">
        <f t="shared" si="12"/>
        <v>0</v>
      </c>
      <c r="HD32" s="9">
        <f t="shared" si="13"/>
        <v>0</v>
      </c>
      <c r="HE32" s="15">
        <f t="shared" si="14"/>
        <v>0</v>
      </c>
      <c r="HF32" s="155"/>
      <c r="HG32" s="3">
        <f t="shared" si="257"/>
        <v>36.815556771655743</v>
      </c>
      <c r="HH32" s="9">
        <f t="shared" si="15"/>
        <v>0</v>
      </c>
      <c r="HI32" s="9">
        <f t="shared" si="16"/>
        <v>0</v>
      </c>
      <c r="HJ32" s="9">
        <f t="shared" si="17"/>
        <v>0</v>
      </c>
      <c r="HK32" s="9">
        <f t="shared" si="18"/>
        <v>0</v>
      </c>
      <c r="HL32" s="15">
        <f t="shared" si="19"/>
        <v>0</v>
      </c>
      <c r="HM32" s="155"/>
      <c r="HN32" s="3">
        <f t="shared" si="258"/>
        <v>752.33400683004447</v>
      </c>
      <c r="HO32" s="9">
        <f t="shared" si="20"/>
        <v>0</v>
      </c>
      <c r="HP32" s="9">
        <f t="shared" si="21"/>
        <v>0</v>
      </c>
      <c r="HQ32" s="9">
        <f t="shared" si="22"/>
        <v>0</v>
      </c>
      <c r="HR32" s="9">
        <f t="shared" si="23"/>
        <v>0</v>
      </c>
      <c r="HS32" s="15">
        <f t="shared" si="24"/>
        <v>0</v>
      </c>
      <c r="HT32" s="155"/>
      <c r="HU32" s="3">
        <f t="shared" si="259"/>
        <v>822.85138811000684</v>
      </c>
      <c r="HV32" s="9">
        <f t="shared" si="25"/>
        <v>0</v>
      </c>
      <c r="HW32" s="9">
        <f t="shared" si="26"/>
        <v>0</v>
      </c>
      <c r="HX32" s="9">
        <f t="shared" si="27"/>
        <v>0</v>
      </c>
      <c r="HY32" s="9">
        <f t="shared" si="28"/>
        <v>0</v>
      </c>
      <c r="HZ32" s="15">
        <f t="shared" si="29"/>
        <v>0</v>
      </c>
      <c r="IA32" s="155"/>
      <c r="IB32" s="3">
        <f t="shared" si="260"/>
        <v>419.39551627600792</v>
      </c>
      <c r="IC32" s="9">
        <f t="shared" si="30"/>
        <v>0</v>
      </c>
      <c r="ID32" s="9">
        <f t="shared" si="31"/>
        <v>0</v>
      </c>
      <c r="IE32" s="9">
        <f t="shared" si="32"/>
        <v>0</v>
      </c>
      <c r="IF32" s="9">
        <f t="shared" si="33"/>
        <v>0</v>
      </c>
      <c r="IG32" s="15">
        <f t="shared" si="34"/>
        <v>0</v>
      </c>
      <c r="IH32" s="155"/>
      <c r="II32" s="3">
        <f t="shared" si="261"/>
        <v>89.248427087490995</v>
      </c>
      <c r="IJ32" s="9">
        <f t="shared" si="35"/>
        <v>0</v>
      </c>
      <c r="IK32" s="9">
        <f t="shared" si="36"/>
        <v>0</v>
      </c>
      <c r="IL32" s="9">
        <f t="shared" si="37"/>
        <v>0</v>
      </c>
      <c r="IM32" s="9">
        <f t="shared" si="38"/>
        <v>0</v>
      </c>
      <c r="IN32" s="15">
        <f t="shared" si="39"/>
        <v>0</v>
      </c>
      <c r="IO32" s="155"/>
      <c r="IP32" s="3">
        <f t="shared" si="262"/>
        <v>45.000106086607097</v>
      </c>
      <c r="IQ32" s="9">
        <f t="shared" si="40"/>
        <v>0</v>
      </c>
      <c r="IR32" s="9">
        <f t="shared" si="41"/>
        <v>0</v>
      </c>
      <c r="IS32" s="9">
        <f t="shared" si="42"/>
        <v>0</v>
      </c>
      <c r="IT32" s="9">
        <f t="shared" si="43"/>
        <v>0</v>
      </c>
      <c r="IU32" s="15">
        <f t="shared" si="44"/>
        <v>0.96988300000000005</v>
      </c>
      <c r="IV32" s="155"/>
      <c r="IW32" s="3">
        <f t="shared" si="263"/>
        <v>904</v>
      </c>
      <c r="IX32" s="9">
        <f t="shared" si="45"/>
        <v>0</v>
      </c>
      <c r="IY32" s="9">
        <f t="shared" si="46"/>
        <v>0</v>
      </c>
      <c r="IZ32" s="9">
        <f t="shared" si="47"/>
        <v>0</v>
      </c>
      <c r="JA32" s="9">
        <f t="shared" si="48"/>
        <v>0</v>
      </c>
      <c r="JB32" s="15">
        <f t="shared" si="49"/>
        <v>99.37</v>
      </c>
      <c r="JC32" s="155"/>
      <c r="JD32" s="7">
        <v>28.234928550076006</v>
      </c>
      <c r="JE32" s="7">
        <v>11.385968257327406</v>
      </c>
      <c r="JF32" s="7">
        <v>8.7023089010248352E-3</v>
      </c>
      <c r="JG32" s="4"/>
      <c r="JH32" s="58">
        <f t="shared" si="50"/>
        <v>2.7745876929040431E-2</v>
      </c>
      <c r="JI32" s="55">
        <f t="shared" si="320"/>
        <v>3.019576717801498E-2</v>
      </c>
      <c r="JJ32" s="3">
        <f>$JH32*JJ4*AT32</f>
        <v>8.4045331263140728</v>
      </c>
      <c r="JK32" s="9">
        <f>$JH32*JJ4*AU32</f>
        <v>0</v>
      </c>
      <c r="JL32" s="9">
        <f>$JH32*JJ4*AV32</f>
        <v>0</v>
      </c>
      <c r="JM32" s="9">
        <f>$JH32*JJ4*AW32</f>
        <v>0</v>
      </c>
      <c r="JN32" s="9">
        <f>$JH32*JJ4*AX32</f>
        <v>0</v>
      </c>
      <c r="JO32" s="15">
        <f>$JH32*JJ4*AY32</f>
        <v>0.22904918390757767</v>
      </c>
      <c r="JP32" s="155"/>
      <c r="JQ32" s="3">
        <f>$JH32*JQ4*BA32</f>
        <v>0.13907434261792045</v>
      </c>
      <c r="JR32" s="9">
        <f>$JH32*JQ4*BB32</f>
        <v>0</v>
      </c>
      <c r="JS32" s="9">
        <f>$JH32*JQ4*BC32</f>
        <v>0</v>
      </c>
      <c r="JT32" s="9">
        <f>$JH32*JQ4*BD32</f>
        <v>0</v>
      </c>
      <c r="JU32" s="9">
        <f>$JH32*JQ4*BE32</f>
        <v>0</v>
      </c>
      <c r="JV32" s="15">
        <f>$JH32*JQ4*BF32</f>
        <v>9.9836074187900303E-2</v>
      </c>
      <c r="JW32" s="155"/>
      <c r="JX32" s="3">
        <f>$JH32*JX4*BH32</f>
        <v>3.117734831298749</v>
      </c>
      <c r="JY32" s="9">
        <f>$JH32*JX4*BI32</f>
        <v>0</v>
      </c>
      <c r="JZ32" s="9">
        <f>$JH32*JX4*BJ32</f>
        <v>0</v>
      </c>
      <c r="KA32" s="9">
        <f>$JH32*JX4*BK32</f>
        <v>0</v>
      </c>
      <c r="KB32" s="9">
        <f>$JH32*JX4*BL32</f>
        <v>0</v>
      </c>
      <c r="KC32" s="15">
        <f>$JH32*JX4*BM32</f>
        <v>0</v>
      </c>
      <c r="KD32" s="155"/>
      <c r="KE32" s="3">
        <f>$JH32*KE4*BO32</f>
        <v>0.59535603711313867</v>
      </c>
      <c r="KF32" s="9">
        <f>$JH32*KE4*BP32</f>
        <v>0</v>
      </c>
      <c r="KG32" s="9">
        <f>$JH32*KE4*BQ32</f>
        <v>0</v>
      </c>
      <c r="KH32" s="9">
        <f>$JH32*KE4*BR32</f>
        <v>0</v>
      </c>
      <c r="KI32" s="9">
        <f>$JH32*KE4*BS32</f>
        <v>0</v>
      </c>
      <c r="KJ32" s="15">
        <f>$JH32*KE4*BT32</f>
        <v>0</v>
      </c>
      <c r="KK32" s="155"/>
      <c r="KL32" s="3">
        <f>$JH32*KL4*BV32</f>
        <v>17.917433315942372</v>
      </c>
      <c r="KM32" s="9">
        <f>$JH32*KL4*BW32</f>
        <v>0</v>
      </c>
      <c r="KN32" s="9">
        <f>$JH32*KL4*BX32</f>
        <v>0</v>
      </c>
      <c r="KO32" s="9">
        <f>$JH32*KL4*BY32</f>
        <v>0</v>
      </c>
      <c r="KP32" s="9">
        <f>$JH32*KL4*BZ32</f>
        <v>0</v>
      </c>
      <c r="KQ32" s="15">
        <f>$JH32*KL4*CA32</f>
        <v>0</v>
      </c>
      <c r="KR32" s="155"/>
      <c r="KS32" s="3">
        <f>$JH32*KS4*CC32</f>
        <v>4.7487717396066742</v>
      </c>
      <c r="KT32" s="9">
        <f>$JH32*KS4*CD32</f>
        <v>0</v>
      </c>
      <c r="KU32" s="9">
        <f>$JH32*KS4*CE32</f>
        <v>0</v>
      </c>
      <c r="KV32" s="9">
        <f>$JH32*KS4*CF32</f>
        <v>0</v>
      </c>
      <c r="KW32" s="9">
        <f>$JH32*KS4*CG32</f>
        <v>0</v>
      </c>
      <c r="KX32" s="15">
        <f>$JH32*KS4*CH32</f>
        <v>0</v>
      </c>
      <c r="KY32" s="155"/>
      <c r="KZ32" s="3">
        <f>$JH32*KZ4*CJ32</f>
        <v>5.6078380597185893</v>
      </c>
      <c r="LA32" s="9">
        <f>$JH32*KZ4*CK32</f>
        <v>0</v>
      </c>
      <c r="LB32" s="9">
        <f>$JH32*KZ4*CL32</f>
        <v>0</v>
      </c>
      <c r="LC32" s="9">
        <f>$JH32*KZ4*CM32</f>
        <v>0</v>
      </c>
      <c r="LD32" s="9">
        <f>$JH32*KZ4*CN32</f>
        <v>0</v>
      </c>
      <c r="LE32" s="15">
        <f>$JH32*KZ4*CO32</f>
        <v>0</v>
      </c>
      <c r="LF32" s="155"/>
      <c r="LG32" s="3">
        <f>$JH32*LG4*CQ32</f>
        <v>0.44808431849486363</v>
      </c>
      <c r="LH32" s="9">
        <f>$JH32*LG4*CR32</f>
        <v>0</v>
      </c>
      <c r="LI32" s="9">
        <f>$JH32*LG4*CS32</f>
        <v>0</v>
      </c>
      <c r="LJ32" s="9">
        <f>$JH32*LG4*CT32</f>
        <v>0</v>
      </c>
      <c r="LK32" s="9">
        <f>$JH32*LG4*CU32</f>
        <v>0</v>
      </c>
      <c r="LL32" s="15">
        <f>$JH32*LG4*CV32</f>
        <v>0</v>
      </c>
      <c r="LM32" s="155"/>
      <c r="LN32" s="3">
        <f>$JH32*LN4*CX32</f>
        <v>0.17866222479965099</v>
      </c>
      <c r="LO32" s="9">
        <f>$JH32*LN4*CY32</f>
        <v>0</v>
      </c>
      <c r="LP32" s="9">
        <f>$JH32*LN4*CZ32</f>
        <v>0</v>
      </c>
      <c r="LQ32" s="9">
        <f>$JH32*LN4*DA32</f>
        <v>0</v>
      </c>
      <c r="LR32" s="9">
        <f>$JH32*LN4*DB32</f>
        <v>0</v>
      </c>
      <c r="LS32" s="15">
        <f>$JH32*LN4*DC32</f>
        <v>3.8506899126384913E-3</v>
      </c>
      <c r="LT32" s="155"/>
      <c r="LU32" s="3">
        <f>$JH32*LU4*DE32</f>
        <v>7.7782773328985497</v>
      </c>
      <c r="LV32" s="9">
        <f>$JH32*LU4*DF32</f>
        <v>0</v>
      </c>
      <c r="LW32" s="9">
        <f>$JH32*LU4*DG32</f>
        <v>0</v>
      </c>
      <c r="LX32" s="9">
        <f>$JH32*LU4*DH32</f>
        <v>0</v>
      </c>
      <c r="LY32" s="9">
        <f>$JH32*LU4*DI32</f>
        <v>0</v>
      </c>
      <c r="LZ32" s="15">
        <f>$JH32*LU4*DJ32</f>
        <v>0.85500820638288599</v>
      </c>
      <c r="MA32" s="155"/>
      <c r="MD32" s="3">
        <f>$JH32*MD6*MD4*DN32</f>
        <v>0.18987791200796422</v>
      </c>
      <c r="ME32" s="9">
        <f>$JH32*MD6*MD4*DO32</f>
        <v>0</v>
      </c>
      <c r="MF32" s="9">
        <f>$JH32*MD6*MD4*DP32</f>
        <v>0</v>
      </c>
      <c r="MG32" s="9">
        <f>$JH32*MD6*MD4*DQ32</f>
        <v>0</v>
      </c>
      <c r="MH32" s="9">
        <f>$JH32*MD6*MD4*DR32</f>
        <v>0</v>
      </c>
      <c r="MI32" s="15">
        <f>$JH32*MD6*MD4*DS32</f>
        <v>0</v>
      </c>
      <c r="MJ32" s="155"/>
      <c r="MK32" s="3">
        <f>$JH32*MK6*MK4*DU32</f>
        <v>0</v>
      </c>
      <c r="ML32" s="9">
        <f>$JH32*MK6*MK4*DV32</f>
        <v>0</v>
      </c>
      <c r="MM32" s="9">
        <f>$JH32*MK6*MK4*DW32</f>
        <v>0</v>
      </c>
      <c r="MN32" s="9">
        <f>$JH32*MK6*MK4*DX32</f>
        <v>0</v>
      </c>
      <c r="MO32" s="9">
        <f>$JH32*MK6*MK4*DY32</f>
        <v>0</v>
      </c>
      <c r="MP32" s="15">
        <f>$JH32*MK6*MK4*DZ32</f>
        <v>0</v>
      </c>
      <c r="MQ32" s="155"/>
      <c r="MR32" s="3">
        <f>$JH32*MR6*MR4*EB32</f>
        <v>0</v>
      </c>
      <c r="MS32" s="9">
        <f>$JH32*MR6*MR4*EC32</f>
        <v>0</v>
      </c>
      <c r="MT32" s="9">
        <f>$JH32*MR6*MR4*ED32</f>
        <v>0</v>
      </c>
      <c r="MU32" s="9">
        <f>$JH32*MR6*MR4*EE32</f>
        <v>0</v>
      </c>
      <c r="MV32" s="9">
        <f>$JH32*MR6*MR4*EF32</f>
        <v>0</v>
      </c>
      <c r="MW32" s="15">
        <f>$JH32*MR6*MR4*EG32</f>
        <v>0</v>
      </c>
      <c r="MX32" s="155"/>
      <c r="MY32" s="3">
        <f>$JH32*MY6*MY4*EI32</f>
        <v>0</v>
      </c>
      <c r="MZ32" s="9">
        <f>$JH32*MY6*MY4*EJ32</f>
        <v>0</v>
      </c>
      <c r="NA32" s="9">
        <f>$JH32*MY6*MY4*EK32</f>
        <v>0</v>
      </c>
      <c r="NB32" s="9">
        <f>$JH32*MY6*MY4*EL32</f>
        <v>0</v>
      </c>
      <c r="NC32" s="9">
        <f>$JH32*MY6*MY4*EM32</f>
        <v>0</v>
      </c>
      <c r="ND32" s="15">
        <f>$JH32*MY6*MY4*EN32</f>
        <v>0</v>
      </c>
      <c r="NE32" s="155"/>
      <c r="NF32" s="3">
        <f>$JH32*NF6*NF4*EP32</f>
        <v>0</v>
      </c>
      <c r="NG32" s="9">
        <f>$JH32*NF6*NF4*EQ32</f>
        <v>0</v>
      </c>
      <c r="NH32" s="9">
        <f>$JH32*NF6*NF4*ER32</f>
        <v>0</v>
      </c>
      <c r="NI32" s="9">
        <f>$JH32*NF6*NF4*ES32</f>
        <v>0</v>
      </c>
      <c r="NJ32" s="9">
        <f>$JH32*NF6*NF4*ET32</f>
        <v>0</v>
      </c>
      <c r="NK32" s="15">
        <f>$JH32*NF6*NF4*EU32</f>
        <v>0</v>
      </c>
      <c r="NL32" s="155"/>
      <c r="NM32" s="3">
        <f>$JH32*NM6*NM4*EW32</f>
        <v>12.657373124048558</v>
      </c>
      <c r="NN32" s="9">
        <f>$JH32*NM6*NM4*EX32</f>
        <v>0</v>
      </c>
      <c r="NO32" s="9">
        <f>$JH32*NM6*NM4*EY32</f>
        <v>0</v>
      </c>
      <c r="NP32" s="9">
        <f>$JH32*NM6*NM4*EZ32</f>
        <v>0</v>
      </c>
      <c r="NQ32" s="9">
        <f>$JH32*NM6*NM4*FA32</f>
        <v>0</v>
      </c>
      <c r="NR32" s="15">
        <f>$JH32*NM6*NM4*FB32</f>
        <v>0</v>
      </c>
      <c r="NS32" s="155"/>
      <c r="NT32" s="3">
        <f>$JH32*NT6*NT4*FD32</f>
        <v>4.3984667140633951</v>
      </c>
      <c r="NU32" s="9">
        <f>$JH32*NT6*NT4*FE32</f>
        <v>0</v>
      </c>
      <c r="NV32" s="9">
        <f>$JH32*NT6*NT4*FF32</f>
        <v>0</v>
      </c>
      <c r="NW32" s="9">
        <f>$JH32*NT6*NT4*FG32</f>
        <v>0</v>
      </c>
      <c r="NX32" s="9">
        <f>$JH32*NT6*NT4*FH32</f>
        <v>0</v>
      </c>
      <c r="NY32" s="15">
        <f>$JH32*NT6*NT4*FI32</f>
        <v>0</v>
      </c>
      <c r="NZ32" s="155"/>
      <c r="OA32" s="3">
        <f>$JH32*OA6*OA4*FK32</f>
        <v>1.4576993138265859</v>
      </c>
      <c r="OB32" s="9">
        <f>$JH32*OA6*OA4*FL32</f>
        <v>0</v>
      </c>
      <c r="OC32" s="9">
        <f>$JH32*OA6*OA4*FM32</f>
        <v>0</v>
      </c>
      <c r="OD32" s="9">
        <f>$JH32*OA6*OA4*FN32</f>
        <v>0</v>
      </c>
      <c r="OE32" s="9">
        <f>$JH32*OA6*OA4*FO32</f>
        <v>0</v>
      </c>
      <c r="OF32" s="15">
        <f>$JH32*OA6*OA4*FP32</f>
        <v>0</v>
      </c>
      <c r="OG32" s="155"/>
      <c r="OH32" s="3">
        <f>$JH32*OH6*OH4*FR32</f>
        <v>0.76807613902994842</v>
      </c>
      <c r="OI32" s="9">
        <f>$JH32*OH6*OH4*FS32</f>
        <v>0</v>
      </c>
      <c r="OJ32" s="9">
        <f>$JH32*OH6*OH4*FT32</f>
        <v>0</v>
      </c>
      <c r="OK32" s="9">
        <f>$JH32*OH6*OH4*FU32</f>
        <v>0</v>
      </c>
      <c r="OL32" s="9">
        <f>$JH32*OH6*OH4*FV32</f>
        <v>0</v>
      </c>
      <c r="OM32" s="15">
        <f>$JH32*OH6*OH4*FW32</f>
        <v>1.6554271861427751E-2</v>
      </c>
      <c r="ON32" s="155"/>
      <c r="OO32" s="3">
        <f>$JH32*OO6*OO4*FY32</f>
        <v>0</v>
      </c>
      <c r="OP32" s="9">
        <f>$JH32*OO6*OO4*FZ32</f>
        <v>0</v>
      </c>
      <c r="OQ32" s="9">
        <f>$JH32*OO6*OO4*GA32</f>
        <v>0</v>
      </c>
      <c r="OR32" s="9">
        <f>$JH32*OO6*OO4*GB32</f>
        <v>0</v>
      </c>
      <c r="OS32" s="9">
        <f>$JH32*OO6*OO4*GC32</f>
        <v>0</v>
      </c>
      <c r="OT32" s="15">
        <f>$JH32*OO6*OO4*GD32</f>
        <v>0</v>
      </c>
      <c r="OU32" s="158"/>
      <c r="OV32" s="14">
        <f>$JH32*OV6*OV4*GF32</f>
        <v>0.56039280139175385</v>
      </c>
      <c r="OW32" s="14">
        <f>$JH32*OW6*OW4*GG32</f>
        <v>9.7968162399416081E-2</v>
      </c>
      <c r="OX32" s="14">
        <f>$JH32*OX6*OX4*GH32</f>
        <v>8.2078175378647974E-5</v>
      </c>
      <c r="PB32" s="3">
        <f t="shared" si="264"/>
        <v>8.5944110383220362</v>
      </c>
      <c r="PC32" s="9">
        <f t="shared" si="265"/>
        <v>0</v>
      </c>
      <c r="PD32" s="9">
        <f t="shared" si="266"/>
        <v>0</v>
      </c>
      <c r="PE32" s="9">
        <f t="shared" si="267"/>
        <v>0</v>
      </c>
      <c r="PF32" s="9">
        <f t="shared" si="268"/>
        <v>0</v>
      </c>
      <c r="PG32" s="15">
        <f t="shared" si="269"/>
        <v>0.22904918390757767</v>
      </c>
      <c r="PH32" s="155"/>
      <c r="PI32" s="3">
        <f t="shared" si="270"/>
        <v>0.13907434261792045</v>
      </c>
      <c r="PJ32" s="9">
        <f t="shared" si="53"/>
        <v>0</v>
      </c>
      <c r="PK32" s="9">
        <f t="shared" si="54"/>
        <v>0</v>
      </c>
      <c r="PL32" s="9">
        <f t="shared" si="55"/>
        <v>0</v>
      </c>
      <c r="PM32" s="9">
        <f t="shared" si="56"/>
        <v>0</v>
      </c>
      <c r="PN32" s="15">
        <f t="shared" si="57"/>
        <v>9.9836074187900303E-2</v>
      </c>
      <c r="PO32" s="155"/>
      <c r="PP32" s="3">
        <f t="shared" si="271"/>
        <v>3.117734831298749</v>
      </c>
      <c r="PQ32" s="9">
        <f t="shared" si="58"/>
        <v>0</v>
      </c>
      <c r="PR32" s="9">
        <f t="shared" si="59"/>
        <v>0</v>
      </c>
      <c r="PS32" s="9">
        <f t="shared" si="60"/>
        <v>0</v>
      </c>
      <c r="PT32" s="9">
        <f t="shared" si="61"/>
        <v>0</v>
      </c>
      <c r="PU32" s="15">
        <f t="shared" si="62"/>
        <v>0</v>
      </c>
      <c r="PV32" s="155"/>
      <c r="PW32" s="3">
        <f t="shared" si="272"/>
        <v>0.59535603711313867</v>
      </c>
      <c r="PX32" s="9">
        <f t="shared" si="63"/>
        <v>0</v>
      </c>
      <c r="PY32" s="9">
        <f t="shared" si="64"/>
        <v>0</v>
      </c>
      <c r="PZ32" s="9">
        <f t="shared" si="65"/>
        <v>0</v>
      </c>
      <c r="QA32" s="9">
        <f t="shared" si="66"/>
        <v>0</v>
      </c>
      <c r="QB32" s="15">
        <f t="shared" si="67"/>
        <v>0</v>
      </c>
      <c r="QC32" s="155"/>
      <c r="QD32" s="3">
        <f t="shared" si="273"/>
        <v>17.917433315942372</v>
      </c>
      <c r="QE32" s="9">
        <f t="shared" si="68"/>
        <v>0</v>
      </c>
      <c r="QF32" s="9">
        <f t="shared" si="69"/>
        <v>0</v>
      </c>
      <c r="QG32" s="9">
        <f t="shared" si="70"/>
        <v>0</v>
      </c>
      <c r="QH32" s="9">
        <f t="shared" si="71"/>
        <v>0</v>
      </c>
      <c r="QI32" s="15">
        <f t="shared" si="72"/>
        <v>0</v>
      </c>
      <c r="QJ32" s="155"/>
      <c r="QK32" s="3">
        <f t="shared" si="274"/>
        <v>17.406144863655232</v>
      </c>
      <c r="QL32" s="9">
        <f t="shared" si="73"/>
        <v>0</v>
      </c>
      <c r="QM32" s="9">
        <f t="shared" si="74"/>
        <v>0</v>
      </c>
      <c r="QN32" s="9">
        <f t="shared" si="75"/>
        <v>0</v>
      </c>
      <c r="QO32" s="9">
        <f t="shared" si="76"/>
        <v>0</v>
      </c>
      <c r="QP32" s="15">
        <f t="shared" si="77"/>
        <v>0</v>
      </c>
      <c r="QQ32" s="155"/>
      <c r="QR32" s="3">
        <f t="shared" si="275"/>
        <v>10.006304773781984</v>
      </c>
      <c r="QS32" s="9">
        <f t="shared" si="78"/>
        <v>0</v>
      </c>
      <c r="QT32" s="9">
        <f t="shared" si="79"/>
        <v>0</v>
      </c>
      <c r="QU32" s="9">
        <f t="shared" si="80"/>
        <v>0</v>
      </c>
      <c r="QV32" s="9">
        <f t="shared" si="81"/>
        <v>0</v>
      </c>
      <c r="QW32" s="15">
        <f t="shared" si="82"/>
        <v>0</v>
      </c>
      <c r="QX32" s="155"/>
      <c r="QY32" s="3">
        <f t="shared" si="276"/>
        <v>1.9057836323214494</v>
      </c>
      <c r="QZ32" s="9">
        <f t="shared" si="83"/>
        <v>0</v>
      </c>
      <c r="RA32" s="9">
        <f t="shared" si="84"/>
        <v>0</v>
      </c>
      <c r="RB32" s="9">
        <f t="shared" si="85"/>
        <v>0</v>
      </c>
      <c r="RC32" s="9">
        <f t="shared" si="86"/>
        <v>0</v>
      </c>
      <c r="RD32" s="15">
        <f t="shared" si="87"/>
        <v>0</v>
      </c>
      <c r="RE32" s="155"/>
      <c r="RF32" s="3">
        <f t="shared" si="277"/>
        <v>0.94673836382959942</v>
      </c>
      <c r="RG32" s="9">
        <f t="shared" si="88"/>
        <v>0</v>
      </c>
      <c r="RH32" s="9">
        <f t="shared" si="89"/>
        <v>0</v>
      </c>
      <c r="RI32" s="9">
        <f t="shared" si="90"/>
        <v>0</v>
      </c>
      <c r="RJ32" s="9">
        <f t="shared" si="91"/>
        <v>0</v>
      </c>
      <c r="RK32" s="15">
        <f t="shared" si="92"/>
        <v>2.0404961774066241E-2</v>
      </c>
      <c r="RL32" s="155"/>
      <c r="RM32" s="3">
        <f t="shared" si="278"/>
        <v>7.7782773328985497</v>
      </c>
      <c r="RN32" s="9">
        <f t="shared" si="93"/>
        <v>0</v>
      </c>
      <c r="RO32" s="9">
        <f t="shared" si="94"/>
        <v>0</v>
      </c>
      <c r="RP32" s="9">
        <f t="shared" si="95"/>
        <v>0</v>
      </c>
      <c r="RQ32" s="9">
        <f t="shared" si="96"/>
        <v>0</v>
      </c>
      <c r="RR32" s="15">
        <f t="shared" si="97"/>
        <v>0.85500820638288599</v>
      </c>
      <c r="RS32" s="158"/>
      <c r="RT32" s="14">
        <f>$JH32*RT6*RT4*JD32</f>
        <v>0.56039280139175385</v>
      </c>
      <c r="RU32" s="14">
        <f>$JH32*RU6*RU4*JE32</f>
        <v>9.7968162399416081E-2</v>
      </c>
      <c r="RV32" s="14">
        <f>$JH32*RV6*RV4*JF32</f>
        <v>8.2078175378647974E-5</v>
      </c>
      <c r="RY32" s="3">
        <f t="shared" si="279"/>
        <v>5603.0220842093813</v>
      </c>
      <c r="RZ32" s="9">
        <f t="shared" si="280"/>
        <v>0</v>
      </c>
      <c r="SA32" s="9">
        <f t="shared" si="281"/>
        <v>0</v>
      </c>
      <c r="SB32" s="9">
        <f t="shared" si="282"/>
        <v>0</v>
      </c>
      <c r="SC32" s="9">
        <f t="shared" si="283"/>
        <v>0</v>
      </c>
      <c r="SD32" s="15">
        <f t="shared" si="284"/>
        <v>152.69945593838511</v>
      </c>
      <c r="SE32" s="155"/>
      <c r="SF32" s="3">
        <f t="shared" si="285"/>
        <v>92.716228411946972</v>
      </c>
      <c r="SG32" s="9">
        <f t="shared" si="99"/>
        <v>0</v>
      </c>
      <c r="SH32" s="9">
        <f t="shared" si="100"/>
        <v>0</v>
      </c>
      <c r="SI32" s="9">
        <f t="shared" si="101"/>
        <v>0</v>
      </c>
      <c r="SJ32" s="9">
        <f t="shared" si="102"/>
        <v>0</v>
      </c>
      <c r="SK32" s="15">
        <f t="shared" si="103"/>
        <v>66.557382791933534</v>
      </c>
      <c r="SL32" s="155"/>
      <c r="SM32" s="3">
        <f t="shared" si="286"/>
        <v>2078.4898875324993</v>
      </c>
      <c r="SN32" s="9">
        <f t="shared" si="104"/>
        <v>0</v>
      </c>
      <c r="SO32" s="9">
        <f t="shared" si="105"/>
        <v>0</v>
      </c>
      <c r="SP32" s="9">
        <f t="shared" si="106"/>
        <v>0</v>
      </c>
      <c r="SQ32" s="9">
        <f t="shared" si="107"/>
        <v>0</v>
      </c>
      <c r="SR32" s="15">
        <f t="shared" si="108"/>
        <v>0</v>
      </c>
      <c r="SS32" s="155"/>
      <c r="ST32" s="3">
        <f t="shared" si="287"/>
        <v>396.90402474209242</v>
      </c>
      <c r="SU32" s="9">
        <f t="shared" si="109"/>
        <v>0</v>
      </c>
      <c r="SV32" s="9">
        <f t="shared" si="110"/>
        <v>0</v>
      </c>
      <c r="SW32" s="9">
        <f t="shared" si="111"/>
        <v>0</v>
      </c>
      <c r="SX32" s="9">
        <f t="shared" si="112"/>
        <v>0</v>
      </c>
      <c r="SY32" s="15">
        <f t="shared" si="113"/>
        <v>0</v>
      </c>
      <c r="SZ32" s="155"/>
      <c r="TA32" s="3">
        <f t="shared" si="288"/>
        <v>11944.955543961581</v>
      </c>
      <c r="TB32" s="9">
        <f t="shared" si="114"/>
        <v>0</v>
      </c>
      <c r="TC32" s="9">
        <f t="shared" si="115"/>
        <v>0</v>
      </c>
      <c r="TD32" s="9">
        <f t="shared" si="116"/>
        <v>0</v>
      </c>
      <c r="TE32" s="9">
        <f t="shared" si="117"/>
        <v>0</v>
      </c>
      <c r="TF32" s="15">
        <f t="shared" si="118"/>
        <v>0</v>
      </c>
      <c r="TG32" s="155"/>
      <c r="TH32" s="3">
        <f t="shared" si="289"/>
        <v>3165.8478264044497</v>
      </c>
      <c r="TI32" s="9">
        <f t="shared" si="119"/>
        <v>0</v>
      </c>
      <c r="TJ32" s="9">
        <f t="shared" si="120"/>
        <v>0</v>
      </c>
      <c r="TK32" s="9">
        <f t="shared" si="121"/>
        <v>0</v>
      </c>
      <c r="TL32" s="9">
        <f t="shared" si="122"/>
        <v>0</v>
      </c>
      <c r="TM32" s="15">
        <f t="shared" si="123"/>
        <v>0</v>
      </c>
      <c r="TN32" s="155"/>
      <c r="TO32" s="3">
        <f t="shared" si="290"/>
        <v>3738.5587064790598</v>
      </c>
      <c r="TP32" s="9">
        <f t="shared" si="124"/>
        <v>0</v>
      </c>
      <c r="TQ32" s="9">
        <f t="shared" si="125"/>
        <v>0</v>
      </c>
      <c r="TR32" s="9">
        <f t="shared" si="126"/>
        <v>0</v>
      </c>
      <c r="TS32" s="9">
        <f t="shared" si="127"/>
        <v>0</v>
      </c>
      <c r="TT32" s="15">
        <f t="shared" si="128"/>
        <v>0</v>
      </c>
      <c r="TU32" s="155"/>
      <c r="TV32" s="3">
        <f t="shared" si="291"/>
        <v>298.72287899657573</v>
      </c>
      <c r="TW32" s="9">
        <f t="shared" si="129"/>
        <v>0</v>
      </c>
      <c r="TX32" s="9">
        <f t="shared" si="130"/>
        <v>0</v>
      </c>
      <c r="TY32" s="9">
        <f t="shared" si="131"/>
        <v>0</v>
      </c>
      <c r="TZ32" s="9">
        <f t="shared" si="132"/>
        <v>0</v>
      </c>
      <c r="UA32" s="15">
        <f t="shared" si="133"/>
        <v>0</v>
      </c>
      <c r="UB32" s="155"/>
      <c r="UC32" s="3">
        <f t="shared" si="292"/>
        <v>119.108149866434</v>
      </c>
      <c r="UD32" s="9">
        <f t="shared" si="134"/>
        <v>0</v>
      </c>
      <c r="UE32" s="9">
        <f t="shared" si="135"/>
        <v>0</v>
      </c>
      <c r="UF32" s="9">
        <f t="shared" si="136"/>
        <v>0</v>
      </c>
      <c r="UG32" s="9">
        <f t="shared" si="137"/>
        <v>0</v>
      </c>
      <c r="UH32" s="15">
        <f t="shared" si="138"/>
        <v>2.567126608425661</v>
      </c>
      <c r="UI32" s="155"/>
      <c r="UJ32" s="3">
        <f t="shared" si="293"/>
        <v>5185.518221932366</v>
      </c>
      <c r="UK32" s="9">
        <f t="shared" si="139"/>
        <v>0</v>
      </c>
      <c r="UL32" s="9">
        <f t="shared" si="140"/>
        <v>0</v>
      </c>
      <c r="UM32" s="9">
        <f t="shared" si="141"/>
        <v>0</v>
      </c>
      <c r="UN32" s="9">
        <f t="shared" si="142"/>
        <v>0</v>
      </c>
      <c r="UO32" s="15">
        <f t="shared" si="143"/>
        <v>570.00547092192403</v>
      </c>
      <c r="UP32" s="155"/>
      <c r="US32" s="3">
        <f t="shared" si="294"/>
        <v>126.58527467197615</v>
      </c>
      <c r="UT32" s="9">
        <f t="shared" si="144"/>
        <v>0</v>
      </c>
      <c r="UU32" s="9">
        <f t="shared" si="145"/>
        <v>0</v>
      </c>
      <c r="UV32" s="9">
        <f t="shared" si="146"/>
        <v>0</v>
      </c>
      <c r="UW32" s="9">
        <f t="shared" si="147"/>
        <v>0</v>
      </c>
      <c r="UX32" s="15">
        <f t="shared" si="148"/>
        <v>0</v>
      </c>
      <c r="UY32" s="155"/>
      <c r="UZ32" s="3">
        <f t="shared" si="295"/>
        <v>0</v>
      </c>
      <c r="VA32" s="9">
        <f t="shared" si="149"/>
        <v>0</v>
      </c>
      <c r="VB32" s="9">
        <f t="shared" si="150"/>
        <v>0</v>
      </c>
      <c r="VC32" s="9">
        <f t="shared" si="151"/>
        <v>0</v>
      </c>
      <c r="VD32" s="9">
        <f t="shared" si="152"/>
        <v>0</v>
      </c>
      <c r="VE32" s="15">
        <f t="shared" si="153"/>
        <v>0</v>
      </c>
      <c r="VF32" s="155"/>
      <c r="VG32" s="3">
        <f t="shared" si="296"/>
        <v>0</v>
      </c>
      <c r="VH32" s="9">
        <f t="shared" si="154"/>
        <v>0</v>
      </c>
      <c r="VI32" s="9">
        <f t="shared" si="155"/>
        <v>0</v>
      </c>
      <c r="VJ32" s="9">
        <f t="shared" si="156"/>
        <v>0</v>
      </c>
      <c r="VK32" s="9">
        <f t="shared" si="157"/>
        <v>0</v>
      </c>
      <c r="VL32" s="15">
        <f t="shared" si="158"/>
        <v>0</v>
      </c>
      <c r="VM32" s="155"/>
      <c r="VN32" s="3">
        <f t="shared" si="297"/>
        <v>0</v>
      </c>
      <c r="VO32" s="9">
        <f t="shared" si="159"/>
        <v>0</v>
      </c>
      <c r="VP32" s="9">
        <f t="shared" si="160"/>
        <v>0</v>
      </c>
      <c r="VQ32" s="9">
        <f t="shared" si="161"/>
        <v>0</v>
      </c>
      <c r="VR32" s="9">
        <f t="shared" si="162"/>
        <v>0</v>
      </c>
      <c r="VS32" s="15">
        <f t="shared" si="163"/>
        <v>0</v>
      </c>
      <c r="VT32" s="155"/>
      <c r="VU32" s="3">
        <f t="shared" si="298"/>
        <v>0</v>
      </c>
      <c r="VV32" s="9">
        <f t="shared" si="164"/>
        <v>0</v>
      </c>
      <c r="VW32" s="9">
        <f t="shared" si="165"/>
        <v>0</v>
      </c>
      <c r="VX32" s="9">
        <f t="shared" si="166"/>
        <v>0</v>
      </c>
      <c r="VY32" s="9">
        <f t="shared" si="167"/>
        <v>0</v>
      </c>
      <c r="VZ32" s="15">
        <f t="shared" si="168"/>
        <v>0</v>
      </c>
      <c r="WA32" s="155"/>
      <c r="WB32" s="3">
        <f t="shared" si="299"/>
        <v>8438.2487493657045</v>
      </c>
      <c r="WC32" s="9">
        <f t="shared" si="169"/>
        <v>0</v>
      </c>
      <c r="WD32" s="9">
        <f t="shared" si="170"/>
        <v>0</v>
      </c>
      <c r="WE32" s="9">
        <f t="shared" si="171"/>
        <v>0</v>
      </c>
      <c r="WF32" s="9">
        <f t="shared" si="172"/>
        <v>0</v>
      </c>
      <c r="WG32" s="15">
        <f t="shared" si="173"/>
        <v>0</v>
      </c>
      <c r="WH32" s="155"/>
      <c r="WI32" s="3">
        <f t="shared" si="300"/>
        <v>2932.3111427089298</v>
      </c>
      <c r="WJ32" s="9">
        <f t="shared" si="174"/>
        <v>0</v>
      </c>
      <c r="WK32" s="9">
        <f t="shared" si="175"/>
        <v>0</v>
      </c>
      <c r="WL32" s="9">
        <f t="shared" si="176"/>
        <v>0</v>
      </c>
      <c r="WM32" s="9">
        <f t="shared" si="177"/>
        <v>0</v>
      </c>
      <c r="WN32" s="15">
        <f t="shared" si="178"/>
        <v>0</v>
      </c>
      <c r="WO32" s="155"/>
      <c r="WP32" s="3">
        <f t="shared" si="301"/>
        <v>971.79954255105724</v>
      </c>
      <c r="WQ32" s="9">
        <f t="shared" si="179"/>
        <v>0</v>
      </c>
      <c r="WR32" s="9">
        <f t="shared" si="180"/>
        <v>0</v>
      </c>
      <c r="WS32" s="9">
        <f t="shared" si="181"/>
        <v>0</v>
      </c>
      <c r="WT32" s="9">
        <f t="shared" si="182"/>
        <v>0</v>
      </c>
      <c r="WU32" s="15">
        <f t="shared" si="183"/>
        <v>0</v>
      </c>
      <c r="WV32" s="155"/>
      <c r="WW32" s="3">
        <f t="shared" si="302"/>
        <v>512.05075935329899</v>
      </c>
      <c r="WX32" s="9">
        <f t="shared" si="184"/>
        <v>0</v>
      </c>
      <c r="WY32" s="9">
        <f t="shared" si="185"/>
        <v>0</v>
      </c>
      <c r="WZ32" s="9">
        <f t="shared" si="186"/>
        <v>0</v>
      </c>
      <c r="XA32" s="9">
        <f t="shared" si="187"/>
        <v>0</v>
      </c>
      <c r="XB32" s="15">
        <f t="shared" si="188"/>
        <v>11.036181240951834</v>
      </c>
      <c r="XC32" s="155"/>
      <c r="XD32" s="3">
        <f t="shared" si="303"/>
        <v>0</v>
      </c>
      <c r="XE32" s="9">
        <f t="shared" si="189"/>
        <v>0</v>
      </c>
      <c r="XF32" s="9">
        <f t="shared" si="190"/>
        <v>0</v>
      </c>
      <c r="XG32" s="9">
        <f t="shared" si="191"/>
        <v>0</v>
      </c>
      <c r="XH32" s="9">
        <f t="shared" si="192"/>
        <v>0</v>
      </c>
      <c r="XI32" s="15">
        <f t="shared" si="193"/>
        <v>0</v>
      </c>
      <c r="XJ32" s="158"/>
      <c r="XK32" s="14">
        <f t="shared" si="304"/>
        <v>373.59520092783595</v>
      </c>
      <c r="XL32" s="14">
        <f t="shared" si="305"/>
        <v>65.312108266277392</v>
      </c>
      <c r="XM32" s="14">
        <f t="shared" si="306"/>
        <v>5.4718783585765318E-2</v>
      </c>
      <c r="XQ32" s="3">
        <f t="shared" si="307"/>
        <v>5729.607358881357</v>
      </c>
      <c r="XR32" s="9">
        <f t="shared" si="195"/>
        <v>0</v>
      </c>
      <c r="XS32" s="9">
        <f t="shared" si="196"/>
        <v>0</v>
      </c>
      <c r="XT32" s="9">
        <f t="shared" si="197"/>
        <v>0</v>
      </c>
      <c r="XU32" s="9">
        <f t="shared" si="198"/>
        <v>0</v>
      </c>
      <c r="XV32" s="15">
        <f t="shared" si="199"/>
        <v>152.69945593838511</v>
      </c>
      <c r="XW32" s="155"/>
      <c r="XX32" s="3">
        <f t="shared" si="308"/>
        <v>92.716228411946972</v>
      </c>
      <c r="XY32" s="9">
        <f t="shared" si="200"/>
        <v>0</v>
      </c>
      <c r="XZ32" s="9">
        <f t="shared" si="201"/>
        <v>0</v>
      </c>
      <c r="YA32" s="9">
        <f t="shared" si="202"/>
        <v>0</v>
      </c>
      <c r="YB32" s="9">
        <f t="shared" si="203"/>
        <v>0</v>
      </c>
      <c r="YC32" s="15">
        <f t="shared" si="204"/>
        <v>66.557382791933534</v>
      </c>
      <c r="YD32" s="155"/>
      <c r="YE32" s="3">
        <f t="shared" si="309"/>
        <v>2078.4898875324993</v>
      </c>
      <c r="YF32" s="9">
        <f t="shared" si="205"/>
        <v>0</v>
      </c>
      <c r="YG32" s="9">
        <f t="shared" si="206"/>
        <v>0</v>
      </c>
      <c r="YH32" s="9">
        <f t="shared" si="207"/>
        <v>0</v>
      </c>
      <c r="YI32" s="9">
        <f t="shared" si="208"/>
        <v>0</v>
      </c>
      <c r="YJ32" s="15">
        <f t="shared" si="209"/>
        <v>0</v>
      </c>
      <c r="YK32" s="155"/>
      <c r="YL32" s="3">
        <f t="shared" si="310"/>
        <v>396.90402474209242</v>
      </c>
      <c r="YM32" s="9">
        <f t="shared" si="210"/>
        <v>0</v>
      </c>
      <c r="YN32" s="9">
        <f t="shared" si="211"/>
        <v>0</v>
      </c>
      <c r="YO32" s="9">
        <f t="shared" si="212"/>
        <v>0</v>
      </c>
      <c r="YP32" s="9">
        <f t="shared" si="213"/>
        <v>0</v>
      </c>
      <c r="YQ32" s="15">
        <f t="shared" si="214"/>
        <v>0</v>
      </c>
      <c r="YR32" s="155"/>
      <c r="YS32" s="3">
        <f t="shared" si="311"/>
        <v>11944.955543961581</v>
      </c>
      <c r="YT32" s="9">
        <f t="shared" si="215"/>
        <v>0</v>
      </c>
      <c r="YU32" s="9">
        <f t="shared" si="216"/>
        <v>0</v>
      </c>
      <c r="YV32" s="9">
        <f t="shared" si="217"/>
        <v>0</v>
      </c>
      <c r="YW32" s="9">
        <f t="shared" si="218"/>
        <v>0</v>
      </c>
      <c r="YX32" s="15">
        <f t="shared" si="219"/>
        <v>0</v>
      </c>
      <c r="YY32" s="155"/>
      <c r="YZ32" s="3">
        <f t="shared" si="312"/>
        <v>11604.096575770154</v>
      </c>
      <c r="ZA32" s="9">
        <f t="shared" si="220"/>
        <v>0</v>
      </c>
      <c r="ZB32" s="9">
        <f t="shared" si="221"/>
        <v>0</v>
      </c>
      <c r="ZC32" s="9">
        <f t="shared" si="222"/>
        <v>0</v>
      </c>
      <c r="ZD32" s="9">
        <f t="shared" si="223"/>
        <v>0</v>
      </c>
      <c r="ZE32" s="15">
        <f t="shared" si="224"/>
        <v>0</v>
      </c>
      <c r="ZF32" s="155"/>
      <c r="ZG32" s="3">
        <f t="shared" si="313"/>
        <v>6670.8698491879904</v>
      </c>
      <c r="ZH32" s="9">
        <f t="shared" si="225"/>
        <v>0</v>
      </c>
      <c r="ZI32" s="9">
        <f t="shared" si="226"/>
        <v>0</v>
      </c>
      <c r="ZJ32" s="9">
        <f t="shared" si="227"/>
        <v>0</v>
      </c>
      <c r="ZK32" s="9">
        <f t="shared" si="228"/>
        <v>0</v>
      </c>
      <c r="ZL32" s="15">
        <f t="shared" si="229"/>
        <v>0</v>
      </c>
      <c r="ZM32" s="155"/>
      <c r="ZN32" s="3">
        <f t="shared" si="314"/>
        <v>1270.522421547633</v>
      </c>
      <c r="ZO32" s="9">
        <f t="shared" si="230"/>
        <v>0</v>
      </c>
      <c r="ZP32" s="9">
        <f t="shared" si="231"/>
        <v>0</v>
      </c>
      <c r="ZQ32" s="9">
        <f t="shared" si="232"/>
        <v>0</v>
      </c>
      <c r="ZR32" s="9">
        <f t="shared" si="233"/>
        <v>0</v>
      </c>
      <c r="ZS32" s="15">
        <f t="shared" si="234"/>
        <v>0</v>
      </c>
      <c r="ZT32" s="155"/>
      <c r="ZU32" s="3">
        <f t="shared" si="315"/>
        <v>631.15890921973289</v>
      </c>
      <c r="ZV32" s="9">
        <f t="shared" si="235"/>
        <v>0</v>
      </c>
      <c r="ZW32" s="9">
        <f t="shared" si="236"/>
        <v>0</v>
      </c>
      <c r="ZX32" s="9">
        <f t="shared" si="237"/>
        <v>0</v>
      </c>
      <c r="ZY32" s="9">
        <f t="shared" si="238"/>
        <v>0</v>
      </c>
      <c r="ZZ32" s="15">
        <f t="shared" si="239"/>
        <v>13.603307849377494</v>
      </c>
      <c r="AAA32" s="155"/>
      <c r="AAB32" s="3">
        <f t="shared" si="316"/>
        <v>5185.518221932366</v>
      </c>
      <c r="AAC32" s="9">
        <f t="shared" si="240"/>
        <v>0</v>
      </c>
      <c r="AAD32" s="9">
        <f t="shared" si="241"/>
        <v>0</v>
      </c>
      <c r="AAE32" s="9">
        <f t="shared" si="242"/>
        <v>0</v>
      </c>
      <c r="AAF32" s="9">
        <f t="shared" si="243"/>
        <v>0</v>
      </c>
      <c r="AAG32" s="15">
        <f t="shared" si="244"/>
        <v>570.00547092192403</v>
      </c>
      <c r="AAH32" s="158"/>
      <c r="AAI32" s="9">
        <f t="shared" si="317"/>
        <v>373.59520092783595</v>
      </c>
      <c r="AAJ32" s="9">
        <f t="shared" si="318"/>
        <v>65.312108266277392</v>
      </c>
      <c r="AAK32" s="9">
        <f t="shared" si="319"/>
        <v>5.4718783585765318E-2</v>
      </c>
    </row>
    <row r="33" spans="2:713" ht="15.75" thickBot="1">
      <c r="B33" s="104">
        <v>25</v>
      </c>
      <c r="C33" s="104" t="s">
        <v>52</v>
      </c>
      <c r="D33" s="46">
        <v>755.4</v>
      </c>
      <c r="E33" s="104">
        <v>14.632758072810768</v>
      </c>
      <c r="F33" s="104">
        <v>0</v>
      </c>
      <c r="G33" s="104" t="s">
        <v>11</v>
      </c>
      <c r="I33" s="97">
        <f t="shared" si="247"/>
        <v>14.632758072810768</v>
      </c>
      <c r="J33" s="98">
        <v>5.2739677887686511</v>
      </c>
      <c r="K33" s="98">
        <v>0</v>
      </c>
      <c r="L33" s="98">
        <v>0</v>
      </c>
      <c r="M33" s="98">
        <v>0.11464193302772158</v>
      </c>
      <c r="N33" s="98">
        <v>0.30016584837839144</v>
      </c>
      <c r="O33" s="98">
        <v>194.00857460203756</v>
      </c>
      <c r="P33" s="98">
        <v>2.0646386526885978</v>
      </c>
      <c r="Q33" s="98">
        <v>0</v>
      </c>
      <c r="R33" s="98">
        <v>0</v>
      </c>
      <c r="S33" s="98">
        <v>204.11467460944758</v>
      </c>
      <c r="V33" s="98">
        <v>138.7857164272981</v>
      </c>
      <c r="W33" s="98">
        <v>0</v>
      </c>
      <c r="X33" s="98">
        <v>0</v>
      </c>
      <c r="Y33" s="98">
        <v>10.015817611966387</v>
      </c>
      <c r="Z33" s="98">
        <v>192.13412030734455</v>
      </c>
      <c r="AA33" s="98">
        <v>0</v>
      </c>
      <c r="AB33" s="98">
        <v>0</v>
      </c>
      <c r="AC33" s="98">
        <v>0</v>
      </c>
      <c r="AD33" s="98">
        <v>8.4384109088215986</v>
      </c>
      <c r="AE33" s="99">
        <v>0</v>
      </c>
      <c r="AH33" s="98">
        <f t="shared" si="248"/>
        <v>144.05968421606676</v>
      </c>
      <c r="AI33" s="98">
        <f t="shared" si="248"/>
        <v>0</v>
      </c>
      <c r="AJ33" s="98">
        <f t="shared" si="248"/>
        <v>0</v>
      </c>
      <c r="AK33" s="98">
        <f t="shared" si="248"/>
        <v>10.130459544994109</v>
      </c>
      <c r="AL33" s="98">
        <f t="shared" si="248"/>
        <v>192.43428615572293</v>
      </c>
      <c r="AM33" s="98">
        <f t="shared" si="248"/>
        <v>194.00857460203756</v>
      </c>
      <c r="AN33" s="98">
        <f t="shared" si="248"/>
        <v>2.0646386526885978</v>
      </c>
      <c r="AO33" s="98">
        <f t="shared" si="248"/>
        <v>0</v>
      </c>
      <c r="AP33" s="98">
        <f t="shared" si="248"/>
        <v>8.4384109088215986</v>
      </c>
      <c r="AQ33" s="98">
        <f t="shared" si="248"/>
        <v>204.11467460944758</v>
      </c>
      <c r="AS33" s="106">
        <v>4.4257128143809084</v>
      </c>
      <c r="AT33" s="101">
        <v>4.4257128143809084</v>
      </c>
      <c r="AU33" s="98"/>
      <c r="AV33" s="98"/>
      <c r="AW33" s="98"/>
      <c r="AX33" s="98"/>
      <c r="AY33" s="98"/>
      <c r="AZ33" s="205"/>
      <c r="BA33" s="101">
        <v>0</v>
      </c>
      <c r="BB33" s="98"/>
      <c r="BC33" s="98"/>
      <c r="BD33" s="98"/>
      <c r="BE33" s="98"/>
      <c r="BF33" s="98"/>
      <c r="BG33" s="205"/>
      <c r="BH33" s="101">
        <v>0</v>
      </c>
      <c r="BI33" s="98"/>
      <c r="BJ33" s="98"/>
      <c r="BK33" s="98"/>
      <c r="BL33" s="98"/>
      <c r="BM33" s="98"/>
      <c r="BN33" s="205"/>
      <c r="BO33" s="101">
        <v>0.11464193282610681</v>
      </c>
      <c r="BP33" s="98"/>
      <c r="BQ33" s="98"/>
      <c r="BR33" s="98"/>
      <c r="BS33" s="98"/>
      <c r="BT33" s="98"/>
      <c r="BU33" s="205"/>
      <c r="BV33" s="101">
        <v>0.30016523702891418</v>
      </c>
      <c r="BW33" s="98"/>
      <c r="BX33" s="98"/>
      <c r="BY33" s="98"/>
      <c r="BZ33" s="98"/>
      <c r="CA33" s="98"/>
      <c r="CB33" s="205"/>
      <c r="CC33" s="101">
        <v>194.00858180875849</v>
      </c>
      <c r="CD33" s="98"/>
      <c r="CE33" s="98"/>
      <c r="CF33" s="98"/>
      <c r="CG33" s="98"/>
      <c r="CH33" s="98"/>
      <c r="CI33" s="205"/>
      <c r="CJ33" s="101">
        <v>2.0646392038747998</v>
      </c>
      <c r="CK33" s="98"/>
      <c r="CL33" s="98"/>
      <c r="CM33" s="98"/>
      <c r="CN33" s="98"/>
      <c r="CO33" s="98"/>
      <c r="CP33" s="205"/>
      <c r="CQ33" s="101">
        <v>0</v>
      </c>
      <c r="CR33" s="98"/>
      <c r="CS33" s="98"/>
      <c r="CT33" s="98"/>
      <c r="CU33" s="98"/>
      <c r="CV33" s="98"/>
      <c r="CW33" s="205"/>
      <c r="CX33" s="101">
        <v>0</v>
      </c>
      <c r="CY33" s="98"/>
      <c r="CZ33" s="98"/>
      <c r="DA33" s="98"/>
      <c r="DB33" s="98"/>
      <c r="DC33" s="98"/>
      <c r="DD33" s="205"/>
      <c r="DE33" s="101">
        <v>204.1146746094476</v>
      </c>
      <c r="DF33" s="98">
        <v>0</v>
      </c>
      <c r="DG33" s="98">
        <v>0</v>
      </c>
      <c r="DH33" s="98">
        <v>0</v>
      </c>
      <c r="DI33" s="98">
        <v>0</v>
      </c>
      <c r="DJ33" s="98">
        <v>0</v>
      </c>
      <c r="DK33" s="205"/>
      <c r="DN33" s="101">
        <v>137.46656834577635</v>
      </c>
      <c r="DO33" s="98"/>
      <c r="DP33" s="98"/>
      <c r="DQ33" s="98"/>
      <c r="DR33" s="98"/>
      <c r="DS33" s="98"/>
      <c r="DT33" s="205"/>
      <c r="DU33" s="101">
        <v>0</v>
      </c>
      <c r="DV33" s="98"/>
      <c r="DW33" s="98"/>
      <c r="DX33" s="98"/>
      <c r="DY33" s="98"/>
      <c r="DZ33" s="98"/>
      <c r="EA33" s="205"/>
      <c r="EB33" s="101">
        <v>0</v>
      </c>
      <c r="EC33" s="98"/>
      <c r="ED33" s="98"/>
      <c r="EE33" s="98"/>
      <c r="EF33" s="98"/>
      <c r="EG33" s="98"/>
      <c r="EH33" s="205"/>
      <c r="EI33" s="101">
        <v>10.015817594352093</v>
      </c>
      <c r="EJ33" s="98"/>
      <c r="EK33" s="98"/>
      <c r="EL33" s="98"/>
      <c r="EM33" s="98"/>
      <c r="EN33" s="98"/>
      <c r="EO33" s="205"/>
      <c r="EP33" s="101">
        <v>192.13372898669746</v>
      </c>
      <c r="EQ33" s="98"/>
      <c r="ER33" s="98"/>
      <c r="ES33" s="98"/>
      <c r="ET33" s="98"/>
      <c r="EU33" s="98"/>
      <c r="EV33" s="205"/>
      <c r="EW33" s="101">
        <v>0</v>
      </c>
      <c r="EX33" s="98"/>
      <c r="EY33" s="98"/>
      <c r="EZ33" s="98"/>
      <c r="FA33" s="98"/>
      <c r="FB33" s="98"/>
      <c r="FC33" s="205"/>
      <c r="FD33" s="101">
        <v>0</v>
      </c>
      <c r="FE33" s="98"/>
      <c r="FF33" s="98"/>
      <c r="FG33" s="98"/>
      <c r="FH33" s="98"/>
      <c r="FI33" s="98"/>
      <c r="FJ33" s="205"/>
      <c r="FK33" s="101">
        <v>0</v>
      </c>
      <c r="FL33" s="98"/>
      <c r="FM33" s="98"/>
      <c r="FN33" s="98"/>
      <c r="FO33" s="98"/>
      <c r="FP33" s="98"/>
      <c r="FQ33" s="205"/>
      <c r="FR33" s="101">
        <v>4.9372516558495656</v>
      </c>
      <c r="FS33" s="98"/>
      <c r="FT33" s="98"/>
      <c r="FU33" s="98"/>
      <c r="FV33" s="98"/>
      <c r="FW33" s="98"/>
      <c r="FX33" s="205"/>
      <c r="FY33" s="101"/>
      <c r="FZ33" s="98"/>
      <c r="GA33" s="98"/>
      <c r="GB33" s="98"/>
      <c r="GC33" s="98"/>
      <c r="GD33" s="98"/>
      <c r="GE33" s="205"/>
      <c r="GF33" s="70">
        <v>55.299516011329239</v>
      </c>
      <c r="GG33" s="70">
        <v>7.5779312796584151</v>
      </c>
      <c r="GH33" s="103"/>
      <c r="GL33" s="3">
        <f t="shared" si="249"/>
        <v>141.89228116015727</v>
      </c>
      <c r="GM33" s="9">
        <f t="shared" si="250"/>
        <v>0</v>
      </c>
      <c r="GN33" s="9">
        <f t="shared" si="251"/>
        <v>0</v>
      </c>
      <c r="GO33" s="9">
        <f t="shared" si="252"/>
        <v>0</v>
      </c>
      <c r="GP33" s="9">
        <f t="shared" si="253"/>
        <v>0</v>
      </c>
      <c r="GQ33" s="9">
        <f t="shared" si="254"/>
        <v>0</v>
      </c>
      <c r="GR33" s="155"/>
      <c r="GS33" s="3">
        <f t="shared" si="255"/>
        <v>0</v>
      </c>
      <c r="GT33" s="9">
        <f t="shared" si="5"/>
        <v>0</v>
      </c>
      <c r="GU33" s="9">
        <f t="shared" si="6"/>
        <v>0</v>
      </c>
      <c r="GV33" s="9">
        <f t="shared" si="7"/>
        <v>0</v>
      </c>
      <c r="GW33" s="9">
        <f t="shared" si="8"/>
        <v>0</v>
      </c>
      <c r="GX33" s="9">
        <f t="shared" si="9"/>
        <v>0</v>
      </c>
      <c r="GY33" s="155"/>
      <c r="GZ33" s="3">
        <f t="shared" si="256"/>
        <v>0</v>
      </c>
      <c r="HA33" s="9">
        <f t="shared" si="10"/>
        <v>0</v>
      </c>
      <c r="HB33" s="9">
        <f t="shared" si="11"/>
        <v>0</v>
      </c>
      <c r="HC33" s="9">
        <f t="shared" si="12"/>
        <v>0</v>
      </c>
      <c r="HD33" s="9">
        <f t="shared" si="13"/>
        <v>0</v>
      </c>
      <c r="HE33" s="9">
        <f t="shared" si="14"/>
        <v>0</v>
      </c>
      <c r="HF33" s="155"/>
      <c r="HG33" s="3">
        <f t="shared" si="257"/>
        <v>10.1304595271782</v>
      </c>
      <c r="HH33" s="9">
        <f t="shared" si="15"/>
        <v>0</v>
      </c>
      <c r="HI33" s="9">
        <f t="shared" si="16"/>
        <v>0</v>
      </c>
      <c r="HJ33" s="9">
        <f t="shared" si="17"/>
        <v>0</v>
      </c>
      <c r="HK33" s="9">
        <f t="shared" si="18"/>
        <v>0</v>
      </c>
      <c r="HL33" s="9">
        <f t="shared" si="19"/>
        <v>0</v>
      </c>
      <c r="HM33" s="155"/>
      <c r="HN33" s="3">
        <f t="shared" si="258"/>
        <v>192.43389422372638</v>
      </c>
      <c r="HO33" s="9">
        <f t="shared" si="20"/>
        <v>0</v>
      </c>
      <c r="HP33" s="9">
        <f t="shared" si="21"/>
        <v>0</v>
      </c>
      <c r="HQ33" s="9">
        <f t="shared" si="22"/>
        <v>0</v>
      </c>
      <c r="HR33" s="9">
        <f t="shared" si="23"/>
        <v>0</v>
      </c>
      <c r="HS33" s="9">
        <f t="shared" si="24"/>
        <v>0</v>
      </c>
      <c r="HT33" s="155"/>
      <c r="HU33" s="3">
        <f t="shared" si="259"/>
        <v>194.00858180875849</v>
      </c>
      <c r="HV33" s="9">
        <f t="shared" si="25"/>
        <v>0</v>
      </c>
      <c r="HW33" s="9">
        <f t="shared" si="26"/>
        <v>0</v>
      </c>
      <c r="HX33" s="9">
        <f t="shared" si="27"/>
        <v>0</v>
      </c>
      <c r="HY33" s="9">
        <f t="shared" si="28"/>
        <v>0</v>
      </c>
      <c r="HZ33" s="9">
        <f t="shared" si="29"/>
        <v>0</v>
      </c>
      <c r="IA33" s="155"/>
      <c r="IB33" s="3">
        <f t="shared" si="260"/>
        <v>2.0646392038747998</v>
      </c>
      <c r="IC33" s="9">
        <f t="shared" si="30"/>
        <v>0</v>
      </c>
      <c r="ID33" s="9">
        <f t="shared" si="31"/>
        <v>0</v>
      </c>
      <c r="IE33" s="9">
        <f t="shared" si="32"/>
        <v>0</v>
      </c>
      <c r="IF33" s="9">
        <f t="shared" si="33"/>
        <v>0</v>
      </c>
      <c r="IG33" s="9">
        <f t="shared" si="34"/>
        <v>0</v>
      </c>
      <c r="IH33" s="155"/>
      <c r="II33" s="3">
        <f t="shared" si="261"/>
        <v>0</v>
      </c>
      <c r="IJ33" s="9">
        <f t="shared" si="35"/>
        <v>0</v>
      </c>
      <c r="IK33" s="9">
        <f t="shared" si="36"/>
        <v>0</v>
      </c>
      <c r="IL33" s="9">
        <f t="shared" si="37"/>
        <v>0</v>
      </c>
      <c r="IM33" s="9">
        <f t="shared" si="38"/>
        <v>0</v>
      </c>
      <c r="IN33" s="9">
        <f t="shared" si="39"/>
        <v>0</v>
      </c>
      <c r="IO33" s="155"/>
      <c r="IP33" s="3">
        <f t="shared" si="262"/>
        <v>4.9372516558495656</v>
      </c>
      <c r="IQ33" s="9">
        <f t="shared" si="40"/>
        <v>0</v>
      </c>
      <c r="IR33" s="9">
        <f t="shared" si="41"/>
        <v>0</v>
      </c>
      <c r="IS33" s="9">
        <f t="shared" si="42"/>
        <v>0</v>
      </c>
      <c r="IT33" s="9">
        <f t="shared" si="43"/>
        <v>0</v>
      </c>
      <c r="IU33" s="9">
        <f t="shared" si="44"/>
        <v>0</v>
      </c>
      <c r="IV33" s="155"/>
      <c r="IW33" s="3">
        <f t="shared" si="263"/>
        <v>204.1146746094476</v>
      </c>
      <c r="IX33" s="9">
        <f t="shared" si="45"/>
        <v>0</v>
      </c>
      <c r="IY33" s="9">
        <f t="shared" si="46"/>
        <v>0</v>
      </c>
      <c r="IZ33" s="9">
        <f t="shared" si="47"/>
        <v>0</v>
      </c>
      <c r="JA33" s="9">
        <f t="shared" si="48"/>
        <v>0</v>
      </c>
      <c r="JB33" s="9">
        <f t="shared" si="49"/>
        <v>0</v>
      </c>
      <c r="JC33" s="155"/>
      <c r="JD33" s="7">
        <v>55.299516011329239</v>
      </c>
      <c r="JE33" s="7">
        <v>7.5779312796584151</v>
      </c>
      <c r="JF33" s="45"/>
      <c r="JG33" s="4"/>
      <c r="JH33" s="58">
        <f t="shared" si="50"/>
        <v>3.0939739667133103E-2</v>
      </c>
      <c r="JI33" s="55">
        <f t="shared" si="320"/>
        <v>3.6837335180268944E-2</v>
      </c>
      <c r="JJ33" s="3">
        <f>$JH33*JJ4*AT33</f>
        <v>4.6547314176896719E-2</v>
      </c>
      <c r="JK33" s="9">
        <f>$JH33*JJ4*AU33</f>
        <v>0</v>
      </c>
      <c r="JL33" s="9">
        <f>$JH33*JJ4*AV33</f>
        <v>0</v>
      </c>
      <c r="JM33" s="9">
        <f>$JH33*JJ4*AW33</f>
        <v>0</v>
      </c>
      <c r="JN33" s="9">
        <f>$JH33*JJ4*AX33</f>
        <v>0</v>
      </c>
      <c r="JO33" s="9">
        <f>$JH33*JJ4*AY33</f>
        <v>0</v>
      </c>
      <c r="JP33" s="155"/>
      <c r="JQ33" s="3">
        <f>$JH33*JQ4*BA33</f>
        <v>0</v>
      </c>
      <c r="JR33" s="9">
        <f>$JH33*JQ4*BB33</f>
        <v>0</v>
      </c>
      <c r="JS33" s="9">
        <f>$JH33*JQ4*BC33</f>
        <v>0</v>
      </c>
      <c r="JT33" s="9">
        <f>$JH33*JQ4*BD33</f>
        <v>0</v>
      </c>
      <c r="JU33" s="9">
        <f>$JH33*JQ4*BE33</f>
        <v>0</v>
      </c>
      <c r="JV33" s="9">
        <f>$JH33*JQ4*BF33</f>
        <v>0</v>
      </c>
      <c r="JW33" s="155"/>
      <c r="JX33" s="3">
        <f>$JH33*JX4*BH33</f>
        <v>0</v>
      </c>
      <c r="JY33" s="9">
        <f>$JH33*JX4*BI33</f>
        <v>0</v>
      </c>
      <c r="JZ33" s="9">
        <f>$JH33*JX4*BJ33</f>
        <v>0</v>
      </c>
      <c r="KA33" s="9">
        <f>$JH33*JX4*BK33</f>
        <v>0</v>
      </c>
      <c r="KB33" s="9">
        <f>$JH33*JX4*BL33</f>
        <v>0</v>
      </c>
      <c r="KC33" s="9">
        <f>$JH33*JX4*BM33</f>
        <v>0</v>
      </c>
      <c r="KD33" s="155"/>
      <c r="KE33" s="3">
        <f>$JH33*KE4*BO33</f>
        <v>2.0673170581110749E-3</v>
      </c>
      <c r="KF33" s="9">
        <f>$JH33*KE4*BP33</f>
        <v>0</v>
      </c>
      <c r="KG33" s="9">
        <f>$JH33*KE4*BQ33</f>
        <v>0</v>
      </c>
      <c r="KH33" s="9">
        <f>$JH33*KE4*BR33</f>
        <v>0</v>
      </c>
      <c r="KI33" s="9">
        <f>$JH33*KE4*BS33</f>
        <v>0</v>
      </c>
      <c r="KJ33" s="9">
        <f>$JH33*KE4*BT33</f>
        <v>0</v>
      </c>
      <c r="KK33" s="155"/>
      <c r="KL33" s="3">
        <f>$JH33*KL4*BV33</f>
        <v>7.9715669371236645E-3</v>
      </c>
      <c r="KM33" s="9">
        <f>$JH33*KL4*BW33</f>
        <v>0</v>
      </c>
      <c r="KN33" s="9">
        <f>$JH33*KL4*BX33</f>
        <v>0</v>
      </c>
      <c r="KO33" s="9">
        <f>$JH33*KL4*BY33</f>
        <v>0</v>
      </c>
      <c r="KP33" s="9">
        <f>$JH33*KL4*BZ33</f>
        <v>0</v>
      </c>
      <c r="KQ33" s="9">
        <f>$JH33*KL4*CA33</f>
        <v>0</v>
      </c>
      <c r="KR33" s="155"/>
      <c r="KS33" s="3">
        <f>$JH33*KS4*CC33</f>
        <v>6.0025750143526828</v>
      </c>
      <c r="KT33" s="9">
        <f>$JH33*KS4*CD33</f>
        <v>0</v>
      </c>
      <c r="KU33" s="9">
        <f>$JH33*KS4*CE33</f>
        <v>0</v>
      </c>
      <c r="KV33" s="9">
        <f>$JH33*KS4*CF33</f>
        <v>0</v>
      </c>
      <c r="KW33" s="9">
        <f>$JH33*KS4*CG33</f>
        <v>0</v>
      </c>
      <c r="KX33" s="9">
        <f>$JH33*KS4*CH33</f>
        <v>0</v>
      </c>
      <c r="KY33" s="155"/>
      <c r="KZ33" s="3">
        <f>$JH33*KZ4*CJ33</f>
        <v>6.5278502627688431E-2</v>
      </c>
      <c r="LA33" s="9">
        <f>$JH33*KZ4*CK33</f>
        <v>0</v>
      </c>
      <c r="LB33" s="9">
        <f>$JH33*KZ4*CL33</f>
        <v>0</v>
      </c>
      <c r="LC33" s="9">
        <f>$JH33*KZ4*CM33</f>
        <v>0</v>
      </c>
      <c r="LD33" s="9">
        <f>$JH33*KZ4*CN33</f>
        <v>0</v>
      </c>
      <c r="LE33" s="9">
        <f>$JH33*KZ4*CO33</f>
        <v>0</v>
      </c>
      <c r="LF33" s="155"/>
      <c r="LG33" s="3">
        <f>$JH33*LG4*CQ33</f>
        <v>0</v>
      </c>
      <c r="LH33" s="9">
        <f>$JH33*LG4*CR33</f>
        <v>0</v>
      </c>
      <c r="LI33" s="9">
        <f>$JH33*LG4*CS33</f>
        <v>0</v>
      </c>
      <c r="LJ33" s="9">
        <f>$JH33*LG4*CT33</f>
        <v>0</v>
      </c>
      <c r="LK33" s="9">
        <f>$JH33*LG4*CU33</f>
        <v>0</v>
      </c>
      <c r="LL33" s="9">
        <f>$JH33*LG4*CV33</f>
        <v>0</v>
      </c>
      <c r="LM33" s="155"/>
      <c r="LN33" s="3">
        <f>$JH33*LN4*CX33</f>
        <v>0</v>
      </c>
      <c r="LO33" s="9">
        <f>$JH33*LN4*CY33</f>
        <v>0</v>
      </c>
      <c r="LP33" s="9">
        <f>$JH33*LN4*CZ33</f>
        <v>0</v>
      </c>
      <c r="LQ33" s="9">
        <f>$JH33*LN4*DA33</f>
        <v>0</v>
      </c>
      <c r="LR33" s="9">
        <f>$JH33*LN4*DB33</f>
        <v>0</v>
      </c>
      <c r="LS33" s="9">
        <f>$JH33*LN4*DC33</f>
        <v>0</v>
      </c>
      <c r="LT33" s="155"/>
      <c r="LU33" s="3">
        <f>$JH33*LU4*DE33</f>
        <v>1.9584271529235098</v>
      </c>
      <c r="LV33" s="9">
        <f>$JH33*LU4*DF33</f>
        <v>0</v>
      </c>
      <c r="LW33" s="9">
        <f>$JH33*LU4*DG33</f>
        <v>0</v>
      </c>
      <c r="LX33" s="9">
        <f>$JH33*LU4*DH33</f>
        <v>0</v>
      </c>
      <c r="LY33" s="9">
        <f>$JH33*LU4*DI33</f>
        <v>0</v>
      </c>
      <c r="LZ33" s="9">
        <f>$JH33*LU4*DJ33</f>
        <v>0</v>
      </c>
      <c r="MA33" s="155"/>
      <c r="MD33" s="3">
        <f>$JH33*MD6*MD4*DN33</f>
        <v>1.4458008944499889</v>
      </c>
      <c r="ME33" s="9">
        <f>$JH33*MD6*MD4*DO33</f>
        <v>0</v>
      </c>
      <c r="MF33" s="9">
        <f>$JH33*MD6*MD4*DP33</f>
        <v>0</v>
      </c>
      <c r="MG33" s="9">
        <f>$JH33*MD6*MD4*DQ33</f>
        <v>0</v>
      </c>
      <c r="MH33" s="9">
        <f>$JH33*MD6*MD4*DR33</f>
        <v>0</v>
      </c>
      <c r="MI33" s="9">
        <f>$JH33*MD6*MD4*DS33</f>
        <v>0</v>
      </c>
      <c r="MJ33" s="155"/>
      <c r="MK33" s="3">
        <f>$JH33*MK6*MK4*DU33</f>
        <v>0</v>
      </c>
      <c r="ML33" s="9">
        <f>$JH33*MK6*MK4*DV33</f>
        <v>0</v>
      </c>
      <c r="MM33" s="9">
        <f>$JH33*MK6*MK4*DW33</f>
        <v>0</v>
      </c>
      <c r="MN33" s="9">
        <f>$JH33*MK6*MK4*DX33</f>
        <v>0</v>
      </c>
      <c r="MO33" s="9">
        <f>$JH33*MK6*MK4*DY33</f>
        <v>0</v>
      </c>
      <c r="MP33" s="9">
        <f>$JH33*MK6*MK4*DZ33</f>
        <v>0</v>
      </c>
      <c r="MQ33" s="155"/>
      <c r="MR33" s="3">
        <f>$JH33*MR6*MR4*EB33</f>
        <v>0</v>
      </c>
      <c r="MS33" s="9">
        <f>$JH33*MR6*MR4*EC33</f>
        <v>0</v>
      </c>
      <c r="MT33" s="9">
        <f>$JH33*MR6*MR4*ED33</f>
        <v>0</v>
      </c>
      <c r="MU33" s="9">
        <f>$JH33*MR6*MR4*EE33</f>
        <v>0</v>
      </c>
      <c r="MV33" s="9">
        <f>$JH33*MR6*MR4*EF33</f>
        <v>0</v>
      </c>
      <c r="MW33" s="9">
        <f>$JH33*MR6*MR4*EG33</f>
        <v>0</v>
      </c>
      <c r="MX33" s="155"/>
      <c r="MY33" s="3">
        <f>$JH33*MY6*MY4*EI33</f>
        <v>0.12642938789769348</v>
      </c>
      <c r="MZ33" s="9">
        <f>$JH33*MY6*MY4*EJ33</f>
        <v>0</v>
      </c>
      <c r="NA33" s="9">
        <f>$JH33*MY6*MY4*EK33</f>
        <v>0</v>
      </c>
      <c r="NB33" s="9">
        <f>$JH33*MY6*MY4*EL33</f>
        <v>0</v>
      </c>
      <c r="NC33" s="9">
        <f>$JH33*MY6*MY4*EM33</f>
        <v>0</v>
      </c>
      <c r="ND33" s="9">
        <f>$JH33*MY6*MY4*EN33</f>
        <v>0</v>
      </c>
      <c r="NE33" s="155"/>
      <c r="NF33" s="3">
        <f>$JH33*NF6*NF4*EP33</f>
        <v>3.57178208795834</v>
      </c>
      <c r="NG33" s="9">
        <f>$JH33*NF6*NF4*EQ33</f>
        <v>0</v>
      </c>
      <c r="NH33" s="9">
        <f>$JH33*NF6*NF4*ER33</f>
        <v>0</v>
      </c>
      <c r="NI33" s="9">
        <f>$JH33*NF6*NF4*ES33</f>
        <v>0</v>
      </c>
      <c r="NJ33" s="9">
        <f>$JH33*NF6*NF4*ET33</f>
        <v>0</v>
      </c>
      <c r="NK33" s="9">
        <f>$JH33*NF6*NF4*EU33</f>
        <v>0</v>
      </c>
      <c r="NL33" s="155"/>
      <c r="NM33" s="3">
        <f>$JH33*NM6*NM4*EW33</f>
        <v>0</v>
      </c>
      <c r="NN33" s="9">
        <f>$JH33*NM6*NM4*EX33</f>
        <v>0</v>
      </c>
      <c r="NO33" s="9">
        <f>$JH33*NM6*NM4*EY33</f>
        <v>0</v>
      </c>
      <c r="NP33" s="9">
        <f>$JH33*NM6*NM4*EZ33</f>
        <v>0</v>
      </c>
      <c r="NQ33" s="9">
        <f>$JH33*NM6*NM4*FA33</f>
        <v>0</v>
      </c>
      <c r="NR33" s="9">
        <f>$JH33*NM6*NM4*FB33</f>
        <v>0</v>
      </c>
      <c r="NS33" s="155"/>
      <c r="NT33" s="3">
        <f>$JH33*NT6*NT4*FD33</f>
        <v>0</v>
      </c>
      <c r="NU33" s="9">
        <f>$JH33*NT6*NT4*FE33</f>
        <v>0</v>
      </c>
      <c r="NV33" s="9">
        <f>$JH33*NT6*NT4*FF33</f>
        <v>0</v>
      </c>
      <c r="NW33" s="9">
        <f>$JH33*NT6*NT4*FG33</f>
        <v>0</v>
      </c>
      <c r="NX33" s="9">
        <f>$JH33*NT6*NT4*FH33</f>
        <v>0</v>
      </c>
      <c r="NY33" s="9">
        <f>$JH33*NT6*NT4*FI33</f>
        <v>0</v>
      </c>
      <c r="NZ33" s="155"/>
      <c r="OA33" s="3">
        <f>$JH33*OA6*OA4*FK33</f>
        <v>0</v>
      </c>
      <c r="OB33" s="9">
        <f>$JH33*OA6*OA4*FL33</f>
        <v>0</v>
      </c>
      <c r="OC33" s="9">
        <f>$JH33*OA6*OA4*FM33</f>
        <v>0</v>
      </c>
      <c r="OD33" s="9">
        <f>$JH33*OA6*OA4*FN33</f>
        <v>0</v>
      </c>
      <c r="OE33" s="9">
        <f>$JH33*OA6*OA4*FO33</f>
        <v>0</v>
      </c>
      <c r="OF33" s="9">
        <f>$JH33*OA6*OA4*FP33</f>
        <v>0</v>
      </c>
      <c r="OG33" s="155"/>
      <c r="OH33" s="3">
        <f>$JH33*OH6*OH4*FR33</f>
        <v>0.10927210730550234</v>
      </c>
      <c r="OI33" s="9">
        <f>$JH33*OH6*OH4*FS33</f>
        <v>0</v>
      </c>
      <c r="OJ33" s="9">
        <f>$JH33*OH6*OH4*FT33</f>
        <v>0</v>
      </c>
      <c r="OK33" s="9">
        <f>$JH33*OH6*OH4*FU33</f>
        <v>0</v>
      </c>
      <c r="OL33" s="9">
        <f>$JH33*OH6*OH4*FV33</f>
        <v>0</v>
      </c>
      <c r="OM33" s="9">
        <f>$JH33*OH6*OH4*FW33</f>
        <v>0</v>
      </c>
      <c r="ON33" s="155"/>
      <c r="OO33" s="3">
        <f>$JH33*OO6*OO4*FY33</f>
        <v>0</v>
      </c>
      <c r="OP33" s="9">
        <f>$JH33*OO6*OO4*FZ33</f>
        <v>0</v>
      </c>
      <c r="OQ33" s="9">
        <f>$JH33*OO6*OO4*GA33</f>
        <v>0</v>
      </c>
      <c r="OR33" s="9">
        <f>$JH33*OO6*OO4*GB33</f>
        <v>0</v>
      </c>
      <c r="OS33" s="9">
        <f>$JH33*OO6*OO4*GC33</f>
        <v>0</v>
      </c>
      <c r="OT33" s="9">
        <f>$JH33*OO6*OO4*GD33</f>
        <v>0</v>
      </c>
      <c r="OU33" s="158"/>
      <c r="OV33" s="14">
        <f>$JH33*OV6*OV4*GF33</f>
        <v>1.2238984497322594</v>
      </c>
      <c r="OW33" s="14">
        <f>$JH33*OW6*OW4*GG33</f>
        <v>7.2708277390970674E-2</v>
      </c>
      <c r="OX33" s="14">
        <f>$JH33*OX6*OX4*GH33</f>
        <v>0</v>
      </c>
      <c r="PB33" s="3">
        <f t="shared" si="264"/>
        <v>1.4923482086268856</v>
      </c>
      <c r="PC33" s="9">
        <f t="shared" si="265"/>
        <v>0</v>
      </c>
      <c r="PD33" s="9">
        <f t="shared" si="266"/>
        <v>0</v>
      </c>
      <c r="PE33" s="9">
        <f t="shared" si="267"/>
        <v>0</v>
      </c>
      <c r="PF33" s="9">
        <f t="shared" si="268"/>
        <v>0</v>
      </c>
      <c r="PG33" s="9">
        <f t="shared" si="269"/>
        <v>0</v>
      </c>
      <c r="PH33" s="155"/>
      <c r="PI33" s="3">
        <f t="shared" si="270"/>
        <v>0</v>
      </c>
      <c r="PJ33" s="9">
        <f t="shared" si="53"/>
        <v>0</v>
      </c>
      <c r="PK33" s="9">
        <f t="shared" si="54"/>
        <v>0</v>
      </c>
      <c r="PL33" s="9">
        <f t="shared" si="55"/>
        <v>0</v>
      </c>
      <c r="PM33" s="9">
        <f t="shared" si="56"/>
        <v>0</v>
      </c>
      <c r="PN33" s="9">
        <f t="shared" si="57"/>
        <v>0</v>
      </c>
      <c r="PO33" s="155"/>
      <c r="PP33" s="3">
        <f t="shared" si="271"/>
        <v>0</v>
      </c>
      <c r="PQ33" s="9">
        <f t="shared" si="58"/>
        <v>0</v>
      </c>
      <c r="PR33" s="9">
        <f t="shared" si="59"/>
        <v>0</v>
      </c>
      <c r="PS33" s="9">
        <f t="shared" si="60"/>
        <v>0</v>
      </c>
      <c r="PT33" s="9">
        <f t="shared" si="61"/>
        <v>0</v>
      </c>
      <c r="PU33" s="9">
        <f t="shared" si="62"/>
        <v>0</v>
      </c>
      <c r="PV33" s="155"/>
      <c r="PW33" s="3">
        <f t="shared" si="272"/>
        <v>0.12849670495580456</v>
      </c>
      <c r="PX33" s="9">
        <f t="shared" si="63"/>
        <v>0</v>
      </c>
      <c r="PY33" s="9">
        <f t="shared" si="64"/>
        <v>0</v>
      </c>
      <c r="PZ33" s="9">
        <f t="shared" si="65"/>
        <v>0</v>
      </c>
      <c r="QA33" s="9">
        <f t="shared" si="66"/>
        <v>0</v>
      </c>
      <c r="QB33" s="9">
        <f t="shared" si="67"/>
        <v>0</v>
      </c>
      <c r="QC33" s="155"/>
      <c r="QD33" s="3">
        <f t="shared" si="273"/>
        <v>3.5797536548954638</v>
      </c>
      <c r="QE33" s="9">
        <f t="shared" si="68"/>
        <v>0</v>
      </c>
      <c r="QF33" s="9">
        <f t="shared" si="69"/>
        <v>0</v>
      </c>
      <c r="QG33" s="9">
        <f t="shared" si="70"/>
        <v>0</v>
      </c>
      <c r="QH33" s="9">
        <f t="shared" si="71"/>
        <v>0</v>
      </c>
      <c r="QI33" s="9">
        <f t="shared" si="72"/>
        <v>0</v>
      </c>
      <c r="QJ33" s="155"/>
      <c r="QK33" s="3">
        <f t="shared" si="274"/>
        <v>6.0025750143526828</v>
      </c>
      <c r="QL33" s="9">
        <f t="shared" si="73"/>
        <v>0</v>
      </c>
      <c r="QM33" s="9">
        <f t="shared" si="74"/>
        <v>0</v>
      </c>
      <c r="QN33" s="9">
        <f t="shared" si="75"/>
        <v>0</v>
      </c>
      <c r="QO33" s="9">
        <f t="shared" si="76"/>
        <v>0</v>
      </c>
      <c r="QP33" s="9">
        <f t="shared" si="77"/>
        <v>0</v>
      </c>
      <c r="QQ33" s="155"/>
      <c r="QR33" s="3">
        <f t="shared" si="275"/>
        <v>6.5278502627688431E-2</v>
      </c>
      <c r="QS33" s="9">
        <f t="shared" si="78"/>
        <v>0</v>
      </c>
      <c r="QT33" s="9">
        <f t="shared" si="79"/>
        <v>0</v>
      </c>
      <c r="QU33" s="9">
        <f t="shared" si="80"/>
        <v>0</v>
      </c>
      <c r="QV33" s="9">
        <f t="shared" si="81"/>
        <v>0</v>
      </c>
      <c r="QW33" s="9">
        <f t="shared" si="82"/>
        <v>0</v>
      </c>
      <c r="QX33" s="155"/>
      <c r="QY33" s="3">
        <f t="shared" si="276"/>
        <v>0</v>
      </c>
      <c r="QZ33" s="9">
        <f t="shared" si="83"/>
        <v>0</v>
      </c>
      <c r="RA33" s="9">
        <f t="shared" si="84"/>
        <v>0</v>
      </c>
      <c r="RB33" s="9">
        <f t="shared" si="85"/>
        <v>0</v>
      </c>
      <c r="RC33" s="9">
        <f t="shared" si="86"/>
        <v>0</v>
      </c>
      <c r="RD33" s="9">
        <f t="shared" si="87"/>
        <v>0</v>
      </c>
      <c r="RE33" s="155"/>
      <c r="RF33" s="3">
        <f t="shared" si="277"/>
        <v>0.10927210730550234</v>
      </c>
      <c r="RG33" s="9">
        <f t="shared" si="88"/>
        <v>0</v>
      </c>
      <c r="RH33" s="9">
        <f t="shared" si="89"/>
        <v>0</v>
      </c>
      <c r="RI33" s="9">
        <f t="shared" si="90"/>
        <v>0</v>
      </c>
      <c r="RJ33" s="9">
        <f t="shared" si="91"/>
        <v>0</v>
      </c>
      <c r="RK33" s="9">
        <f t="shared" si="92"/>
        <v>0</v>
      </c>
      <c r="RL33" s="155"/>
      <c r="RM33" s="3">
        <f t="shared" si="278"/>
        <v>1.9584271529235098</v>
      </c>
      <c r="RN33" s="9">
        <f t="shared" si="93"/>
        <v>0</v>
      </c>
      <c r="RO33" s="9">
        <f t="shared" si="94"/>
        <v>0</v>
      </c>
      <c r="RP33" s="9">
        <f t="shared" si="95"/>
        <v>0</v>
      </c>
      <c r="RQ33" s="9">
        <f t="shared" si="96"/>
        <v>0</v>
      </c>
      <c r="RR33" s="9">
        <f t="shared" si="97"/>
        <v>0</v>
      </c>
      <c r="RS33" s="158"/>
      <c r="RT33" s="14">
        <f>$JH33*RT6*RT4*JD33</f>
        <v>1.2238984497322594</v>
      </c>
      <c r="RU33" s="14">
        <f>$JH33*RU6*RU4*JE33</f>
        <v>7.2708277390970674E-2</v>
      </c>
      <c r="RV33" s="14">
        <f>$JH33*RV6*RV4*JF33</f>
        <v>0</v>
      </c>
      <c r="RY33" s="3">
        <f t="shared" si="279"/>
        <v>31.031542784597814</v>
      </c>
      <c r="RZ33" s="9">
        <f t="shared" si="280"/>
        <v>0</v>
      </c>
      <c r="SA33" s="9">
        <f t="shared" si="281"/>
        <v>0</v>
      </c>
      <c r="SB33" s="9">
        <f t="shared" si="282"/>
        <v>0</v>
      </c>
      <c r="SC33" s="9">
        <f t="shared" si="283"/>
        <v>0</v>
      </c>
      <c r="SD33" s="9">
        <f t="shared" si="284"/>
        <v>0</v>
      </c>
      <c r="SE33" s="155"/>
      <c r="SF33" s="3">
        <f t="shared" si="285"/>
        <v>0</v>
      </c>
      <c r="SG33" s="9">
        <f t="shared" si="99"/>
        <v>0</v>
      </c>
      <c r="SH33" s="9">
        <f t="shared" si="100"/>
        <v>0</v>
      </c>
      <c r="SI33" s="9">
        <f t="shared" si="101"/>
        <v>0</v>
      </c>
      <c r="SJ33" s="9">
        <f t="shared" si="102"/>
        <v>0</v>
      </c>
      <c r="SK33" s="9">
        <f t="shared" si="103"/>
        <v>0</v>
      </c>
      <c r="SL33" s="155"/>
      <c r="SM33" s="3">
        <f t="shared" si="286"/>
        <v>0</v>
      </c>
      <c r="SN33" s="9">
        <f t="shared" si="104"/>
        <v>0</v>
      </c>
      <c r="SO33" s="9">
        <f t="shared" si="105"/>
        <v>0</v>
      </c>
      <c r="SP33" s="9">
        <f t="shared" si="106"/>
        <v>0</v>
      </c>
      <c r="SQ33" s="9">
        <f t="shared" si="107"/>
        <v>0</v>
      </c>
      <c r="SR33" s="9">
        <f t="shared" si="108"/>
        <v>0</v>
      </c>
      <c r="SS33" s="155"/>
      <c r="ST33" s="3">
        <f t="shared" si="287"/>
        <v>1.3782113720740501</v>
      </c>
      <c r="SU33" s="9">
        <f t="shared" si="109"/>
        <v>0</v>
      </c>
      <c r="SV33" s="9">
        <f t="shared" si="110"/>
        <v>0</v>
      </c>
      <c r="SW33" s="9">
        <f t="shared" si="111"/>
        <v>0</v>
      </c>
      <c r="SX33" s="9">
        <f t="shared" si="112"/>
        <v>0</v>
      </c>
      <c r="SY33" s="9">
        <f t="shared" si="113"/>
        <v>0</v>
      </c>
      <c r="SZ33" s="155"/>
      <c r="TA33" s="3">
        <f t="shared" si="288"/>
        <v>5.3143779580824431</v>
      </c>
      <c r="TB33" s="9">
        <f t="shared" si="114"/>
        <v>0</v>
      </c>
      <c r="TC33" s="9">
        <f t="shared" si="115"/>
        <v>0</v>
      </c>
      <c r="TD33" s="9">
        <f t="shared" si="116"/>
        <v>0</v>
      </c>
      <c r="TE33" s="9">
        <f t="shared" si="117"/>
        <v>0</v>
      </c>
      <c r="TF33" s="9">
        <f t="shared" si="118"/>
        <v>0</v>
      </c>
      <c r="TG33" s="155"/>
      <c r="TH33" s="3">
        <f t="shared" si="289"/>
        <v>4001.7166762351221</v>
      </c>
      <c r="TI33" s="9">
        <f t="shared" si="119"/>
        <v>0</v>
      </c>
      <c r="TJ33" s="9">
        <f t="shared" si="120"/>
        <v>0</v>
      </c>
      <c r="TK33" s="9">
        <f t="shared" si="121"/>
        <v>0</v>
      </c>
      <c r="TL33" s="9">
        <f t="shared" si="122"/>
        <v>0</v>
      </c>
      <c r="TM33" s="9">
        <f t="shared" si="123"/>
        <v>0</v>
      </c>
      <c r="TN33" s="155"/>
      <c r="TO33" s="3">
        <f t="shared" si="290"/>
        <v>43.519001751792281</v>
      </c>
      <c r="TP33" s="9">
        <f t="shared" si="124"/>
        <v>0</v>
      </c>
      <c r="TQ33" s="9">
        <f t="shared" si="125"/>
        <v>0</v>
      </c>
      <c r="TR33" s="9">
        <f t="shared" si="126"/>
        <v>0</v>
      </c>
      <c r="TS33" s="9">
        <f t="shared" si="127"/>
        <v>0</v>
      </c>
      <c r="TT33" s="9">
        <f t="shared" si="128"/>
        <v>0</v>
      </c>
      <c r="TU33" s="155"/>
      <c r="TV33" s="3">
        <f t="shared" si="291"/>
        <v>0</v>
      </c>
      <c r="TW33" s="9">
        <f t="shared" si="129"/>
        <v>0</v>
      </c>
      <c r="TX33" s="9">
        <f t="shared" si="130"/>
        <v>0</v>
      </c>
      <c r="TY33" s="9">
        <f t="shared" si="131"/>
        <v>0</v>
      </c>
      <c r="TZ33" s="9">
        <f t="shared" si="132"/>
        <v>0</v>
      </c>
      <c r="UA33" s="9">
        <f t="shared" si="133"/>
        <v>0</v>
      </c>
      <c r="UB33" s="155"/>
      <c r="UC33" s="3">
        <f t="shared" si="292"/>
        <v>0</v>
      </c>
      <c r="UD33" s="9">
        <f t="shared" si="134"/>
        <v>0</v>
      </c>
      <c r="UE33" s="9">
        <f t="shared" si="135"/>
        <v>0</v>
      </c>
      <c r="UF33" s="9">
        <f t="shared" si="136"/>
        <v>0</v>
      </c>
      <c r="UG33" s="9">
        <f t="shared" si="137"/>
        <v>0</v>
      </c>
      <c r="UH33" s="9">
        <f t="shared" si="138"/>
        <v>0</v>
      </c>
      <c r="UI33" s="155"/>
      <c r="UJ33" s="3">
        <f t="shared" si="293"/>
        <v>1305.6181019490066</v>
      </c>
      <c r="UK33" s="9">
        <f t="shared" si="139"/>
        <v>0</v>
      </c>
      <c r="UL33" s="9">
        <f t="shared" si="140"/>
        <v>0</v>
      </c>
      <c r="UM33" s="9">
        <f t="shared" si="141"/>
        <v>0</v>
      </c>
      <c r="UN33" s="9">
        <f t="shared" si="142"/>
        <v>0</v>
      </c>
      <c r="UO33" s="9">
        <f t="shared" si="143"/>
        <v>0</v>
      </c>
      <c r="UP33" s="155"/>
      <c r="US33" s="3">
        <f t="shared" si="294"/>
        <v>963.86726296665927</v>
      </c>
      <c r="UT33" s="9">
        <f t="shared" si="144"/>
        <v>0</v>
      </c>
      <c r="UU33" s="9">
        <f t="shared" si="145"/>
        <v>0</v>
      </c>
      <c r="UV33" s="9">
        <f t="shared" si="146"/>
        <v>0</v>
      </c>
      <c r="UW33" s="9">
        <f t="shared" si="147"/>
        <v>0</v>
      </c>
      <c r="UX33" s="9">
        <f t="shared" si="148"/>
        <v>0</v>
      </c>
      <c r="UY33" s="155"/>
      <c r="UZ33" s="3">
        <f t="shared" si="295"/>
        <v>0</v>
      </c>
      <c r="VA33" s="9">
        <f t="shared" si="149"/>
        <v>0</v>
      </c>
      <c r="VB33" s="9">
        <f t="shared" si="150"/>
        <v>0</v>
      </c>
      <c r="VC33" s="9">
        <f t="shared" si="151"/>
        <v>0</v>
      </c>
      <c r="VD33" s="9">
        <f t="shared" si="152"/>
        <v>0</v>
      </c>
      <c r="VE33" s="9">
        <f t="shared" si="153"/>
        <v>0</v>
      </c>
      <c r="VF33" s="155"/>
      <c r="VG33" s="3">
        <f t="shared" si="296"/>
        <v>0</v>
      </c>
      <c r="VH33" s="9">
        <f t="shared" si="154"/>
        <v>0</v>
      </c>
      <c r="VI33" s="9">
        <f t="shared" si="155"/>
        <v>0</v>
      </c>
      <c r="VJ33" s="9">
        <f t="shared" si="156"/>
        <v>0</v>
      </c>
      <c r="VK33" s="9">
        <f t="shared" si="157"/>
        <v>0</v>
      </c>
      <c r="VL33" s="9">
        <f t="shared" si="158"/>
        <v>0</v>
      </c>
      <c r="VM33" s="155"/>
      <c r="VN33" s="3">
        <f t="shared" si="297"/>
        <v>84.286258598462311</v>
      </c>
      <c r="VO33" s="9">
        <f t="shared" si="159"/>
        <v>0</v>
      </c>
      <c r="VP33" s="9">
        <f t="shared" si="160"/>
        <v>0</v>
      </c>
      <c r="VQ33" s="9">
        <f t="shared" si="161"/>
        <v>0</v>
      </c>
      <c r="VR33" s="9">
        <f t="shared" si="162"/>
        <v>0</v>
      </c>
      <c r="VS33" s="9">
        <f t="shared" si="163"/>
        <v>0</v>
      </c>
      <c r="VT33" s="155"/>
      <c r="VU33" s="3">
        <f t="shared" si="298"/>
        <v>2381.1880586388934</v>
      </c>
      <c r="VV33" s="9">
        <f t="shared" si="164"/>
        <v>0</v>
      </c>
      <c r="VW33" s="9">
        <f t="shared" si="165"/>
        <v>0</v>
      </c>
      <c r="VX33" s="9">
        <f t="shared" si="166"/>
        <v>0</v>
      </c>
      <c r="VY33" s="9">
        <f t="shared" si="167"/>
        <v>0</v>
      </c>
      <c r="VZ33" s="9">
        <f t="shared" si="168"/>
        <v>0</v>
      </c>
      <c r="WA33" s="155"/>
      <c r="WB33" s="3">
        <f t="shared" si="299"/>
        <v>0</v>
      </c>
      <c r="WC33" s="9">
        <f t="shared" si="169"/>
        <v>0</v>
      </c>
      <c r="WD33" s="9">
        <f t="shared" si="170"/>
        <v>0</v>
      </c>
      <c r="WE33" s="9">
        <f t="shared" si="171"/>
        <v>0</v>
      </c>
      <c r="WF33" s="9">
        <f t="shared" si="172"/>
        <v>0</v>
      </c>
      <c r="WG33" s="9">
        <f t="shared" si="173"/>
        <v>0</v>
      </c>
      <c r="WH33" s="155"/>
      <c r="WI33" s="3">
        <f t="shared" si="300"/>
        <v>0</v>
      </c>
      <c r="WJ33" s="9">
        <f t="shared" si="174"/>
        <v>0</v>
      </c>
      <c r="WK33" s="9">
        <f t="shared" si="175"/>
        <v>0</v>
      </c>
      <c r="WL33" s="9">
        <f t="shared" si="176"/>
        <v>0</v>
      </c>
      <c r="WM33" s="9">
        <f t="shared" si="177"/>
        <v>0</v>
      </c>
      <c r="WN33" s="9">
        <f t="shared" si="178"/>
        <v>0</v>
      </c>
      <c r="WO33" s="155"/>
      <c r="WP33" s="3">
        <f t="shared" si="301"/>
        <v>0</v>
      </c>
      <c r="WQ33" s="9">
        <f t="shared" si="179"/>
        <v>0</v>
      </c>
      <c r="WR33" s="9">
        <f t="shared" si="180"/>
        <v>0</v>
      </c>
      <c r="WS33" s="9">
        <f t="shared" si="181"/>
        <v>0</v>
      </c>
      <c r="WT33" s="9">
        <f t="shared" si="182"/>
        <v>0</v>
      </c>
      <c r="WU33" s="9">
        <f t="shared" si="183"/>
        <v>0</v>
      </c>
      <c r="WV33" s="155"/>
      <c r="WW33" s="3">
        <f t="shared" si="302"/>
        <v>72.848071537001559</v>
      </c>
      <c r="WX33" s="9">
        <f t="shared" si="184"/>
        <v>0</v>
      </c>
      <c r="WY33" s="9">
        <f t="shared" si="185"/>
        <v>0</v>
      </c>
      <c r="WZ33" s="9">
        <f t="shared" si="186"/>
        <v>0</v>
      </c>
      <c r="XA33" s="9">
        <f t="shared" si="187"/>
        <v>0</v>
      </c>
      <c r="XB33" s="9">
        <f t="shared" si="188"/>
        <v>0</v>
      </c>
      <c r="XC33" s="155"/>
      <c r="XD33" s="3">
        <f t="shared" si="303"/>
        <v>0</v>
      </c>
      <c r="XE33" s="9">
        <f t="shared" si="189"/>
        <v>0</v>
      </c>
      <c r="XF33" s="9">
        <f t="shared" si="190"/>
        <v>0</v>
      </c>
      <c r="XG33" s="9">
        <f t="shared" si="191"/>
        <v>0</v>
      </c>
      <c r="XH33" s="9">
        <f t="shared" si="192"/>
        <v>0</v>
      </c>
      <c r="XI33" s="9">
        <f t="shared" si="193"/>
        <v>0</v>
      </c>
      <c r="XJ33" s="158"/>
      <c r="XK33" s="14">
        <f t="shared" si="304"/>
        <v>815.93229982150626</v>
      </c>
      <c r="XL33" s="14">
        <f t="shared" si="305"/>
        <v>48.472184927313783</v>
      </c>
      <c r="XM33" s="14">
        <f t="shared" si="306"/>
        <v>0</v>
      </c>
      <c r="XQ33" s="3">
        <f t="shared" si="307"/>
        <v>994.89880575125699</v>
      </c>
      <c r="XR33" s="9">
        <f t="shared" si="195"/>
        <v>0</v>
      </c>
      <c r="XS33" s="9">
        <f t="shared" si="196"/>
        <v>0</v>
      </c>
      <c r="XT33" s="9">
        <f t="shared" si="197"/>
        <v>0</v>
      </c>
      <c r="XU33" s="9">
        <f t="shared" si="198"/>
        <v>0</v>
      </c>
      <c r="XV33" s="9">
        <f t="shared" si="199"/>
        <v>0</v>
      </c>
      <c r="XW33" s="155"/>
      <c r="XX33" s="3">
        <f t="shared" si="308"/>
        <v>0</v>
      </c>
      <c r="XY33" s="9">
        <f t="shared" si="200"/>
        <v>0</v>
      </c>
      <c r="XZ33" s="9">
        <f t="shared" si="201"/>
        <v>0</v>
      </c>
      <c r="YA33" s="9">
        <f t="shared" si="202"/>
        <v>0</v>
      </c>
      <c r="YB33" s="9">
        <f t="shared" si="203"/>
        <v>0</v>
      </c>
      <c r="YC33" s="9">
        <f t="shared" si="204"/>
        <v>0</v>
      </c>
      <c r="YD33" s="155"/>
      <c r="YE33" s="3">
        <f t="shared" si="309"/>
        <v>0</v>
      </c>
      <c r="YF33" s="9">
        <f t="shared" si="205"/>
        <v>0</v>
      </c>
      <c r="YG33" s="9">
        <f t="shared" si="206"/>
        <v>0</v>
      </c>
      <c r="YH33" s="9">
        <f t="shared" si="207"/>
        <v>0</v>
      </c>
      <c r="YI33" s="9">
        <f t="shared" si="208"/>
        <v>0</v>
      </c>
      <c r="YJ33" s="9">
        <f t="shared" si="209"/>
        <v>0</v>
      </c>
      <c r="YK33" s="155"/>
      <c r="YL33" s="3">
        <f t="shared" si="310"/>
        <v>85.664469970536388</v>
      </c>
      <c r="YM33" s="9">
        <f t="shared" si="210"/>
        <v>0</v>
      </c>
      <c r="YN33" s="9">
        <f t="shared" si="211"/>
        <v>0</v>
      </c>
      <c r="YO33" s="9">
        <f t="shared" si="212"/>
        <v>0</v>
      </c>
      <c r="YP33" s="9">
        <f t="shared" si="213"/>
        <v>0</v>
      </c>
      <c r="YQ33" s="9">
        <f t="shared" si="214"/>
        <v>0</v>
      </c>
      <c r="YR33" s="155"/>
      <c r="YS33" s="3">
        <f t="shared" si="311"/>
        <v>2386.5024365969757</v>
      </c>
      <c r="YT33" s="9">
        <f t="shared" si="215"/>
        <v>0</v>
      </c>
      <c r="YU33" s="9">
        <f t="shared" si="216"/>
        <v>0</v>
      </c>
      <c r="YV33" s="9">
        <f t="shared" si="217"/>
        <v>0</v>
      </c>
      <c r="YW33" s="9">
        <f t="shared" si="218"/>
        <v>0</v>
      </c>
      <c r="YX33" s="9">
        <f t="shared" si="219"/>
        <v>0</v>
      </c>
      <c r="YY33" s="155"/>
      <c r="YZ33" s="3">
        <f t="shared" si="312"/>
        <v>4001.7166762351221</v>
      </c>
      <c r="ZA33" s="9">
        <f t="shared" si="220"/>
        <v>0</v>
      </c>
      <c r="ZB33" s="9">
        <f t="shared" si="221"/>
        <v>0</v>
      </c>
      <c r="ZC33" s="9">
        <f t="shared" si="222"/>
        <v>0</v>
      </c>
      <c r="ZD33" s="9">
        <f t="shared" si="223"/>
        <v>0</v>
      </c>
      <c r="ZE33" s="9">
        <f t="shared" si="224"/>
        <v>0</v>
      </c>
      <c r="ZF33" s="155"/>
      <c r="ZG33" s="3">
        <f t="shared" si="313"/>
        <v>43.519001751792281</v>
      </c>
      <c r="ZH33" s="9">
        <f t="shared" si="225"/>
        <v>0</v>
      </c>
      <c r="ZI33" s="9">
        <f t="shared" si="226"/>
        <v>0</v>
      </c>
      <c r="ZJ33" s="9">
        <f t="shared" si="227"/>
        <v>0</v>
      </c>
      <c r="ZK33" s="9">
        <f t="shared" si="228"/>
        <v>0</v>
      </c>
      <c r="ZL33" s="9">
        <f t="shared" si="229"/>
        <v>0</v>
      </c>
      <c r="ZM33" s="155"/>
      <c r="ZN33" s="3">
        <f t="shared" si="314"/>
        <v>0</v>
      </c>
      <c r="ZO33" s="9">
        <f t="shared" si="230"/>
        <v>0</v>
      </c>
      <c r="ZP33" s="9">
        <f t="shared" si="231"/>
        <v>0</v>
      </c>
      <c r="ZQ33" s="9">
        <f t="shared" si="232"/>
        <v>0</v>
      </c>
      <c r="ZR33" s="9">
        <f t="shared" si="233"/>
        <v>0</v>
      </c>
      <c r="ZS33" s="9">
        <f t="shared" si="234"/>
        <v>0</v>
      </c>
      <c r="ZT33" s="155"/>
      <c r="ZU33" s="3">
        <f t="shared" si="315"/>
        <v>72.848071537001559</v>
      </c>
      <c r="ZV33" s="9">
        <f t="shared" si="235"/>
        <v>0</v>
      </c>
      <c r="ZW33" s="9">
        <f t="shared" si="236"/>
        <v>0</v>
      </c>
      <c r="ZX33" s="9">
        <f t="shared" si="237"/>
        <v>0</v>
      </c>
      <c r="ZY33" s="9">
        <f t="shared" si="238"/>
        <v>0</v>
      </c>
      <c r="ZZ33" s="9">
        <f t="shared" si="239"/>
        <v>0</v>
      </c>
      <c r="AAA33" s="155"/>
      <c r="AAB33" s="3">
        <f t="shared" si="316"/>
        <v>1305.6181019490066</v>
      </c>
      <c r="AAC33" s="9">
        <f t="shared" si="240"/>
        <v>0</v>
      </c>
      <c r="AAD33" s="9">
        <f t="shared" si="241"/>
        <v>0</v>
      </c>
      <c r="AAE33" s="9">
        <f t="shared" si="242"/>
        <v>0</v>
      </c>
      <c r="AAF33" s="9">
        <f t="shared" si="243"/>
        <v>0</v>
      </c>
      <c r="AAG33" s="9">
        <f t="shared" si="244"/>
        <v>0</v>
      </c>
      <c r="AAH33" s="158"/>
      <c r="AAI33" s="9">
        <f t="shared" si="317"/>
        <v>815.93229982150626</v>
      </c>
      <c r="AAJ33" s="9">
        <f t="shared" si="318"/>
        <v>48.472184927313783</v>
      </c>
      <c r="AAK33" s="9">
        <f t="shared" si="319"/>
        <v>0</v>
      </c>
    </row>
    <row r="34" spans="2:713" ht="15.75" thickBot="1">
      <c r="B34" s="104">
        <v>26</v>
      </c>
      <c r="C34" s="104" t="s">
        <v>53</v>
      </c>
      <c r="D34" s="46">
        <v>9617.1</v>
      </c>
      <c r="E34" s="104">
        <v>147.65</v>
      </c>
      <c r="F34" s="104">
        <v>0</v>
      </c>
      <c r="G34" s="104" t="s">
        <v>11</v>
      </c>
      <c r="I34" s="97">
        <f t="shared" si="247"/>
        <v>147.65</v>
      </c>
      <c r="J34" s="98">
        <v>669.09596482575148</v>
      </c>
      <c r="K34" s="98">
        <v>0</v>
      </c>
      <c r="L34" s="98">
        <v>0</v>
      </c>
      <c r="M34" s="98">
        <v>1795.3737282473405</v>
      </c>
      <c r="N34" s="98">
        <v>2510.4434190529278</v>
      </c>
      <c r="O34" s="98">
        <v>95.851278475483767</v>
      </c>
      <c r="P34" s="98">
        <v>73.219027382161897</v>
      </c>
      <c r="Q34" s="98">
        <v>2.2971463279605748</v>
      </c>
      <c r="R34" s="98">
        <v>0</v>
      </c>
      <c r="S34" s="98">
        <v>1601.9509596971889</v>
      </c>
      <c r="V34" s="98">
        <v>55.46726537104847</v>
      </c>
      <c r="W34" s="98">
        <v>0</v>
      </c>
      <c r="X34" s="98">
        <v>0</v>
      </c>
      <c r="Y34" s="98">
        <v>71.969544247125725</v>
      </c>
      <c r="Z34" s="98">
        <v>1928.0828338380966</v>
      </c>
      <c r="AA34" s="98">
        <v>427.8771251901419</v>
      </c>
      <c r="AB34" s="98">
        <v>326.26821789354091</v>
      </c>
      <c r="AC34" s="98">
        <v>3.0066466437786241</v>
      </c>
      <c r="AD34" s="98">
        <v>54.892817503506151</v>
      </c>
      <c r="AE34" s="99">
        <v>0</v>
      </c>
      <c r="AH34" s="98">
        <f t="shared" si="248"/>
        <v>724.56323019679996</v>
      </c>
      <c r="AI34" s="98">
        <f t="shared" si="248"/>
        <v>0</v>
      </c>
      <c r="AJ34" s="98">
        <f t="shared" si="248"/>
        <v>0</v>
      </c>
      <c r="AK34" s="98">
        <f t="shared" si="248"/>
        <v>1867.3432724944662</v>
      </c>
      <c r="AL34" s="98">
        <f t="shared" si="248"/>
        <v>4438.5262528910243</v>
      </c>
      <c r="AM34" s="98">
        <f t="shared" si="248"/>
        <v>523.72840366562571</v>
      </c>
      <c r="AN34" s="98">
        <f t="shared" si="248"/>
        <v>399.48724527570278</v>
      </c>
      <c r="AO34" s="98">
        <f t="shared" si="248"/>
        <v>5.3037929717391989</v>
      </c>
      <c r="AP34" s="98">
        <f t="shared" si="248"/>
        <v>54.892817503506151</v>
      </c>
      <c r="AQ34" s="98">
        <f t="shared" si="248"/>
        <v>1601.9509596971889</v>
      </c>
      <c r="AS34" s="107">
        <v>516.97396243762898</v>
      </c>
      <c r="AT34" s="101">
        <v>21.274291999999999</v>
      </c>
      <c r="AU34" s="98"/>
      <c r="AV34" s="111">
        <v>666.84027951400094</v>
      </c>
      <c r="AW34" s="98"/>
      <c r="AX34" s="98"/>
      <c r="AY34" s="98"/>
      <c r="AZ34" s="205"/>
      <c r="BA34" s="101">
        <v>0</v>
      </c>
      <c r="BB34" s="98"/>
      <c r="BC34" s="111">
        <v>0</v>
      </c>
      <c r="BD34" s="98"/>
      <c r="BE34" s="98"/>
      <c r="BF34" s="98"/>
      <c r="BG34" s="205"/>
      <c r="BH34" s="101">
        <v>0</v>
      </c>
      <c r="BI34" s="98"/>
      <c r="BJ34" s="111">
        <v>0</v>
      </c>
      <c r="BK34" s="98"/>
      <c r="BL34" s="98"/>
      <c r="BM34" s="98"/>
      <c r="BN34" s="205"/>
      <c r="BO34" s="101">
        <v>0</v>
      </c>
      <c r="BP34" s="98"/>
      <c r="BQ34" s="111">
        <v>1793.1200735333709</v>
      </c>
      <c r="BR34" s="98"/>
      <c r="BS34" s="98"/>
      <c r="BT34" s="98"/>
      <c r="BU34" s="205"/>
      <c r="BV34" s="101">
        <v>1.3395170000000001</v>
      </c>
      <c r="BW34" s="98"/>
      <c r="BX34" s="111">
        <v>2510.5611018827194</v>
      </c>
      <c r="BY34" s="98"/>
      <c r="BZ34" s="98"/>
      <c r="CA34" s="98"/>
      <c r="CB34" s="205"/>
      <c r="CC34" s="101">
        <v>0</v>
      </c>
      <c r="CD34" s="98"/>
      <c r="CE34" s="111">
        <v>95.84847217586136</v>
      </c>
      <c r="CF34" s="98"/>
      <c r="CG34" s="98"/>
      <c r="CH34" s="98"/>
      <c r="CI34" s="205"/>
      <c r="CJ34" s="101">
        <v>0</v>
      </c>
      <c r="CK34" s="98"/>
      <c r="CL34" s="111">
        <v>73.244588765555847</v>
      </c>
      <c r="CM34" s="98"/>
      <c r="CN34" s="98"/>
      <c r="CO34" s="98"/>
      <c r="CP34" s="205"/>
      <c r="CQ34" s="101">
        <v>0</v>
      </c>
      <c r="CR34" s="98"/>
      <c r="CS34" s="111">
        <v>2.291106327102745</v>
      </c>
      <c r="CT34" s="98"/>
      <c r="CU34" s="98"/>
      <c r="CV34" s="98"/>
      <c r="CW34" s="205"/>
      <c r="CX34" s="101">
        <v>0</v>
      </c>
      <c r="CY34" s="98"/>
      <c r="CZ34" s="111">
        <v>0</v>
      </c>
      <c r="DA34" s="98"/>
      <c r="DB34" s="98"/>
      <c r="DC34" s="98"/>
      <c r="DD34" s="205"/>
      <c r="DE34" s="101">
        <v>0</v>
      </c>
      <c r="DF34" s="98">
        <v>0</v>
      </c>
      <c r="DG34" s="111">
        <v>1600</v>
      </c>
      <c r="DH34" s="98">
        <v>0</v>
      </c>
      <c r="DI34" s="98">
        <v>0</v>
      </c>
      <c r="DJ34" s="98">
        <v>0</v>
      </c>
      <c r="DK34" s="205"/>
      <c r="DN34" s="101">
        <v>0</v>
      </c>
      <c r="DO34" s="98"/>
      <c r="DP34" s="111">
        <v>55.442168410264379</v>
      </c>
      <c r="DQ34" s="98"/>
      <c r="DR34" s="98"/>
      <c r="DS34" s="98"/>
      <c r="DT34" s="205"/>
      <c r="DU34" s="101">
        <v>0</v>
      </c>
      <c r="DV34" s="98"/>
      <c r="DW34" s="111">
        <v>0</v>
      </c>
      <c r="DX34" s="98"/>
      <c r="DY34" s="98"/>
      <c r="DZ34" s="98"/>
      <c r="EA34" s="205"/>
      <c r="EB34" s="101"/>
      <c r="EC34" s="98"/>
      <c r="ED34" s="111">
        <v>0</v>
      </c>
      <c r="EE34" s="98"/>
      <c r="EF34" s="98"/>
      <c r="EG34" s="98"/>
      <c r="EH34" s="205"/>
      <c r="EI34" s="101"/>
      <c r="EJ34" s="98"/>
      <c r="EK34" s="111">
        <v>71.985847466629025</v>
      </c>
      <c r="EL34" s="98"/>
      <c r="EM34" s="98"/>
      <c r="EN34" s="98"/>
      <c r="EO34" s="205"/>
      <c r="EP34" s="101"/>
      <c r="EQ34" s="98"/>
      <c r="ER34" s="111">
        <v>1928.654694037569</v>
      </c>
      <c r="ES34" s="98"/>
      <c r="ET34" s="98"/>
      <c r="EU34" s="98"/>
      <c r="EV34" s="205"/>
      <c r="EW34" s="101"/>
      <c r="EX34" s="98"/>
      <c r="EY34" s="111">
        <v>427.51698582413866</v>
      </c>
      <c r="EZ34" s="98"/>
      <c r="FA34" s="98"/>
      <c r="FB34" s="98"/>
      <c r="FC34" s="205"/>
      <c r="FD34" s="101"/>
      <c r="FE34" s="98"/>
      <c r="FF34" s="111">
        <v>326.2253539970622</v>
      </c>
      <c r="FG34" s="98"/>
      <c r="FH34" s="98"/>
      <c r="FI34" s="98"/>
      <c r="FJ34" s="205"/>
      <c r="FK34" s="101"/>
      <c r="FL34" s="98"/>
      <c r="FM34" s="111">
        <v>3.0127806728972555</v>
      </c>
      <c r="FN34" s="98"/>
      <c r="FO34" s="98"/>
      <c r="FP34" s="98"/>
      <c r="FQ34" s="205"/>
      <c r="FR34" s="101"/>
      <c r="FS34" s="98"/>
      <c r="FT34" s="111">
        <v>51.845111000000003</v>
      </c>
      <c r="FU34" s="98"/>
      <c r="FV34" s="98"/>
      <c r="FW34" s="98"/>
      <c r="FX34" s="205"/>
      <c r="FY34" s="101"/>
      <c r="FZ34" s="98"/>
      <c r="GA34" s="111"/>
      <c r="GB34" s="98"/>
      <c r="GC34" s="98"/>
      <c r="GD34" s="98"/>
      <c r="GE34" s="205"/>
      <c r="GF34" s="114">
        <v>5.8555906455041944</v>
      </c>
      <c r="GG34" s="103"/>
      <c r="GH34" s="115">
        <v>7.4372674030082405E-3</v>
      </c>
      <c r="GL34" s="3">
        <f t="shared" si="249"/>
        <v>21.274291999999999</v>
      </c>
      <c r="GM34" s="9">
        <f t="shared" si="250"/>
        <v>0</v>
      </c>
      <c r="GN34" s="13">
        <f t="shared" si="251"/>
        <v>722.28244792426528</v>
      </c>
      <c r="GO34" s="9">
        <f t="shared" si="252"/>
        <v>0</v>
      </c>
      <c r="GP34" s="9">
        <f t="shared" si="253"/>
        <v>0</v>
      </c>
      <c r="GQ34" s="9">
        <f t="shared" si="254"/>
        <v>0</v>
      </c>
      <c r="GR34" s="155"/>
      <c r="GS34" s="3">
        <f t="shared" si="255"/>
        <v>0</v>
      </c>
      <c r="GT34" s="9">
        <f t="shared" si="5"/>
        <v>0</v>
      </c>
      <c r="GU34" s="13">
        <f t="shared" si="6"/>
        <v>0</v>
      </c>
      <c r="GV34" s="9">
        <f t="shared" si="7"/>
        <v>0</v>
      </c>
      <c r="GW34" s="9">
        <f t="shared" si="8"/>
        <v>0</v>
      </c>
      <c r="GX34" s="9">
        <f t="shared" si="9"/>
        <v>0</v>
      </c>
      <c r="GY34" s="155"/>
      <c r="GZ34" s="3">
        <f t="shared" si="256"/>
        <v>0</v>
      </c>
      <c r="HA34" s="9">
        <f t="shared" si="10"/>
        <v>0</v>
      </c>
      <c r="HB34" s="13">
        <f t="shared" si="11"/>
        <v>0</v>
      </c>
      <c r="HC34" s="9">
        <f t="shared" si="12"/>
        <v>0</v>
      </c>
      <c r="HD34" s="9">
        <f t="shared" si="13"/>
        <v>0</v>
      </c>
      <c r="HE34" s="9">
        <f t="shared" si="14"/>
        <v>0</v>
      </c>
      <c r="HF34" s="155"/>
      <c r="HG34" s="3">
        <f t="shared" si="257"/>
        <v>0</v>
      </c>
      <c r="HH34" s="9">
        <f t="shared" si="15"/>
        <v>0</v>
      </c>
      <c r="HI34" s="13">
        <f t="shared" si="16"/>
        <v>1865.1059209999999</v>
      </c>
      <c r="HJ34" s="9">
        <f t="shared" si="17"/>
        <v>0</v>
      </c>
      <c r="HK34" s="9">
        <f t="shared" si="18"/>
        <v>0</v>
      </c>
      <c r="HL34" s="9">
        <f t="shared" si="19"/>
        <v>0</v>
      </c>
      <c r="HM34" s="155"/>
      <c r="HN34" s="3">
        <f t="shared" si="258"/>
        <v>1.3395170000000001</v>
      </c>
      <c r="HO34" s="9">
        <f t="shared" si="20"/>
        <v>0</v>
      </c>
      <c r="HP34" s="13">
        <f t="shared" si="21"/>
        <v>4439.2157959202887</v>
      </c>
      <c r="HQ34" s="9">
        <f t="shared" si="22"/>
        <v>0</v>
      </c>
      <c r="HR34" s="9">
        <f t="shared" si="23"/>
        <v>0</v>
      </c>
      <c r="HS34" s="9">
        <f t="shared" si="24"/>
        <v>0</v>
      </c>
      <c r="HT34" s="155"/>
      <c r="HU34" s="3">
        <f t="shared" si="259"/>
        <v>0</v>
      </c>
      <c r="HV34" s="9">
        <f t="shared" si="25"/>
        <v>0</v>
      </c>
      <c r="HW34" s="13">
        <f t="shared" si="26"/>
        <v>523.36545799999999</v>
      </c>
      <c r="HX34" s="9">
        <f t="shared" si="27"/>
        <v>0</v>
      </c>
      <c r="HY34" s="9">
        <f t="shared" si="28"/>
        <v>0</v>
      </c>
      <c r="HZ34" s="9">
        <f t="shared" si="29"/>
        <v>0</v>
      </c>
      <c r="IA34" s="155"/>
      <c r="IB34" s="3">
        <f t="shared" si="260"/>
        <v>0</v>
      </c>
      <c r="IC34" s="9">
        <f t="shared" si="30"/>
        <v>0</v>
      </c>
      <c r="ID34" s="13">
        <f t="shared" si="31"/>
        <v>399.46994276261807</v>
      </c>
      <c r="IE34" s="9">
        <f t="shared" si="32"/>
        <v>0</v>
      </c>
      <c r="IF34" s="9">
        <f t="shared" si="33"/>
        <v>0</v>
      </c>
      <c r="IG34" s="9">
        <f t="shared" si="34"/>
        <v>0</v>
      </c>
      <c r="IH34" s="155"/>
      <c r="II34" s="3">
        <f t="shared" si="261"/>
        <v>0</v>
      </c>
      <c r="IJ34" s="9">
        <f t="shared" si="35"/>
        <v>0</v>
      </c>
      <c r="IK34" s="13">
        <f t="shared" si="36"/>
        <v>5.3038870000000005</v>
      </c>
      <c r="IL34" s="9">
        <f t="shared" si="37"/>
        <v>0</v>
      </c>
      <c r="IM34" s="9">
        <f t="shared" si="38"/>
        <v>0</v>
      </c>
      <c r="IN34" s="9">
        <f t="shared" si="39"/>
        <v>0</v>
      </c>
      <c r="IO34" s="155"/>
      <c r="IP34" s="3">
        <f t="shared" si="262"/>
        <v>0</v>
      </c>
      <c r="IQ34" s="9">
        <f t="shared" si="40"/>
        <v>0</v>
      </c>
      <c r="IR34" s="13">
        <f t="shared" si="41"/>
        <v>51.845111000000003</v>
      </c>
      <c r="IS34" s="9">
        <f t="shared" si="42"/>
        <v>0</v>
      </c>
      <c r="IT34" s="9">
        <f t="shared" si="43"/>
        <v>0</v>
      </c>
      <c r="IU34" s="9">
        <f t="shared" si="44"/>
        <v>0</v>
      </c>
      <c r="IV34" s="155"/>
      <c r="IW34" s="3">
        <f t="shared" si="263"/>
        <v>0</v>
      </c>
      <c r="IX34" s="9">
        <f t="shared" si="45"/>
        <v>0</v>
      </c>
      <c r="IY34" s="13">
        <f t="shared" si="46"/>
        <v>1600</v>
      </c>
      <c r="IZ34" s="9">
        <f t="shared" si="47"/>
        <v>0</v>
      </c>
      <c r="JA34" s="9">
        <f t="shared" si="48"/>
        <v>0</v>
      </c>
      <c r="JB34" s="9">
        <f t="shared" si="49"/>
        <v>0</v>
      </c>
      <c r="JC34" s="155"/>
      <c r="JD34" s="47">
        <v>5.8555906455041944</v>
      </c>
      <c r="JE34" s="45"/>
      <c r="JF34" s="48">
        <v>7.4372674030082405E-3</v>
      </c>
      <c r="JG34" s="4"/>
      <c r="JH34" s="58">
        <f t="shared" si="50"/>
        <v>2.5078876946283458E-2</v>
      </c>
      <c r="JI34" s="55">
        <f t="shared" si="320"/>
        <v>2.7779612128138939E-2</v>
      </c>
      <c r="JJ34" s="3">
        <f>$JH34*JJ4*AT34</f>
        <v>0.18136686371841507</v>
      </c>
      <c r="JK34" s="9">
        <f>$JH34*JJ4*AU34</f>
        <v>0</v>
      </c>
      <c r="JL34" s="13">
        <f>$JH34*JJ4*AV34</f>
        <v>5.6849238553539463</v>
      </c>
      <c r="JM34" s="9">
        <f>$JH34*JJ4*AW34</f>
        <v>0</v>
      </c>
      <c r="JN34" s="9">
        <f>$JH34*JJ4*AX34</f>
        <v>0</v>
      </c>
      <c r="JO34" s="9">
        <f>$JH34*JJ4*AY34</f>
        <v>0</v>
      </c>
      <c r="JP34" s="155"/>
      <c r="JQ34" s="3">
        <f>$JH34*JQ4*BA34</f>
        <v>0</v>
      </c>
      <c r="JR34" s="9">
        <f>$JH34*JQ4*BB34</f>
        <v>0</v>
      </c>
      <c r="JS34" s="13">
        <f>$JH34*JQ4*BC34</f>
        <v>0</v>
      </c>
      <c r="JT34" s="9">
        <f>$JH34*JQ4*BD34</f>
        <v>0</v>
      </c>
      <c r="JU34" s="9">
        <f>$JH34*JQ4*BE34</f>
        <v>0</v>
      </c>
      <c r="JV34" s="9">
        <f>$JH34*JQ4*BF34</f>
        <v>0</v>
      </c>
      <c r="JW34" s="155"/>
      <c r="JX34" s="3">
        <f>$JH34*JX4*BH34</f>
        <v>0</v>
      </c>
      <c r="JY34" s="9">
        <f>$JH34*JX4*BI34</f>
        <v>0</v>
      </c>
      <c r="JZ34" s="13">
        <f>$JH34*JX4*BJ34</f>
        <v>0</v>
      </c>
      <c r="KA34" s="9">
        <f>$JH34*JX4*BK34</f>
        <v>0</v>
      </c>
      <c r="KB34" s="9">
        <f>$JH34*JX4*BL34</f>
        <v>0</v>
      </c>
      <c r="KC34" s="9">
        <f>$JH34*JX4*BM34</f>
        <v>0</v>
      </c>
      <c r="KD34" s="155"/>
      <c r="KE34" s="3">
        <f>$JH34*KE4*BO34</f>
        <v>0</v>
      </c>
      <c r="KF34" s="9">
        <f>$JH34*KE4*BP34</f>
        <v>0</v>
      </c>
      <c r="KG34" s="13">
        <f>$JH34*KE4*BQ34</f>
        <v>26.209841245565013</v>
      </c>
      <c r="KH34" s="9">
        <f>$JH34*KE4*BR34</f>
        <v>0</v>
      </c>
      <c r="KI34" s="9">
        <f>$JH34*KE4*BS34</f>
        <v>0</v>
      </c>
      <c r="KJ34" s="9">
        <f>$JH34*KE4*BT34</f>
        <v>0</v>
      </c>
      <c r="KK34" s="155"/>
      <c r="KL34" s="3">
        <f>$JH34*KL4*BV34</f>
        <v>2.8835199620123923E-2</v>
      </c>
      <c r="KM34" s="9">
        <f>$JH34*KL4*BW34</f>
        <v>0</v>
      </c>
      <c r="KN34" s="13">
        <f>$JH34*KL4*BX34</f>
        <v>54.04375646692538</v>
      </c>
      <c r="KO34" s="9">
        <f>$JH34*KL4*BY34</f>
        <v>0</v>
      </c>
      <c r="KP34" s="9">
        <f>$JH34*KL4*BZ34</f>
        <v>0</v>
      </c>
      <c r="KQ34" s="9">
        <f>$JH34*KL4*CA34</f>
        <v>0</v>
      </c>
      <c r="KR34" s="155"/>
      <c r="KS34" s="3">
        <f>$JH34*KS4*CC34</f>
        <v>0</v>
      </c>
      <c r="KT34" s="9">
        <f>$JH34*KS4*CD34</f>
        <v>0</v>
      </c>
      <c r="KU34" s="13">
        <f>$JH34*KS4*CE34</f>
        <v>2.4037720391877011</v>
      </c>
      <c r="KV34" s="9">
        <f>$JH34*KS4*CF34</f>
        <v>0</v>
      </c>
      <c r="KW34" s="9">
        <f>$JH34*KS4*CG34</f>
        <v>0</v>
      </c>
      <c r="KX34" s="9">
        <f>$JH34*KS4*CH34</f>
        <v>0</v>
      </c>
      <c r="KY34" s="155"/>
      <c r="KZ34" s="3">
        <f>$JH34*KZ4*CJ34</f>
        <v>0</v>
      </c>
      <c r="LA34" s="9">
        <f>$JH34*KZ4*CK34</f>
        <v>0</v>
      </c>
      <c r="LB34" s="13">
        <f>$JH34*KZ4*CL34</f>
        <v>1.8771241136329166</v>
      </c>
      <c r="LC34" s="9">
        <f>$JH34*KZ4*CM34</f>
        <v>0</v>
      </c>
      <c r="LD34" s="9">
        <f>$JH34*KZ4*CN34</f>
        <v>0</v>
      </c>
      <c r="LE34" s="9">
        <f>$JH34*KZ4*CO34</f>
        <v>0</v>
      </c>
      <c r="LF34" s="155"/>
      <c r="LG34" s="3">
        <f>$JH34*LG4*CQ34</f>
        <v>0</v>
      </c>
      <c r="LH34" s="9">
        <f>$JH34*LG4*CR34</f>
        <v>0</v>
      </c>
      <c r="LI34" s="13">
        <f>$JH34*LG4*CS34</f>
        <v>5.8716841830695886E-2</v>
      </c>
      <c r="LJ34" s="9">
        <f>$JH34*LG4*CT34</f>
        <v>0</v>
      </c>
      <c r="LK34" s="9">
        <f>$JH34*LG4*CU34</f>
        <v>0</v>
      </c>
      <c r="LL34" s="9">
        <f>$JH34*LG4*CV34</f>
        <v>0</v>
      </c>
      <c r="LM34" s="155"/>
      <c r="LN34" s="3">
        <f>$JH34*LN4*CX34</f>
        <v>0</v>
      </c>
      <c r="LO34" s="9">
        <f>$JH34*LN4*CY34</f>
        <v>0</v>
      </c>
      <c r="LP34" s="13">
        <f>$JH34*LN4*CZ34</f>
        <v>0</v>
      </c>
      <c r="LQ34" s="9">
        <f>$JH34*LN4*DA34</f>
        <v>0</v>
      </c>
      <c r="LR34" s="9">
        <f>$JH34*LN4*DB34</f>
        <v>0</v>
      </c>
      <c r="LS34" s="9">
        <f>$JH34*LN4*DC34</f>
        <v>0</v>
      </c>
      <c r="LT34" s="155"/>
      <c r="LU34" s="3">
        <f>$JH34*LU4*DE34</f>
        <v>0</v>
      </c>
      <c r="LV34" s="9">
        <f>$JH34*LU4*DF34</f>
        <v>0</v>
      </c>
      <c r="LW34" s="13">
        <f>$JH34*LU4*DG34</f>
        <v>12.44355881640837</v>
      </c>
      <c r="LX34" s="9">
        <f>$JH34*LU4*DH34</f>
        <v>0</v>
      </c>
      <c r="LY34" s="9">
        <f>$JH34*LU4*DI34</f>
        <v>0</v>
      </c>
      <c r="LZ34" s="9">
        <f>$JH34*LU4*DJ34</f>
        <v>0</v>
      </c>
      <c r="MA34" s="155"/>
      <c r="MD34" s="3">
        <f>$JH34*MD6*MD4*DN34</f>
        <v>0</v>
      </c>
      <c r="ME34" s="9">
        <f>$JH34*MD6*MD4*DO34</f>
        <v>0</v>
      </c>
      <c r="MF34" s="13">
        <f>$JH34*MD6*MD4*DP34</f>
        <v>0.47265367055777147</v>
      </c>
      <c r="MG34" s="9">
        <f>$JH34*MD6*MD4*DQ34</f>
        <v>0</v>
      </c>
      <c r="MH34" s="9">
        <f>$JH34*MD6*MD4*DR34</f>
        <v>0</v>
      </c>
      <c r="MI34" s="9">
        <f>$JH34*MD6*MD4*DS34</f>
        <v>0</v>
      </c>
      <c r="MJ34" s="155"/>
      <c r="MK34" s="3">
        <f>$JH34*MK6*MK4*DU34</f>
        <v>0</v>
      </c>
      <c r="ML34" s="9">
        <f>$JH34*MK6*MK4*DV34</f>
        <v>0</v>
      </c>
      <c r="MM34" s="13">
        <f>$JH34*MK6*MK4*DW34</f>
        <v>0</v>
      </c>
      <c r="MN34" s="9">
        <f>$JH34*MK6*MK4*DX34</f>
        <v>0</v>
      </c>
      <c r="MO34" s="9">
        <f>$JH34*MK6*MK4*DY34</f>
        <v>0</v>
      </c>
      <c r="MP34" s="9">
        <f>$JH34*MK6*MK4*DZ34</f>
        <v>0</v>
      </c>
      <c r="MQ34" s="155"/>
      <c r="MR34" s="3">
        <f>$JH34*MR6*MR4*EB34</f>
        <v>0</v>
      </c>
      <c r="MS34" s="9">
        <f>$JH34*MR6*MR4*EC34</f>
        <v>0</v>
      </c>
      <c r="MT34" s="13">
        <f>$JH34*MR6*MR4*ED34</f>
        <v>0</v>
      </c>
      <c r="MU34" s="9">
        <f>$JH34*MR6*MR4*EE34</f>
        <v>0</v>
      </c>
      <c r="MV34" s="9">
        <f>$JH34*MR6*MR4*EF34</f>
        <v>0</v>
      </c>
      <c r="MW34" s="9">
        <f>$JH34*MR6*MR4*EG34</f>
        <v>0</v>
      </c>
      <c r="MX34" s="155"/>
      <c r="MY34" s="3">
        <f>$JH34*MY6*MY4*EI34</f>
        <v>0</v>
      </c>
      <c r="MZ34" s="9">
        <f>$JH34*MY6*MY4*EJ34</f>
        <v>0</v>
      </c>
      <c r="NA34" s="13">
        <f>$JH34*MY6*MY4*EK34</f>
        <v>0.73654651649566982</v>
      </c>
      <c r="NB34" s="9">
        <f>$JH34*MY6*MY4*EL34</f>
        <v>0</v>
      </c>
      <c r="NC34" s="9">
        <f>$JH34*MY6*MY4*EM34</f>
        <v>0</v>
      </c>
      <c r="ND34" s="9">
        <f>$JH34*MY6*MY4*EN34</f>
        <v>0</v>
      </c>
      <c r="NE34" s="155"/>
      <c r="NF34" s="3">
        <f>$JH34*NF6*NF4*EP34</f>
        <v>0</v>
      </c>
      <c r="NG34" s="9">
        <f>$JH34*NF6*NF4*EQ34</f>
        <v>0</v>
      </c>
      <c r="NH34" s="13">
        <f>$JH34*NF6*NF4*ER34</f>
        <v>29.062117293474909</v>
      </c>
      <c r="NI34" s="9">
        <f>$JH34*NF6*NF4*ES34</f>
        <v>0</v>
      </c>
      <c r="NJ34" s="9">
        <f>$JH34*NF6*NF4*ET34</f>
        <v>0</v>
      </c>
      <c r="NK34" s="9">
        <f>$JH34*NF6*NF4*EU34</f>
        <v>0</v>
      </c>
      <c r="NL34" s="155"/>
      <c r="NM34" s="3">
        <f>$JH34*NM6*NM4*EW34</f>
        <v>0</v>
      </c>
      <c r="NN34" s="9">
        <f>$JH34*NM6*NM4*EX34</f>
        <v>0</v>
      </c>
      <c r="NO34" s="13">
        <f>$JH34*NM6*NM4*EY34</f>
        <v>7.5051521159507075</v>
      </c>
      <c r="NP34" s="9">
        <f>$JH34*NM6*NM4*EZ34</f>
        <v>0</v>
      </c>
      <c r="NQ34" s="9">
        <f>$JH34*NM6*NM4*FA34</f>
        <v>0</v>
      </c>
      <c r="NR34" s="9">
        <f>$JH34*NM6*NM4*FB34</f>
        <v>0</v>
      </c>
      <c r="NS34" s="155"/>
      <c r="NT34" s="3">
        <f>$JH34*NT6*NT4*FD34</f>
        <v>0</v>
      </c>
      <c r="NU34" s="9">
        <f>$JH34*NT6*NT4*FE34</f>
        <v>0</v>
      </c>
      <c r="NV34" s="13">
        <f>$JH34*NT6*NT4*FF34</f>
        <v>5.8523891273180926</v>
      </c>
      <c r="NW34" s="9">
        <f>$JH34*NT6*NT4*FG34</f>
        <v>0</v>
      </c>
      <c r="NX34" s="9">
        <f>$JH34*NT6*NT4*FH34</f>
        <v>0</v>
      </c>
      <c r="NY34" s="9">
        <f>$JH34*NT6*NT4*FI34</f>
        <v>0</v>
      </c>
      <c r="NZ34" s="155"/>
      <c r="OA34" s="3">
        <f>$JH34*OA6*OA4*FK34</f>
        <v>0</v>
      </c>
      <c r="OB34" s="9">
        <f>$JH34*OA6*OA4*FL34</f>
        <v>0</v>
      </c>
      <c r="OC34" s="13">
        <f>$JH34*OA6*OA4*FM34</f>
        <v>5.4048419710556177E-2</v>
      </c>
      <c r="OD34" s="9">
        <f>$JH34*OA6*OA4*FN34</f>
        <v>0</v>
      </c>
      <c r="OE34" s="9">
        <f>$JH34*OA6*OA4*FO34</f>
        <v>0</v>
      </c>
      <c r="OF34" s="9">
        <f>$JH34*OA6*OA4*FP34</f>
        <v>0</v>
      </c>
      <c r="OG34" s="155"/>
      <c r="OH34" s="3">
        <f>$JH34*OH6*OH4*FR34</f>
        <v>0</v>
      </c>
      <c r="OI34" s="9">
        <f>$JH34*OH6*OH4*FS34</f>
        <v>0</v>
      </c>
      <c r="OJ34" s="13">
        <f>$JH34*OH6*OH4*FT34</f>
        <v>0.9300863964231656</v>
      </c>
      <c r="OK34" s="9">
        <f>$JH34*OH6*OH4*FU34</f>
        <v>0</v>
      </c>
      <c r="OL34" s="9">
        <f>$JH34*OH6*OH4*FV34</f>
        <v>0</v>
      </c>
      <c r="OM34" s="9">
        <f>$JH34*OH6*OH4*FW34</f>
        <v>0</v>
      </c>
      <c r="ON34" s="155"/>
      <c r="OO34" s="3">
        <f>$JH34*OO6*OO4*FY34</f>
        <v>0</v>
      </c>
      <c r="OP34" s="9">
        <f>$JH34*OO6*OO4*FZ34</f>
        <v>0</v>
      </c>
      <c r="OQ34" s="13">
        <f>$JH34*OO6*OO4*GA34</f>
        <v>0</v>
      </c>
      <c r="OR34" s="9">
        <f>$JH34*OO6*OO4*GB34</f>
        <v>0</v>
      </c>
      <c r="OS34" s="9">
        <f>$JH34*OO6*OO4*GC34</f>
        <v>0</v>
      </c>
      <c r="OT34" s="9">
        <f>$JH34*OO6*OO4*GD34</f>
        <v>0</v>
      </c>
      <c r="OU34" s="158"/>
      <c r="OV34" s="14">
        <f>$JH34*OV6*OV4*GF34</f>
        <v>0.10504761388988432</v>
      </c>
      <c r="OW34" s="14">
        <f>$JH34*OW6*OW4*GG34</f>
        <v>0</v>
      </c>
      <c r="OX34" s="14">
        <f>$JH34*OX6*OX4*GH34</f>
        <v>6.3403936710035088E-5</v>
      </c>
      <c r="PB34" s="3">
        <f t="shared" si="264"/>
        <v>0.18136686371841507</v>
      </c>
      <c r="PC34" s="9">
        <f t="shared" si="265"/>
        <v>0</v>
      </c>
      <c r="PD34" s="13">
        <f t="shared" si="266"/>
        <v>6.1575775259117176</v>
      </c>
      <c r="PE34" s="9">
        <f t="shared" si="267"/>
        <v>0</v>
      </c>
      <c r="PF34" s="9">
        <f t="shared" si="268"/>
        <v>0</v>
      </c>
      <c r="PG34" s="9">
        <f t="shared" si="269"/>
        <v>0</v>
      </c>
      <c r="PH34" s="155"/>
      <c r="PI34" s="3">
        <f t="shared" si="270"/>
        <v>0</v>
      </c>
      <c r="PJ34" s="9">
        <f t="shared" si="53"/>
        <v>0</v>
      </c>
      <c r="PK34" s="13">
        <f t="shared" si="54"/>
        <v>0</v>
      </c>
      <c r="PL34" s="9">
        <f t="shared" si="55"/>
        <v>0</v>
      </c>
      <c r="PM34" s="9">
        <f t="shared" si="56"/>
        <v>0</v>
      </c>
      <c r="PN34" s="9">
        <f t="shared" si="57"/>
        <v>0</v>
      </c>
      <c r="PO34" s="155"/>
      <c r="PP34" s="3">
        <f t="shared" si="271"/>
        <v>0</v>
      </c>
      <c r="PQ34" s="9">
        <f t="shared" si="58"/>
        <v>0</v>
      </c>
      <c r="PR34" s="13">
        <f t="shared" si="59"/>
        <v>0</v>
      </c>
      <c r="PS34" s="9">
        <f t="shared" si="60"/>
        <v>0</v>
      </c>
      <c r="PT34" s="9">
        <f t="shared" si="61"/>
        <v>0</v>
      </c>
      <c r="PU34" s="9">
        <f t="shared" si="62"/>
        <v>0</v>
      </c>
      <c r="PV34" s="155"/>
      <c r="PW34" s="3">
        <f t="shared" si="272"/>
        <v>0</v>
      </c>
      <c r="PX34" s="9">
        <f t="shared" si="63"/>
        <v>0</v>
      </c>
      <c r="PY34" s="13">
        <f t="shared" si="64"/>
        <v>26.946387762060681</v>
      </c>
      <c r="PZ34" s="9">
        <f t="shared" si="65"/>
        <v>0</v>
      </c>
      <c r="QA34" s="9">
        <f t="shared" si="66"/>
        <v>0</v>
      </c>
      <c r="QB34" s="9">
        <f t="shared" si="67"/>
        <v>0</v>
      </c>
      <c r="QC34" s="155"/>
      <c r="QD34" s="3">
        <f t="shared" si="273"/>
        <v>2.8835199620123923E-2</v>
      </c>
      <c r="QE34" s="9">
        <f t="shared" si="68"/>
        <v>0</v>
      </c>
      <c r="QF34" s="13">
        <f t="shared" si="69"/>
        <v>83.105873760400286</v>
      </c>
      <c r="QG34" s="9">
        <f t="shared" si="70"/>
        <v>0</v>
      </c>
      <c r="QH34" s="9">
        <f t="shared" si="71"/>
        <v>0</v>
      </c>
      <c r="QI34" s="9">
        <f t="shared" si="72"/>
        <v>0</v>
      </c>
      <c r="QJ34" s="155"/>
      <c r="QK34" s="3">
        <f t="shared" si="274"/>
        <v>0</v>
      </c>
      <c r="QL34" s="9">
        <f t="shared" si="73"/>
        <v>0</v>
      </c>
      <c r="QM34" s="13">
        <f t="shared" si="74"/>
        <v>9.9089241551384077</v>
      </c>
      <c r="QN34" s="9">
        <f t="shared" si="75"/>
        <v>0</v>
      </c>
      <c r="QO34" s="9">
        <f t="shared" si="76"/>
        <v>0</v>
      </c>
      <c r="QP34" s="9">
        <f t="shared" si="77"/>
        <v>0</v>
      </c>
      <c r="QQ34" s="155"/>
      <c r="QR34" s="3">
        <f t="shared" si="275"/>
        <v>0</v>
      </c>
      <c r="QS34" s="9">
        <f t="shared" si="78"/>
        <v>0</v>
      </c>
      <c r="QT34" s="13">
        <f t="shared" si="79"/>
        <v>7.7295132409510092</v>
      </c>
      <c r="QU34" s="9">
        <f t="shared" si="80"/>
        <v>0</v>
      </c>
      <c r="QV34" s="9">
        <f t="shared" si="81"/>
        <v>0</v>
      </c>
      <c r="QW34" s="9">
        <f t="shared" si="82"/>
        <v>0</v>
      </c>
      <c r="QX34" s="155"/>
      <c r="QY34" s="3">
        <f t="shared" si="276"/>
        <v>0</v>
      </c>
      <c r="QZ34" s="9">
        <f t="shared" si="83"/>
        <v>0</v>
      </c>
      <c r="RA34" s="13">
        <f t="shared" si="84"/>
        <v>0.11276526154125206</v>
      </c>
      <c r="RB34" s="9">
        <f t="shared" si="85"/>
        <v>0</v>
      </c>
      <c r="RC34" s="9">
        <f t="shared" si="86"/>
        <v>0</v>
      </c>
      <c r="RD34" s="9">
        <f t="shared" si="87"/>
        <v>0</v>
      </c>
      <c r="RE34" s="155"/>
      <c r="RF34" s="3">
        <f t="shared" si="277"/>
        <v>0</v>
      </c>
      <c r="RG34" s="9">
        <f t="shared" si="88"/>
        <v>0</v>
      </c>
      <c r="RH34" s="13">
        <f t="shared" si="89"/>
        <v>0.9300863964231656</v>
      </c>
      <c r="RI34" s="9">
        <f t="shared" si="90"/>
        <v>0</v>
      </c>
      <c r="RJ34" s="9">
        <f t="shared" si="91"/>
        <v>0</v>
      </c>
      <c r="RK34" s="9">
        <f t="shared" si="92"/>
        <v>0</v>
      </c>
      <c r="RL34" s="155"/>
      <c r="RM34" s="3">
        <f t="shared" si="278"/>
        <v>0</v>
      </c>
      <c r="RN34" s="9">
        <f t="shared" si="93"/>
        <v>0</v>
      </c>
      <c r="RO34" s="13">
        <f t="shared" si="94"/>
        <v>12.44355881640837</v>
      </c>
      <c r="RP34" s="9">
        <f t="shared" si="95"/>
        <v>0</v>
      </c>
      <c r="RQ34" s="9">
        <f t="shared" si="96"/>
        <v>0</v>
      </c>
      <c r="RR34" s="9">
        <f t="shared" si="97"/>
        <v>0</v>
      </c>
      <c r="RS34" s="158"/>
      <c r="RT34" s="14">
        <f>$JH34*RT6*RT4*JD34</f>
        <v>0.10504761388988432</v>
      </c>
      <c r="RU34" s="14">
        <f>$JH34*RU6*RU4*JE34</f>
        <v>0</v>
      </c>
      <c r="RV34" s="14">
        <f>$JH34*RV6*RV4*JF34</f>
        <v>6.3403936710035088E-5</v>
      </c>
      <c r="RY34" s="3">
        <f t="shared" si="279"/>
        <v>120.91124247894338</v>
      </c>
      <c r="RZ34" s="9">
        <f t="shared" si="280"/>
        <v>0</v>
      </c>
      <c r="SA34" s="13">
        <f t="shared" si="281"/>
        <v>3789.9492369026307</v>
      </c>
      <c r="SB34" s="9">
        <f t="shared" si="282"/>
        <v>0</v>
      </c>
      <c r="SC34" s="9">
        <f t="shared" si="283"/>
        <v>0</v>
      </c>
      <c r="SD34" s="9">
        <f t="shared" si="284"/>
        <v>0</v>
      </c>
      <c r="SE34" s="155"/>
      <c r="SF34" s="3">
        <f t="shared" si="285"/>
        <v>0</v>
      </c>
      <c r="SG34" s="9">
        <f t="shared" si="99"/>
        <v>0</v>
      </c>
      <c r="SH34" s="13">
        <f t="shared" si="100"/>
        <v>0</v>
      </c>
      <c r="SI34" s="9">
        <f t="shared" si="101"/>
        <v>0</v>
      </c>
      <c r="SJ34" s="9">
        <f t="shared" si="102"/>
        <v>0</v>
      </c>
      <c r="SK34" s="9">
        <f t="shared" si="103"/>
        <v>0</v>
      </c>
      <c r="SL34" s="155"/>
      <c r="SM34" s="3">
        <f t="shared" si="286"/>
        <v>0</v>
      </c>
      <c r="SN34" s="9">
        <f t="shared" si="104"/>
        <v>0</v>
      </c>
      <c r="SO34" s="13">
        <f t="shared" si="105"/>
        <v>0</v>
      </c>
      <c r="SP34" s="9">
        <f t="shared" si="106"/>
        <v>0</v>
      </c>
      <c r="SQ34" s="9">
        <f t="shared" si="107"/>
        <v>0</v>
      </c>
      <c r="SR34" s="9">
        <f t="shared" si="108"/>
        <v>0</v>
      </c>
      <c r="SS34" s="155"/>
      <c r="ST34" s="3">
        <f t="shared" si="287"/>
        <v>0</v>
      </c>
      <c r="SU34" s="9">
        <f t="shared" si="109"/>
        <v>0</v>
      </c>
      <c r="SV34" s="13">
        <f t="shared" si="110"/>
        <v>17473.227497043343</v>
      </c>
      <c r="SW34" s="9">
        <f t="shared" si="111"/>
        <v>0</v>
      </c>
      <c r="SX34" s="9">
        <f t="shared" si="112"/>
        <v>0</v>
      </c>
      <c r="SY34" s="9">
        <f t="shared" si="113"/>
        <v>0</v>
      </c>
      <c r="SZ34" s="155"/>
      <c r="TA34" s="3">
        <f t="shared" si="288"/>
        <v>19.223466413415949</v>
      </c>
      <c r="TB34" s="9">
        <f t="shared" si="114"/>
        <v>0</v>
      </c>
      <c r="TC34" s="13">
        <f t="shared" si="115"/>
        <v>36029.170977950249</v>
      </c>
      <c r="TD34" s="9">
        <f t="shared" si="116"/>
        <v>0</v>
      </c>
      <c r="TE34" s="9">
        <f t="shared" si="117"/>
        <v>0</v>
      </c>
      <c r="TF34" s="9">
        <f t="shared" si="118"/>
        <v>0</v>
      </c>
      <c r="TG34" s="155"/>
      <c r="TH34" s="3">
        <f t="shared" si="289"/>
        <v>0</v>
      </c>
      <c r="TI34" s="9">
        <f t="shared" si="119"/>
        <v>0</v>
      </c>
      <c r="TJ34" s="13">
        <f t="shared" si="120"/>
        <v>1602.5146927918006</v>
      </c>
      <c r="TK34" s="9">
        <f t="shared" si="121"/>
        <v>0</v>
      </c>
      <c r="TL34" s="9">
        <f t="shared" si="122"/>
        <v>0</v>
      </c>
      <c r="TM34" s="9">
        <f t="shared" si="123"/>
        <v>0</v>
      </c>
      <c r="TN34" s="155"/>
      <c r="TO34" s="3">
        <f t="shared" si="290"/>
        <v>0</v>
      </c>
      <c r="TP34" s="9">
        <f t="shared" si="124"/>
        <v>0</v>
      </c>
      <c r="TQ34" s="13">
        <f t="shared" si="125"/>
        <v>1251.4160757552779</v>
      </c>
      <c r="TR34" s="9">
        <f t="shared" si="126"/>
        <v>0</v>
      </c>
      <c r="TS34" s="9">
        <f t="shared" si="127"/>
        <v>0</v>
      </c>
      <c r="TT34" s="9">
        <f t="shared" si="128"/>
        <v>0</v>
      </c>
      <c r="TU34" s="155"/>
      <c r="TV34" s="3">
        <f t="shared" si="291"/>
        <v>0</v>
      </c>
      <c r="TW34" s="9">
        <f t="shared" si="129"/>
        <v>0</v>
      </c>
      <c r="TX34" s="13">
        <f t="shared" si="130"/>
        <v>39.14456122046392</v>
      </c>
      <c r="TY34" s="9">
        <f t="shared" si="131"/>
        <v>0</v>
      </c>
      <c r="TZ34" s="9">
        <f t="shared" si="132"/>
        <v>0</v>
      </c>
      <c r="UA34" s="9">
        <f t="shared" si="133"/>
        <v>0</v>
      </c>
      <c r="UB34" s="155"/>
      <c r="UC34" s="3">
        <f t="shared" si="292"/>
        <v>0</v>
      </c>
      <c r="UD34" s="9">
        <f t="shared" si="134"/>
        <v>0</v>
      </c>
      <c r="UE34" s="13">
        <f t="shared" si="135"/>
        <v>0</v>
      </c>
      <c r="UF34" s="9">
        <f t="shared" si="136"/>
        <v>0</v>
      </c>
      <c r="UG34" s="9">
        <f t="shared" si="137"/>
        <v>0</v>
      </c>
      <c r="UH34" s="9">
        <f t="shared" si="138"/>
        <v>0</v>
      </c>
      <c r="UI34" s="155"/>
      <c r="UJ34" s="3">
        <f t="shared" si="293"/>
        <v>0</v>
      </c>
      <c r="UK34" s="9">
        <f t="shared" si="139"/>
        <v>0</v>
      </c>
      <c r="UL34" s="13">
        <f t="shared" si="140"/>
        <v>8295.7058776055801</v>
      </c>
      <c r="UM34" s="9">
        <f t="shared" si="141"/>
        <v>0</v>
      </c>
      <c r="UN34" s="9">
        <f t="shared" si="142"/>
        <v>0</v>
      </c>
      <c r="UO34" s="9">
        <f t="shared" si="143"/>
        <v>0</v>
      </c>
      <c r="UP34" s="155"/>
      <c r="US34" s="3">
        <f t="shared" si="294"/>
        <v>0</v>
      </c>
      <c r="UT34" s="9">
        <f t="shared" si="144"/>
        <v>0</v>
      </c>
      <c r="UU34" s="13">
        <f t="shared" si="145"/>
        <v>315.1024470385143</v>
      </c>
      <c r="UV34" s="9">
        <f t="shared" si="146"/>
        <v>0</v>
      </c>
      <c r="UW34" s="9">
        <f t="shared" si="147"/>
        <v>0</v>
      </c>
      <c r="UX34" s="9">
        <f t="shared" si="148"/>
        <v>0</v>
      </c>
      <c r="UY34" s="155"/>
      <c r="UZ34" s="3">
        <f t="shared" si="295"/>
        <v>0</v>
      </c>
      <c r="VA34" s="9">
        <f t="shared" si="149"/>
        <v>0</v>
      </c>
      <c r="VB34" s="13">
        <f t="shared" si="150"/>
        <v>0</v>
      </c>
      <c r="VC34" s="9">
        <f t="shared" si="151"/>
        <v>0</v>
      </c>
      <c r="VD34" s="9">
        <f t="shared" si="152"/>
        <v>0</v>
      </c>
      <c r="VE34" s="9">
        <f t="shared" si="153"/>
        <v>0</v>
      </c>
      <c r="VF34" s="155"/>
      <c r="VG34" s="3">
        <f t="shared" si="296"/>
        <v>0</v>
      </c>
      <c r="VH34" s="9">
        <f t="shared" si="154"/>
        <v>0</v>
      </c>
      <c r="VI34" s="13">
        <f t="shared" si="155"/>
        <v>0</v>
      </c>
      <c r="VJ34" s="9">
        <f t="shared" si="156"/>
        <v>0</v>
      </c>
      <c r="VK34" s="9">
        <f t="shared" si="157"/>
        <v>0</v>
      </c>
      <c r="VL34" s="9">
        <f t="shared" si="158"/>
        <v>0</v>
      </c>
      <c r="VM34" s="155"/>
      <c r="VN34" s="3">
        <f t="shared" si="297"/>
        <v>0</v>
      </c>
      <c r="VO34" s="9">
        <f t="shared" si="159"/>
        <v>0</v>
      </c>
      <c r="VP34" s="13">
        <f t="shared" si="160"/>
        <v>491.03101099711324</v>
      </c>
      <c r="VQ34" s="9">
        <f t="shared" si="161"/>
        <v>0</v>
      </c>
      <c r="VR34" s="9">
        <f t="shared" si="162"/>
        <v>0</v>
      </c>
      <c r="VS34" s="9">
        <f t="shared" si="163"/>
        <v>0</v>
      </c>
      <c r="VT34" s="155"/>
      <c r="VU34" s="3">
        <f t="shared" si="298"/>
        <v>0</v>
      </c>
      <c r="VV34" s="9">
        <f t="shared" si="164"/>
        <v>0</v>
      </c>
      <c r="VW34" s="13">
        <f t="shared" si="165"/>
        <v>19374.744862316606</v>
      </c>
      <c r="VX34" s="9">
        <f t="shared" si="166"/>
        <v>0</v>
      </c>
      <c r="VY34" s="9">
        <f t="shared" si="167"/>
        <v>0</v>
      </c>
      <c r="VZ34" s="9">
        <f t="shared" si="168"/>
        <v>0</v>
      </c>
      <c r="WA34" s="155"/>
      <c r="WB34" s="3">
        <f t="shared" si="299"/>
        <v>0</v>
      </c>
      <c r="WC34" s="9">
        <f t="shared" si="169"/>
        <v>0</v>
      </c>
      <c r="WD34" s="13">
        <f t="shared" si="170"/>
        <v>5003.4347439671383</v>
      </c>
      <c r="WE34" s="9">
        <f t="shared" si="171"/>
        <v>0</v>
      </c>
      <c r="WF34" s="9">
        <f t="shared" si="172"/>
        <v>0</v>
      </c>
      <c r="WG34" s="9">
        <f t="shared" si="173"/>
        <v>0</v>
      </c>
      <c r="WH34" s="155"/>
      <c r="WI34" s="3">
        <f t="shared" si="300"/>
        <v>0</v>
      </c>
      <c r="WJ34" s="9">
        <f t="shared" si="174"/>
        <v>0</v>
      </c>
      <c r="WK34" s="13">
        <f t="shared" si="175"/>
        <v>3901.592751545395</v>
      </c>
      <c r="WL34" s="9">
        <f t="shared" si="176"/>
        <v>0</v>
      </c>
      <c r="WM34" s="9">
        <f t="shared" si="177"/>
        <v>0</v>
      </c>
      <c r="WN34" s="9">
        <f t="shared" si="178"/>
        <v>0</v>
      </c>
      <c r="WO34" s="155"/>
      <c r="WP34" s="3">
        <f t="shared" si="301"/>
        <v>0</v>
      </c>
      <c r="WQ34" s="9">
        <f t="shared" si="179"/>
        <v>0</v>
      </c>
      <c r="WR34" s="13">
        <f t="shared" si="180"/>
        <v>36.032279807037447</v>
      </c>
      <c r="WS34" s="9">
        <f t="shared" si="181"/>
        <v>0</v>
      </c>
      <c r="WT34" s="9">
        <f t="shared" si="182"/>
        <v>0</v>
      </c>
      <c r="WU34" s="9">
        <f t="shared" si="183"/>
        <v>0</v>
      </c>
      <c r="WV34" s="155"/>
      <c r="WW34" s="3">
        <f t="shared" si="302"/>
        <v>0</v>
      </c>
      <c r="WX34" s="9">
        <f t="shared" si="184"/>
        <v>0</v>
      </c>
      <c r="WY34" s="13">
        <f t="shared" si="185"/>
        <v>620.0575976154438</v>
      </c>
      <c r="WZ34" s="9">
        <f t="shared" si="186"/>
        <v>0</v>
      </c>
      <c r="XA34" s="9">
        <f t="shared" si="187"/>
        <v>0</v>
      </c>
      <c r="XB34" s="9">
        <f t="shared" si="188"/>
        <v>0</v>
      </c>
      <c r="XC34" s="155"/>
      <c r="XD34" s="3">
        <f t="shared" si="303"/>
        <v>0</v>
      </c>
      <c r="XE34" s="9">
        <f t="shared" si="189"/>
        <v>0</v>
      </c>
      <c r="XF34" s="13">
        <f t="shared" si="190"/>
        <v>0</v>
      </c>
      <c r="XG34" s="9">
        <f t="shared" si="191"/>
        <v>0</v>
      </c>
      <c r="XH34" s="9">
        <f t="shared" si="192"/>
        <v>0</v>
      </c>
      <c r="XI34" s="9">
        <f t="shared" si="193"/>
        <v>0</v>
      </c>
      <c r="XJ34" s="158"/>
      <c r="XK34" s="14">
        <f t="shared" si="304"/>
        <v>70.031742593256212</v>
      </c>
      <c r="XL34" s="14">
        <f t="shared" si="305"/>
        <v>0</v>
      </c>
      <c r="XM34" s="14">
        <f t="shared" si="306"/>
        <v>4.2269291140023396E-2</v>
      </c>
      <c r="XQ34" s="3">
        <f t="shared" si="307"/>
        <v>120.91124247894338</v>
      </c>
      <c r="XR34" s="9">
        <f t="shared" si="195"/>
        <v>0</v>
      </c>
      <c r="XS34" s="13">
        <f t="shared" si="196"/>
        <v>4105.0516839411448</v>
      </c>
      <c r="XT34" s="9">
        <f t="shared" si="197"/>
        <v>0</v>
      </c>
      <c r="XU34" s="9">
        <f t="shared" si="198"/>
        <v>0</v>
      </c>
      <c r="XV34" s="9">
        <f t="shared" si="199"/>
        <v>0</v>
      </c>
      <c r="XW34" s="155"/>
      <c r="XX34" s="3">
        <f t="shared" si="308"/>
        <v>0</v>
      </c>
      <c r="XY34" s="9">
        <f t="shared" si="200"/>
        <v>0</v>
      </c>
      <c r="XZ34" s="13">
        <f t="shared" si="201"/>
        <v>0</v>
      </c>
      <c r="YA34" s="9">
        <f t="shared" si="202"/>
        <v>0</v>
      </c>
      <c r="YB34" s="9">
        <f t="shared" si="203"/>
        <v>0</v>
      </c>
      <c r="YC34" s="9">
        <f t="shared" si="204"/>
        <v>0</v>
      </c>
      <c r="YD34" s="155"/>
      <c r="YE34" s="3">
        <f t="shared" si="309"/>
        <v>0</v>
      </c>
      <c r="YF34" s="9">
        <f t="shared" si="205"/>
        <v>0</v>
      </c>
      <c r="YG34" s="13">
        <f t="shared" si="206"/>
        <v>0</v>
      </c>
      <c r="YH34" s="9">
        <f t="shared" si="207"/>
        <v>0</v>
      </c>
      <c r="YI34" s="9">
        <f t="shared" si="208"/>
        <v>0</v>
      </c>
      <c r="YJ34" s="9">
        <f t="shared" si="209"/>
        <v>0</v>
      </c>
      <c r="YK34" s="155"/>
      <c r="YL34" s="3">
        <f t="shared" si="310"/>
        <v>0</v>
      </c>
      <c r="YM34" s="9">
        <f t="shared" si="210"/>
        <v>0</v>
      </c>
      <c r="YN34" s="13">
        <f t="shared" si="211"/>
        <v>17964.258508040453</v>
      </c>
      <c r="YO34" s="9">
        <f t="shared" si="212"/>
        <v>0</v>
      </c>
      <c r="YP34" s="9">
        <f t="shared" si="213"/>
        <v>0</v>
      </c>
      <c r="YQ34" s="9">
        <f t="shared" si="214"/>
        <v>0</v>
      </c>
      <c r="YR34" s="155"/>
      <c r="YS34" s="3">
        <f t="shared" si="311"/>
        <v>19.223466413415949</v>
      </c>
      <c r="YT34" s="9">
        <f t="shared" si="215"/>
        <v>0</v>
      </c>
      <c r="YU34" s="13">
        <f t="shared" si="216"/>
        <v>55403.915840266855</v>
      </c>
      <c r="YV34" s="9">
        <f t="shared" si="217"/>
        <v>0</v>
      </c>
      <c r="YW34" s="9">
        <f t="shared" si="218"/>
        <v>0</v>
      </c>
      <c r="YX34" s="9">
        <f t="shared" si="219"/>
        <v>0</v>
      </c>
      <c r="YY34" s="155"/>
      <c r="YZ34" s="3">
        <f t="shared" si="312"/>
        <v>0</v>
      </c>
      <c r="ZA34" s="9">
        <f t="shared" si="220"/>
        <v>0</v>
      </c>
      <c r="ZB34" s="13">
        <f t="shared" si="221"/>
        <v>6605.9494367589386</v>
      </c>
      <c r="ZC34" s="9">
        <f t="shared" si="222"/>
        <v>0</v>
      </c>
      <c r="ZD34" s="9">
        <f t="shared" si="223"/>
        <v>0</v>
      </c>
      <c r="ZE34" s="9">
        <f t="shared" si="224"/>
        <v>0</v>
      </c>
      <c r="ZF34" s="155"/>
      <c r="ZG34" s="3">
        <f t="shared" si="313"/>
        <v>0</v>
      </c>
      <c r="ZH34" s="9">
        <f t="shared" si="225"/>
        <v>0</v>
      </c>
      <c r="ZI34" s="13">
        <f t="shared" si="226"/>
        <v>5153.0088273006722</v>
      </c>
      <c r="ZJ34" s="9">
        <f t="shared" si="227"/>
        <v>0</v>
      </c>
      <c r="ZK34" s="9">
        <f t="shared" si="228"/>
        <v>0</v>
      </c>
      <c r="ZL34" s="9">
        <f t="shared" si="229"/>
        <v>0</v>
      </c>
      <c r="ZM34" s="155"/>
      <c r="ZN34" s="3">
        <f t="shared" si="314"/>
        <v>0</v>
      </c>
      <c r="ZO34" s="9">
        <f t="shared" si="230"/>
        <v>0</v>
      </c>
      <c r="ZP34" s="13">
        <f t="shared" si="231"/>
        <v>75.176841027501368</v>
      </c>
      <c r="ZQ34" s="9">
        <f t="shared" si="232"/>
        <v>0</v>
      </c>
      <c r="ZR34" s="9">
        <f t="shared" si="233"/>
        <v>0</v>
      </c>
      <c r="ZS34" s="9">
        <f t="shared" si="234"/>
        <v>0</v>
      </c>
      <c r="ZT34" s="155"/>
      <c r="ZU34" s="3">
        <f t="shared" si="315"/>
        <v>0</v>
      </c>
      <c r="ZV34" s="9">
        <f t="shared" si="235"/>
        <v>0</v>
      </c>
      <c r="ZW34" s="13">
        <f t="shared" si="236"/>
        <v>620.0575976154438</v>
      </c>
      <c r="ZX34" s="9">
        <f t="shared" si="237"/>
        <v>0</v>
      </c>
      <c r="ZY34" s="9">
        <f t="shared" si="238"/>
        <v>0</v>
      </c>
      <c r="ZZ34" s="9">
        <f t="shared" si="239"/>
        <v>0</v>
      </c>
      <c r="AAA34" s="155"/>
      <c r="AAB34" s="3">
        <f t="shared" si="316"/>
        <v>0</v>
      </c>
      <c r="AAC34" s="9">
        <f t="shared" si="240"/>
        <v>0</v>
      </c>
      <c r="AAD34" s="13">
        <f t="shared" si="241"/>
        <v>8295.7058776055801</v>
      </c>
      <c r="AAE34" s="9">
        <f t="shared" si="242"/>
        <v>0</v>
      </c>
      <c r="AAF34" s="9">
        <f t="shared" si="243"/>
        <v>0</v>
      </c>
      <c r="AAG34" s="9">
        <f t="shared" si="244"/>
        <v>0</v>
      </c>
      <c r="AAH34" s="158"/>
      <c r="AAI34" s="9">
        <f t="shared" si="317"/>
        <v>70.031742593256212</v>
      </c>
      <c r="AAJ34" s="9">
        <f t="shared" si="318"/>
        <v>0</v>
      </c>
      <c r="AAK34" s="9">
        <f t="shared" si="319"/>
        <v>4.2269291140023396E-2</v>
      </c>
    </row>
    <row r="35" spans="2:713" ht="15.75" thickBot="1">
      <c r="B35" s="104">
        <v>27</v>
      </c>
      <c r="C35" s="104" t="s">
        <v>54</v>
      </c>
      <c r="D35" s="46">
        <v>1397.7</v>
      </c>
      <c r="E35" s="104">
        <v>27.701585709350184</v>
      </c>
      <c r="F35" s="104">
        <v>0</v>
      </c>
      <c r="G35" s="104" t="s">
        <v>11</v>
      </c>
      <c r="I35" s="97">
        <f t="shared" si="247"/>
        <v>27.701585709350184</v>
      </c>
      <c r="J35" s="98">
        <v>48.2780469194213</v>
      </c>
      <c r="K35" s="98">
        <v>0</v>
      </c>
      <c r="L35" s="98">
        <v>39.766608800834234</v>
      </c>
      <c r="M35" s="98">
        <v>250.80687318539427</v>
      </c>
      <c r="N35" s="98">
        <v>214.78052826542131</v>
      </c>
      <c r="O35" s="98">
        <v>138.90059126226512</v>
      </c>
      <c r="P35" s="98">
        <v>3.5250624042080303</v>
      </c>
      <c r="Q35" s="98">
        <v>0</v>
      </c>
      <c r="R35" s="98">
        <v>0</v>
      </c>
      <c r="S35" s="98">
        <v>152.64760580349017</v>
      </c>
      <c r="V35" s="98">
        <v>3.6231315491819314</v>
      </c>
      <c r="W35" s="98">
        <v>0</v>
      </c>
      <c r="X35" s="98">
        <v>0</v>
      </c>
      <c r="Y35" s="98">
        <v>0</v>
      </c>
      <c r="Z35" s="98">
        <v>313.62199163489839</v>
      </c>
      <c r="AA35" s="98">
        <v>179.74299247077934</v>
      </c>
      <c r="AB35" s="98">
        <v>51.554127297247199</v>
      </c>
      <c r="AC35" s="98">
        <v>0</v>
      </c>
      <c r="AD35" s="98">
        <v>0</v>
      </c>
      <c r="AE35" s="99">
        <v>0</v>
      </c>
      <c r="AH35" s="98">
        <f t="shared" si="248"/>
        <v>51.901178468603234</v>
      </c>
      <c r="AI35" s="98">
        <f t="shared" si="248"/>
        <v>0</v>
      </c>
      <c r="AJ35" s="98">
        <f t="shared" si="248"/>
        <v>39.766608800834234</v>
      </c>
      <c r="AK35" s="98">
        <f t="shared" si="248"/>
        <v>250.80687318539427</v>
      </c>
      <c r="AL35" s="98">
        <f t="shared" si="248"/>
        <v>528.4025199003197</v>
      </c>
      <c r="AM35" s="98">
        <f t="shared" si="248"/>
        <v>318.64358373304447</v>
      </c>
      <c r="AN35" s="98">
        <f t="shared" si="248"/>
        <v>55.079189701455228</v>
      </c>
      <c r="AO35" s="98">
        <f t="shared" si="248"/>
        <v>0</v>
      </c>
      <c r="AP35" s="98">
        <f t="shared" si="248"/>
        <v>0</v>
      </c>
      <c r="AQ35" s="98">
        <f t="shared" si="248"/>
        <v>152.64760580349017</v>
      </c>
      <c r="AS35" s="100">
        <v>48.278059502497491</v>
      </c>
      <c r="AT35" s="101">
        <v>48.278059502497491</v>
      </c>
      <c r="AU35" s="98"/>
      <c r="AV35" s="98"/>
      <c r="AW35" s="98"/>
      <c r="AX35" s="98"/>
      <c r="AY35" s="98"/>
      <c r="AZ35" s="205"/>
      <c r="BA35" s="101">
        <v>0</v>
      </c>
      <c r="BB35" s="98"/>
      <c r="BC35" s="98"/>
      <c r="BD35" s="98"/>
      <c r="BE35" s="98"/>
      <c r="BF35" s="98"/>
      <c r="BG35" s="205"/>
      <c r="BH35" s="101">
        <v>39.766608800834234</v>
      </c>
      <c r="BI35" s="98"/>
      <c r="BJ35" s="98"/>
      <c r="BK35" s="98"/>
      <c r="BL35" s="98"/>
      <c r="BM35" s="98"/>
      <c r="BN35" s="205"/>
      <c r="BO35" s="101">
        <v>250.80685338166359</v>
      </c>
      <c r="BP35" s="98"/>
      <c r="BQ35" s="98"/>
      <c r="BR35" s="98"/>
      <c r="BS35" s="98"/>
      <c r="BT35" s="98"/>
      <c r="BU35" s="205"/>
      <c r="BV35" s="101">
        <v>214.78054621966405</v>
      </c>
      <c r="BW35" s="98"/>
      <c r="BX35" s="98"/>
      <c r="BY35" s="98"/>
      <c r="BZ35" s="98"/>
      <c r="CA35" s="98"/>
      <c r="CB35" s="205"/>
      <c r="CC35" s="101">
        <v>138.90058230352187</v>
      </c>
      <c r="CD35" s="98"/>
      <c r="CE35" s="98"/>
      <c r="CF35" s="98"/>
      <c r="CG35" s="98"/>
      <c r="CH35" s="98"/>
      <c r="CI35" s="205"/>
      <c r="CJ35" s="101">
        <v>3.5250647067165906</v>
      </c>
      <c r="CK35" s="98"/>
      <c r="CL35" s="98"/>
      <c r="CM35" s="98"/>
      <c r="CN35" s="98"/>
      <c r="CO35" s="98"/>
      <c r="CP35" s="205"/>
      <c r="CQ35" s="101">
        <v>0</v>
      </c>
      <c r="CR35" s="98"/>
      <c r="CS35" s="98"/>
      <c r="CT35" s="98"/>
      <c r="CU35" s="98"/>
      <c r="CV35" s="98"/>
      <c r="CW35" s="205"/>
      <c r="CX35" s="101">
        <v>0</v>
      </c>
      <c r="CY35" s="98"/>
      <c r="CZ35" s="98"/>
      <c r="DA35" s="98"/>
      <c r="DB35" s="98"/>
      <c r="DC35" s="98"/>
      <c r="DD35" s="205"/>
      <c r="DE35" s="101">
        <v>152.64760580349017</v>
      </c>
      <c r="DF35" s="98">
        <v>0</v>
      </c>
      <c r="DG35" s="98">
        <v>0</v>
      </c>
      <c r="DH35" s="98">
        <v>0</v>
      </c>
      <c r="DI35" s="98">
        <v>0</v>
      </c>
      <c r="DJ35" s="98">
        <v>0</v>
      </c>
      <c r="DK35" s="205"/>
      <c r="DN35" s="101">
        <v>3.6231384311337043</v>
      </c>
      <c r="DO35" s="98"/>
      <c r="DP35" s="98"/>
      <c r="DQ35" s="98"/>
      <c r="DR35" s="98"/>
      <c r="DS35" s="98"/>
      <c r="DT35" s="205"/>
      <c r="DU35" s="101">
        <v>0</v>
      </c>
      <c r="DV35" s="98"/>
      <c r="DW35" s="98"/>
      <c r="DX35" s="98"/>
      <c r="DY35" s="98"/>
      <c r="DZ35" s="98"/>
      <c r="EA35" s="205"/>
      <c r="EB35" s="101">
        <v>0</v>
      </c>
      <c r="EC35" s="98"/>
      <c r="ED35" s="98"/>
      <c r="EE35" s="98"/>
      <c r="EF35" s="98"/>
      <c r="EG35" s="98"/>
      <c r="EH35" s="205"/>
      <c r="EI35" s="101">
        <v>0</v>
      </c>
      <c r="EJ35" s="98"/>
      <c r="EK35" s="98"/>
      <c r="EL35" s="98"/>
      <c r="EM35" s="98"/>
      <c r="EN35" s="98"/>
      <c r="EO35" s="205"/>
      <c r="EP35" s="101">
        <v>313.62201785163887</v>
      </c>
      <c r="EQ35" s="98"/>
      <c r="ER35" s="98"/>
      <c r="ES35" s="98"/>
      <c r="ET35" s="98"/>
      <c r="EU35" s="98"/>
      <c r="EV35" s="205"/>
      <c r="EW35" s="101">
        <v>179.74298087780258</v>
      </c>
      <c r="EX35" s="98"/>
      <c r="EY35" s="98"/>
      <c r="EZ35" s="98"/>
      <c r="FA35" s="98"/>
      <c r="FB35" s="98"/>
      <c r="FC35" s="205"/>
      <c r="FD35" s="101">
        <v>51.554143722561307</v>
      </c>
      <c r="FE35" s="98"/>
      <c r="FF35" s="98"/>
      <c r="FG35" s="98"/>
      <c r="FH35" s="98"/>
      <c r="FI35" s="98"/>
      <c r="FJ35" s="205"/>
      <c r="FK35" s="101">
        <v>0</v>
      </c>
      <c r="FL35" s="98"/>
      <c r="FM35" s="98"/>
      <c r="FN35" s="98"/>
      <c r="FO35" s="98"/>
      <c r="FP35" s="98"/>
      <c r="FQ35" s="205"/>
      <c r="FR35" s="101">
        <v>0</v>
      </c>
      <c r="FS35" s="98"/>
      <c r="FT35" s="98"/>
      <c r="FU35" s="98"/>
      <c r="FV35" s="98"/>
      <c r="FW35" s="98"/>
      <c r="FX35" s="205"/>
      <c r="FY35" s="101"/>
      <c r="FZ35" s="98"/>
      <c r="GA35" s="98"/>
      <c r="GB35" s="98"/>
      <c r="GC35" s="98"/>
      <c r="GD35" s="98"/>
      <c r="GE35" s="205"/>
      <c r="GF35" s="103"/>
      <c r="GG35" s="103"/>
      <c r="GH35" s="103"/>
      <c r="GL35" s="3">
        <f t="shared" si="249"/>
        <v>51.901197933631195</v>
      </c>
      <c r="GM35" s="9">
        <f t="shared" si="250"/>
        <v>0</v>
      </c>
      <c r="GN35" s="9">
        <f t="shared" si="251"/>
        <v>0</v>
      </c>
      <c r="GO35" s="9">
        <f t="shared" si="252"/>
        <v>0</v>
      </c>
      <c r="GP35" s="9">
        <f t="shared" si="253"/>
        <v>0</v>
      </c>
      <c r="GQ35" s="9">
        <f t="shared" si="254"/>
        <v>0</v>
      </c>
      <c r="GR35" s="155"/>
      <c r="GS35" s="3">
        <f t="shared" si="255"/>
        <v>0</v>
      </c>
      <c r="GT35" s="9">
        <f t="shared" si="5"/>
        <v>0</v>
      </c>
      <c r="GU35" s="9">
        <f t="shared" si="6"/>
        <v>0</v>
      </c>
      <c r="GV35" s="9">
        <f t="shared" si="7"/>
        <v>0</v>
      </c>
      <c r="GW35" s="9">
        <f t="shared" si="8"/>
        <v>0</v>
      </c>
      <c r="GX35" s="9">
        <f t="shared" si="9"/>
        <v>0</v>
      </c>
      <c r="GY35" s="155"/>
      <c r="GZ35" s="3">
        <f t="shared" si="256"/>
        <v>39.766608800834234</v>
      </c>
      <c r="HA35" s="9">
        <f t="shared" si="10"/>
        <v>0</v>
      </c>
      <c r="HB35" s="9">
        <f t="shared" si="11"/>
        <v>0</v>
      </c>
      <c r="HC35" s="9">
        <f t="shared" si="12"/>
        <v>0</v>
      </c>
      <c r="HD35" s="9">
        <f t="shared" si="13"/>
        <v>0</v>
      </c>
      <c r="HE35" s="9">
        <f t="shared" si="14"/>
        <v>0</v>
      </c>
      <c r="HF35" s="155"/>
      <c r="HG35" s="3">
        <f t="shared" si="257"/>
        <v>250.80685338166359</v>
      </c>
      <c r="HH35" s="9">
        <f t="shared" si="15"/>
        <v>0</v>
      </c>
      <c r="HI35" s="9">
        <f t="shared" si="16"/>
        <v>0</v>
      </c>
      <c r="HJ35" s="9">
        <f t="shared" si="17"/>
        <v>0</v>
      </c>
      <c r="HK35" s="9">
        <f t="shared" si="18"/>
        <v>0</v>
      </c>
      <c r="HL35" s="9">
        <f t="shared" si="19"/>
        <v>0</v>
      </c>
      <c r="HM35" s="155"/>
      <c r="HN35" s="3">
        <f t="shared" si="258"/>
        <v>528.40256407130289</v>
      </c>
      <c r="HO35" s="9">
        <f t="shared" si="20"/>
        <v>0</v>
      </c>
      <c r="HP35" s="9">
        <f t="shared" si="21"/>
        <v>0</v>
      </c>
      <c r="HQ35" s="9">
        <f t="shared" si="22"/>
        <v>0</v>
      </c>
      <c r="HR35" s="9">
        <f t="shared" si="23"/>
        <v>0</v>
      </c>
      <c r="HS35" s="9">
        <f t="shared" si="24"/>
        <v>0</v>
      </c>
      <c r="HT35" s="155"/>
      <c r="HU35" s="3">
        <f t="shared" si="259"/>
        <v>318.64356318132445</v>
      </c>
      <c r="HV35" s="9">
        <f t="shared" si="25"/>
        <v>0</v>
      </c>
      <c r="HW35" s="9">
        <f t="shared" si="26"/>
        <v>0</v>
      </c>
      <c r="HX35" s="9">
        <f t="shared" si="27"/>
        <v>0</v>
      </c>
      <c r="HY35" s="9">
        <f t="shared" si="28"/>
        <v>0</v>
      </c>
      <c r="HZ35" s="9">
        <f t="shared" si="29"/>
        <v>0</v>
      </c>
      <c r="IA35" s="155"/>
      <c r="IB35" s="3">
        <f t="shared" si="260"/>
        <v>55.079208429277898</v>
      </c>
      <c r="IC35" s="9">
        <f t="shared" si="30"/>
        <v>0</v>
      </c>
      <c r="ID35" s="9">
        <f t="shared" si="31"/>
        <v>0</v>
      </c>
      <c r="IE35" s="9">
        <f t="shared" si="32"/>
        <v>0</v>
      </c>
      <c r="IF35" s="9">
        <f t="shared" si="33"/>
        <v>0</v>
      </c>
      <c r="IG35" s="9">
        <f t="shared" si="34"/>
        <v>0</v>
      </c>
      <c r="IH35" s="155"/>
      <c r="II35" s="3">
        <f t="shared" si="261"/>
        <v>0</v>
      </c>
      <c r="IJ35" s="9">
        <f t="shared" si="35"/>
        <v>0</v>
      </c>
      <c r="IK35" s="9">
        <f t="shared" si="36"/>
        <v>0</v>
      </c>
      <c r="IL35" s="9">
        <f t="shared" si="37"/>
        <v>0</v>
      </c>
      <c r="IM35" s="9">
        <f t="shared" si="38"/>
        <v>0</v>
      </c>
      <c r="IN35" s="9">
        <f t="shared" si="39"/>
        <v>0</v>
      </c>
      <c r="IO35" s="155"/>
      <c r="IP35" s="3">
        <f t="shared" si="262"/>
        <v>0</v>
      </c>
      <c r="IQ35" s="9">
        <f t="shared" si="40"/>
        <v>0</v>
      </c>
      <c r="IR35" s="9">
        <f t="shared" si="41"/>
        <v>0</v>
      </c>
      <c r="IS35" s="9">
        <f t="shared" si="42"/>
        <v>0</v>
      </c>
      <c r="IT35" s="9">
        <f t="shared" si="43"/>
        <v>0</v>
      </c>
      <c r="IU35" s="9">
        <f t="shared" si="44"/>
        <v>0</v>
      </c>
      <c r="IV35" s="155"/>
      <c r="IW35" s="3">
        <f t="shared" si="263"/>
        <v>152.64760580349017</v>
      </c>
      <c r="IX35" s="9">
        <f t="shared" si="45"/>
        <v>0</v>
      </c>
      <c r="IY35" s="9">
        <f t="shared" si="46"/>
        <v>0</v>
      </c>
      <c r="IZ35" s="9">
        <f t="shared" si="47"/>
        <v>0</v>
      </c>
      <c r="JA35" s="9">
        <f t="shared" si="48"/>
        <v>0</v>
      </c>
      <c r="JB35" s="9">
        <f t="shared" si="49"/>
        <v>0</v>
      </c>
      <c r="JC35" s="155"/>
      <c r="JD35" s="45"/>
      <c r="JE35" s="45"/>
      <c r="JF35" s="45"/>
      <c r="JG35" s="4"/>
      <c r="JH35" s="58">
        <f t="shared" si="50"/>
        <v>3.0118342949037695E-2</v>
      </c>
      <c r="JI35" s="55">
        <f t="shared" si="320"/>
        <v>3.2632325924441638E-2</v>
      </c>
      <c r="JJ35" s="3">
        <f>$JH35*JJ4*AT35</f>
        <v>0.49428294149245955</v>
      </c>
      <c r="JK35" s="9">
        <f>$JH35*JJ4*AU35</f>
        <v>0</v>
      </c>
      <c r="JL35" s="9">
        <f>$JH35*JJ4*AV35</f>
        <v>0</v>
      </c>
      <c r="JM35" s="9">
        <f>$JH35*JJ4*AW35</f>
        <v>0</v>
      </c>
      <c r="JN35" s="9">
        <f>$JH35*JJ4*AX35</f>
        <v>0</v>
      </c>
      <c r="JO35" s="9">
        <f>$JH35*JJ4*AY35</f>
        <v>0</v>
      </c>
      <c r="JP35" s="155"/>
      <c r="JQ35" s="3">
        <f>$JH35*JQ4*BA35</f>
        <v>0</v>
      </c>
      <c r="JR35" s="9">
        <f>$JH35*JQ4*BB35</f>
        <v>0</v>
      </c>
      <c r="JS35" s="9">
        <f>$JH35*JQ4*BC35</f>
        <v>0</v>
      </c>
      <c r="JT35" s="9">
        <f>$JH35*JQ4*BD35</f>
        <v>0</v>
      </c>
      <c r="JU35" s="9">
        <f>$JH35*JQ4*BE35</f>
        <v>0</v>
      </c>
      <c r="JV35" s="9">
        <f>$JH35*JQ4*BF35</f>
        <v>0</v>
      </c>
      <c r="JW35" s="155"/>
      <c r="JX35" s="3">
        <f>$JH35*JX4*BH35</f>
        <v>0.92160976952250073</v>
      </c>
      <c r="JY35" s="9">
        <f>$JH35*JX4*BI35</f>
        <v>0</v>
      </c>
      <c r="JZ35" s="9">
        <f>$JH35*JX4*BJ35</f>
        <v>0</v>
      </c>
      <c r="KA35" s="9">
        <f>$JH35*JX4*BK35</f>
        <v>0</v>
      </c>
      <c r="KB35" s="9">
        <f>$JH35*JX4*BL35</f>
        <v>0</v>
      </c>
      <c r="KC35" s="9">
        <f>$JH35*JX4*BM35</f>
        <v>0</v>
      </c>
      <c r="KD35" s="155"/>
      <c r="KE35" s="3">
        <f>$JH35*KE4*BO35</f>
        <v>4.4026829039342941</v>
      </c>
      <c r="KF35" s="9">
        <f>$JH35*KE4*BP35</f>
        <v>0</v>
      </c>
      <c r="KG35" s="9">
        <f>$JH35*KE4*BQ35</f>
        <v>0</v>
      </c>
      <c r="KH35" s="9">
        <f>$JH35*KE4*BR35</f>
        <v>0</v>
      </c>
      <c r="KI35" s="9">
        <f>$JH35*KE4*BS35</f>
        <v>0</v>
      </c>
      <c r="KJ35" s="9">
        <f>$JH35*KE4*BT35</f>
        <v>0</v>
      </c>
      <c r="KK35" s="155"/>
      <c r="KL35" s="3">
        <f>$JH35*KL4*BV35</f>
        <v>5.5525523881806276</v>
      </c>
      <c r="KM35" s="9">
        <f>$JH35*KL4*BW35</f>
        <v>0</v>
      </c>
      <c r="KN35" s="9">
        <f>$JH35*KL4*BX35</f>
        <v>0</v>
      </c>
      <c r="KO35" s="9">
        <f>$JH35*KL4*BY35</f>
        <v>0</v>
      </c>
      <c r="KP35" s="9">
        <f>$JH35*KL4*BZ35</f>
        <v>0</v>
      </c>
      <c r="KQ35" s="9">
        <f>$JH35*KL4*CA35</f>
        <v>0</v>
      </c>
      <c r="KR35" s="155"/>
      <c r="KS35" s="3">
        <f>$JH35*KS4*CC35</f>
        <v>4.1834553736385081</v>
      </c>
      <c r="KT35" s="9">
        <f>$JH35*KS4*CD35</f>
        <v>0</v>
      </c>
      <c r="KU35" s="9">
        <f>$JH35*KS4*CE35</f>
        <v>0</v>
      </c>
      <c r="KV35" s="9">
        <f>$JH35*KS4*CF35</f>
        <v>0</v>
      </c>
      <c r="KW35" s="9">
        <f>$JH35*KS4*CG35</f>
        <v>0</v>
      </c>
      <c r="KX35" s="9">
        <f>$JH35*KS4*CH35</f>
        <v>0</v>
      </c>
      <c r="KY35" s="155"/>
      <c r="KZ35" s="3">
        <f>$JH35*KZ4*CJ35</f>
        <v>0.10849445105225614</v>
      </c>
      <c r="LA35" s="9">
        <f>$JH35*KZ4*CK35</f>
        <v>0</v>
      </c>
      <c r="LB35" s="9">
        <f>$JH35*KZ4*CL35</f>
        <v>0</v>
      </c>
      <c r="LC35" s="9">
        <f>$JH35*KZ4*CM35</f>
        <v>0</v>
      </c>
      <c r="LD35" s="9">
        <f>$JH35*KZ4*CN35</f>
        <v>0</v>
      </c>
      <c r="LE35" s="9">
        <f>$JH35*KZ4*CO35</f>
        <v>0</v>
      </c>
      <c r="LF35" s="155"/>
      <c r="LG35" s="3">
        <f>$JH35*LG4*CQ35</f>
        <v>0</v>
      </c>
      <c r="LH35" s="9">
        <f>$JH35*LG4*CR35</f>
        <v>0</v>
      </c>
      <c r="LI35" s="9">
        <f>$JH35*LG4*CS35</f>
        <v>0</v>
      </c>
      <c r="LJ35" s="9">
        <f>$JH35*LG4*CT35</f>
        <v>0</v>
      </c>
      <c r="LK35" s="9">
        <f>$JH35*LG4*CU35</f>
        <v>0</v>
      </c>
      <c r="LL35" s="9">
        <f>$JH35*LG4*CV35</f>
        <v>0</v>
      </c>
      <c r="LM35" s="155"/>
      <c r="LN35" s="3">
        <f>$JH35*LN4*CX35</f>
        <v>0</v>
      </c>
      <c r="LO35" s="9">
        <f>$JH35*LN4*CY35</f>
        <v>0</v>
      </c>
      <c r="LP35" s="9">
        <f>$JH35*LN4*CZ35</f>
        <v>0</v>
      </c>
      <c r="LQ35" s="9">
        <f>$JH35*LN4*DA35</f>
        <v>0</v>
      </c>
      <c r="LR35" s="9">
        <f>$JH35*LN4*DB35</f>
        <v>0</v>
      </c>
      <c r="LS35" s="9">
        <f>$JH35*LN4*DC35</f>
        <v>0</v>
      </c>
      <c r="LT35" s="155"/>
      <c r="LU35" s="3">
        <f>$JH35*LU4*DE35</f>
        <v>1.4257310533077614</v>
      </c>
      <c r="LV35" s="9">
        <f>$JH35*LU4*DF35</f>
        <v>0</v>
      </c>
      <c r="LW35" s="9">
        <f>$JH35*LU4*DG35</f>
        <v>0</v>
      </c>
      <c r="LX35" s="9">
        <f>$JH35*LU4*DH35</f>
        <v>0</v>
      </c>
      <c r="LY35" s="9">
        <f>$JH35*LU4*DI35</f>
        <v>0</v>
      </c>
      <c r="LZ35" s="9">
        <f>$JH35*LU4*DJ35</f>
        <v>0</v>
      </c>
      <c r="MA35" s="155"/>
      <c r="MD35" s="3">
        <f>$JH35*MD6*MD4*DN35</f>
        <v>3.7094604456554395E-2</v>
      </c>
      <c r="ME35" s="9">
        <f>$JH35*MD6*MD4*DO35</f>
        <v>0</v>
      </c>
      <c r="MF35" s="9">
        <f>$JH35*MD6*MD4*DP35</f>
        <v>0</v>
      </c>
      <c r="MG35" s="9">
        <f>$JH35*MD6*MD4*DQ35</f>
        <v>0</v>
      </c>
      <c r="MH35" s="9">
        <f>$JH35*MD6*MD4*DR35</f>
        <v>0</v>
      </c>
      <c r="MI35" s="9">
        <f>$JH35*MD6*MD4*DS35</f>
        <v>0</v>
      </c>
      <c r="MJ35" s="155"/>
      <c r="MK35" s="3">
        <f>$JH35*MK6*MK4*DU35</f>
        <v>0</v>
      </c>
      <c r="ML35" s="9">
        <f>$JH35*MK6*MK4*DV35</f>
        <v>0</v>
      </c>
      <c r="MM35" s="9">
        <f>$JH35*MK6*MK4*DW35</f>
        <v>0</v>
      </c>
      <c r="MN35" s="9">
        <f>$JH35*MK6*MK4*DX35</f>
        <v>0</v>
      </c>
      <c r="MO35" s="9">
        <f>$JH35*MK6*MK4*DY35</f>
        <v>0</v>
      </c>
      <c r="MP35" s="9">
        <f>$JH35*MK6*MK4*DZ35</f>
        <v>0</v>
      </c>
      <c r="MQ35" s="155"/>
      <c r="MR35" s="3">
        <f>$JH35*MR6*MR4*EB35</f>
        <v>0</v>
      </c>
      <c r="MS35" s="9">
        <f>$JH35*MR6*MR4*EC35</f>
        <v>0</v>
      </c>
      <c r="MT35" s="9">
        <f>$JH35*MR6*MR4*ED35</f>
        <v>0</v>
      </c>
      <c r="MU35" s="9">
        <f>$JH35*MR6*MR4*EE35</f>
        <v>0</v>
      </c>
      <c r="MV35" s="9">
        <f>$JH35*MR6*MR4*EF35</f>
        <v>0</v>
      </c>
      <c r="MW35" s="9">
        <f>$JH35*MR6*MR4*EG35</f>
        <v>0</v>
      </c>
      <c r="MX35" s="155"/>
      <c r="MY35" s="3">
        <f>$JH35*MY6*MY4*EI35</f>
        <v>0</v>
      </c>
      <c r="MZ35" s="9">
        <f>$JH35*MY6*MY4*EJ35</f>
        <v>0</v>
      </c>
      <c r="NA35" s="9">
        <f>$JH35*MY6*MY4*EK35</f>
        <v>0</v>
      </c>
      <c r="NB35" s="9">
        <f>$JH35*MY6*MY4*EL35</f>
        <v>0</v>
      </c>
      <c r="NC35" s="9">
        <f>$JH35*MY6*MY4*EM35</f>
        <v>0</v>
      </c>
      <c r="ND35" s="9">
        <f>$JH35*MY6*MY4*EN35</f>
        <v>0</v>
      </c>
      <c r="NE35" s="155"/>
      <c r="NF35" s="3">
        <f>$JH35*NF6*NF4*EP35</f>
        <v>5.6754762030403034</v>
      </c>
      <c r="NG35" s="9">
        <f>$JH35*NF6*NF4*EQ35</f>
        <v>0</v>
      </c>
      <c r="NH35" s="9">
        <f>$JH35*NF6*NF4*ER35</f>
        <v>0</v>
      </c>
      <c r="NI35" s="9">
        <f>$JH35*NF6*NF4*ES35</f>
        <v>0</v>
      </c>
      <c r="NJ35" s="9">
        <f>$JH35*NF6*NF4*ET35</f>
        <v>0</v>
      </c>
      <c r="NK35" s="9">
        <f>$JH35*NF6*NF4*EU35</f>
        <v>0</v>
      </c>
      <c r="NL35" s="155"/>
      <c r="NM35" s="3">
        <f>$JH35*NM6*NM4*EW35</f>
        <v>3.7894925185319877</v>
      </c>
      <c r="NN35" s="9">
        <f>$JH35*NM6*NM4*EX35</f>
        <v>0</v>
      </c>
      <c r="NO35" s="9">
        <f>$JH35*NM6*NM4*EY35</f>
        <v>0</v>
      </c>
      <c r="NP35" s="9">
        <f>$JH35*NM6*NM4*EZ35</f>
        <v>0</v>
      </c>
      <c r="NQ35" s="9">
        <f>$JH35*NM6*NM4*FA35</f>
        <v>0</v>
      </c>
      <c r="NR35" s="9">
        <f>$JH35*NM6*NM4*FB35</f>
        <v>0</v>
      </c>
      <c r="NS35" s="155"/>
      <c r="NT35" s="3">
        <f>$JH35*NT6*NT4*FD35</f>
        <v>1.1107135021929315</v>
      </c>
      <c r="NU35" s="9">
        <f>$JH35*NT6*NT4*FE35</f>
        <v>0</v>
      </c>
      <c r="NV35" s="9">
        <f>$JH35*NT6*NT4*FF35</f>
        <v>0</v>
      </c>
      <c r="NW35" s="9">
        <f>$JH35*NT6*NT4*FG35</f>
        <v>0</v>
      </c>
      <c r="NX35" s="9">
        <f>$JH35*NT6*NT4*FH35</f>
        <v>0</v>
      </c>
      <c r="NY35" s="9">
        <f>$JH35*NT6*NT4*FI35</f>
        <v>0</v>
      </c>
      <c r="NZ35" s="155"/>
      <c r="OA35" s="3">
        <f>$JH35*OA6*OA4*FK35</f>
        <v>0</v>
      </c>
      <c r="OB35" s="9">
        <f>$JH35*OA6*OA4*FL35</f>
        <v>0</v>
      </c>
      <c r="OC35" s="9">
        <f>$JH35*OA6*OA4*FM35</f>
        <v>0</v>
      </c>
      <c r="OD35" s="9">
        <f>$JH35*OA6*OA4*FN35</f>
        <v>0</v>
      </c>
      <c r="OE35" s="9">
        <f>$JH35*OA6*OA4*FO35</f>
        <v>0</v>
      </c>
      <c r="OF35" s="9">
        <f>$JH35*OA6*OA4*FP35</f>
        <v>0</v>
      </c>
      <c r="OG35" s="155"/>
      <c r="OH35" s="3">
        <f>$JH35*OH6*OH4*FR35</f>
        <v>0</v>
      </c>
      <c r="OI35" s="9">
        <f>$JH35*OH6*OH4*FS35</f>
        <v>0</v>
      </c>
      <c r="OJ35" s="9">
        <f>$JH35*OH6*OH4*FT35</f>
        <v>0</v>
      </c>
      <c r="OK35" s="9">
        <f>$JH35*OH6*OH4*FU35</f>
        <v>0</v>
      </c>
      <c r="OL35" s="9">
        <f>$JH35*OH6*OH4*FV35</f>
        <v>0</v>
      </c>
      <c r="OM35" s="9">
        <f>$JH35*OH6*OH4*FW35</f>
        <v>0</v>
      </c>
      <c r="ON35" s="155"/>
      <c r="OO35" s="3">
        <f>$JH35*OO6*OO4*FY35</f>
        <v>0</v>
      </c>
      <c r="OP35" s="9">
        <f>$JH35*OO6*OO4*FZ35</f>
        <v>0</v>
      </c>
      <c r="OQ35" s="9">
        <f>$JH35*OO6*OO4*GA35</f>
        <v>0</v>
      </c>
      <c r="OR35" s="9">
        <f>$JH35*OO6*OO4*GB35</f>
        <v>0</v>
      </c>
      <c r="OS35" s="9">
        <f>$JH35*OO6*OO4*GC35</f>
        <v>0</v>
      </c>
      <c r="OT35" s="9">
        <f>$JH35*OO6*OO4*GD35</f>
        <v>0</v>
      </c>
      <c r="OU35" s="158"/>
      <c r="OV35" s="14">
        <f>$JH35*OV6*OV4*GF35</f>
        <v>0</v>
      </c>
      <c r="OW35" s="14">
        <f>$JH35*OW6*OW4*GG35</f>
        <v>0</v>
      </c>
      <c r="OX35" s="14">
        <f>$JH35*OX6*OX4*GH35</f>
        <v>0</v>
      </c>
      <c r="PB35" s="3">
        <f t="shared" si="264"/>
        <v>0.53137754594901399</v>
      </c>
      <c r="PC35" s="9">
        <f t="shared" si="265"/>
        <v>0</v>
      </c>
      <c r="PD35" s="9">
        <f t="shared" si="266"/>
        <v>0</v>
      </c>
      <c r="PE35" s="9">
        <f t="shared" si="267"/>
        <v>0</v>
      </c>
      <c r="PF35" s="9">
        <f t="shared" si="268"/>
        <v>0</v>
      </c>
      <c r="PG35" s="9">
        <f t="shared" si="269"/>
        <v>0</v>
      </c>
      <c r="PH35" s="155"/>
      <c r="PI35" s="3">
        <f t="shared" si="270"/>
        <v>0</v>
      </c>
      <c r="PJ35" s="9">
        <f t="shared" si="53"/>
        <v>0</v>
      </c>
      <c r="PK35" s="9">
        <f t="shared" si="54"/>
        <v>0</v>
      </c>
      <c r="PL35" s="9">
        <f t="shared" si="55"/>
        <v>0</v>
      </c>
      <c r="PM35" s="9">
        <f t="shared" si="56"/>
        <v>0</v>
      </c>
      <c r="PN35" s="9">
        <f t="shared" si="57"/>
        <v>0</v>
      </c>
      <c r="PO35" s="155"/>
      <c r="PP35" s="3">
        <f t="shared" si="271"/>
        <v>0.92160976952250073</v>
      </c>
      <c r="PQ35" s="9">
        <f t="shared" si="58"/>
        <v>0</v>
      </c>
      <c r="PR35" s="9">
        <f t="shared" si="59"/>
        <v>0</v>
      </c>
      <c r="PS35" s="9">
        <f t="shared" si="60"/>
        <v>0</v>
      </c>
      <c r="PT35" s="9">
        <f t="shared" si="61"/>
        <v>0</v>
      </c>
      <c r="PU35" s="9">
        <f t="shared" si="62"/>
        <v>0</v>
      </c>
      <c r="PV35" s="155"/>
      <c r="PW35" s="3">
        <f t="shared" si="272"/>
        <v>4.4026829039342941</v>
      </c>
      <c r="PX35" s="9">
        <f t="shared" si="63"/>
        <v>0</v>
      </c>
      <c r="PY35" s="9">
        <f t="shared" si="64"/>
        <v>0</v>
      </c>
      <c r="PZ35" s="9">
        <f t="shared" si="65"/>
        <v>0</v>
      </c>
      <c r="QA35" s="9">
        <f t="shared" si="66"/>
        <v>0</v>
      </c>
      <c r="QB35" s="9">
        <f t="shared" si="67"/>
        <v>0</v>
      </c>
      <c r="QC35" s="155"/>
      <c r="QD35" s="3">
        <f t="shared" si="273"/>
        <v>11.22802859122093</v>
      </c>
      <c r="QE35" s="9">
        <f t="shared" si="68"/>
        <v>0</v>
      </c>
      <c r="QF35" s="9">
        <f t="shared" si="69"/>
        <v>0</v>
      </c>
      <c r="QG35" s="9">
        <f t="shared" si="70"/>
        <v>0</v>
      </c>
      <c r="QH35" s="9">
        <f t="shared" si="71"/>
        <v>0</v>
      </c>
      <c r="QI35" s="9">
        <f t="shared" si="72"/>
        <v>0</v>
      </c>
      <c r="QJ35" s="155"/>
      <c r="QK35" s="3">
        <f t="shared" si="274"/>
        <v>7.9729478921704953</v>
      </c>
      <c r="QL35" s="9">
        <f t="shared" si="73"/>
        <v>0</v>
      </c>
      <c r="QM35" s="9">
        <f t="shared" si="74"/>
        <v>0</v>
      </c>
      <c r="QN35" s="9">
        <f t="shared" si="75"/>
        <v>0</v>
      </c>
      <c r="QO35" s="9">
        <f t="shared" si="76"/>
        <v>0</v>
      </c>
      <c r="QP35" s="9">
        <f t="shared" si="77"/>
        <v>0</v>
      </c>
      <c r="QQ35" s="155"/>
      <c r="QR35" s="3">
        <f t="shared" si="275"/>
        <v>1.2192079532451876</v>
      </c>
      <c r="QS35" s="9">
        <f t="shared" si="78"/>
        <v>0</v>
      </c>
      <c r="QT35" s="9">
        <f t="shared" si="79"/>
        <v>0</v>
      </c>
      <c r="QU35" s="9">
        <f t="shared" si="80"/>
        <v>0</v>
      </c>
      <c r="QV35" s="9">
        <f t="shared" si="81"/>
        <v>0</v>
      </c>
      <c r="QW35" s="9">
        <f t="shared" si="82"/>
        <v>0</v>
      </c>
      <c r="QX35" s="155"/>
      <c r="QY35" s="3">
        <f t="shared" si="276"/>
        <v>0</v>
      </c>
      <c r="QZ35" s="9">
        <f t="shared" si="83"/>
        <v>0</v>
      </c>
      <c r="RA35" s="9">
        <f t="shared" si="84"/>
        <v>0</v>
      </c>
      <c r="RB35" s="9">
        <f t="shared" si="85"/>
        <v>0</v>
      </c>
      <c r="RC35" s="9">
        <f t="shared" si="86"/>
        <v>0</v>
      </c>
      <c r="RD35" s="9">
        <f t="shared" si="87"/>
        <v>0</v>
      </c>
      <c r="RE35" s="155"/>
      <c r="RF35" s="3">
        <f t="shared" si="277"/>
        <v>0</v>
      </c>
      <c r="RG35" s="9">
        <f t="shared" si="88"/>
        <v>0</v>
      </c>
      <c r="RH35" s="9">
        <f t="shared" si="89"/>
        <v>0</v>
      </c>
      <c r="RI35" s="9">
        <f t="shared" si="90"/>
        <v>0</v>
      </c>
      <c r="RJ35" s="9">
        <f t="shared" si="91"/>
        <v>0</v>
      </c>
      <c r="RK35" s="9">
        <f t="shared" si="92"/>
        <v>0</v>
      </c>
      <c r="RL35" s="155"/>
      <c r="RM35" s="3">
        <f t="shared" si="278"/>
        <v>1.4257310533077614</v>
      </c>
      <c r="RN35" s="9">
        <f t="shared" si="93"/>
        <v>0</v>
      </c>
      <c r="RO35" s="9">
        <f t="shared" si="94"/>
        <v>0</v>
      </c>
      <c r="RP35" s="9">
        <f t="shared" si="95"/>
        <v>0</v>
      </c>
      <c r="RQ35" s="9">
        <f t="shared" si="96"/>
        <v>0</v>
      </c>
      <c r="RR35" s="9">
        <f t="shared" si="97"/>
        <v>0</v>
      </c>
      <c r="RS35" s="158"/>
      <c r="RT35" s="14">
        <f>$JH35*RT6*RT4*JD35</f>
        <v>0</v>
      </c>
      <c r="RU35" s="14">
        <f>$JH35*RU6*RU4*JE35</f>
        <v>0</v>
      </c>
      <c r="RV35" s="14">
        <f>$JH35*RV6*RV4*JF35</f>
        <v>0</v>
      </c>
      <c r="RY35" s="3">
        <f t="shared" si="279"/>
        <v>329.52196099497303</v>
      </c>
      <c r="RZ35" s="9">
        <f t="shared" si="280"/>
        <v>0</v>
      </c>
      <c r="SA35" s="9">
        <f t="shared" si="281"/>
        <v>0</v>
      </c>
      <c r="SB35" s="9">
        <f t="shared" si="282"/>
        <v>0</v>
      </c>
      <c r="SC35" s="9">
        <f t="shared" si="283"/>
        <v>0</v>
      </c>
      <c r="SD35" s="9">
        <f t="shared" si="284"/>
        <v>0</v>
      </c>
      <c r="SE35" s="155"/>
      <c r="SF35" s="3">
        <f t="shared" si="285"/>
        <v>0</v>
      </c>
      <c r="SG35" s="9">
        <f t="shared" si="99"/>
        <v>0</v>
      </c>
      <c r="SH35" s="9">
        <f t="shared" si="100"/>
        <v>0</v>
      </c>
      <c r="SI35" s="9">
        <f t="shared" si="101"/>
        <v>0</v>
      </c>
      <c r="SJ35" s="9">
        <f t="shared" si="102"/>
        <v>0</v>
      </c>
      <c r="SK35" s="9">
        <f t="shared" si="103"/>
        <v>0</v>
      </c>
      <c r="SL35" s="155"/>
      <c r="SM35" s="3">
        <f t="shared" si="286"/>
        <v>614.40651301500054</v>
      </c>
      <c r="SN35" s="9">
        <f t="shared" si="104"/>
        <v>0</v>
      </c>
      <c r="SO35" s="9">
        <f t="shared" si="105"/>
        <v>0</v>
      </c>
      <c r="SP35" s="9">
        <f t="shared" si="106"/>
        <v>0</v>
      </c>
      <c r="SQ35" s="9">
        <f t="shared" si="107"/>
        <v>0</v>
      </c>
      <c r="SR35" s="9">
        <f t="shared" si="108"/>
        <v>0</v>
      </c>
      <c r="SS35" s="155"/>
      <c r="ST35" s="3">
        <f t="shared" si="287"/>
        <v>2935.121935956196</v>
      </c>
      <c r="SU35" s="9">
        <f t="shared" si="109"/>
        <v>0</v>
      </c>
      <c r="SV35" s="9">
        <f t="shared" si="110"/>
        <v>0</v>
      </c>
      <c r="SW35" s="9">
        <f t="shared" si="111"/>
        <v>0</v>
      </c>
      <c r="SX35" s="9">
        <f t="shared" si="112"/>
        <v>0</v>
      </c>
      <c r="SY35" s="9">
        <f t="shared" si="113"/>
        <v>0</v>
      </c>
      <c r="SZ35" s="155"/>
      <c r="TA35" s="3">
        <f t="shared" si="288"/>
        <v>3701.7015921204184</v>
      </c>
      <c r="TB35" s="9">
        <f t="shared" si="114"/>
        <v>0</v>
      </c>
      <c r="TC35" s="9">
        <f t="shared" si="115"/>
        <v>0</v>
      </c>
      <c r="TD35" s="9">
        <f t="shared" si="116"/>
        <v>0</v>
      </c>
      <c r="TE35" s="9">
        <f t="shared" si="117"/>
        <v>0</v>
      </c>
      <c r="TF35" s="9">
        <f t="shared" si="118"/>
        <v>0</v>
      </c>
      <c r="TG35" s="155"/>
      <c r="TH35" s="3">
        <f t="shared" si="289"/>
        <v>2788.9702490923387</v>
      </c>
      <c r="TI35" s="9">
        <f t="shared" si="119"/>
        <v>0</v>
      </c>
      <c r="TJ35" s="9">
        <f t="shared" si="120"/>
        <v>0</v>
      </c>
      <c r="TK35" s="9">
        <f t="shared" si="121"/>
        <v>0</v>
      </c>
      <c r="TL35" s="9">
        <f t="shared" si="122"/>
        <v>0</v>
      </c>
      <c r="TM35" s="9">
        <f t="shared" si="123"/>
        <v>0</v>
      </c>
      <c r="TN35" s="155"/>
      <c r="TO35" s="3">
        <f t="shared" si="290"/>
        <v>72.329634034837426</v>
      </c>
      <c r="TP35" s="9">
        <f t="shared" si="124"/>
        <v>0</v>
      </c>
      <c r="TQ35" s="9">
        <f t="shared" si="125"/>
        <v>0</v>
      </c>
      <c r="TR35" s="9">
        <f t="shared" si="126"/>
        <v>0</v>
      </c>
      <c r="TS35" s="9">
        <f t="shared" si="127"/>
        <v>0</v>
      </c>
      <c r="TT35" s="9">
        <f t="shared" si="128"/>
        <v>0</v>
      </c>
      <c r="TU35" s="155"/>
      <c r="TV35" s="3">
        <f t="shared" si="291"/>
        <v>0</v>
      </c>
      <c r="TW35" s="9">
        <f t="shared" si="129"/>
        <v>0</v>
      </c>
      <c r="TX35" s="9">
        <f t="shared" si="130"/>
        <v>0</v>
      </c>
      <c r="TY35" s="9">
        <f t="shared" si="131"/>
        <v>0</v>
      </c>
      <c r="TZ35" s="9">
        <f t="shared" si="132"/>
        <v>0</v>
      </c>
      <c r="UA35" s="9">
        <f t="shared" si="133"/>
        <v>0</v>
      </c>
      <c r="UB35" s="155"/>
      <c r="UC35" s="3">
        <f t="shared" si="292"/>
        <v>0</v>
      </c>
      <c r="UD35" s="9">
        <f t="shared" si="134"/>
        <v>0</v>
      </c>
      <c r="UE35" s="9">
        <f t="shared" si="135"/>
        <v>0</v>
      </c>
      <c r="UF35" s="9">
        <f t="shared" si="136"/>
        <v>0</v>
      </c>
      <c r="UG35" s="9">
        <f t="shared" si="137"/>
        <v>0</v>
      </c>
      <c r="UH35" s="9">
        <f t="shared" si="138"/>
        <v>0</v>
      </c>
      <c r="UI35" s="155"/>
      <c r="UJ35" s="3">
        <f t="shared" si="293"/>
        <v>950.48736887184089</v>
      </c>
      <c r="UK35" s="9">
        <f t="shared" si="139"/>
        <v>0</v>
      </c>
      <c r="UL35" s="9">
        <f t="shared" si="140"/>
        <v>0</v>
      </c>
      <c r="UM35" s="9">
        <f t="shared" si="141"/>
        <v>0</v>
      </c>
      <c r="UN35" s="9">
        <f t="shared" si="142"/>
        <v>0</v>
      </c>
      <c r="UO35" s="9">
        <f t="shared" si="143"/>
        <v>0</v>
      </c>
      <c r="UP35" s="155"/>
      <c r="US35" s="3">
        <f t="shared" si="294"/>
        <v>24.729736304369595</v>
      </c>
      <c r="UT35" s="9">
        <f t="shared" si="144"/>
        <v>0</v>
      </c>
      <c r="UU35" s="9">
        <f t="shared" si="145"/>
        <v>0</v>
      </c>
      <c r="UV35" s="9">
        <f t="shared" si="146"/>
        <v>0</v>
      </c>
      <c r="UW35" s="9">
        <f t="shared" si="147"/>
        <v>0</v>
      </c>
      <c r="UX35" s="9">
        <f t="shared" si="148"/>
        <v>0</v>
      </c>
      <c r="UY35" s="155"/>
      <c r="UZ35" s="3">
        <f t="shared" si="295"/>
        <v>0</v>
      </c>
      <c r="VA35" s="9">
        <f t="shared" si="149"/>
        <v>0</v>
      </c>
      <c r="VB35" s="9">
        <f t="shared" si="150"/>
        <v>0</v>
      </c>
      <c r="VC35" s="9">
        <f t="shared" si="151"/>
        <v>0</v>
      </c>
      <c r="VD35" s="9">
        <f t="shared" si="152"/>
        <v>0</v>
      </c>
      <c r="VE35" s="9">
        <f t="shared" si="153"/>
        <v>0</v>
      </c>
      <c r="VF35" s="155"/>
      <c r="VG35" s="3">
        <f t="shared" si="296"/>
        <v>0</v>
      </c>
      <c r="VH35" s="9">
        <f t="shared" si="154"/>
        <v>0</v>
      </c>
      <c r="VI35" s="9">
        <f t="shared" si="155"/>
        <v>0</v>
      </c>
      <c r="VJ35" s="9">
        <f t="shared" si="156"/>
        <v>0</v>
      </c>
      <c r="VK35" s="9">
        <f t="shared" si="157"/>
        <v>0</v>
      </c>
      <c r="VL35" s="9">
        <f t="shared" si="158"/>
        <v>0</v>
      </c>
      <c r="VM35" s="155"/>
      <c r="VN35" s="3">
        <f t="shared" si="297"/>
        <v>0</v>
      </c>
      <c r="VO35" s="9">
        <f t="shared" si="159"/>
        <v>0</v>
      </c>
      <c r="VP35" s="9">
        <f t="shared" si="160"/>
        <v>0</v>
      </c>
      <c r="VQ35" s="9">
        <f t="shared" si="161"/>
        <v>0</v>
      </c>
      <c r="VR35" s="9">
        <f t="shared" si="162"/>
        <v>0</v>
      </c>
      <c r="VS35" s="9">
        <f t="shared" si="163"/>
        <v>0</v>
      </c>
      <c r="VT35" s="155"/>
      <c r="VU35" s="3">
        <f t="shared" si="298"/>
        <v>3783.6508020268689</v>
      </c>
      <c r="VV35" s="9">
        <f t="shared" si="164"/>
        <v>0</v>
      </c>
      <c r="VW35" s="9">
        <f t="shared" si="165"/>
        <v>0</v>
      </c>
      <c r="VX35" s="9">
        <f t="shared" si="166"/>
        <v>0</v>
      </c>
      <c r="VY35" s="9">
        <f t="shared" si="167"/>
        <v>0</v>
      </c>
      <c r="VZ35" s="9">
        <f t="shared" si="168"/>
        <v>0</v>
      </c>
      <c r="WA35" s="155"/>
      <c r="WB35" s="3">
        <f t="shared" si="299"/>
        <v>2526.3283456879917</v>
      </c>
      <c r="WC35" s="9">
        <f t="shared" si="169"/>
        <v>0</v>
      </c>
      <c r="WD35" s="9">
        <f t="shared" si="170"/>
        <v>0</v>
      </c>
      <c r="WE35" s="9">
        <f t="shared" si="171"/>
        <v>0</v>
      </c>
      <c r="WF35" s="9">
        <f t="shared" si="172"/>
        <v>0</v>
      </c>
      <c r="WG35" s="9">
        <f t="shared" si="173"/>
        <v>0</v>
      </c>
      <c r="WH35" s="155"/>
      <c r="WI35" s="3">
        <f t="shared" si="300"/>
        <v>740.47566812862112</v>
      </c>
      <c r="WJ35" s="9">
        <f t="shared" si="174"/>
        <v>0</v>
      </c>
      <c r="WK35" s="9">
        <f t="shared" si="175"/>
        <v>0</v>
      </c>
      <c r="WL35" s="9">
        <f t="shared" si="176"/>
        <v>0</v>
      </c>
      <c r="WM35" s="9">
        <f t="shared" si="177"/>
        <v>0</v>
      </c>
      <c r="WN35" s="9">
        <f t="shared" si="178"/>
        <v>0</v>
      </c>
      <c r="WO35" s="155"/>
      <c r="WP35" s="3">
        <f t="shared" si="301"/>
        <v>0</v>
      </c>
      <c r="WQ35" s="9">
        <f t="shared" si="179"/>
        <v>0</v>
      </c>
      <c r="WR35" s="9">
        <f t="shared" si="180"/>
        <v>0</v>
      </c>
      <c r="WS35" s="9">
        <f t="shared" si="181"/>
        <v>0</v>
      </c>
      <c r="WT35" s="9">
        <f t="shared" si="182"/>
        <v>0</v>
      </c>
      <c r="WU35" s="9">
        <f t="shared" si="183"/>
        <v>0</v>
      </c>
      <c r="WV35" s="155"/>
      <c r="WW35" s="3">
        <f t="shared" si="302"/>
        <v>0</v>
      </c>
      <c r="WX35" s="9">
        <f t="shared" si="184"/>
        <v>0</v>
      </c>
      <c r="WY35" s="9">
        <f t="shared" si="185"/>
        <v>0</v>
      </c>
      <c r="WZ35" s="9">
        <f t="shared" si="186"/>
        <v>0</v>
      </c>
      <c r="XA35" s="9">
        <f t="shared" si="187"/>
        <v>0</v>
      </c>
      <c r="XB35" s="9">
        <f t="shared" si="188"/>
        <v>0</v>
      </c>
      <c r="XC35" s="155"/>
      <c r="XD35" s="3">
        <f t="shared" si="303"/>
        <v>0</v>
      </c>
      <c r="XE35" s="9">
        <f t="shared" si="189"/>
        <v>0</v>
      </c>
      <c r="XF35" s="9">
        <f t="shared" si="190"/>
        <v>0</v>
      </c>
      <c r="XG35" s="9">
        <f t="shared" si="191"/>
        <v>0</v>
      </c>
      <c r="XH35" s="9">
        <f t="shared" si="192"/>
        <v>0</v>
      </c>
      <c r="XI35" s="9">
        <f t="shared" si="193"/>
        <v>0</v>
      </c>
      <c r="XJ35" s="158"/>
      <c r="XK35" s="14">
        <f t="shared" si="304"/>
        <v>0</v>
      </c>
      <c r="XL35" s="14">
        <f t="shared" si="305"/>
        <v>0</v>
      </c>
      <c r="XM35" s="14">
        <f t="shared" si="306"/>
        <v>0</v>
      </c>
      <c r="XQ35" s="3">
        <f t="shared" si="307"/>
        <v>354.25169729934265</v>
      </c>
      <c r="XR35" s="9">
        <f t="shared" si="195"/>
        <v>0</v>
      </c>
      <c r="XS35" s="9">
        <f t="shared" si="196"/>
        <v>0</v>
      </c>
      <c r="XT35" s="9">
        <f t="shared" si="197"/>
        <v>0</v>
      </c>
      <c r="XU35" s="9">
        <f t="shared" si="198"/>
        <v>0</v>
      </c>
      <c r="XV35" s="9">
        <f t="shared" si="199"/>
        <v>0</v>
      </c>
      <c r="XW35" s="155"/>
      <c r="XX35" s="3">
        <f t="shared" si="308"/>
        <v>0</v>
      </c>
      <c r="XY35" s="9">
        <f t="shared" si="200"/>
        <v>0</v>
      </c>
      <c r="XZ35" s="9">
        <f t="shared" si="201"/>
        <v>0</v>
      </c>
      <c r="YA35" s="9">
        <f t="shared" si="202"/>
        <v>0</v>
      </c>
      <c r="YB35" s="9">
        <f t="shared" si="203"/>
        <v>0</v>
      </c>
      <c r="YC35" s="9">
        <f t="shared" si="204"/>
        <v>0</v>
      </c>
      <c r="YD35" s="155"/>
      <c r="YE35" s="3">
        <f t="shared" si="309"/>
        <v>614.40651301500054</v>
      </c>
      <c r="YF35" s="9">
        <f t="shared" si="205"/>
        <v>0</v>
      </c>
      <c r="YG35" s="9">
        <f t="shared" si="206"/>
        <v>0</v>
      </c>
      <c r="YH35" s="9">
        <f t="shared" si="207"/>
        <v>0</v>
      </c>
      <c r="YI35" s="9">
        <f t="shared" si="208"/>
        <v>0</v>
      </c>
      <c r="YJ35" s="9">
        <f t="shared" si="209"/>
        <v>0</v>
      </c>
      <c r="YK35" s="155"/>
      <c r="YL35" s="3">
        <f t="shared" si="310"/>
        <v>2935.121935956196</v>
      </c>
      <c r="YM35" s="9">
        <f t="shared" si="210"/>
        <v>0</v>
      </c>
      <c r="YN35" s="9">
        <f t="shared" si="211"/>
        <v>0</v>
      </c>
      <c r="YO35" s="9">
        <f t="shared" si="212"/>
        <v>0</v>
      </c>
      <c r="YP35" s="9">
        <f t="shared" si="213"/>
        <v>0</v>
      </c>
      <c r="YQ35" s="9">
        <f t="shared" si="214"/>
        <v>0</v>
      </c>
      <c r="YR35" s="155"/>
      <c r="YS35" s="3">
        <f t="shared" si="311"/>
        <v>7485.3523941472868</v>
      </c>
      <c r="YT35" s="9">
        <f t="shared" si="215"/>
        <v>0</v>
      </c>
      <c r="YU35" s="9">
        <f t="shared" si="216"/>
        <v>0</v>
      </c>
      <c r="YV35" s="9">
        <f t="shared" si="217"/>
        <v>0</v>
      </c>
      <c r="YW35" s="9">
        <f t="shared" si="218"/>
        <v>0</v>
      </c>
      <c r="YX35" s="9">
        <f t="shared" si="219"/>
        <v>0</v>
      </c>
      <c r="YY35" s="155"/>
      <c r="YZ35" s="3">
        <f t="shared" si="312"/>
        <v>5315.2985947803299</v>
      </c>
      <c r="ZA35" s="9">
        <f t="shared" si="220"/>
        <v>0</v>
      </c>
      <c r="ZB35" s="9">
        <f t="shared" si="221"/>
        <v>0</v>
      </c>
      <c r="ZC35" s="9">
        <f t="shared" si="222"/>
        <v>0</v>
      </c>
      <c r="ZD35" s="9">
        <f t="shared" si="223"/>
        <v>0</v>
      </c>
      <c r="ZE35" s="9">
        <f t="shared" si="224"/>
        <v>0</v>
      </c>
      <c r="ZF35" s="155"/>
      <c r="ZG35" s="3">
        <f t="shared" si="313"/>
        <v>812.80530216345835</v>
      </c>
      <c r="ZH35" s="9">
        <f t="shared" si="225"/>
        <v>0</v>
      </c>
      <c r="ZI35" s="9">
        <f t="shared" si="226"/>
        <v>0</v>
      </c>
      <c r="ZJ35" s="9">
        <f t="shared" si="227"/>
        <v>0</v>
      </c>
      <c r="ZK35" s="9">
        <f t="shared" si="228"/>
        <v>0</v>
      </c>
      <c r="ZL35" s="9">
        <f t="shared" si="229"/>
        <v>0</v>
      </c>
      <c r="ZM35" s="155"/>
      <c r="ZN35" s="3">
        <f t="shared" si="314"/>
        <v>0</v>
      </c>
      <c r="ZO35" s="9">
        <f t="shared" si="230"/>
        <v>0</v>
      </c>
      <c r="ZP35" s="9">
        <f t="shared" si="231"/>
        <v>0</v>
      </c>
      <c r="ZQ35" s="9">
        <f t="shared" si="232"/>
        <v>0</v>
      </c>
      <c r="ZR35" s="9">
        <f t="shared" si="233"/>
        <v>0</v>
      </c>
      <c r="ZS35" s="9">
        <f t="shared" si="234"/>
        <v>0</v>
      </c>
      <c r="ZT35" s="155"/>
      <c r="ZU35" s="3">
        <f t="shared" si="315"/>
        <v>0</v>
      </c>
      <c r="ZV35" s="9">
        <f t="shared" si="235"/>
        <v>0</v>
      </c>
      <c r="ZW35" s="9">
        <f t="shared" si="236"/>
        <v>0</v>
      </c>
      <c r="ZX35" s="9">
        <f t="shared" si="237"/>
        <v>0</v>
      </c>
      <c r="ZY35" s="9">
        <f t="shared" si="238"/>
        <v>0</v>
      </c>
      <c r="ZZ35" s="9">
        <f t="shared" si="239"/>
        <v>0</v>
      </c>
      <c r="AAA35" s="155"/>
      <c r="AAB35" s="3">
        <f t="shared" si="316"/>
        <v>950.48736887184089</v>
      </c>
      <c r="AAC35" s="9">
        <f t="shared" si="240"/>
        <v>0</v>
      </c>
      <c r="AAD35" s="9">
        <f t="shared" si="241"/>
        <v>0</v>
      </c>
      <c r="AAE35" s="9">
        <f t="shared" si="242"/>
        <v>0</v>
      </c>
      <c r="AAF35" s="9">
        <f t="shared" si="243"/>
        <v>0</v>
      </c>
      <c r="AAG35" s="9">
        <f t="shared" si="244"/>
        <v>0</v>
      </c>
      <c r="AAH35" s="158"/>
      <c r="AAI35" s="9">
        <f t="shared" si="317"/>
        <v>0</v>
      </c>
      <c r="AAJ35" s="9">
        <f t="shared" si="318"/>
        <v>0</v>
      </c>
      <c r="AAK35" s="9">
        <f t="shared" si="319"/>
        <v>0</v>
      </c>
    </row>
    <row r="36" spans="2:713" ht="15.75" thickBot="1">
      <c r="B36" s="104">
        <v>28</v>
      </c>
      <c r="C36" s="104" t="s">
        <v>55</v>
      </c>
      <c r="D36" s="46">
        <v>1722.6</v>
      </c>
      <c r="E36" s="104">
        <v>19.800268427247413</v>
      </c>
      <c r="F36" s="104">
        <v>0</v>
      </c>
      <c r="G36" s="104" t="s">
        <v>11</v>
      </c>
      <c r="I36" s="97">
        <f t="shared" si="247"/>
        <v>19.800268427247413</v>
      </c>
      <c r="J36" s="98">
        <v>24.014729547818796</v>
      </c>
      <c r="K36" s="98">
        <v>0</v>
      </c>
      <c r="L36" s="98">
        <v>0</v>
      </c>
      <c r="M36" s="98">
        <v>6.6104376831788398</v>
      </c>
      <c r="N36" s="98">
        <v>34.073338090899099</v>
      </c>
      <c r="O36" s="98">
        <v>59.192699293550611</v>
      </c>
      <c r="P36" s="98">
        <v>0</v>
      </c>
      <c r="Q36" s="98">
        <v>0</v>
      </c>
      <c r="R36" s="98">
        <v>0</v>
      </c>
      <c r="S36" s="98">
        <v>1238.39085214499</v>
      </c>
      <c r="V36" s="98">
        <v>201.25703866129399</v>
      </c>
      <c r="W36" s="98">
        <v>0</v>
      </c>
      <c r="X36" s="98">
        <v>0</v>
      </c>
      <c r="Y36" s="98">
        <v>0</v>
      </c>
      <c r="Z36" s="98">
        <v>66.992510884380692</v>
      </c>
      <c r="AA36" s="98">
        <v>68.431358368027603</v>
      </c>
      <c r="AB36" s="98">
        <v>11.670716391779299</v>
      </c>
      <c r="AC36" s="98">
        <v>0</v>
      </c>
      <c r="AD36" s="98">
        <v>11.607834425573049</v>
      </c>
      <c r="AE36" s="99">
        <v>0</v>
      </c>
      <c r="AH36" s="98">
        <f t="shared" si="248"/>
        <v>225.27176820911279</v>
      </c>
      <c r="AI36" s="98">
        <f t="shared" si="248"/>
        <v>0</v>
      </c>
      <c r="AJ36" s="98">
        <f t="shared" si="248"/>
        <v>0</v>
      </c>
      <c r="AK36" s="98">
        <f t="shared" si="248"/>
        <v>6.6104376831788398</v>
      </c>
      <c r="AL36" s="98">
        <f t="shared" si="248"/>
        <v>101.06584897527979</v>
      </c>
      <c r="AM36" s="98">
        <f t="shared" si="248"/>
        <v>127.62405766157821</v>
      </c>
      <c r="AN36" s="98">
        <f t="shared" si="248"/>
        <v>11.670716391779299</v>
      </c>
      <c r="AO36" s="98">
        <f t="shared" si="248"/>
        <v>0</v>
      </c>
      <c r="AP36" s="98">
        <f t="shared" si="248"/>
        <v>11.607834425573049</v>
      </c>
      <c r="AQ36" s="98">
        <f t="shared" si="248"/>
        <v>1238.39085214499</v>
      </c>
      <c r="AS36" s="100">
        <v>24.014725387148999</v>
      </c>
      <c r="AT36" s="101">
        <v>24.014725387148999</v>
      </c>
      <c r="AU36" s="98"/>
      <c r="AV36" s="98"/>
      <c r="AW36" s="98"/>
      <c r="AX36" s="98"/>
      <c r="AY36" s="98"/>
      <c r="AZ36" s="205"/>
      <c r="BA36" s="101">
        <v>0</v>
      </c>
      <c r="BB36" s="98"/>
      <c r="BC36" s="98"/>
      <c r="BD36" s="98"/>
      <c r="BE36" s="98"/>
      <c r="BF36" s="98"/>
      <c r="BG36" s="205"/>
      <c r="BH36" s="101">
        <v>0</v>
      </c>
      <c r="BI36" s="98"/>
      <c r="BJ36" s="98"/>
      <c r="BK36" s="98"/>
      <c r="BL36" s="98"/>
      <c r="BM36" s="98"/>
      <c r="BN36" s="205"/>
      <c r="BO36" s="101">
        <v>6.6104425173444001</v>
      </c>
      <c r="BP36" s="98"/>
      <c r="BQ36" s="98"/>
      <c r="BR36" s="98"/>
      <c r="BS36" s="98"/>
      <c r="BT36" s="98"/>
      <c r="BU36" s="205"/>
      <c r="BV36" s="101">
        <v>34.073331848525683</v>
      </c>
      <c r="BW36" s="98"/>
      <c r="BX36" s="98"/>
      <c r="BY36" s="98"/>
      <c r="BZ36" s="98"/>
      <c r="CA36" s="98"/>
      <c r="CB36" s="205"/>
      <c r="CC36" s="101">
        <v>59.201924803519212</v>
      </c>
      <c r="CD36" s="98"/>
      <c r="CE36" s="98"/>
      <c r="CF36" s="98"/>
      <c r="CG36" s="98"/>
      <c r="CH36" s="98"/>
      <c r="CI36" s="205"/>
      <c r="CJ36" s="101">
        <v>0</v>
      </c>
      <c r="CK36" s="98"/>
      <c r="CL36" s="98"/>
      <c r="CM36" s="98"/>
      <c r="CN36" s="98"/>
      <c r="CO36" s="98"/>
      <c r="CP36" s="205"/>
      <c r="CQ36" s="101">
        <v>0</v>
      </c>
      <c r="CR36" s="98"/>
      <c r="CS36" s="98"/>
      <c r="CT36" s="98"/>
      <c r="CU36" s="98"/>
      <c r="CV36" s="98"/>
      <c r="CW36" s="205"/>
      <c r="CX36" s="101">
        <v>0</v>
      </c>
      <c r="CY36" s="98"/>
      <c r="CZ36" s="98"/>
      <c r="DA36" s="98"/>
      <c r="DB36" s="98"/>
      <c r="DC36" s="98"/>
      <c r="DD36" s="205"/>
      <c r="DE36" s="101">
        <v>1238.3908521449896</v>
      </c>
      <c r="DF36" s="98">
        <v>0</v>
      </c>
      <c r="DG36" s="98">
        <v>0</v>
      </c>
      <c r="DH36" s="98">
        <v>0</v>
      </c>
      <c r="DI36" s="98">
        <v>0</v>
      </c>
      <c r="DJ36" s="98">
        <v>0</v>
      </c>
      <c r="DK36" s="205"/>
      <c r="DN36" s="101">
        <v>201.354984672434</v>
      </c>
      <c r="DO36" s="98"/>
      <c r="DP36" s="98"/>
      <c r="DQ36" s="98"/>
      <c r="DR36" s="98"/>
      <c r="DS36" s="98"/>
      <c r="DT36" s="205"/>
      <c r="DU36" s="101">
        <v>0</v>
      </c>
      <c r="DV36" s="98"/>
      <c r="DW36" s="98"/>
      <c r="DX36" s="98"/>
      <c r="DY36" s="98"/>
      <c r="DZ36" s="98"/>
      <c r="EA36" s="205"/>
      <c r="EB36" s="101">
        <v>0</v>
      </c>
      <c r="EC36" s="98"/>
      <c r="ED36" s="98"/>
      <c r="EE36" s="98"/>
      <c r="EF36" s="98"/>
      <c r="EG36" s="98"/>
      <c r="EH36" s="205"/>
      <c r="EI36" s="101">
        <v>0</v>
      </c>
      <c r="EJ36" s="98"/>
      <c r="EK36" s="98"/>
      <c r="EL36" s="98"/>
      <c r="EM36" s="98"/>
      <c r="EN36" s="98"/>
      <c r="EO36" s="205"/>
      <c r="EP36" s="101">
        <v>66.992498611081615</v>
      </c>
      <c r="EQ36" s="98"/>
      <c r="ER36" s="98"/>
      <c r="ES36" s="98"/>
      <c r="ET36" s="98"/>
      <c r="EU36" s="98"/>
      <c r="EV36" s="205"/>
      <c r="EW36" s="101">
        <v>68.442023774172682</v>
      </c>
      <c r="EX36" s="98"/>
      <c r="EY36" s="98"/>
      <c r="EZ36" s="98"/>
      <c r="FA36" s="98"/>
      <c r="FB36" s="98"/>
      <c r="FC36" s="205"/>
      <c r="FD36" s="101">
        <v>11.691226958341</v>
      </c>
      <c r="FE36" s="98"/>
      <c r="FF36" s="98"/>
      <c r="FG36" s="98"/>
      <c r="FH36" s="98"/>
      <c r="FI36" s="98"/>
      <c r="FJ36" s="205"/>
      <c r="FK36" s="101">
        <v>0</v>
      </c>
      <c r="FL36" s="98"/>
      <c r="FM36" s="98"/>
      <c r="FN36" s="98"/>
      <c r="FO36" s="98"/>
      <c r="FP36" s="98"/>
      <c r="FQ36" s="205"/>
      <c r="FR36" s="101">
        <v>11.629014035851702</v>
      </c>
      <c r="FS36" s="98"/>
      <c r="FT36" s="98"/>
      <c r="FU36" s="98"/>
      <c r="FV36" s="98"/>
      <c r="FW36" s="98"/>
      <c r="FX36" s="205"/>
      <c r="FY36" s="101"/>
      <c r="FZ36" s="98"/>
      <c r="GA36" s="98"/>
      <c r="GB36" s="98"/>
      <c r="GC36" s="98"/>
      <c r="GD36" s="98"/>
      <c r="GE36" s="205"/>
      <c r="GF36" s="103"/>
      <c r="GG36" s="103"/>
      <c r="GH36" s="103"/>
      <c r="GL36" s="3">
        <f t="shared" si="249"/>
        <v>225.36971005958299</v>
      </c>
      <c r="GM36" s="9">
        <f t="shared" si="250"/>
        <v>0</v>
      </c>
      <c r="GN36" s="9">
        <f t="shared" si="251"/>
        <v>0</v>
      </c>
      <c r="GO36" s="9">
        <f t="shared" si="252"/>
        <v>0</v>
      </c>
      <c r="GP36" s="9">
        <f t="shared" si="253"/>
        <v>0</v>
      </c>
      <c r="GQ36" s="9">
        <f t="shared" si="254"/>
        <v>0</v>
      </c>
      <c r="GR36" s="155"/>
      <c r="GS36" s="3">
        <f t="shared" si="255"/>
        <v>0</v>
      </c>
      <c r="GT36" s="9">
        <f t="shared" si="5"/>
        <v>0</v>
      </c>
      <c r="GU36" s="9">
        <f t="shared" si="6"/>
        <v>0</v>
      </c>
      <c r="GV36" s="9">
        <f t="shared" si="7"/>
        <v>0</v>
      </c>
      <c r="GW36" s="9">
        <f t="shared" si="8"/>
        <v>0</v>
      </c>
      <c r="GX36" s="9">
        <f t="shared" si="9"/>
        <v>0</v>
      </c>
      <c r="GY36" s="155"/>
      <c r="GZ36" s="3">
        <f t="shared" si="256"/>
        <v>0</v>
      </c>
      <c r="HA36" s="9">
        <f t="shared" si="10"/>
        <v>0</v>
      </c>
      <c r="HB36" s="9">
        <f t="shared" si="11"/>
        <v>0</v>
      </c>
      <c r="HC36" s="9">
        <f t="shared" si="12"/>
        <v>0</v>
      </c>
      <c r="HD36" s="9">
        <f t="shared" si="13"/>
        <v>0</v>
      </c>
      <c r="HE36" s="9">
        <f t="shared" si="14"/>
        <v>0</v>
      </c>
      <c r="HF36" s="155"/>
      <c r="HG36" s="3">
        <f t="shared" si="257"/>
        <v>6.6104425173444001</v>
      </c>
      <c r="HH36" s="9">
        <f t="shared" si="15"/>
        <v>0</v>
      </c>
      <c r="HI36" s="9">
        <f t="shared" si="16"/>
        <v>0</v>
      </c>
      <c r="HJ36" s="9">
        <f t="shared" si="17"/>
        <v>0</v>
      </c>
      <c r="HK36" s="9">
        <f t="shared" si="18"/>
        <v>0</v>
      </c>
      <c r="HL36" s="9">
        <f t="shared" si="19"/>
        <v>0</v>
      </c>
      <c r="HM36" s="155"/>
      <c r="HN36" s="3">
        <f t="shared" si="258"/>
        <v>101.0658304596073</v>
      </c>
      <c r="HO36" s="9">
        <f t="shared" si="20"/>
        <v>0</v>
      </c>
      <c r="HP36" s="9">
        <f t="shared" si="21"/>
        <v>0</v>
      </c>
      <c r="HQ36" s="9">
        <f t="shared" si="22"/>
        <v>0</v>
      </c>
      <c r="HR36" s="9">
        <f t="shared" si="23"/>
        <v>0</v>
      </c>
      <c r="HS36" s="9">
        <f t="shared" si="24"/>
        <v>0</v>
      </c>
      <c r="HT36" s="155"/>
      <c r="HU36" s="3">
        <f t="shared" si="259"/>
        <v>127.6439485776919</v>
      </c>
      <c r="HV36" s="9">
        <f t="shared" si="25"/>
        <v>0</v>
      </c>
      <c r="HW36" s="9">
        <f t="shared" si="26"/>
        <v>0</v>
      </c>
      <c r="HX36" s="9">
        <f t="shared" si="27"/>
        <v>0</v>
      </c>
      <c r="HY36" s="9">
        <f t="shared" si="28"/>
        <v>0</v>
      </c>
      <c r="HZ36" s="9">
        <f t="shared" si="29"/>
        <v>0</v>
      </c>
      <c r="IA36" s="155"/>
      <c r="IB36" s="3">
        <f t="shared" si="260"/>
        <v>11.691226958341</v>
      </c>
      <c r="IC36" s="9">
        <f t="shared" si="30"/>
        <v>0</v>
      </c>
      <c r="ID36" s="9">
        <f t="shared" si="31"/>
        <v>0</v>
      </c>
      <c r="IE36" s="9">
        <f t="shared" si="32"/>
        <v>0</v>
      </c>
      <c r="IF36" s="9">
        <f t="shared" si="33"/>
        <v>0</v>
      </c>
      <c r="IG36" s="9">
        <f t="shared" si="34"/>
        <v>0</v>
      </c>
      <c r="IH36" s="155"/>
      <c r="II36" s="3">
        <f t="shared" si="261"/>
        <v>0</v>
      </c>
      <c r="IJ36" s="9">
        <f t="shared" si="35"/>
        <v>0</v>
      </c>
      <c r="IK36" s="9">
        <f t="shared" si="36"/>
        <v>0</v>
      </c>
      <c r="IL36" s="9">
        <f t="shared" si="37"/>
        <v>0</v>
      </c>
      <c r="IM36" s="9">
        <f t="shared" si="38"/>
        <v>0</v>
      </c>
      <c r="IN36" s="9">
        <f t="shared" si="39"/>
        <v>0</v>
      </c>
      <c r="IO36" s="155"/>
      <c r="IP36" s="3">
        <f t="shared" si="262"/>
        <v>11.629014035851702</v>
      </c>
      <c r="IQ36" s="9">
        <f t="shared" si="40"/>
        <v>0</v>
      </c>
      <c r="IR36" s="9">
        <f t="shared" si="41"/>
        <v>0</v>
      </c>
      <c r="IS36" s="9">
        <f t="shared" si="42"/>
        <v>0</v>
      </c>
      <c r="IT36" s="9">
        <f t="shared" si="43"/>
        <v>0</v>
      </c>
      <c r="IU36" s="9">
        <f t="shared" si="44"/>
        <v>0</v>
      </c>
      <c r="IV36" s="155"/>
      <c r="IW36" s="3">
        <f t="shared" si="263"/>
        <v>1238.3908521449896</v>
      </c>
      <c r="IX36" s="9">
        <f t="shared" si="45"/>
        <v>0</v>
      </c>
      <c r="IY36" s="9">
        <f t="shared" si="46"/>
        <v>0</v>
      </c>
      <c r="IZ36" s="9">
        <f t="shared" si="47"/>
        <v>0</v>
      </c>
      <c r="JA36" s="9">
        <f t="shared" si="48"/>
        <v>0</v>
      </c>
      <c r="JB36" s="9">
        <f t="shared" si="49"/>
        <v>0</v>
      </c>
      <c r="JC36" s="155"/>
      <c r="JD36" s="45"/>
      <c r="JE36" s="45"/>
      <c r="JF36" s="45"/>
      <c r="JG36" s="4"/>
      <c r="JH36" s="58">
        <f t="shared" si="50"/>
        <v>3.0101013330565623E-2</v>
      </c>
      <c r="JI36" s="55">
        <f t="shared" si="320"/>
        <v>3.5416487523355196E-2</v>
      </c>
      <c r="JJ36" s="3">
        <f>$JH36*JJ4*AT36</f>
        <v>0.24572734230836604</v>
      </c>
      <c r="JK36" s="9">
        <f>$JH36*JJ4*AU36</f>
        <v>0</v>
      </c>
      <c r="JL36" s="9">
        <f>$JH36*JJ4*AV36</f>
        <v>0</v>
      </c>
      <c r="JM36" s="9">
        <f>$JH36*JJ4*AW36</f>
        <v>0</v>
      </c>
      <c r="JN36" s="9">
        <f>$JH36*JJ4*AX36</f>
        <v>0</v>
      </c>
      <c r="JO36" s="9">
        <f>$JH36*JJ4*AY36</f>
        <v>0</v>
      </c>
      <c r="JP36" s="155"/>
      <c r="JQ36" s="3">
        <f>$JH36*JQ4*BA36</f>
        <v>0</v>
      </c>
      <c r="JR36" s="9">
        <f>$JH36*JQ4*BB36</f>
        <v>0</v>
      </c>
      <c r="JS36" s="9">
        <f>$JH36*JQ4*BC36</f>
        <v>0</v>
      </c>
      <c r="JT36" s="9">
        <f>$JH36*JQ4*BD36</f>
        <v>0</v>
      </c>
      <c r="JU36" s="9">
        <f>$JH36*JQ4*BE36</f>
        <v>0</v>
      </c>
      <c r="JV36" s="9">
        <f>$JH36*JQ4*BF36</f>
        <v>0</v>
      </c>
      <c r="JW36" s="155"/>
      <c r="JX36" s="3">
        <f>$JH36*JX4*BH36</f>
        <v>0</v>
      </c>
      <c r="JY36" s="9">
        <f>$JH36*JX4*BI36</f>
        <v>0</v>
      </c>
      <c r="JZ36" s="9">
        <f>$JH36*JX4*BJ36</f>
        <v>0</v>
      </c>
      <c r="KA36" s="9">
        <f>$JH36*JX4*BK36</f>
        <v>0</v>
      </c>
      <c r="KB36" s="9">
        <f>$JH36*JX4*BL36</f>
        <v>0</v>
      </c>
      <c r="KC36" s="9">
        <f>$JH36*JX4*BM36</f>
        <v>0</v>
      </c>
      <c r="KD36" s="155"/>
      <c r="KE36" s="3">
        <f>$JH36*KE4*BO36</f>
        <v>0.11597345155294014</v>
      </c>
      <c r="KF36" s="9">
        <f>$JH36*KE4*BP36</f>
        <v>0</v>
      </c>
      <c r="KG36" s="9">
        <f>$JH36*KE4*BQ36</f>
        <v>0</v>
      </c>
      <c r="KH36" s="9">
        <f>$JH36*KE4*BR36</f>
        <v>0</v>
      </c>
      <c r="KI36" s="9">
        <f>$JH36*KE4*BS36</f>
        <v>0</v>
      </c>
      <c r="KJ36" s="9">
        <f>$JH36*KE4*BT36</f>
        <v>0</v>
      </c>
      <c r="KK36" s="155"/>
      <c r="KL36" s="3">
        <f>$JH36*KL4*BV36</f>
        <v>0.88036418680686335</v>
      </c>
      <c r="KM36" s="9">
        <f>$JH36*KL4*BW36</f>
        <v>0</v>
      </c>
      <c r="KN36" s="9">
        <f>$JH36*KL4*BX36</f>
        <v>0</v>
      </c>
      <c r="KO36" s="9">
        <f>$JH36*KL4*BY36</f>
        <v>0</v>
      </c>
      <c r="KP36" s="9">
        <f>$JH36*KL4*BZ36</f>
        <v>0</v>
      </c>
      <c r="KQ36" s="9">
        <f>$JH36*KL4*CA36</f>
        <v>0</v>
      </c>
      <c r="KR36" s="155"/>
      <c r="KS36" s="3">
        <f>$JH36*KS4*CC36</f>
        <v>1.7820379277058753</v>
      </c>
      <c r="KT36" s="9">
        <f>$JH36*KS4*CD36</f>
        <v>0</v>
      </c>
      <c r="KU36" s="9">
        <f>$JH36*KS4*CE36</f>
        <v>0</v>
      </c>
      <c r="KV36" s="9">
        <f>$JH36*KS4*CF36</f>
        <v>0</v>
      </c>
      <c r="KW36" s="9">
        <f>$JH36*KS4*CG36</f>
        <v>0</v>
      </c>
      <c r="KX36" s="9">
        <f>$JH36*KS4*CH36</f>
        <v>0</v>
      </c>
      <c r="KY36" s="155"/>
      <c r="KZ36" s="3">
        <f>$JH36*KZ4*CJ36</f>
        <v>0</v>
      </c>
      <c r="LA36" s="9">
        <f>$JH36*KZ4*CK36</f>
        <v>0</v>
      </c>
      <c r="LB36" s="9">
        <f>$JH36*KZ4*CL36</f>
        <v>0</v>
      </c>
      <c r="LC36" s="9">
        <f>$JH36*KZ4*CM36</f>
        <v>0</v>
      </c>
      <c r="LD36" s="9">
        <f>$JH36*KZ4*CN36</f>
        <v>0</v>
      </c>
      <c r="LE36" s="9">
        <f>$JH36*KZ4*CO36</f>
        <v>0</v>
      </c>
      <c r="LF36" s="155"/>
      <c r="LG36" s="3">
        <f>$JH36*LG4*CQ36</f>
        <v>0</v>
      </c>
      <c r="LH36" s="9">
        <f>$JH36*LG4*CR36</f>
        <v>0</v>
      </c>
      <c r="LI36" s="9">
        <f>$JH36*LG4*CS36</f>
        <v>0</v>
      </c>
      <c r="LJ36" s="9">
        <f>$JH36*LG4*CT36</f>
        <v>0</v>
      </c>
      <c r="LK36" s="9">
        <f>$JH36*LG4*CU36</f>
        <v>0</v>
      </c>
      <c r="LL36" s="9">
        <f>$JH36*LG4*CV36</f>
        <v>0</v>
      </c>
      <c r="LM36" s="155"/>
      <c r="LN36" s="3">
        <f>$JH36*LN4*CX36</f>
        <v>0</v>
      </c>
      <c r="LO36" s="9">
        <f>$JH36*LN4*CY36</f>
        <v>0</v>
      </c>
      <c r="LP36" s="9">
        <f>$JH36*LN4*CZ36</f>
        <v>0</v>
      </c>
      <c r="LQ36" s="9">
        <f>$JH36*LN4*DA36</f>
        <v>0</v>
      </c>
      <c r="LR36" s="9">
        <f>$JH36*LN4*DB36</f>
        <v>0</v>
      </c>
      <c r="LS36" s="9">
        <f>$JH36*LN4*DC36</f>
        <v>0</v>
      </c>
      <c r="LT36" s="155"/>
      <c r="LU36" s="3">
        <f>$JH36*LU4*DE36</f>
        <v>11.559934918998307</v>
      </c>
      <c r="LV36" s="9">
        <f>$JH36*LU4*DF36</f>
        <v>0</v>
      </c>
      <c r="LW36" s="9">
        <f>$JH36*LU4*DG36</f>
        <v>0</v>
      </c>
      <c r="LX36" s="9">
        <f>$JH36*LU4*DH36</f>
        <v>0</v>
      </c>
      <c r="LY36" s="9">
        <f>$JH36*LU4*DI36</f>
        <v>0</v>
      </c>
      <c r="LZ36" s="9">
        <f>$JH36*LU4*DJ36</f>
        <v>0</v>
      </c>
      <c r="MA36" s="155"/>
      <c r="MD36" s="3">
        <f>$JH36*MD6*MD4*DN36</f>
        <v>2.0603369160563609</v>
      </c>
      <c r="ME36" s="9">
        <f>$JH36*MD6*MD4*DO36</f>
        <v>0</v>
      </c>
      <c r="MF36" s="9">
        <f>$JH36*MD6*MD4*DP36</f>
        <v>0</v>
      </c>
      <c r="MG36" s="9">
        <f>$JH36*MD6*MD4*DQ36</f>
        <v>0</v>
      </c>
      <c r="MH36" s="9">
        <f>$JH36*MD6*MD4*DR36</f>
        <v>0</v>
      </c>
      <c r="MI36" s="9">
        <f>$JH36*MD6*MD4*DS36</f>
        <v>0</v>
      </c>
      <c r="MJ36" s="155"/>
      <c r="MK36" s="3">
        <f>$JH36*MK6*MK4*DU36</f>
        <v>0</v>
      </c>
      <c r="ML36" s="9">
        <f>$JH36*MK6*MK4*DV36</f>
        <v>0</v>
      </c>
      <c r="MM36" s="9">
        <f>$JH36*MK6*MK4*DW36</f>
        <v>0</v>
      </c>
      <c r="MN36" s="9">
        <f>$JH36*MK6*MK4*DX36</f>
        <v>0</v>
      </c>
      <c r="MO36" s="9">
        <f>$JH36*MK6*MK4*DY36</f>
        <v>0</v>
      </c>
      <c r="MP36" s="9">
        <f>$JH36*MK6*MK4*DZ36</f>
        <v>0</v>
      </c>
      <c r="MQ36" s="155"/>
      <c r="MR36" s="3">
        <f>$JH36*MR6*MR4*EB36</f>
        <v>0</v>
      </c>
      <c r="MS36" s="9">
        <f>$JH36*MR6*MR4*EC36</f>
        <v>0</v>
      </c>
      <c r="MT36" s="9">
        <f>$JH36*MR6*MR4*ED36</f>
        <v>0</v>
      </c>
      <c r="MU36" s="9">
        <f>$JH36*MR6*MR4*EE36</f>
        <v>0</v>
      </c>
      <c r="MV36" s="9">
        <f>$JH36*MR6*MR4*EF36</f>
        <v>0</v>
      </c>
      <c r="MW36" s="9">
        <f>$JH36*MR6*MR4*EG36</f>
        <v>0</v>
      </c>
      <c r="MX36" s="155"/>
      <c r="MY36" s="3">
        <f>$JH36*MY6*MY4*EI36</f>
        <v>0</v>
      </c>
      <c r="MZ36" s="9">
        <f>$JH36*MY6*MY4*EJ36</f>
        <v>0</v>
      </c>
      <c r="NA36" s="9">
        <f>$JH36*MY6*MY4*EK36</f>
        <v>0</v>
      </c>
      <c r="NB36" s="9">
        <f>$JH36*MY6*MY4*EL36</f>
        <v>0</v>
      </c>
      <c r="NC36" s="9">
        <f>$JH36*MY6*MY4*EM36</f>
        <v>0</v>
      </c>
      <c r="ND36" s="9">
        <f>$JH36*MY6*MY4*EN36</f>
        <v>0</v>
      </c>
      <c r="NE36" s="155"/>
      <c r="NF36" s="3">
        <f>$JH36*NF6*NF4*EP36</f>
        <v>1.2116354742431708</v>
      </c>
      <c r="NG36" s="9">
        <f>$JH36*NF6*NF4*EQ36</f>
        <v>0</v>
      </c>
      <c r="NH36" s="9">
        <f>$JH36*NF6*NF4*ER36</f>
        <v>0</v>
      </c>
      <c r="NI36" s="9">
        <f>$JH36*NF6*NF4*ES36</f>
        <v>0</v>
      </c>
      <c r="NJ36" s="9">
        <f>$JH36*NF6*NF4*ET36</f>
        <v>0</v>
      </c>
      <c r="NK36" s="9">
        <f>$JH36*NF6*NF4*EU36</f>
        <v>0</v>
      </c>
      <c r="NL36" s="155"/>
      <c r="NM36" s="3">
        <f>$JH36*NM6*NM4*EW36</f>
        <v>1.4421219889980827</v>
      </c>
      <c r="NN36" s="9">
        <f>$JH36*NM6*NM4*EX36</f>
        <v>0</v>
      </c>
      <c r="NO36" s="9">
        <f>$JH36*NM6*NM4*EY36</f>
        <v>0</v>
      </c>
      <c r="NP36" s="9">
        <f>$JH36*NM6*NM4*EZ36</f>
        <v>0</v>
      </c>
      <c r="NQ36" s="9">
        <f>$JH36*NM6*NM4*FA36</f>
        <v>0</v>
      </c>
      <c r="NR36" s="9">
        <f>$JH36*NM6*NM4*FB36</f>
        <v>0</v>
      </c>
      <c r="NS36" s="155"/>
      <c r="NT36" s="3">
        <f>$JH36*NT6*NT4*FD36</f>
        <v>0.2517379010035295</v>
      </c>
      <c r="NU36" s="9">
        <f>$JH36*NT6*NT4*FE36</f>
        <v>0</v>
      </c>
      <c r="NV36" s="9">
        <f>$JH36*NT6*NT4*FF36</f>
        <v>0</v>
      </c>
      <c r="NW36" s="9">
        <f>$JH36*NT6*NT4*FG36</f>
        <v>0</v>
      </c>
      <c r="NX36" s="9">
        <f>$JH36*NT6*NT4*FH36</f>
        <v>0</v>
      </c>
      <c r="NY36" s="9">
        <f>$JH36*NT6*NT4*FI36</f>
        <v>0</v>
      </c>
      <c r="NZ36" s="155"/>
      <c r="OA36" s="3">
        <f>$JH36*OA6*OA4*FK36</f>
        <v>0</v>
      </c>
      <c r="OB36" s="9">
        <f>$JH36*OA6*OA4*FL36</f>
        <v>0</v>
      </c>
      <c r="OC36" s="9">
        <f>$JH36*OA6*OA4*FM36</f>
        <v>0</v>
      </c>
      <c r="OD36" s="9">
        <f>$JH36*OA6*OA4*FN36</f>
        <v>0</v>
      </c>
      <c r="OE36" s="9">
        <f>$JH36*OA6*OA4*FO36</f>
        <v>0</v>
      </c>
      <c r="OF36" s="9">
        <f>$JH36*OA6*OA4*FP36</f>
        <v>0</v>
      </c>
      <c r="OG36" s="155"/>
      <c r="OH36" s="3">
        <f>$JH36*OH6*OH4*FR36</f>
        <v>0.25039831957391889</v>
      </c>
      <c r="OI36" s="9">
        <f>$JH36*OH6*OH4*FS36</f>
        <v>0</v>
      </c>
      <c r="OJ36" s="9">
        <f>$JH36*OH6*OH4*FT36</f>
        <v>0</v>
      </c>
      <c r="OK36" s="9">
        <f>$JH36*OH6*OH4*FU36</f>
        <v>0</v>
      </c>
      <c r="OL36" s="9">
        <f>$JH36*OH6*OH4*FV36</f>
        <v>0</v>
      </c>
      <c r="OM36" s="9">
        <f>$JH36*OH6*OH4*FW36</f>
        <v>0</v>
      </c>
      <c r="ON36" s="155"/>
      <c r="OO36" s="3">
        <f>$JH36*OO6*OO4*FY36</f>
        <v>0</v>
      </c>
      <c r="OP36" s="9">
        <f>$JH36*OO6*OO4*FZ36</f>
        <v>0</v>
      </c>
      <c r="OQ36" s="9">
        <f>$JH36*OO6*OO4*GA36</f>
        <v>0</v>
      </c>
      <c r="OR36" s="9">
        <f>$JH36*OO6*OO4*GB36</f>
        <v>0</v>
      </c>
      <c r="OS36" s="9">
        <f>$JH36*OO6*OO4*GC36</f>
        <v>0</v>
      </c>
      <c r="OT36" s="9">
        <f>$JH36*OO6*OO4*GD36</f>
        <v>0</v>
      </c>
      <c r="OU36" s="158"/>
      <c r="OV36" s="14">
        <f>$JH36*OV6*OV4*GF36</f>
        <v>0</v>
      </c>
      <c r="OW36" s="14">
        <f>$JH36*OW6*OW4*GG36</f>
        <v>0</v>
      </c>
      <c r="OX36" s="14">
        <f>$JH36*OX6*OX4*GH36</f>
        <v>0</v>
      </c>
      <c r="PB36" s="3">
        <f t="shared" si="264"/>
        <v>2.3060642583647271</v>
      </c>
      <c r="PC36" s="9">
        <f t="shared" si="265"/>
        <v>0</v>
      </c>
      <c r="PD36" s="9">
        <f t="shared" si="266"/>
        <v>0</v>
      </c>
      <c r="PE36" s="9">
        <f t="shared" si="267"/>
        <v>0</v>
      </c>
      <c r="PF36" s="9">
        <f t="shared" si="268"/>
        <v>0</v>
      </c>
      <c r="PG36" s="9">
        <f t="shared" si="269"/>
        <v>0</v>
      </c>
      <c r="PH36" s="155"/>
      <c r="PI36" s="3">
        <f t="shared" si="270"/>
        <v>0</v>
      </c>
      <c r="PJ36" s="9">
        <f t="shared" si="53"/>
        <v>0</v>
      </c>
      <c r="PK36" s="9">
        <f t="shared" si="54"/>
        <v>0</v>
      </c>
      <c r="PL36" s="9">
        <f t="shared" si="55"/>
        <v>0</v>
      </c>
      <c r="PM36" s="9">
        <f t="shared" si="56"/>
        <v>0</v>
      </c>
      <c r="PN36" s="9">
        <f t="shared" si="57"/>
        <v>0</v>
      </c>
      <c r="PO36" s="155"/>
      <c r="PP36" s="3">
        <f t="shared" si="271"/>
        <v>0</v>
      </c>
      <c r="PQ36" s="9">
        <f t="shared" si="58"/>
        <v>0</v>
      </c>
      <c r="PR36" s="9">
        <f t="shared" si="59"/>
        <v>0</v>
      </c>
      <c r="PS36" s="9">
        <f t="shared" si="60"/>
        <v>0</v>
      </c>
      <c r="PT36" s="9">
        <f t="shared" si="61"/>
        <v>0</v>
      </c>
      <c r="PU36" s="9">
        <f t="shared" si="62"/>
        <v>0</v>
      </c>
      <c r="PV36" s="155"/>
      <c r="PW36" s="3">
        <f t="shared" si="272"/>
        <v>0.11597345155294014</v>
      </c>
      <c r="PX36" s="9">
        <f t="shared" si="63"/>
        <v>0</v>
      </c>
      <c r="PY36" s="9">
        <f t="shared" si="64"/>
        <v>0</v>
      </c>
      <c r="PZ36" s="9">
        <f t="shared" si="65"/>
        <v>0</v>
      </c>
      <c r="QA36" s="9">
        <f t="shared" si="66"/>
        <v>0</v>
      </c>
      <c r="QB36" s="9">
        <f t="shared" si="67"/>
        <v>0</v>
      </c>
      <c r="QC36" s="155"/>
      <c r="QD36" s="3">
        <f t="shared" si="273"/>
        <v>2.0919996610500342</v>
      </c>
      <c r="QE36" s="9">
        <f t="shared" si="68"/>
        <v>0</v>
      </c>
      <c r="QF36" s="9">
        <f t="shared" si="69"/>
        <v>0</v>
      </c>
      <c r="QG36" s="9">
        <f t="shared" si="70"/>
        <v>0</v>
      </c>
      <c r="QH36" s="9">
        <f t="shared" si="71"/>
        <v>0</v>
      </c>
      <c r="QI36" s="9">
        <f t="shared" si="72"/>
        <v>0</v>
      </c>
      <c r="QJ36" s="155"/>
      <c r="QK36" s="3">
        <f t="shared" si="274"/>
        <v>3.2241599167039583</v>
      </c>
      <c r="QL36" s="9">
        <f t="shared" si="73"/>
        <v>0</v>
      </c>
      <c r="QM36" s="9">
        <f t="shared" si="74"/>
        <v>0</v>
      </c>
      <c r="QN36" s="9">
        <f t="shared" si="75"/>
        <v>0</v>
      </c>
      <c r="QO36" s="9">
        <f t="shared" si="76"/>
        <v>0</v>
      </c>
      <c r="QP36" s="9">
        <f t="shared" si="77"/>
        <v>0</v>
      </c>
      <c r="QQ36" s="155"/>
      <c r="QR36" s="3">
        <f t="shared" si="275"/>
        <v>0.2517379010035295</v>
      </c>
      <c r="QS36" s="9">
        <f t="shared" si="78"/>
        <v>0</v>
      </c>
      <c r="QT36" s="9">
        <f t="shared" si="79"/>
        <v>0</v>
      </c>
      <c r="QU36" s="9">
        <f t="shared" si="80"/>
        <v>0</v>
      </c>
      <c r="QV36" s="9">
        <f t="shared" si="81"/>
        <v>0</v>
      </c>
      <c r="QW36" s="9">
        <f t="shared" si="82"/>
        <v>0</v>
      </c>
      <c r="QX36" s="155"/>
      <c r="QY36" s="3">
        <f t="shared" si="276"/>
        <v>0</v>
      </c>
      <c r="QZ36" s="9">
        <f t="shared" si="83"/>
        <v>0</v>
      </c>
      <c r="RA36" s="9">
        <f t="shared" si="84"/>
        <v>0</v>
      </c>
      <c r="RB36" s="9">
        <f t="shared" si="85"/>
        <v>0</v>
      </c>
      <c r="RC36" s="9">
        <f t="shared" si="86"/>
        <v>0</v>
      </c>
      <c r="RD36" s="9">
        <f t="shared" si="87"/>
        <v>0</v>
      </c>
      <c r="RE36" s="155"/>
      <c r="RF36" s="3">
        <f t="shared" si="277"/>
        <v>0.25039831957391889</v>
      </c>
      <c r="RG36" s="9">
        <f t="shared" si="88"/>
        <v>0</v>
      </c>
      <c r="RH36" s="9">
        <f t="shared" si="89"/>
        <v>0</v>
      </c>
      <c r="RI36" s="9">
        <f t="shared" si="90"/>
        <v>0</v>
      </c>
      <c r="RJ36" s="9">
        <f t="shared" si="91"/>
        <v>0</v>
      </c>
      <c r="RK36" s="9">
        <f t="shared" si="92"/>
        <v>0</v>
      </c>
      <c r="RL36" s="155"/>
      <c r="RM36" s="3">
        <f t="shared" si="278"/>
        <v>11.559934918998307</v>
      </c>
      <c r="RN36" s="9">
        <f t="shared" si="93"/>
        <v>0</v>
      </c>
      <c r="RO36" s="9">
        <f t="shared" si="94"/>
        <v>0</v>
      </c>
      <c r="RP36" s="9">
        <f t="shared" si="95"/>
        <v>0</v>
      </c>
      <c r="RQ36" s="9">
        <f t="shared" si="96"/>
        <v>0</v>
      </c>
      <c r="RR36" s="9">
        <f t="shared" si="97"/>
        <v>0</v>
      </c>
      <c r="RS36" s="158"/>
      <c r="RT36" s="14">
        <f>$JH36*RT6*RT4*JD36</f>
        <v>0</v>
      </c>
      <c r="RU36" s="14">
        <f>$JH36*RU6*RU4*JE36</f>
        <v>0</v>
      </c>
      <c r="RV36" s="14">
        <f>$JH36*RV6*RV4*JF36</f>
        <v>0</v>
      </c>
      <c r="RY36" s="3">
        <f t="shared" si="279"/>
        <v>163.81822820557736</v>
      </c>
      <c r="RZ36" s="9">
        <f t="shared" si="280"/>
        <v>0</v>
      </c>
      <c r="SA36" s="9">
        <f t="shared" si="281"/>
        <v>0</v>
      </c>
      <c r="SB36" s="9">
        <f t="shared" si="282"/>
        <v>0</v>
      </c>
      <c r="SC36" s="9">
        <f t="shared" si="283"/>
        <v>0</v>
      </c>
      <c r="SD36" s="9">
        <f t="shared" si="284"/>
        <v>0</v>
      </c>
      <c r="SE36" s="155"/>
      <c r="SF36" s="3">
        <f t="shared" si="285"/>
        <v>0</v>
      </c>
      <c r="SG36" s="9">
        <f t="shared" si="99"/>
        <v>0</v>
      </c>
      <c r="SH36" s="9">
        <f t="shared" si="100"/>
        <v>0</v>
      </c>
      <c r="SI36" s="9">
        <f t="shared" si="101"/>
        <v>0</v>
      </c>
      <c r="SJ36" s="9">
        <f t="shared" si="102"/>
        <v>0</v>
      </c>
      <c r="SK36" s="9">
        <f t="shared" si="103"/>
        <v>0</v>
      </c>
      <c r="SL36" s="155"/>
      <c r="SM36" s="3">
        <f t="shared" si="286"/>
        <v>0</v>
      </c>
      <c r="SN36" s="9">
        <f t="shared" si="104"/>
        <v>0</v>
      </c>
      <c r="SO36" s="9">
        <f t="shared" si="105"/>
        <v>0</v>
      </c>
      <c r="SP36" s="9">
        <f t="shared" si="106"/>
        <v>0</v>
      </c>
      <c r="SQ36" s="9">
        <f t="shared" si="107"/>
        <v>0</v>
      </c>
      <c r="SR36" s="9">
        <f t="shared" si="108"/>
        <v>0</v>
      </c>
      <c r="SS36" s="155"/>
      <c r="ST36" s="3">
        <f t="shared" si="287"/>
        <v>77.31563436862676</v>
      </c>
      <c r="SU36" s="9">
        <f t="shared" si="109"/>
        <v>0</v>
      </c>
      <c r="SV36" s="9">
        <f t="shared" si="110"/>
        <v>0</v>
      </c>
      <c r="SW36" s="9">
        <f t="shared" si="111"/>
        <v>0</v>
      </c>
      <c r="SX36" s="9">
        <f t="shared" si="112"/>
        <v>0</v>
      </c>
      <c r="SY36" s="9">
        <f t="shared" si="113"/>
        <v>0</v>
      </c>
      <c r="SZ36" s="155"/>
      <c r="TA36" s="3">
        <f t="shared" si="288"/>
        <v>586.90945787124224</v>
      </c>
      <c r="TB36" s="9">
        <f t="shared" si="114"/>
        <v>0</v>
      </c>
      <c r="TC36" s="9">
        <f t="shared" si="115"/>
        <v>0</v>
      </c>
      <c r="TD36" s="9">
        <f t="shared" si="116"/>
        <v>0</v>
      </c>
      <c r="TE36" s="9">
        <f t="shared" si="117"/>
        <v>0</v>
      </c>
      <c r="TF36" s="9">
        <f t="shared" si="118"/>
        <v>0</v>
      </c>
      <c r="TG36" s="155"/>
      <c r="TH36" s="3">
        <f t="shared" si="289"/>
        <v>1188.0252851372502</v>
      </c>
      <c r="TI36" s="9">
        <f t="shared" si="119"/>
        <v>0</v>
      </c>
      <c r="TJ36" s="9">
        <f t="shared" si="120"/>
        <v>0</v>
      </c>
      <c r="TK36" s="9">
        <f t="shared" si="121"/>
        <v>0</v>
      </c>
      <c r="TL36" s="9">
        <f t="shared" si="122"/>
        <v>0</v>
      </c>
      <c r="TM36" s="9">
        <f t="shared" si="123"/>
        <v>0</v>
      </c>
      <c r="TN36" s="155"/>
      <c r="TO36" s="3">
        <f t="shared" si="290"/>
        <v>0</v>
      </c>
      <c r="TP36" s="9">
        <f t="shared" si="124"/>
        <v>0</v>
      </c>
      <c r="TQ36" s="9">
        <f t="shared" si="125"/>
        <v>0</v>
      </c>
      <c r="TR36" s="9">
        <f t="shared" si="126"/>
        <v>0</v>
      </c>
      <c r="TS36" s="9">
        <f t="shared" si="127"/>
        <v>0</v>
      </c>
      <c r="TT36" s="9">
        <f t="shared" si="128"/>
        <v>0</v>
      </c>
      <c r="TU36" s="155"/>
      <c r="TV36" s="3">
        <f t="shared" si="291"/>
        <v>0</v>
      </c>
      <c r="TW36" s="9">
        <f t="shared" si="129"/>
        <v>0</v>
      </c>
      <c r="TX36" s="9">
        <f t="shared" si="130"/>
        <v>0</v>
      </c>
      <c r="TY36" s="9">
        <f t="shared" si="131"/>
        <v>0</v>
      </c>
      <c r="TZ36" s="9">
        <f t="shared" si="132"/>
        <v>0</v>
      </c>
      <c r="UA36" s="9">
        <f t="shared" si="133"/>
        <v>0</v>
      </c>
      <c r="UB36" s="155"/>
      <c r="UC36" s="3">
        <f t="shared" si="292"/>
        <v>0</v>
      </c>
      <c r="UD36" s="9">
        <f t="shared" si="134"/>
        <v>0</v>
      </c>
      <c r="UE36" s="9">
        <f t="shared" si="135"/>
        <v>0</v>
      </c>
      <c r="UF36" s="9">
        <f t="shared" si="136"/>
        <v>0</v>
      </c>
      <c r="UG36" s="9">
        <f t="shared" si="137"/>
        <v>0</v>
      </c>
      <c r="UH36" s="9">
        <f t="shared" si="138"/>
        <v>0</v>
      </c>
      <c r="UI36" s="155"/>
      <c r="UJ36" s="3">
        <f t="shared" si="293"/>
        <v>7706.6232793322051</v>
      </c>
      <c r="UK36" s="9">
        <f t="shared" si="139"/>
        <v>0</v>
      </c>
      <c r="UL36" s="9">
        <f t="shared" si="140"/>
        <v>0</v>
      </c>
      <c r="UM36" s="9">
        <f t="shared" si="141"/>
        <v>0</v>
      </c>
      <c r="UN36" s="9">
        <f t="shared" si="142"/>
        <v>0</v>
      </c>
      <c r="UO36" s="9">
        <f t="shared" si="143"/>
        <v>0</v>
      </c>
      <c r="UP36" s="155"/>
      <c r="US36" s="3">
        <f t="shared" si="294"/>
        <v>1373.5579440375741</v>
      </c>
      <c r="UT36" s="9">
        <f t="shared" si="144"/>
        <v>0</v>
      </c>
      <c r="UU36" s="9">
        <f t="shared" si="145"/>
        <v>0</v>
      </c>
      <c r="UV36" s="9">
        <f t="shared" si="146"/>
        <v>0</v>
      </c>
      <c r="UW36" s="9">
        <f t="shared" si="147"/>
        <v>0</v>
      </c>
      <c r="UX36" s="9">
        <f t="shared" si="148"/>
        <v>0</v>
      </c>
      <c r="UY36" s="155"/>
      <c r="UZ36" s="3">
        <f t="shared" si="295"/>
        <v>0</v>
      </c>
      <c r="VA36" s="9">
        <f t="shared" si="149"/>
        <v>0</v>
      </c>
      <c r="VB36" s="9">
        <f t="shared" si="150"/>
        <v>0</v>
      </c>
      <c r="VC36" s="9">
        <f t="shared" si="151"/>
        <v>0</v>
      </c>
      <c r="VD36" s="9">
        <f t="shared" si="152"/>
        <v>0</v>
      </c>
      <c r="VE36" s="9">
        <f t="shared" si="153"/>
        <v>0</v>
      </c>
      <c r="VF36" s="155"/>
      <c r="VG36" s="3">
        <f t="shared" si="296"/>
        <v>0</v>
      </c>
      <c r="VH36" s="9">
        <f t="shared" si="154"/>
        <v>0</v>
      </c>
      <c r="VI36" s="9">
        <f t="shared" si="155"/>
        <v>0</v>
      </c>
      <c r="VJ36" s="9">
        <f t="shared" si="156"/>
        <v>0</v>
      </c>
      <c r="VK36" s="9">
        <f t="shared" si="157"/>
        <v>0</v>
      </c>
      <c r="VL36" s="9">
        <f t="shared" si="158"/>
        <v>0</v>
      </c>
      <c r="VM36" s="155"/>
      <c r="VN36" s="3">
        <f t="shared" si="297"/>
        <v>0</v>
      </c>
      <c r="VO36" s="9">
        <f t="shared" si="159"/>
        <v>0</v>
      </c>
      <c r="VP36" s="9">
        <f t="shared" si="160"/>
        <v>0</v>
      </c>
      <c r="VQ36" s="9">
        <f t="shared" si="161"/>
        <v>0</v>
      </c>
      <c r="VR36" s="9">
        <f t="shared" si="162"/>
        <v>0</v>
      </c>
      <c r="VS36" s="9">
        <f t="shared" si="163"/>
        <v>0</v>
      </c>
      <c r="VT36" s="155"/>
      <c r="VU36" s="3">
        <f t="shared" si="298"/>
        <v>807.75698282878056</v>
      </c>
      <c r="VV36" s="9">
        <f t="shared" si="164"/>
        <v>0</v>
      </c>
      <c r="VW36" s="9">
        <f t="shared" si="165"/>
        <v>0</v>
      </c>
      <c r="VX36" s="9">
        <f t="shared" si="166"/>
        <v>0</v>
      </c>
      <c r="VY36" s="9">
        <f t="shared" si="167"/>
        <v>0</v>
      </c>
      <c r="VZ36" s="9">
        <f t="shared" si="168"/>
        <v>0</v>
      </c>
      <c r="WA36" s="155"/>
      <c r="WB36" s="3">
        <f t="shared" si="299"/>
        <v>961.41465933205518</v>
      </c>
      <c r="WC36" s="9">
        <f t="shared" si="169"/>
        <v>0</v>
      </c>
      <c r="WD36" s="9">
        <f t="shared" si="170"/>
        <v>0</v>
      </c>
      <c r="WE36" s="9">
        <f t="shared" si="171"/>
        <v>0</v>
      </c>
      <c r="WF36" s="9">
        <f t="shared" si="172"/>
        <v>0</v>
      </c>
      <c r="WG36" s="9">
        <f t="shared" si="173"/>
        <v>0</v>
      </c>
      <c r="WH36" s="155"/>
      <c r="WI36" s="3">
        <f t="shared" si="300"/>
        <v>167.82526733568633</v>
      </c>
      <c r="WJ36" s="9">
        <f t="shared" si="174"/>
        <v>0</v>
      </c>
      <c r="WK36" s="9">
        <f t="shared" si="175"/>
        <v>0</v>
      </c>
      <c r="WL36" s="9">
        <f t="shared" si="176"/>
        <v>0</v>
      </c>
      <c r="WM36" s="9">
        <f t="shared" si="177"/>
        <v>0</v>
      </c>
      <c r="WN36" s="9">
        <f t="shared" si="178"/>
        <v>0</v>
      </c>
      <c r="WO36" s="155"/>
      <c r="WP36" s="3">
        <f t="shared" si="301"/>
        <v>0</v>
      </c>
      <c r="WQ36" s="9">
        <f t="shared" si="179"/>
        <v>0</v>
      </c>
      <c r="WR36" s="9">
        <f t="shared" si="180"/>
        <v>0</v>
      </c>
      <c r="WS36" s="9">
        <f t="shared" si="181"/>
        <v>0</v>
      </c>
      <c r="WT36" s="9">
        <f t="shared" si="182"/>
        <v>0</v>
      </c>
      <c r="WU36" s="9">
        <f t="shared" si="183"/>
        <v>0</v>
      </c>
      <c r="WV36" s="155"/>
      <c r="WW36" s="3">
        <f t="shared" si="302"/>
        <v>166.93221304927926</v>
      </c>
      <c r="WX36" s="9">
        <f t="shared" si="184"/>
        <v>0</v>
      </c>
      <c r="WY36" s="9">
        <f t="shared" si="185"/>
        <v>0</v>
      </c>
      <c r="WZ36" s="9">
        <f t="shared" si="186"/>
        <v>0</v>
      </c>
      <c r="XA36" s="9">
        <f t="shared" si="187"/>
        <v>0</v>
      </c>
      <c r="XB36" s="9">
        <f t="shared" si="188"/>
        <v>0</v>
      </c>
      <c r="XC36" s="155"/>
      <c r="XD36" s="3">
        <f t="shared" si="303"/>
        <v>0</v>
      </c>
      <c r="XE36" s="9">
        <f t="shared" si="189"/>
        <v>0</v>
      </c>
      <c r="XF36" s="9">
        <f t="shared" si="190"/>
        <v>0</v>
      </c>
      <c r="XG36" s="9">
        <f t="shared" si="191"/>
        <v>0</v>
      </c>
      <c r="XH36" s="9">
        <f t="shared" si="192"/>
        <v>0</v>
      </c>
      <c r="XI36" s="9">
        <f t="shared" si="193"/>
        <v>0</v>
      </c>
      <c r="XJ36" s="158"/>
      <c r="XK36" s="14">
        <f t="shared" si="304"/>
        <v>0</v>
      </c>
      <c r="XL36" s="14">
        <f t="shared" si="305"/>
        <v>0</v>
      </c>
      <c r="XM36" s="14">
        <f t="shared" si="306"/>
        <v>0</v>
      </c>
      <c r="XQ36" s="3">
        <f t="shared" si="307"/>
        <v>1537.3761722431516</v>
      </c>
      <c r="XR36" s="9">
        <f t="shared" si="195"/>
        <v>0</v>
      </c>
      <c r="XS36" s="9">
        <f t="shared" si="196"/>
        <v>0</v>
      </c>
      <c r="XT36" s="9">
        <f t="shared" si="197"/>
        <v>0</v>
      </c>
      <c r="XU36" s="9">
        <f t="shared" si="198"/>
        <v>0</v>
      </c>
      <c r="XV36" s="9">
        <f t="shared" si="199"/>
        <v>0</v>
      </c>
      <c r="XW36" s="155"/>
      <c r="XX36" s="3">
        <f t="shared" si="308"/>
        <v>0</v>
      </c>
      <c r="XY36" s="9">
        <f t="shared" si="200"/>
        <v>0</v>
      </c>
      <c r="XZ36" s="9">
        <f t="shared" si="201"/>
        <v>0</v>
      </c>
      <c r="YA36" s="9">
        <f t="shared" si="202"/>
        <v>0</v>
      </c>
      <c r="YB36" s="9">
        <f t="shared" si="203"/>
        <v>0</v>
      </c>
      <c r="YC36" s="9">
        <f t="shared" si="204"/>
        <v>0</v>
      </c>
      <c r="YD36" s="155"/>
      <c r="YE36" s="3">
        <f t="shared" si="309"/>
        <v>0</v>
      </c>
      <c r="YF36" s="9">
        <f t="shared" si="205"/>
        <v>0</v>
      </c>
      <c r="YG36" s="9">
        <f t="shared" si="206"/>
        <v>0</v>
      </c>
      <c r="YH36" s="9">
        <f t="shared" si="207"/>
        <v>0</v>
      </c>
      <c r="YI36" s="9">
        <f t="shared" si="208"/>
        <v>0</v>
      </c>
      <c r="YJ36" s="9">
        <f t="shared" si="209"/>
        <v>0</v>
      </c>
      <c r="YK36" s="155"/>
      <c r="YL36" s="3">
        <f t="shared" si="310"/>
        <v>77.31563436862676</v>
      </c>
      <c r="YM36" s="9">
        <f t="shared" si="210"/>
        <v>0</v>
      </c>
      <c r="YN36" s="9">
        <f t="shared" si="211"/>
        <v>0</v>
      </c>
      <c r="YO36" s="9">
        <f t="shared" si="212"/>
        <v>0</v>
      </c>
      <c r="YP36" s="9">
        <f t="shared" si="213"/>
        <v>0</v>
      </c>
      <c r="YQ36" s="9">
        <f t="shared" si="214"/>
        <v>0</v>
      </c>
      <c r="YR36" s="155"/>
      <c r="YS36" s="3">
        <f t="shared" si="311"/>
        <v>1394.6664407000228</v>
      </c>
      <c r="YT36" s="9">
        <f t="shared" si="215"/>
        <v>0</v>
      </c>
      <c r="YU36" s="9">
        <f t="shared" si="216"/>
        <v>0</v>
      </c>
      <c r="YV36" s="9">
        <f t="shared" si="217"/>
        <v>0</v>
      </c>
      <c r="YW36" s="9">
        <f t="shared" si="218"/>
        <v>0</v>
      </c>
      <c r="YX36" s="9">
        <f t="shared" si="219"/>
        <v>0</v>
      </c>
      <c r="YY36" s="155"/>
      <c r="YZ36" s="3">
        <f t="shared" si="312"/>
        <v>2149.4399444693058</v>
      </c>
      <c r="ZA36" s="9">
        <f t="shared" si="220"/>
        <v>0</v>
      </c>
      <c r="ZB36" s="9">
        <f t="shared" si="221"/>
        <v>0</v>
      </c>
      <c r="ZC36" s="9">
        <f t="shared" si="222"/>
        <v>0</v>
      </c>
      <c r="ZD36" s="9">
        <f t="shared" si="223"/>
        <v>0</v>
      </c>
      <c r="ZE36" s="9">
        <f t="shared" si="224"/>
        <v>0</v>
      </c>
      <c r="ZF36" s="155"/>
      <c r="ZG36" s="3">
        <f t="shared" si="313"/>
        <v>167.82526733568633</v>
      </c>
      <c r="ZH36" s="9">
        <f t="shared" si="225"/>
        <v>0</v>
      </c>
      <c r="ZI36" s="9">
        <f t="shared" si="226"/>
        <v>0</v>
      </c>
      <c r="ZJ36" s="9">
        <f t="shared" si="227"/>
        <v>0</v>
      </c>
      <c r="ZK36" s="9">
        <f t="shared" si="228"/>
        <v>0</v>
      </c>
      <c r="ZL36" s="9">
        <f t="shared" si="229"/>
        <v>0</v>
      </c>
      <c r="ZM36" s="155"/>
      <c r="ZN36" s="3">
        <f t="shared" si="314"/>
        <v>0</v>
      </c>
      <c r="ZO36" s="9">
        <f t="shared" si="230"/>
        <v>0</v>
      </c>
      <c r="ZP36" s="9">
        <f t="shared" si="231"/>
        <v>0</v>
      </c>
      <c r="ZQ36" s="9">
        <f t="shared" si="232"/>
        <v>0</v>
      </c>
      <c r="ZR36" s="9">
        <f t="shared" si="233"/>
        <v>0</v>
      </c>
      <c r="ZS36" s="9">
        <f t="shared" si="234"/>
        <v>0</v>
      </c>
      <c r="ZT36" s="155"/>
      <c r="ZU36" s="3">
        <f t="shared" si="315"/>
        <v>166.93221304927926</v>
      </c>
      <c r="ZV36" s="9">
        <f t="shared" si="235"/>
        <v>0</v>
      </c>
      <c r="ZW36" s="9">
        <f t="shared" si="236"/>
        <v>0</v>
      </c>
      <c r="ZX36" s="9">
        <f t="shared" si="237"/>
        <v>0</v>
      </c>
      <c r="ZY36" s="9">
        <f t="shared" si="238"/>
        <v>0</v>
      </c>
      <c r="ZZ36" s="9">
        <f t="shared" si="239"/>
        <v>0</v>
      </c>
      <c r="AAA36" s="155"/>
      <c r="AAB36" s="3">
        <f t="shared" si="316"/>
        <v>7706.6232793322051</v>
      </c>
      <c r="AAC36" s="9">
        <f t="shared" si="240"/>
        <v>0</v>
      </c>
      <c r="AAD36" s="9">
        <f t="shared" si="241"/>
        <v>0</v>
      </c>
      <c r="AAE36" s="9">
        <f t="shared" si="242"/>
        <v>0</v>
      </c>
      <c r="AAF36" s="9">
        <f t="shared" si="243"/>
        <v>0</v>
      </c>
      <c r="AAG36" s="9">
        <f t="shared" si="244"/>
        <v>0</v>
      </c>
      <c r="AAH36" s="158"/>
      <c r="AAI36" s="9">
        <f t="shared" si="317"/>
        <v>0</v>
      </c>
      <c r="AAJ36" s="9">
        <f t="shared" si="318"/>
        <v>0</v>
      </c>
      <c r="AAK36" s="9">
        <f t="shared" si="319"/>
        <v>0</v>
      </c>
    </row>
    <row r="37" spans="2:713" ht="15.75" thickBot="1">
      <c r="B37" s="116">
        <v>29</v>
      </c>
      <c r="C37" s="116" t="s">
        <v>56</v>
      </c>
      <c r="D37" s="49">
        <v>14001.9</v>
      </c>
      <c r="E37" s="116">
        <v>127.95</v>
      </c>
      <c r="F37" s="116">
        <v>0</v>
      </c>
      <c r="G37" s="116" t="s">
        <v>11</v>
      </c>
      <c r="I37" s="97">
        <f t="shared" si="247"/>
        <v>127.95</v>
      </c>
      <c r="J37" s="117">
        <v>1441.8354220899387</v>
      </c>
      <c r="K37" s="117">
        <v>0</v>
      </c>
      <c r="L37" s="117">
        <v>5.1243291019762793</v>
      </c>
      <c r="M37" s="117">
        <v>983.23539586181312</v>
      </c>
      <c r="N37" s="117">
        <v>0</v>
      </c>
      <c r="O37" s="117">
        <v>45.485133210928588</v>
      </c>
      <c r="P37" s="117">
        <v>87.568759582563558</v>
      </c>
      <c r="Q37" s="117">
        <v>40.285398322015418</v>
      </c>
      <c r="R37" s="117">
        <v>0</v>
      </c>
      <c r="S37" s="117">
        <v>5642.6415476322354</v>
      </c>
      <c r="V37" s="117">
        <v>18.800830165546589</v>
      </c>
      <c r="W37" s="117">
        <v>0</v>
      </c>
      <c r="X37" s="117">
        <v>0</v>
      </c>
      <c r="Y37" s="117">
        <v>4552.9176509923736</v>
      </c>
      <c r="Z37" s="117">
        <v>873.0348595528335</v>
      </c>
      <c r="AA37" s="117">
        <v>195.614982783583</v>
      </c>
      <c r="AB37" s="117">
        <v>111.51578996738404</v>
      </c>
      <c r="AC37" s="117">
        <v>0</v>
      </c>
      <c r="AD37" s="117">
        <v>1.4738977930225641</v>
      </c>
      <c r="AE37" s="118">
        <v>0</v>
      </c>
      <c r="AH37" s="98">
        <f t="shared" si="248"/>
        <v>1460.6362522554853</v>
      </c>
      <c r="AI37" s="98">
        <f t="shared" si="248"/>
        <v>0</v>
      </c>
      <c r="AJ37" s="98">
        <f t="shared" si="248"/>
        <v>5.1243291019762793</v>
      </c>
      <c r="AK37" s="98">
        <f t="shared" si="248"/>
        <v>5536.1530468541869</v>
      </c>
      <c r="AL37" s="98">
        <f t="shared" si="248"/>
        <v>873.0348595528335</v>
      </c>
      <c r="AM37" s="98">
        <f t="shared" si="248"/>
        <v>241.10011599451158</v>
      </c>
      <c r="AN37" s="98">
        <f t="shared" si="248"/>
        <v>199.08454954994761</v>
      </c>
      <c r="AO37" s="98">
        <f t="shared" si="248"/>
        <v>40.285398322015418</v>
      </c>
      <c r="AP37" s="98">
        <f t="shared" si="248"/>
        <v>1.4738977930225641</v>
      </c>
      <c r="AQ37" s="98">
        <f t="shared" si="248"/>
        <v>5642.6415476322354</v>
      </c>
      <c r="AS37" s="106">
        <v>1425.4115330238087</v>
      </c>
      <c r="AT37" s="119"/>
      <c r="AU37" s="120"/>
      <c r="AV37" s="121">
        <v>1425.4115330238087</v>
      </c>
      <c r="AW37" s="120"/>
      <c r="AX37" s="120"/>
      <c r="AY37" s="117"/>
      <c r="AZ37" s="206"/>
      <c r="BA37" s="119"/>
      <c r="BB37" s="120"/>
      <c r="BC37" s="121">
        <v>0</v>
      </c>
      <c r="BD37" s="120"/>
      <c r="BE37" s="120"/>
      <c r="BF37" s="117"/>
      <c r="BG37" s="206"/>
      <c r="BH37" s="119"/>
      <c r="BI37" s="120"/>
      <c r="BJ37" s="121">
        <v>5.0999999999999996</v>
      </c>
      <c r="BK37" s="120"/>
      <c r="BL37" s="120"/>
      <c r="BM37" s="117"/>
      <c r="BN37" s="206"/>
      <c r="BO37" s="119"/>
      <c r="BP37" s="120"/>
      <c r="BQ37" s="121">
        <v>983.1653795162963</v>
      </c>
      <c r="BR37" s="120"/>
      <c r="BS37" s="120"/>
      <c r="BT37" s="117"/>
      <c r="BU37" s="206"/>
      <c r="BV37" s="119"/>
      <c r="BW37" s="120"/>
      <c r="BX37" s="121">
        <v>0</v>
      </c>
      <c r="BY37" s="120"/>
      <c r="BZ37" s="120"/>
      <c r="CA37" s="117"/>
      <c r="CB37" s="206"/>
      <c r="CC37" s="119"/>
      <c r="CD37" s="120"/>
      <c r="CE37" s="121">
        <v>45.511974296265706</v>
      </c>
      <c r="CF37" s="120"/>
      <c r="CG37" s="120"/>
      <c r="CH37" s="117"/>
      <c r="CI37" s="206"/>
      <c r="CJ37" s="119"/>
      <c r="CK37" s="120"/>
      <c r="CL37" s="121">
        <v>87.56462347220176</v>
      </c>
      <c r="CM37" s="120"/>
      <c r="CN37" s="120"/>
      <c r="CO37" s="117"/>
      <c r="CP37" s="206"/>
      <c r="CQ37" s="119"/>
      <c r="CR37" s="120"/>
      <c r="CS37" s="121">
        <v>40.286107999999999</v>
      </c>
      <c r="CT37" s="120"/>
      <c r="CU37" s="120"/>
      <c r="CV37" s="117"/>
      <c r="CW37" s="206"/>
      <c r="CX37" s="119"/>
      <c r="CY37" s="120"/>
      <c r="CZ37" s="121">
        <v>0</v>
      </c>
      <c r="DA37" s="120"/>
      <c r="DB37" s="120"/>
      <c r="DC37" s="117"/>
      <c r="DD37" s="206"/>
      <c r="DE37" s="119">
        <v>0</v>
      </c>
      <c r="DF37" s="120">
        <v>0</v>
      </c>
      <c r="DG37" s="121">
        <v>5642.0310382965217</v>
      </c>
      <c r="DH37" s="120">
        <v>0</v>
      </c>
      <c r="DI37" s="120">
        <v>0</v>
      </c>
      <c r="DJ37" s="117">
        <v>0</v>
      </c>
      <c r="DK37" s="206"/>
      <c r="DN37" s="119"/>
      <c r="DO37" s="120"/>
      <c r="DP37" s="121">
        <v>18.815872976191276</v>
      </c>
      <c r="DQ37" s="120"/>
      <c r="DR37" s="120"/>
      <c r="DS37" s="117"/>
      <c r="DT37" s="206"/>
      <c r="DU37" s="119"/>
      <c r="DV37" s="120"/>
      <c r="DW37" s="121">
        <v>0</v>
      </c>
      <c r="DX37" s="120"/>
      <c r="DY37" s="120"/>
      <c r="DZ37" s="117"/>
      <c r="EA37" s="206"/>
      <c r="EB37" s="119"/>
      <c r="EC37" s="120"/>
      <c r="ED37" s="121">
        <v>0</v>
      </c>
      <c r="EE37" s="120"/>
      <c r="EF37" s="120"/>
      <c r="EG37" s="117"/>
      <c r="EH37" s="206"/>
      <c r="EI37" s="119"/>
      <c r="EJ37" s="120"/>
      <c r="EK37" s="121">
        <v>4552.9507904837046</v>
      </c>
      <c r="EL37" s="120"/>
      <c r="EM37" s="120"/>
      <c r="EN37" s="117"/>
      <c r="EO37" s="206"/>
      <c r="EP37" s="119"/>
      <c r="EQ37" s="120"/>
      <c r="ER37" s="121">
        <v>873.21827600000006</v>
      </c>
      <c r="ES37" s="120"/>
      <c r="ET37" s="120"/>
      <c r="EU37" s="117"/>
      <c r="EV37" s="206"/>
      <c r="EW37" s="119"/>
      <c r="EX37" s="120"/>
      <c r="EY37" s="121">
        <v>195.72591870373432</v>
      </c>
      <c r="EZ37" s="120"/>
      <c r="FA37" s="120"/>
      <c r="FB37" s="117"/>
      <c r="FC37" s="206"/>
      <c r="FD37" s="119"/>
      <c r="FE37" s="120"/>
      <c r="FF37" s="121">
        <v>111.53285352779824</v>
      </c>
      <c r="FG37" s="120"/>
      <c r="FH37" s="120"/>
      <c r="FI37" s="117"/>
      <c r="FJ37" s="206"/>
      <c r="FK37" s="119"/>
      <c r="FL37" s="120"/>
      <c r="FM37" s="121">
        <v>0</v>
      </c>
      <c r="FN37" s="120"/>
      <c r="FO37" s="120"/>
      <c r="FP37" s="117"/>
      <c r="FQ37" s="206"/>
      <c r="FR37" s="119"/>
      <c r="FS37" s="120"/>
      <c r="FT37" s="121">
        <v>1.4702139999999999</v>
      </c>
      <c r="FU37" s="120"/>
      <c r="FV37" s="120"/>
      <c r="FW37" s="117"/>
      <c r="FX37" s="206"/>
      <c r="FY37" s="119"/>
      <c r="FZ37" s="120"/>
      <c r="GA37" s="121"/>
      <c r="GB37" s="120"/>
      <c r="GC37" s="120"/>
      <c r="GD37" s="117"/>
      <c r="GE37" s="206"/>
      <c r="GF37" s="103"/>
      <c r="GG37" s="70">
        <v>0.92230877181230497</v>
      </c>
      <c r="GH37" s="103"/>
      <c r="GL37" s="16">
        <f t="shared" si="249"/>
        <v>0</v>
      </c>
      <c r="GM37" s="17">
        <f t="shared" si="250"/>
        <v>0</v>
      </c>
      <c r="GN37" s="18">
        <f t="shared" si="251"/>
        <v>1444.227406</v>
      </c>
      <c r="GO37" s="17">
        <f t="shared" si="252"/>
        <v>0</v>
      </c>
      <c r="GP37" s="17">
        <f t="shared" si="253"/>
        <v>0</v>
      </c>
      <c r="GQ37" s="19">
        <f t="shared" si="254"/>
        <v>0</v>
      </c>
      <c r="GR37" s="156"/>
      <c r="GS37" s="16">
        <f t="shared" si="255"/>
        <v>0</v>
      </c>
      <c r="GT37" s="17">
        <f t="shared" si="5"/>
        <v>0</v>
      </c>
      <c r="GU37" s="18">
        <f t="shared" si="6"/>
        <v>0</v>
      </c>
      <c r="GV37" s="17">
        <f t="shared" si="7"/>
        <v>0</v>
      </c>
      <c r="GW37" s="17">
        <f t="shared" si="8"/>
        <v>0</v>
      </c>
      <c r="GX37" s="19">
        <f t="shared" si="9"/>
        <v>0</v>
      </c>
      <c r="GY37" s="156"/>
      <c r="GZ37" s="16">
        <f t="shared" si="256"/>
        <v>0</v>
      </c>
      <c r="HA37" s="17">
        <f t="shared" si="10"/>
        <v>0</v>
      </c>
      <c r="HB37" s="18">
        <f t="shared" si="11"/>
        <v>5.0999999999999996</v>
      </c>
      <c r="HC37" s="17">
        <f t="shared" si="12"/>
        <v>0</v>
      </c>
      <c r="HD37" s="17">
        <f t="shared" si="13"/>
        <v>0</v>
      </c>
      <c r="HE37" s="19">
        <f t="shared" si="14"/>
        <v>0</v>
      </c>
      <c r="HF37" s="156"/>
      <c r="HG37" s="16">
        <f t="shared" si="257"/>
        <v>0</v>
      </c>
      <c r="HH37" s="17">
        <f t="shared" si="15"/>
        <v>0</v>
      </c>
      <c r="HI37" s="18">
        <f t="shared" si="16"/>
        <v>5536.1161700000011</v>
      </c>
      <c r="HJ37" s="17">
        <f t="shared" si="17"/>
        <v>0</v>
      </c>
      <c r="HK37" s="17">
        <f t="shared" si="18"/>
        <v>0</v>
      </c>
      <c r="HL37" s="19">
        <f t="shared" si="19"/>
        <v>0</v>
      </c>
      <c r="HM37" s="156"/>
      <c r="HN37" s="16">
        <f t="shared" si="258"/>
        <v>0</v>
      </c>
      <c r="HO37" s="17">
        <f t="shared" si="20"/>
        <v>0</v>
      </c>
      <c r="HP37" s="18">
        <f t="shared" si="21"/>
        <v>873.21827600000006</v>
      </c>
      <c r="HQ37" s="17">
        <f t="shared" si="22"/>
        <v>0</v>
      </c>
      <c r="HR37" s="17">
        <f t="shared" si="23"/>
        <v>0</v>
      </c>
      <c r="HS37" s="19">
        <f t="shared" si="24"/>
        <v>0</v>
      </c>
      <c r="HT37" s="156"/>
      <c r="HU37" s="16">
        <f t="shared" si="259"/>
        <v>0</v>
      </c>
      <c r="HV37" s="17">
        <f t="shared" si="25"/>
        <v>0</v>
      </c>
      <c r="HW37" s="18">
        <f t="shared" si="26"/>
        <v>241.23789300000004</v>
      </c>
      <c r="HX37" s="17">
        <f t="shared" si="27"/>
        <v>0</v>
      </c>
      <c r="HY37" s="17">
        <f t="shared" si="28"/>
        <v>0</v>
      </c>
      <c r="HZ37" s="19">
        <f t="shared" si="29"/>
        <v>0</v>
      </c>
      <c r="IA37" s="156"/>
      <c r="IB37" s="16">
        <f t="shared" si="260"/>
        <v>0</v>
      </c>
      <c r="IC37" s="17">
        <f t="shared" si="30"/>
        <v>0</v>
      </c>
      <c r="ID37" s="18">
        <f t="shared" si="31"/>
        <v>199.097477</v>
      </c>
      <c r="IE37" s="17">
        <f t="shared" si="32"/>
        <v>0</v>
      </c>
      <c r="IF37" s="17">
        <f t="shared" si="33"/>
        <v>0</v>
      </c>
      <c r="IG37" s="19">
        <f t="shared" si="34"/>
        <v>0</v>
      </c>
      <c r="IH37" s="156"/>
      <c r="II37" s="16">
        <f t="shared" si="261"/>
        <v>0</v>
      </c>
      <c r="IJ37" s="17">
        <f t="shared" si="35"/>
        <v>0</v>
      </c>
      <c r="IK37" s="18">
        <f t="shared" si="36"/>
        <v>40.286107999999999</v>
      </c>
      <c r="IL37" s="17">
        <f t="shared" si="37"/>
        <v>0</v>
      </c>
      <c r="IM37" s="17">
        <f t="shared" si="38"/>
        <v>0</v>
      </c>
      <c r="IN37" s="19">
        <f t="shared" si="39"/>
        <v>0</v>
      </c>
      <c r="IO37" s="156"/>
      <c r="IP37" s="16">
        <f t="shared" si="262"/>
        <v>0</v>
      </c>
      <c r="IQ37" s="17">
        <f t="shared" si="40"/>
        <v>0</v>
      </c>
      <c r="IR37" s="18">
        <f t="shared" si="41"/>
        <v>1.4702139999999999</v>
      </c>
      <c r="IS37" s="17">
        <f t="shared" si="42"/>
        <v>0</v>
      </c>
      <c r="IT37" s="17">
        <f t="shared" si="43"/>
        <v>0</v>
      </c>
      <c r="IU37" s="19">
        <f t="shared" si="44"/>
        <v>0</v>
      </c>
      <c r="IV37" s="156"/>
      <c r="IW37" s="16">
        <f t="shared" si="263"/>
        <v>0</v>
      </c>
      <c r="IX37" s="17">
        <f t="shared" si="45"/>
        <v>0</v>
      </c>
      <c r="IY37" s="18">
        <f t="shared" si="46"/>
        <v>5642.0310382965217</v>
      </c>
      <c r="IZ37" s="17">
        <f t="shared" si="47"/>
        <v>0</v>
      </c>
      <c r="JA37" s="17">
        <f t="shared" si="48"/>
        <v>0</v>
      </c>
      <c r="JB37" s="19">
        <f t="shared" si="49"/>
        <v>0</v>
      </c>
      <c r="JC37" s="156"/>
      <c r="JD37" s="45"/>
      <c r="JE37" s="7">
        <v>0.92230877181230497</v>
      </c>
      <c r="JF37" s="45"/>
      <c r="JG37" s="4"/>
      <c r="JH37" s="58">
        <f t="shared" si="50"/>
        <v>2.2872528600033238E-2</v>
      </c>
      <c r="JI37" s="55">
        <f t="shared" si="320"/>
        <v>2.6826543216024557E-2</v>
      </c>
      <c r="JJ37" s="16">
        <f>$JH37*JJ4*AT37</f>
        <v>0</v>
      </c>
      <c r="JK37" s="17">
        <f>$JH37*JJ4*AU37</f>
        <v>0</v>
      </c>
      <c r="JL37" s="18">
        <f>$JH37*JJ4*AV37</f>
        <v>11.082792199140943</v>
      </c>
      <c r="JM37" s="17">
        <f>$JH37*JJ4*AW37</f>
        <v>0</v>
      </c>
      <c r="JN37" s="17">
        <f>$JH37*JJ4*AX37</f>
        <v>0</v>
      </c>
      <c r="JO37" s="19">
        <f>$JH37*JJ4*AY37</f>
        <v>0</v>
      </c>
      <c r="JP37" s="156"/>
      <c r="JQ37" s="16">
        <f>$JH37*JQ4*BA37</f>
        <v>0</v>
      </c>
      <c r="JR37" s="17">
        <f>$JH37*JQ4*BB37</f>
        <v>0</v>
      </c>
      <c r="JS37" s="18">
        <f>$JH37*JQ4*BC37</f>
        <v>0</v>
      </c>
      <c r="JT37" s="17">
        <f>$JH37*JQ4*BD37</f>
        <v>0</v>
      </c>
      <c r="JU37" s="17">
        <f>$JH37*JQ4*BE37</f>
        <v>0</v>
      </c>
      <c r="JV37" s="19">
        <f>$JH37*JQ4*BF37</f>
        <v>0</v>
      </c>
      <c r="JW37" s="156"/>
      <c r="JX37" s="16">
        <f>$JH37*JX4*BH37</f>
        <v>0</v>
      </c>
      <c r="JY37" s="17">
        <f>$JH37*JX4*BI37</f>
        <v>0</v>
      </c>
      <c r="JZ37" s="18">
        <f>$JH37*JX4*BJ37</f>
        <v>8.9759783022252557E-2</v>
      </c>
      <c r="KA37" s="17">
        <f>$JH37*JX4*BK37</f>
        <v>0</v>
      </c>
      <c r="KB37" s="17">
        <f>$JH37*JX4*BL37</f>
        <v>0</v>
      </c>
      <c r="KC37" s="19">
        <f>$JH37*JX4*BM37</f>
        <v>0</v>
      </c>
      <c r="KD37" s="156"/>
      <c r="KE37" s="16">
        <f>$JH37*KE4*BO37</f>
        <v>0</v>
      </c>
      <c r="KF37" s="17">
        <f>$JH37*KE4*BP37</f>
        <v>0</v>
      </c>
      <c r="KG37" s="18">
        <f>$JH37*KE4*BQ37</f>
        <v>13.106528916823748</v>
      </c>
      <c r="KH37" s="17">
        <f>$JH37*KE4*BR37</f>
        <v>0</v>
      </c>
      <c r="KI37" s="17">
        <f>$JH37*KE4*BS37</f>
        <v>0</v>
      </c>
      <c r="KJ37" s="19">
        <f>$JH37*KE4*BT37</f>
        <v>0</v>
      </c>
      <c r="KK37" s="156"/>
      <c r="KL37" s="16">
        <f>$JH37*KL4*BV37</f>
        <v>0</v>
      </c>
      <c r="KM37" s="17">
        <f>$JH37*KL4*BW37</f>
        <v>0</v>
      </c>
      <c r="KN37" s="18">
        <f>$JH37*KL4*BX37</f>
        <v>0</v>
      </c>
      <c r="KO37" s="17">
        <f>$JH37*KL4*BY37</f>
        <v>0</v>
      </c>
      <c r="KP37" s="17">
        <f>$JH37*KL4*BZ37</f>
        <v>0</v>
      </c>
      <c r="KQ37" s="19">
        <f>$JH37*KL4*CA37</f>
        <v>0</v>
      </c>
      <c r="KR37" s="156"/>
      <c r="KS37" s="16">
        <f>$JH37*KS4*CC37</f>
        <v>0</v>
      </c>
      <c r="KT37" s="17">
        <f>$JH37*KS4*CD37</f>
        <v>0</v>
      </c>
      <c r="KU37" s="18">
        <f>$JH37*KS4*CE37</f>
        <v>1.040973933735315</v>
      </c>
      <c r="KV37" s="17">
        <f>$JH37*KS4*CF37</f>
        <v>0</v>
      </c>
      <c r="KW37" s="17">
        <f>$JH37*KS4*CG37</f>
        <v>0</v>
      </c>
      <c r="KX37" s="19">
        <f>$JH37*KS4*CH37</f>
        <v>0</v>
      </c>
      <c r="KY37" s="156"/>
      <c r="KZ37" s="16">
        <f>$JH37*KZ4*CJ37</f>
        <v>0</v>
      </c>
      <c r="LA37" s="17">
        <f>$JH37*KZ4*CK37</f>
        <v>0</v>
      </c>
      <c r="LB37" s="18">
        <f>$JH37*KZ4*CL37</f>
        <v>2.0466907325049979</v>
      </c>
      <c r="LC37" s="17">
        <f>$JH37*KZ4*CM37</f>
        <v>0</v>
      </c>
      <c r="LD37" s="17">
        <f>$JH37*KZ4*CN37</f>
        <v>0</v>
      </c>
      <c r="LE37" s="19">
        <f>$JH37*KZ4*CO37</f>
        <v>0</v>
      </c>
      <c r="LF37" s="156"/>
      <c r="LG37" s="16">
        <f>$JH37*LG4*CQ37</f>
        <v>0</v>
      </c>
      <c r="LH37" s="17">
        <f>$JH37*LG4*CR37</f>
        <v>0</v>
      </c>
      <c r="LI37" s="18">
        <f>$JH37*LG4*CS37</f>
        <v>0.94162688792319216</v>
      </c>
      <c r="LJ37" s="17">
        <f>$JH37*LG4*CT37</f>
        <v>0</v>
      </c>
      <c r="LK37" s="17">
        <f>$JH37*LG4*CU37</f>
        <v>0</v>
      </c>
      <c r="LL37" s="19">
        <f>$JH37*LG4*CV37</f>
        <v>0</v>
      </c>
      <c r="LM37" s="156"/>
      <c r="LN37" s="16">
        <f>$JH37*LN4*CX37</f>
        <v>0</v>
      </c>
      <c r="LO37" s="17">
        <f>$JH37*LN4*CY37</f>
        <v>0</v>
      </c>
      <c r="LP37" s="18">
        <f>$JH37*LN4*CZ37</f>
        <v>0</v>
      </c>
      <c r="LQ37" s="17">
        <f>$JH37*LN4*DA37</f>
        <v>0</v>
      </c>
      <c r="LR37" s="17">
        <f>$JH37*LN4*DB37</f>
        <v>0</v>
      </c>
      <c r="LS37" s="19">
        <f>$JH37*LN4*DC37</f>
        <v>0</v>
      </c>
      <c r="LT37" s="156"/>
      <c r="LU37" s="16">
        <f>$JH37*LU4*DE37</f>
        <v>0</v>
      </c>
      <c r="LV37" s="17">
        <f>$JH37*LU4*DF37</f>
        <v>0</v>
      </c>
      <c r="LW37" s="18">
        <f>$JH37*LU4*DG37</f>
        <v>40.018995927632915</v>
      </c>
      <c r="LX37" s="17">
        <f>$JH37*LU4*DH37</f>
        <v>0</v>
      </c>
      <c r="LY37" s="17">
        <f>$JH37*LU4*DI37</f>
        <v>0</v>
      </c>
      <c r="LZ37" s="19">
        <f>$JH37*LU4*DJ37</f>
        <v>0</v>
      </c>
      <c r="MA37" s="156"/>
      <c r="MD37" s="16">
        <f>$JH37*MD6*MD4*DN37</f>
        <v>0</v>
      </c>
      <c r="ME37" s="17">
        <f>$JH37*MD6*MD4*DO37</f>
        <v>0</v>
      </c>
      <c r="MF37" s="18">
        <f>$JH37*MD6*MD4*DP37</f>
        <v>0.14629628385157481</v>
      </c>
      <c r="MG37" s="17">
        <f>$JH37*MD6*MD4*DQ37</f>
        <v>0</v>
      </c>
      <c r="MH37" s="17">
        <f>$JH37*MD6*MD4*DR37</f>
        <v>0</v>
      </c>
      <c r="MI37" s="19">
        <f>$JH37*MD6*MD4*DS37</f>
        <v>0</v>
      </c>
      <c r="MJ37" s="156"/>
      <c r="MK37" s="16">
        <f>$JH37*MK6*MK4*DU37</f>
        <v>0</v>
      </c>
      <c r="ML37" s="17">
        <f>$JH37*MK6*MK4*DV37</f>
        <v>0</v>
      </c>
      <c r="MM37" s="18">
        <f>$JH37*MK6*MK4*DW37</f>
        <v>0</v>
      </c>
      <c r="MN37" s="17">
        <f>$JH37*MK6*MK4*DX37</f>
        <v>0</v>
      </c>
      <c r="MO37" s="17">
        <f>$JH37*MK6*MK4*DY37</f>
        <v>0</v>
      </c>
      <c r="MP37" s="19">
        <f>$JH37*MK6*MK4*DZ37</f>
        <v>0</v>
      </c>
      <c r="MQ37" s="156"/>
      <c r="MR37" s="16">
        <f>$JH37*MR6*MR4*EB37</f>
        <v>0</v>
      </c>
      <c r="MS37" s="17">
        <f>$JH37*MR6*MR4*EC37</f>
        <v>0</v>
      </c>
      <c r="MT37" s="18">
        <f>$JH37*MR6*MR4*ED37</f>
        <v>0</v>
      </c>
      <c r="MU37" s="17">
        <f>$JH37*MR6*MR4*EE37</f>
        <v>0</v>
      </c>
      <c r="MV37" s="17">
        <f>$JH37*MR6*MR4*EF37</f>
        <v>0</v>
      </c>
      <c r="MW37" s="19">
        <f>$JH37*MR6*MR4*EG37</f>
        <v>0</v>
      </c>
      <c r="MX37" s="156"/>
      <c r="MY37" s="16">
        <f>$JH37*MY6*MY4*EI37</f>
        <v>0</v>
      </c>
      <c r="MZ37" s="17">
        <f>$JH37*MY6*MY4*EJ37</f>
        <v>0</v>
      </c>
      <c r="NA37" s="18">
        <f>$JH37*MY6*MY4*EK37</f>
        <v>42.486612837400848</v>
      </c>
      <c r="NB37" s="17">
        <f>$JH37*MY6*MY4*EL37</f>
        <v>0</v>
      </c>
      <c r="NC37" s="17">
        <f>$JH37*MY6*MY4*EM37</f>
        <v>0</v>
      </c>
      <c r="ND37" s="19">
        <f>$JH37*MY6*MY4*EN37</f>
        <v>0</v>
      </c>
      <c r="NE37" s="156"/>
      <c r="NF37" s="16">
        <f>$JH37*NF6*NF4*EP37</f>
        <v>0</v>
      </c>
      <c r="NG37" s="17">
        <f>$JH37*NF6*NF4*EQ37</f>
        <v>0</v>
      </c>
      <c r="NH37" s="18">
        <f>$JH37*NF6*NF4*ER37</f>
        <v>12.000564738052162</v>
      </c>
      <c r="NI37" s="17">
        <f>$JH37*NF6*NF4*ES37</f>
        <v>0</v>
      </c>
      <c r="NJ37" s="17">
        <f>$JH37*NF6*NF4*ET37</f>
        <v>0</v>
      </c>
      <c r="NK37" s="19">
        <f>$JH37*NF6*NF4*EU37</f>
        <v>0</v>
      </c>
      <c r="NL37" s="156"/>
      <c r="NM37" s="16">
        <f>$JH37*NM6*NM4*EW37</f>
        <v>0</v>
      </c>
      <c r="NN37" s="17">
        <f>$JH37*NM6*NM4*EX37</f>
        <v>0</v>
      </c>
      <c r="NO37" s="18">
        <f>$JH37*NM6*NM4*EY37</f>
        <v>3.1337226713232602</v>
      </c>
      <c r="NP37" s="17">
        <f>$JH37*NM6*NM4*EZ37</f>
        <v>0</v>
      </c>
      <c r="NQ37" s="17">
        <f>$JH37*NM6*NM4*FA37</f>
        <v>0</v>
      </c>
      <c r="NR37" s="19">
        <f>$JH37*NM6*NM4*FB37</f>
        <v>0</v>
      </c>
      <c r="NS37" s="156"/>
      <c r="NT37" s="16">
        <f>$JH37*NT6*NT4*FD37</f>
        <v>0</v>
      </c>
      <c r="NU37" s="17">
        <f>$JH37*NT6*NT4*FE37</f>
        <v>0</v>
      </c>
      <c r="NV37" s="18">
        <f>$JH37*NT6*NT4*FF37</f>
        <v>1.824838319899299</v>
      </c>
      <c r="NW37" s="17">
        <f>$JH37*NT6*NT4*FG37</f>
        <v>0</v>
      </c>
      <c r="NX37" s="17">
        <f>$JH37*NT6*NT4*FH37</f>
        <v>0</v>
      </c>
      <c r="NY37" s="19">
        <f>$JH37*NT6*NT4*FI37</f>
        <v>0</v>
      </c>
      <c r="NZ37" s="156"/>
      <c r="OA37" s="16">
        <f>$JH37*OA6*OA4*FK37</f>
        <v>0</v>
      </c>
      <c r="OB37" s="17">
        <f>$JH37*OA6*OA4*FL37</f>
        <v>0</v>
      </c>
      <c r="OC37" s="18">
        <f>$JH37*OA6*OA4*FM37</f>
        <v>0</v>
      </c>
      <c r="OD37" s="17">
        <f>$JH37*OA6*OA4*FN37</f>
        <v>0</v>
      </c>
      <c r="OE37" s="17">
        <f>$JH37*OA6*OA4*FO37</f>
        <v>0</v>
      </c>
      <c r="OF37" s="19">
        <f>$JH37*OA6*OA4*FP37</f>
        <v>0</v>
      </c>
      <c r="OG37" s="156"/>
      <c r="OH37" s="16">
        <f>$JH37*OH6*OH4*FR37</f>
        <v>0</v>
      </c>
      <c r="OI37" s="17">
        <f>$JH37*OH6*OH4*FS37</f>
        <v>0</v>
      </c>
      <c r="OJ37" s="18">
        <f>$JH37*OH6*OH4*FT37</f>
        <v>2.4054821165171224E-2</v>
      </c>
      <c r="OK37" s="17">
        <f>$JH37*OH6*OH4*FU37</f>
        <v>0</v>
      </c>
      <c r="OL37" s="17">
        <f>$JH37*OH6*OH4*FV37</f>
        <v>0</v>
      </c>
      <c r="OM37" s="19">
        <f>$JH37*OH6*OH4*FW37</f>
        <v>0</v>
      </c>
      <c r="ON37" s="156"/>
      <c r="OO37" s="16">
        <f>$JH37*OO6*OO4*FY37</f>
        <v>0</v>
      </c>
      <c r="OP37" s="17">
        <f>$JH37*OO6*OO4*FZ37</f>
        <v>0</v>
      </c>
      <c r="OQ37" s="18">
        <f>$JH37*OO6*OO4*GA37</f>
        <v>0</v>
      </c>
      <c r="OR37" s="17">
        <f>$JH37*OO6*OO4*GB37</f>
        <v>0</v>
      </c>
      <c r="OS37" s="17">
        <f>$JH37*OO6*OO4*GC37</f>
        <v>0</v>
      </c>
      <c r="OT37" s="19">
        <f>$JH37*OO6*OO4*GD37</f>
        <v>0</v>
      </c>
      <c r="OU37" s="159"/>
      <c r="OV37" s="21">
        <f>$JH37*OV6*OV4*GF37</f>
        <v>0</v>
      </c>
      <c r="OW37" s="21">
        <f>$JH37*OW6*OW4*GG37</f>
        <v>6.5419475243299633E-3</v>
      </c>
      <c r="OX37" s="21">
        <f>$JH37*OX6*OX4*GH37</f>
        <v>0</v>
      </c>
      <c r="PB37" s="16">
        <f t="shared" si="264"/>
        <v>0</v>
      </c>
      <c r="PC37" s="17">
        <f t="shared" si="265"/>
        <v>0</v>
      </c>
      <c r="PD37" s="18">
        <f t="shared" si="266"/>
        <v>11.229088482992518</v>
      </c>
      <c r="PE37" s="17">
        <f t="shared" si="267"/>
        <v>0</v>
      </c>
      <c r="PF37" s="17">
        <f t="shared" si="268"/>
        <v>0</v>
      </c>
      <c r="PG37" s="19">
        <f t="shared" si="269"/>
        <v>0</v>
      </c>
      <c r="PH37" s="156"/>
      <c r="PI37" s="16">
        <f t="shared" si="270"/>
        <v>0</v>
      </c>
      <c r="PJ37" s="17">
        <f t="shared" si="53"/>
        <v>0</v>
      </c>
      <c r="PK37" s="18">
        <f t="shared" si="54"/>
        <v>0</v>
      </c>
      <c r="PL37" s="17">
        <f t="shared" si="55"/>
        <v>0</v>
      </c>
      <c r="PM37" s="17">
        <f t="shared" si="56"/>
        <v>0</v>
      </c>
      <c r="PN37" s="19">
        <f t="shared" si="57"/>
        <v>0</v>
      </c>
      <c r="PO37" s="156"/>
      <c r="PP37" s="16">
        <f t="shared" si="271"/>
        <v>0</v>
      </c>
      <c r="PQ37" s="17">
        <f t="shared" si="58"/>
        <v>0</v>
      </c>
      <c r="PR37" s="18">
        <f t="shared" si="59"/>
        <v>8.9759783022252557E-2</v>
      </c>
      <c r="PS37" s="17">
        <f t="shared" si="60"/>
        <v>0</v>
      </c>
      <c r="PT37" s="17">
        <f t="shared" si="61"/>
        <v>0</v>
      </c>
      <c r="PU37" s="19">
        <f t="shared" si="62"/>
        <v>0</v>
      </c>
      <c r="PV37" s="156"/>
      <c r="PW37" s="16">
        <f t="shared" si="272"/>
        <v>0</v>
      </c>
      <c r="PX37" s="17">
        <f t="shared" si="63"/>
        <v>0</v>
      </c>
      <c r="PY37" s="18">
        <f t="shared" si="64"/>
        <v>55.593141754224597</v>
      </c>
      <c r="PZ37" s="17">
        <f t="shared" si="65"/>
        <v>0</v>
      </c>
      <c r="QA37" s="17">
        <f t="shared" si="66"/>
        <v>0</v>
      </c>
      <c r="QB37" s="19">
        <f t="shared" si="67"/>
        <v>0</v>
      </c>
      <c r="QC37" s="156"/>
      <c r="QD37" s="16">
        <f t="shared" si="273"/>
        <v>0</v>
      </c>
      <c r="QE37" s="17">
        <f t="shared" si="68"/>
        <v>0</v>
      </c>
      <c r="QF37" s="18">
        <f t="shared" si="69"/>
        <v>12.000564738052162</v>
      </c>
      <c r="QG37" s="17">
        <f t="shared" si="70"/>
        <v>0</v>
      </c>
      <c r="QH37" s="17">
        <f t="shared" si="71"/>
        <v>0</v>
      </c>
      <c r="QI37" s="19">
        <f t="shared" si="72"/>
        <v>0</v>
      </c>
      <c r="QJ37" s="156"/>
      <c r="QK37" s="16">
        <f t="shared" si="274"/>
        <v>0</v>
      </c>
      <c r="QL37" s="17">
        <f t="shared" si="73"/>
        <v>0</v>
      </c>
      <c r="QM37" s="18">
        <f t="shared" si="74"/>
        <v>4.1746966050585748</v>
      </c>
      <c r="QN37" s="17">
        <f t="shared" si="75"/>
        <v>0</v>
      </c>
      <c r="QO37" s="17">
        <f t="shared" si="76"/>
        <v>0</v>
      </c>
      <c r="QP37" s="19">
        <f t="shared" si="77"/>
        <v>0</v>
      </c>
      <c r="QQ37" s="156"/>
      <c r="QR37" s="16">
        <f t="shared" si="275"/>
        <v>0</v>
      </c>
      <c r="QS37" s="17">
        <f t="shared" si="78"/>
        <v>0</v>
      </c>
      <c r="QT37" s="18">
        <f t="shared" si="79"/>
        <v>3.8715290524042967</v>
      </c>
      <c r="QU37" s="17">
        <f t="shared" si="80"/>
        <v>0</v>
      </c>
      <c r="QV37" s="17">
        <f t="shared" si="81"/>
        <v>0</v>
      </c>
      <c r="QW37" s="19">
        <f t="shared" si="82"/>
        <v>0</v>
      </c>
      <c r="QX37" s="156"/>
      <c r="QY37" s="16">
        <f t="shared" si="276"/>
        <v>0</v>
      </c>
      <c r="QZ37" s="17">
        <f t="shared" si="83"/>
        <v>0</v>
      </c>
      <c r="RA37" s="18">
        <f t="shared" si="84"/>
        <v>0.94162688792319216</v>
      </c>
      <c r="RB37" s="17">
        <f t="shared" si="85"/>
        <v>0</v>
      </c>
      <c r="RC37" s="17">
        <f t="shared" si="86"/>
        <v>0</v>
      </c>
      <c r="RD37" s="19">
        <f t="shared" si="87"/>
        <v>0</v>
      </c>
      <c r="RE37" s="156"/>
      <c r="RF37" s="16">
        <f t="shared" si="277"/>
        <v>0</v>
      </c>
      <c r="RG37" s="17">
        <f t="shared" si="88"/>
        <v>0</v>
      </c>
      <c r="RH37" s="18">
        <f t="shared" si="89"/>
        <v>2.4054821165171224E-2</v>
      </c>
      <c r="RI37" s="17">
        <f t="shared" si="90"/>
        <v>0</v>
      </c>
      <c r="RJ37" s="17">
        <f t="shared" si="91"/>
        <v>0</v>
      </c>
      <c r="RK37" s="19">
        <f t="shared" si="92"/>
        <v>0</v>
      </c>
      <c r="RL37" s="156"/>
      <c r="RM37" s="16">
        <f t="shared" si="278"/>
        <v>0</v>
      </c>
      <c r="RN37" s="17">
        <f t="shared" si="93"/>
        <v>0</v>
      </c>
      <c r="RO37" s="18">
        <f t="shared" si="94"/>
        <v>40.018995927632915</v>
      </c>
      <c r="RP37" s="17">
        <f t="shared" si="95"/>
        <v>0</v>
      </c>
      <c r="RQ37" s="17">
        <f t="shared" si="96"/>
        <v>0</v>
      </c>
      <c r="RR37" s="19">
        <f t="shared" si="97"/>
        <v>0</v>
      </c>
      <c r="RS37" s="159"/>
      <c r="RT37" s="21">
        <f>$JH37*RT6*RT4*JD37</f>
        <v>0</v>
      </c>
      <c r="RU37" s="21">
        <f>$JH37*RU6*RU4*JE37</f>
        <v>6.5419475243299633E-3</v>
      </c>
      <c r="RV37" s="21">
        <f>$JH37*RV6*RV4*JF37</f>
        <v>0</v>
      </c>
      <c r="RY37" s="16">
        <f t="shared" si="279"/>
        <v>0</v>
      </c>
      <c r="RZ37" s="17">
        <f t="shared" si="280"/>
        <v>0</v>
      </c>
      <c r="SA37" s="18">
        <f t="shared" si="281"/>
        <v>7388.528132760629</v>
      </c>
      <c r="SB37" s="17">
        <f t="shared" si="282"/>
        <v>0</v>
      </c>
      <c r="SC37" s="17">
        <f t="shared" si="283"/>
        <v>0</v>
      </c>
      <c r="SD37" s="19">
        <f t="shared" si="284"/>
        <v>0</v>
      </c>
      <c r="SE37" s="156"/>
      <c r="SF37" s="16">
        <f t="shared" si="285"/>
        <v>0</v>
      </c>
      <c r="SG37" s="17">
        <f t="shared" si="99"/>
        <v>0</v>
      </c>
      <c r="SH37" s="18">
        <f t="shared" si="100"/>
        <v>0</v>
      </c>
      <c r="SI37" s="17">
        <f t="shared" si="101"/>
        <v>0</v>
      </c>
      <c r="SJ37" s="17">
        <f t="shared" si="102"/>
        <v>0</v>
      </c>
      <c r="SK37" s="19">
        <f t="shared" si="103"/>
        <v>0</v>
      </c>
      <c r="SL37" s="156"/>
      <c r="SM37" s="16">
        <f t="shared" si="286"/>
        <v>0</v>
      </c>
      <c r="SN37" s="17">
        <f t="shared" si="104"/>
        <v>0</v>
      </c>
      <c r="SO37" s="18">
        <f t="shared" si="105"/>
        <v>59.839855348168378</v>
      </c>
      <c r="SP37" s="17">
        <f t="shared" si="106"/>
        <v>0</v>
      </c>
      <c r="SQ37" s="17">
        <f t="shared" si="107"/>
        <v>0</v>
      </c>
      <c r="SR37" s="19">
        <f t="shared" si="108"/>
        <v>0</v>
      </c>
      <c r="SS37" s="156"/>
      <c r="ST37" s="16">
        <f t="shared" si="287"/>
        <v>0</v>
      </c>
      <c r="SU37" s="17">
        <f t="shared" si="109"/>
        <v>0</v>
      </c>
      <c r="SV37" s="18">
        <f t="shared" si="110"/>
        <v>8737.6859445491664</v>
      </c>
      <c r="SW37" s="17">
        <f t="shared" si="111"/>
        <v>0</v>
      </c>
      <c r="SX37" s="17">
        <f t="shared" si="112"/>
        <v>0</v>
      </c>
      <c r="SY37" s="19">
        <f t="shared" si="113"/>
        <v>0</v>
      </c>
      <c r="SZ37" s="156"/>
      <c r="TA37" s="16">
        <f t="shared" si="288"/>
        <v>0</v>
      </c>
      <c r="TB37" s="17">
        <f t="shared" si="114"/>
        <v>0</v>
      </c>
      <c r="TC37" s="18">
        <f t="shared" si="115"/>
        <v>0</v>
      </c>
      <c r="TD37" s="17">
        <f t="shared" si="116"/>
        <v>0</v>
      </c>
      <c r="TE37" s="17">
        <f t="shared" si="117"/>
        <v>0</v>
      </c>
      <c r="TF37" s="19">
        <f t="shared" si="118"/>
        <v>0</v>
      </c>
      <c r="TG37" s="156"/>
      <c r="TH37" s="16">
        <f t="shared" si="289"/>
        <v>0</v>
      </c>
      <c r="TI37" s="17">
        <f t="shared" si="119"/>
        <v>0</v>
      </c>
      <c r="TJ37" s="18">
        <f t="shared" si="120"/>
        <v>693.98262249021002</v>
      </c>
      <c r="TK37" s="17">
        <f t="shared" si="121"/>
        <v>0</v>
      </c>
      <c r="TL37" s="17">
        <f t="shared" si="122"/>
        <v>0</v>
      </c>
      <c r="TM37" s="19">
        <f t="shared" si="123"/>
        <v>0</v>
      </c>
      <c r="TN37" s="156"/>
      <c r="TO37" s="16">
        <f t="shared" si="290"/>
        <v>0</v>
      </c>
      <c r="TP37" s="17">
        <f t="shared" si="124"/>
        <v>0</v>
      </c>
      <c r="TQ37" s="18">
        <f t="shared" si="125"/>
        <v>1364.4604883366653</v>
      </c>
      <c r="TR37" s="17">
        <f t="shared" si="126"/>
        <v>0</v>
      </c>
      <c r="TS37" s="17">
        <f t="shared" si="127"/>
        <v>0</v>
      </c>
      <c r="TT37" s="19">
        <f t="shared" si="128"/>
        <v>0</v>
      </c>
      <c r="TU37" s="156"/>
      <c r="TV37" s="16">
        <f t="shared" si="291"/>
        <v>0</v>
      </c>
      <c r="TW37" s="17">
        <f t="shared" si="129"/>
        <v>0</v>
      </c>
      <c r="TX37" s="18">
        <f t="shared" si="130"/>
        <v>627.75125861546144</v>
      </c>
      <c r="TY37" s="17">
        <f t="shared" si="131"/>
        <v>0</v>
      </c>
      <c r="TZ37" s="17">
        <f t="shared" si="132"/>
        <v>0</v>
      </c>
      <c r="UA37" s="19">
        <f t="shared" si="133"/>
        <v>0</v>
      </c>
      <c r="UB37" s="156"/>
      <c r="UC37" s="16">
        <f t="shared" si="292"/>
        <v>0</v>
      </c>
      <c r="UD37" s="17">
        <f t="shared" si="134"/>
        <v>0</v>
      </c>
      <c r="UE37" s="18">
        <f t="shared" si="135"/>
        <v>0</v>
      </c>
      <c r="UF37" s="17">
        <f t="shared" si="136"/>
        <v>0</v>
      </c>
      <c r="UG37" s="17">
        <f t="shared" si="137"/>
        <v>0</v>
      </c>
      <c r="UH37" s="19">
        <f t="shared" si="138"/>
        <v>0</v>
      </c>
      <c r="UI37" s="156"/>
      <c r="UJ37" s="16">
        <f t="shared" si="293"/>
        <v>0</v>
      </c>
      <c r="UK37" s="17">
        <f t="shared" si="139"/>
        <v>0</v>
      </c>
      <c r="UL37" s="18">
        <f t="shared" si="140"/>
        <v>26679.330618421944</v>
      </c>
      <c r="UM37" s="17">
        <f t="shared" si="141"/>
        <v>0</v>
      </c>
      <c r="UN37" s="17">
        <f t="shared" si="142"/>
        <v>0</v>
      </c>
      <c r="UO37" s="19">
        <f t="shared" si="143"/>
        <v>0</v>
      </c>
      <c r="UP37" s="156"/>
      <c r="US37" s="16">
        <f t="shared" si="294"/>
        <v>0</v>
      </c>
      <c r="UT37" s="17">
        <f t="shared" si="144"/>
        <v>0</v>
      </c>
      <c r="UU37" s="18">
        <f t="shared" si="145"/>
        <v>97.530855901049861</v>
      </c>
      <c r="UV37" s="17">
        <f t="shared" si="146"/>
        <v>0</v>
      </c>
      <c r="UW37" s="17">
        <f t="shared" si="147"/>
        <v>0</v>
      </c>
      <c r="UX37" s="19">
        <f t="shared" si="148"/>
        <v>0</v>
      </c>
      <c r="UY37" s="156"/>
      <c r="UZ37" s="16">
        <f t="shared" si="295"/>
        <v>0</v>
      </c>
      <c r="VA37" s="17">
        <f t="shared" si="149"/>
        <v>0</v>
      </c>
      <c r="VB37" s="18">
        <f t="shared" si="150"/>
        <v>0</v>
      </c>
      <c r="VC37" s="17">
        <f t="shared" si="151"/>
        <v>0</v>
      </c>
      <c r="VD37" s="17">
        <f t="shared" si="152"/>
        <v>0</v>
      </c>
      <c r="VE37" s="19">
        <f t="shared" si="153"/>
        <v>0</v>
      </c>
      <c r="VF37" s="156"/>
      <c r="VG37" s="16">
        <f t="shared" si="296"/>
        <v>0</v>
      </c>
      <c r="VH37" s="17">
        <f t="shared" si="154"/>
        <v>0</v>
      </c>
      <c r="VI37" s="18">
        <f t="shared" si="155"/>
        <v>0</v>
      </c>
      <c r="VJ37" s="17">
        <f t="shared" si="156"/>
        <v>0</v>
      </c>
      <c r="VK37" s="17">
        <f t="shared" si="157"/>
        <v>0</v>
      </c>
      <c r="VL37" s="19">
        <f t="shared" si="158"/>
        <v>0</v>
      </c>
      <c r="VM37" s="156"/>
      <c r="VN37" s="16">
        <f t="shared" si="297"/>
        <v>0</v>
      </c>
      <c r="VO37" s="17">
        <f t="shared" si="159"/>
        <v>0</v>
      </c>
      <c r="VP37" s="18">
        <f t="shared" si="160"/>
        <v>28324.408558267231</v>
      </c>
      <c r="VQ37" s="17">
        <f t="shared" si="161"/>
        <v>0</v>
      </c>
      <c r="VR37" s="17">
        <f t="shared" si="162"/>
        <v>0</v>
      </c>
      <c r="VS37" s="19">
        <f t="shared" si="163"/>
        <v>0</v>
      </c>
      <c r="VT37" s="156"/>
      <c r="VU37" s="16">
        <f t="shared" si="298"/>
        <v>0</v>
      </c>
      <c r="VV37" s="17">
        <f t="shared" si="164"/>
        <v>0</v>
      </c>
      <c r="VW37" s="18">
        <f t="shared" si="165"/>
        <v>8000.3764920347749</v>
      </c>
      <c r="VX37" s="17">
        <f t="shared" si="166"/>
        <v>0</v>
      </c>
      <c r="VY37" s="17">
        <f t="shared" si="167"/>
        <v>0</v>
      </c>
      <c r="VZ37" s="19">
        <f t="shared" si="168"/>
        <v>0</v>
      </c>
      <c r="WA37" s="156"/>
      <c r="WB37" s="16">
        <f t="shared" si="299"/>
        <v>0</v>
      </c>
      <c r="WC37" s="17">
        <f t="shared" si="169"/>
        <v>0</v>
      </c>
      <c r="WD37" s="18">
        <f t="shared" si="170"/>
        <v>2089.1484475488401</v>
      </c>
      <c r="WE37" s="17">
        <f t="shared" si="171"/>
        <v>0</v>
      </c>
      <c r="WF37" s="17">
        <f t="shared" si="172"/>
        <v>0</v>
      </c>
      <c r="WG37" s="19">
        <f t="shared" si="173"/>
        <v>0</v>
      </c>
      <c r="WH37" s="156"/>
      <c r="WI37" s="16">
        <f t="shared" si="300"/>
        <v>0</v>
      </c>
      <c r="WJ37" s="17">
        <f t="shared" si="174"/>
        <v>0</v>
      </c>
      <c r="WK37" s="18">
        <f t="shared" si="175"/>
        <v>1216.5588799328659</v>
      </c>
      <c r="WL37" s="17">
        <f t="shared" si="176"/>
        <v>0</v>
      </c>
      <c r="WM37" s="17">
        <f t="shared" si="177"/>
        <v>0</v>
      </c>
      <c r="WN37" s="19">
        <f t="shared" si="178"/>
        <v>0</v>
      </c>
      <c r="WO37" s="156"/>
      <c r="WP37" s="16">
        <f t="shared" si="301"/>
        <v>0</v>
      </c>
      <c r="WQ37" s="17">
        <f t="shared" si="179"/>
        <v>0</v>
      </c>
      <c r="WR37" s="18">
        <f t="shared" si="180"/>
        <v>0</v>
      </c>
      <c r="WS37" s="17">
        <f t="shared" si="181"/>
        <v>0</v>
      </c>
      <c r="WT37" s="17">
        <f t="shared" si="182"/>
        <v>0</v>
      </c>
      <c r="WU37" s="19">
        <f t="shared" si="183"/>
        <v>0</v>
      </c>
      <c r="WV37" s="156"/>
      <c r="WW37" s="16">
        <f t="shared" si="302"/>
        <v>0</v>
      </c>
      <c r="WX37" s="17">
        <f t="shared" si="184"/>
        <v>0</v>
      </c>
      <c r="WY37" s="18">
        <f t="shared" si="185"/>
        <v>16.036547443447482</v>
      </c>
      <c r="WZ37" s="17">
        <f t="shared" si="186"/>
        <v>0</v>
      </c>
      <c r="XA37" s="17">
        <f t="shared" si="187"/>
        <v>0</v>
      </c>
      <c r="XB37" s="19">
        <f t="shared" si="188"/>
        <v>0</v>
      </c>
      <c r="XC37" s="156"/>
      <c r="XD37" s="16">
        <f t="shared" si="303"/>
        <v>0</v>
      </c>
      <c r="XE37" s="17">
        <f t="shared" si="189"/>
        <v>0</v>
      </c>
      <c r="XF37" s="18">
        <f t="shared" si="190"/>
        <v>0</v>
      </c>
      <c r="XG37" s="17">
        <f t="shared" si="191"/>
        <v>0</v>
      </c>
      <c r="XH37" s="17">
        <f t="shared" si="192"/>
        <v>0</v>
      </c>
      <c r="XI37" s="19">
        <f t="shared" si="193"/>
        <v>0</v>
      </c>
      <c r="XJ37" s="159"/>
      <c r="XK37" s="14">
        <f t="shared" si="304"/>
        <v>0</v>
      </c>
      <c r="XL37" s="14">
        <f t="shared" si="305"/>
        <v>4.3612983495533086</v>
      </c>
      <c r="XM37" s="14">
        <f t="shared" si="306"/>
        <v>0</v>
      </c>
      <c r="XQ37" s="16">
        <f t="shared" si="307"/>
        <v>0</v>
      </c>
      <c r="XR37" s="17">
        <f t="shared" si="195"/>
        <v>0</v>
      </c>
      <c r="XS37" s="18">
        <f t="shared" si="196"/>
        <v>7486.058988661679</v>
      </c>
      <c r="XT37" s="17">
        <f t="shared" si="197"/>
        <v>0</v>
      </c>
      <c r="XU37" s="17">
        <f t="shared" si="198"/>
        <v>0</v>
      </c>
      <c r="XV37" s="19">
        <f t="shared" si="199"/>
        <v>0</v>
      </c>
      <c r="XW37" s="156"/>
      <c r="XX37" s="16">
        <f t="shared" si="308"/>
        <v>0</v>
      </c>
      <c r="XY37" s="17">
        <f t="shared" si="200"/>
        <v>0</v>
      </c>
      <c r="XZ37" s="18">
        <f t="shared" si="201"/>
        <v>0</v>
      </c>
      <c r="YA37" s="17">
        <f t="shared" si="202"/>
        <v>0</v>
      </c>
      <c r="YB37" s="17">
        <f t="shared" si="203"/>
        <v>0</v>
      </c>
      <c r="YC37" s="19">
        <f t="shared" si="204"/>
        <v>0</v>
      </c>
      <c r="YD37" s="156"/>
      <c r="YE37" s="16">
        <f t="shared" si="309"/>
        <v>0</v>
      </c>
      <c r="YF37" s="17">
        <f t="shared" si="205"/>
        <v>0</v>
      </c>
      <c r="YG37" s="18">
        <f t="shared" si="206"/>
        <v>59.839855348168378</v>
      </c>
      <c r="YH37" s="17">
        <f t="shared" si="207"/>
        <v>0</v>
      </c>
      <c r="YI37" s="17">
        <f t="shared" si="208"/>
        <v>0</v>
      </c>
      <c r="YJ37" s="19">
        <f t="shared" si="209"/>
        <v>0</v>
      </c>
      <c r="YK37" s="156"/>
      <c r="YL37" s="16">
        <f t="shared" si="310"/>
        <v>0</v>
      </c>
      <c r="YM37" s="17">
        <f t="shared" si="210"/>
        <v>0</v>
      </c>
      <c r="YN37" s="18">
        <f t="shared" si="211"/>
        <v>37062.094502816399</v>
      </c>
      <c r="YO37" s="17">
        <f t="shared" si="212"/>
        <v>0</v>
      </c>
      <c r="YP37" s="17">
        <f t="shared" si="213"/>
        <v>0</v>
      </c>
      <c r="YQ37" s="19">
        <f t="shared" si="214"/>
        <v>0</v>
      </c>
      <c r="YR37" s="156"/>
      <c r="YS37" s="16">
        <f t="shared" si="311"/>
        <v>0</v>
      </c>
      <c r="YT37" s="17">
        <f t="shared" si="215"/>
        <v>0</v>
      </c>
      <c r="YU37" s="18">
        <f t="shared" si="216"/>
        <v>8000.3764920347749</v>
      </c>
      <c r="YV37" s="17">
        <f t="shared" si="217"/>
        <v>0</v>
      </c>
      <c r="YW37" s="17">
        <f t="shared" si="218"/>
        <v>0</v>
      </c>
      <c r="YX37" s="19">
        <f t="shared" si="219"/>
        <v>0</v>
      </c>
      <c r="YY37" s="156"/>
      <c r="YZ37" s="16">
        <f t="shared" si="312"/>
        <v>0</v>
      </c>
      <c r="ZA37" s="17">
        <f t="shared" si="220"/>
        <v>0</v>
      </c>
      <c r="ZB37" s="18">
        <f t="shared" si="221"/>
        <v>2783.13107003905</v>
      </c>
      <c r="ZC37" s="17">
        <f t="shared" si="222"/>
        <v>0</v>
      </c>
      <c r="ZD37" s="17">
        <f t="shared" si="223"/>
        <v>0</v>
      </c>
      <c r="ZE37" s="19">
        <f t="shared" si="224"/>
        <v>0</v>
      </c>
      <c r="ZF37" s="156"/>
      <c r="ZG37" s="16">
        <f t="shared" si="313"/>
        <v>0</v>
      </c>
      <c r="ZH37" s="17">
        <f t="shared" si="225"/>
        <v>0</v>
      </c>
      <c r="ZI37" s="18">
        <f t="shared" si="226"/>
        <v>2581.0193682695312</v>
      </c>
      <c r="ZJ37" s="17">
        <f t="shared" si="227"/>
        <v>0</v>
      </c>
      <c r="ZK37" s="17">
        <f t="shared" si="228"/>
        <v>0</v>
      </c>
      <c r="ZL37" s="19">
        <f t="shared" si="229"/>
        <v>0</v>
      </c>
      <c r="ZM37" s="156"/>
      <c r="ZN37" s="16">
        <f t="shared" si="314"/>
        <v>0</v>
      </c>
      <c r="ZO37" s="17">
        <f t="shared" si="230"/>
        <v>0</v>
      </c>
      <c r="ZP37" s="18">
        <f t="shared" si="231"/>
        <v>627.75125861546144</v>
      </c>
      <c r="ZQ37" s="17">
        <f t="shared" si="232"/>
        <v>0</v>
      </c>
      <c r="ZR37" s="17">
        <f t="shared" si="233"/>
        <v>0</v>
      </c>
      <c r="ZS37" s="19">
        <f t="shared" si="234"/>
        <v>0</v>
      </c>
      <c r="ZT37" s="156"/>
      <c r="ZU37" s="16">
        <f t="shared" si="315"/>
        <v>0</v>
      </c>
      <c r="ZV37" s="17">
        <f t="shared" si="235"/>
        <v>0</v>
      </c>
      <c r="ZW37" s="18">
        <f t="shared" si="236"/>
        <v>16.036547443447482</v>
      </c>
      <c r="ZX37" s="17">
        <f t="shared" si="237"/>
        <v>0</v>
      </c>
      <c r="ZY37" s="17">
        <f t="shared" si="238"/>
        <v>0</v>
      </c>
      <c r="ZZ37" s="19">
        <f t="shared" si="239"/>
        <v>0</v>
      </c>
      <c r="AAA37" s="156"/>
      <c r="AAB37" s="16">
        <f t="shared" si="316"/>
        <v>0</v>
      </c>
      <c r="AAC37" s="17">
        <f t="shared" si="240"/>
        <v>0</v>
      </c>
      <c r="AAD37" s="18">
        <f t="shared" si="241"/>
        <v>26679.330618421944</v>
      </c>
      <c r="AAE37" s="17">
        <f t="shared" si="242"/>
        <v>0</v>
      </c>
      <c r="AAF37" s="17">
        <f t="shared" si="243"/>
        <v>0</v>
      </c>
      <c r="AAG37" s="19">
        <f t="shared" si="244"/>
        <v>0</v>
      </c>
      <c r="AAH37" s="159"/>
      <c r="AAI37" s="9">
        <f t="shared" si="317"/>
        <v>0</v>
      </c>
      <c r="AAJ37" s="9">
        <f t="shared" si="318"/>
        <v>4.3612983495533086</v>
      </c>
      <c r="AAK37" s="9">
        <f t="shared" si="319"/>
        <v>0</v>
      </c>
    </row>
    <row r="38" spans="2:713" ht="15.75" thickTop="1">
      <c r="B38" s="6" t="s">
        <v>13</v>
      </c>
      <c r="D38" s="6">
        <f>SUM(D10:D37)</f>
        <v>259466</v>
      </c>
      <c r="E38" s="1">
        <f>SUM(E10:E37)</f>
        <v>2555.6938436378805</v>
      </c>
      <c r="F38" s="122">
        <f>SUM(F10:F37)</f>
        <v>20.565903227115971</v>
      </c>
      <c r="G38" s="83"/>
      <c r="AS38" s="83">
        <f>SUM(J38:AE38)</f>
        <v>0</v>
      </c>
      <c r="DL38" s="6"/>
      <c r="DM38" s="6"/>
      <c r="GF38" s="6"/>
      <c r="GG38" s="6"/>
      <c r="GH38" s="6"/>
      <c r="GK38" s="5"/>
      <c r="JD38" s="5"/>
      <c r="JE38" s="5"/>
      <c r="JF38" s="5"/>
      <c r="JG38" s="5"/>
      <c r="OV38" s="5"/>
      <c r="OW38" s="5"/>
      <c r="OX38" s="5"/>
      <c r="OZ38" s="5">
        <f>SUM(JJ38:OU38)</f>
        <v>0</v>
      </c>
      <c r="PB38" s="151">
        <f>SUM(PB10:PB36,PC10:PC37,PD10:PD37,PE10:PE37,PF10:PF37,PG10:PG37,PH10:PH37)</f>
        <v>425.80259566592474</v>
      </c>
      <c r="PC38" s="151"/>
      <c r="PD38" s="151"/>
      <c r="PE38" s="151"/>
      <c r="PF38" s="151"/>
      <c r="PG38" s="151"/>
      <c r="PH38" s="151"/>
      <c r="PI38" s="151">
        <f>SUM(PI10:PI36,PJ10:PJ37,PK10:PK37,PL10:PL37,PM10:PM37,PN10:PN37,PO10:PO37)</f>
        <v>3.1915244305445105</v>
      </c>
      <c r="PJ38" s="151"/>
      <c r="PK38" s="151"/>
      <c r="PL38" s="151"/>
      <c r="PM38" s="151"/>
      <c r="PN38" s="151"/>
      <c r="PO38" s="151"/>
      <c r="PP38" s="151">
        <f>SUM(PP10:PP36,PQ10:PQ37,PR10:PR37,PS10:PS37,PT10:PT37,PU10:PU37,PV10:PV37)</f>
        <v>429.23099056281194</v>
      </c>
      <c r="PQ38" s="151"/>
      <c r="PR38" s="151"/>
      <c r="PS38" s="151"/>
      <c r="PT38" s="151"/>
      <c r="PU38" s="151"/>
      <c r="PV38" s="151"/>
      <c r="PW38" s="151">
        <f>SUM(PW10:PW36,PX10:PX37,PY10:PY37,PZ10:PZ37,QA10:QA37,QB10:QB37,QC10:QC37)</f>
        <v>349.90200397568333</v>
      </c>
      <c r="PX38" s="151"/>
      <c r="PY38" s="151"/>
      <c r="PZ38" s="151"/>
      <c r="QA38" s="151"/>
      <c r="QB38" s="151"/>
      <c r="QC38" s="151"/>
      <c r="QD38" s="151">
        <f>SUM(QD10:QD36,QE10:QE37,QF10:QF37,QG10:QG37,QH10:QH37,QI10:QI37,QJ10:QJ37)</f>
        <v>510.18934849351177</v>
      </c>
      <c r="QE38" s="151"/>
      <c r="QF38" s="151"/>
      <c r="QG38" s="151"/>
      <c r="QH38" s="151"/>
      <c r="QI38" s="151"/>
      <c r="QJ38" s="151"/>
      <c r="QK38" s="151">
        <f>SUM(QK10:QK36,QL10:QL37,QM10:QM37,QN10:QN37,QO10:QO37,QP10:QP37,QQ10:QQ37)</f>
        <v>180.1992048583121</v>
      </c>
      <c r="QL38" s="151"/>
      <c r="QM38" s="151"/>
      <c r="QN38" s="151"/>
      <c r="QO38" s="151"/>
      <c r="QP38" s="151"/>
      <c r="QQ38" s="151"/>
      <c r="QR38" s="151">
        <f>SUM(QR10:QR36,QS10:QS37,QT10:QT37,QU10:QU37,QV10:QV37,QW10:QW37,QX10:QX37)</f>
        <v>217.15600990847793</v>
      </c>
      <c r="QS38" s="151"/>
      <c r="QT38" s="151"/>
      <c r="QU38" s="151"/>
      <c r="QV38" s="151"/>
      <c r="QW38" s="151"/>
      <c r="QX38" s="151"/>
      <c r="QY38" s="151">
        <f>SUM(QY10:QY36,QZ10:QZ37,RA10:RA37,RB10:RB37,RC10:RC37,RD10:RD37,RE10:RE37)</f>
        <v>34.250052730008029</v>
      </c>
      <c r="QZ38" s="151"/>
      <c r="RA38" s="151"/>
      <c r="RB38" s="151"/>
      <c r="RC38" s="151"/>
      <c r="RD38" s="151"/>
      <c r="RE38" s="151"/>
      <c r="RF38" s="151">
        <f>SUM(RF10:RF36,RG10:RG37,RH10:RH37,RI10:RI37,RJ10:RJ37,RK10:RK37,RL10:RL37)</f>
        <v>36.736939886276367</v>
      </c>
      <c r="RG38" s="151"/>
      <c r="RH38" s="151"/>
      <c r="RI38" s="151"/>
      <c r="RJ38" s="151"/>
      <c r="RK38" s="151"/>
      <c r="RL38" s="151"/>
      <c r="RM38" s="151">
        <f>SUM(RM10:RM36,RN10:RN37,RO10:RO37,RP10:RP37,RQ10:RQ37,RR10:RR37,RS10:RS37)</f>
        <v>312.56756071043782</v>
      </c>
      <c r="RN38" s="151"/>
      <c r="RO38" s="151"/>
      <c r="RP38" s="151"/>
      <c r="RQ38" s="151"/>
      <c r="RR38" s="151"/>
      <c r="RS38" s="151"/>
      <c r="RT38" s="20">
        <f>SUM(RT10:RT37)</f>
        <v>34.803741252621478</v>
      </c>
      <c r="RU38" s="20">
        <f t="shared" ref="RU38:RV38" si="321">SUM(RU10:RU37)</f>
        <v>0.73769723199886739</v>
      </c>
      <c r="RV38" s="20">
        <f t="shared" si="321"/>
        <v>0.36027070415568441</v>
      </c>
      <c r="RY38" s="151">
        <f>SUM(RY10:RY36,RZ10:RZ37,SA10:SA37,SB10:SB37,SC10:SC37,SD10:SD37,SE10:SE37)</f>
        <v>277853.30639322277</v>
      </c>
      <c r="RZ38" s="151"/>
      <c r="SA38" s="151"/>
      <c r="SB38" s="151"/>
      <c r="SC38" s="151"/>
      <c r="SD38" s="151"/>
      <c r="SE38" s="151"/>
      <c r="SF38" s="151">
        <f>SUM(SF10:SF36,SG10:SG37,SH10:SH37,SI10:SI37,SJ10:SJ37,SK10:SK37,SL10:SL37)</f>
        <v>2127.6829536963401</v>
      </c>
      <c r="SG38" s="151"/>
      <c r="SH38" s="151"/>
      <c r="SI38" s="151"/>
      <c r="SJ38" s="151"/>
      <c r="SK38" s="151"/>
      <c r="SL38" s="151"/>
      <c r="SM38" s="151">
        <f>SUM(SM10:SM36,SN10:SN37,SO10:SO37,SP10:SP37,SQ10:SQ37,SR10:SR37,SS10:SS37)</f>
        <v>286153.99370854138</v>
      </c>
      <c r="SN38" s="151"/>
      <c r="SO38" s="151"/>
      <c r="SP38" s="151"/>
      <c r="SQ38" s="151"/>
      <c r="SR38" s="151"/>
      <c r="SS38" s="151"/>
      <c r="ST38" s="151">
        <f>SUM(ST10:ST36,SU10:SU37,SV10:SV37,SW10:SW37,SX10:SX37,SY10:SY37,SZ10:SZ37)</f>
        <v>162606.06292544317</v>
      </c>
      <c r="SU38" s="151"/>
      <c r="SV38" s="151"/>
      <c r="SW38" s="151"/>
      <c r="SX38" s="151"/>
      <c r="SY38" s="151"/>
      <c r="SZ38" s="151"/>
      <c r="TA38" s="151">
        <f>SUM(TA10:TA36,TB10:TB37,TC10:TC37,TD10:TD37,TE10:TE37,TF10:TF37,TG10:TG37)</f>
        <v>218165.42571338319</v>
      </c>
      <c r="TB38" s="151"/>
      <c r="TC38" s="151"/>
      <c r="TD38" s="151"/>
      <c r="TE38" s="151"/>
      <c r="TF38" s="151"/>
      <c r="TG38" s="151"/>
      <c r="TH38" s="151">
        <f>SUM(TH10:TH36,TI10:TI37,TJ10:TJ37,TK10:TK37,TL10:TL37,TM10:TM37,TN10:TN37)</f>
        <v>51001.648683921638</v>
      </c>
      <c r="TI38" s="151"/>
      <c r="TJ38" s="151"/>
      <c r="TK38" s="151"/>
      <c r="TL38" s="151"/>
      <c r="TM38" s="151"/>
      <c r="TN38" s="151"/>
      <c r="TO38" s="151">
        <f>SUM(TO10:TO36,TP10:TP37,TQ10:TQ37,TR10:TR37,TS10:TS37,TT10:TT37,TU10:TU37)</f>
        <v>85323.355306235171</v>
      </c>
      <c r="TP38" s="151"/>
      <c r="TQ38" s="151"/>
      <c r="TR38" s="151"/>
      <c r="TS38" s="151"/>
      <c r="TT38" s="151"/>
      <c r="TU38" s="151"/>
      <c r="TV38" s="151">
        <f>SUM(TV10:TV36,TW10:TW37,TX10:TX37,TY10:TY37,TZ10:TZ37,UA10:UA37,UB10:UB37)</f>
        <v>17500.382926807251</v>
      </c>
      <c r="TW38" s="151"/>
      <c r="TX38" s="151"/>
      <c r="TY38" s="151"/>
      <c r="TZ38" s="151"/>
      <c r="UA38" s="151"/>
      <c r="UB38" s="151"/>
      <c r="UC38" s="151">
        <f>SUM(UC10:UC36,UD10:UD37,UE10:UE37,UF10:UF37,UG10:UG37,UH10:UH37,UI10:UI37)</f>
        <v>15911.610674980311</v>
      </c>
      <c r="UD38" s="151"/>
      <c r="UE38" s="151"/>
      <c r="UF38" s="151"/>
      <c r="UG38" s="151"/>
      <c r="UH38" s="151"/>
      <c r="UI38" s="151"/>
      <c r="UJ38" s="151">
        <f>SUM(UJ10:UJ36,UK10:UK37,UL10:UL37,UM10:UM37,UN10:UN37,UO10:UO37,UP10:UP37)</f>
        <v>208378.37380695861</v>
      </c>
      <c r="UK38" s="151"/>
      <c r="UL38" s="151"/>
      <c r="UM38" s="151"/>
      <c r="UN38" s="151"/>
      <c r="UO38" s="151"/>
      <c r="UP38" s="151"/>
      <c r="US38" s="151">
        <f>SUM(US10:US36,UT10:UT37,UU10:UU37,UV10:UV37,UW10:UW37,UX10:UX37,UY10:UY37)</f>
        <v>6015.0907173936885</v>
      </c>
      <c r="UT38" s="151"/>
      <c r="UU38" s="151"/>
      <c r="UV38" s="151"/>
      <c r="UW38" s="151"/>
      <c r="UX38" s="151"/>
      <c r="UY38" s="151"/>
      <c r="UZ38" s="151">
        <f>SUM(UZ10:UZ36,VA10:VA37,VB10:VB37,VC10:VC37,VD10:VD37,VE10:VE37,VF10:VF37)</f>
        <v>0</v>
      </c>
      <c r="VA38" s="151"/>
      <c r="VB38" s="151"/>
      <c r="VC38" s="151"/>
      <c r="VD38" s="151"/>
      <c r="VE38" s="151"/>
      <c r="VF38" s="151"/>
      <c r="VG38" s="151">
        <f>SUM(VG10:VG36,VH10:VH37,VI10:VI37,VJ10:VJ37,VK10:VK37,VL10:VL37,VM10:VM37)</f>
        <v>0</v>
      </c>
      <c r="VH38" s="151"/>
      <c r="VI38" s="151"/>
      <c r="VJ38" s="151"/>
      <c r="VK38" s="151"/>
      <c r="VL38" s="151"/>
      <c r="VM38" s="151"/>
      <c r="VN38" s="151">
        <f>SUM(VN10:VN36,VO10:VO37,VP10:VP37,VQ10:VQ37,VR10:VR37,VS10:VS37,VT10:VT37)</f>
        <v>70661.939725012358</v>
      </c>
      <c r="VO38" s="151"/>
      <c r="VP38" s="151"/>
      <c r="VQ38" s="151"/>
      <c r="VR38" s="151"/>
      <c r="VS38" s="151"/>
      <c r="VT38" s="151"/>
      <c r="VU38" s="151">
        <f>SUM(VU10:VU36,VV10:VV37,VW10:VW37,VX10:VX37,VY10:VY37,VZ10:VZ37,WA10:WA37)</f>
        <v>121960.80661562466</v>
      </c>
      <c r="VV38" s="151"/>
      <c r="VW38" s="151"/>
      <c r="VX38" s="151"/>
      <c r="VY38" s="151"/>
      <c r="VZ38" s="151"/>
      <c r="WA38" s="151"/>
      <c r="WB38" s="151">
        <f>SUM(WB10:WB36,WC10:WC37,WD10:WD37,WE10:WE37,WF10:WF37,WG10:WG37,WH10:WH37)</f>
        <v>69131.154554953129</v>
      </c>
      <c r="WC38" s="151"/>
      <c r="WD38" s="151"/>
      <c r="WE38" s="151"/>
      <c r="WF38" s="151"/>
      <c r="WG38" s="151"/>
      <c r="WH38" s="151"/>
      <c r="WI38" s="151">
        <f>SUM(WI10:WI36,WJ10:WJ37,WK10:WK37,WL10:WL37,WM10:WM37,WN10:WN37,WO10:WO37)</f>
        <v>59447.317966083458</v>
      </c>
      <c r="WJ38" s="151"/>
      <c r="WK38" s="151"/>
      <c r="WL38" s="151"/>
      <c r="WM38" s="151"/>
      <c r="WN38" s="151"/>
      <c r="WO38" s="151"/>
      <c r="WP38" s="151">
        <f>SUM(WP10:WP36,WQ10:WQ37,WR10:WR37,WS10:WS37,WT10:WT37,WU10:WU37,WV10:WV37)</f>
        <v>5332.9855598647628</v>
      </c>
      <c r="WQ38" s="151"/>
      <c r="WR38" s="151"/>
      <c r="WS38" s="151"/>
      <c r="WT38" s="151"/>
      <c r="WU38" s="151"/>
      <c r="WV38" s="151"/>
      <c r="WW38" s="151">
        <f>SUM(WW10:WW36,WX10:WX37,WY10:WY37,WZ10:WZ37,XA10:XA37,XB10:XB37,XC10:XC37)</f>
        <v>8579.6825825372634</v>
      </c>
      <c r="WX38" s="151"/>
      <c r="WY38" s="151"/>
      <c r="WZ38" s="151"/>
      <c r="XA38" s="151"/>
      <c r="XB38" s="151"/>
      <c r="XC38" s="151"/>
      <c r="XD38" s="151">
        <f>SUM(XD10:XD36,XE10:XE37,XF10:XF37,XG10:XG37,XH10:XH37,XI10:XI37,XJ10:XJ37)</f>
        <v>0</v>
      </c>
      <c r="XE38" s="151"/>
      <c r="XF38" s="151"/>
      <c r="XG38" s="151"/>
      <c r="XH38" s="151"/>
      <c r="XI38" s="151"/>
      <c r="XJ38" s="151"/>
      <c r="XK38" s="20">
        <f>SUM(XK10:XK37)</f>
        <v>23202.494168414312</v>
      </c>
      <c r="XL38" s="20">
        <f t="shared" ref="XL38:XM38" si="322">SUM(XL10:XL37)</f>
        <v>491.79815466591157</v>
      </c>
      <c r="XM38" s="20">
        <f t="shared" si="322"/>
        <v>240.18046943712292</v>
      </c>
      <c r="XO38" s="5">
        <f>SUM(RY38:XJ38)</f>
        <v>1666150.8208146589</v>
      </c>
      <c r="XQ38" s="151">
        <f>SUM(XQ10:XQ36,XR10:XR37,XS10:XS37,XT10:XT37,XU10:XU37,XV10:XV37,XW10:XW37)</f>
        <v>283868.39711061644</v>
      </c>
      <c r="XR38" s="151"/>
      <c r="XS38" s="151"/>
      <c r="XT38" s="151"/>
      <c r="XU38" s="151"/>
      <c r="XV38" s="151"/>
      <c r="XW38" s="151"/>
      <c r="XX38" s="151">
        <f>SUM(XX10:XX36,XY10:XY37,XZ10:XZ37,YA10:YA37,YB10:YB37,YC10:YC37,YD10:YD37)</f>
        <v>2127.6829536963401</v>
      </c>
      <c r="XY38" s="151"/>
      <c r="XZ38" s="151"/>
      <c r="YA38" s="151"/>
      <c r="YB38" s="151"/>
      <c r="YC38" s="151"/>
      <c r="YD38" s="151"/>
      <c r="YE38" s="151">
        <f>SUM(YE10:YE36,YF10:YF37,YG10:YG37,YH10:YH37,YI10:YI37,YJ10:YJ37,YK10:YK37)</f>
        <v>286153.99370854138</v>
      </c>
      <c r="YF38" s="151"/>
      <c r="YG38" s="151"/>
      <c r="YH38" s="151"/>
      <c r="YI38" s="151"/>
      <c r="YJ38" s="151"/>
      <c r="YK38" s="151"/>
      <c r="YL38" s="151">
        <f>SUM(YL10:YL36,YM10:YM37,YN10:YN37,YO10:YO37,YP10:YP37,YQ10:YQ37,YR10:YR37)</f>
        <v>233268.00265045551</v>
      </c>
      <c r="YM38" s="151"/>
      <c r="YN38" s="151"/>
      <c r="YO38" s="151"/>
      <c r="YP38" s="151"/>
      <c r="YQ38" s="151"/>
      <c r="YR38" s="151"/>
      <c r="YS38" s="151">
        <f>SUM(YS10:YS36,YT10:YT37,YU10:YU37,YV10:YV37,YW10:YW37,YX10:YX37,YY10:YY37)</f>
        <v>340126.23232900782</v>
      </c>
      <c r="YT38" s="151"/>
      <c r="YU38" s="151"/>
      <c r="YV38" s="151"/>
      <c r="YW38" s="151"/>
      <c r="YX38" s="151"/>
      <c r="YY38" s="151"/>
      <c r="YZ38" s="151">
        <f>SUM(YZ10:YZ36,ZA10:ZA37,ZB10:ZB37,ZC10:ZC37,ZD10:ZD37,ZE10:ZE37,ZF10:ZF37)</f>
        <v>120132.80323887471</v>
      </c>
      <c r="ZA38" s="151"/>
      <c r="ZB38" s="151"/>
      <c r="ZC38" s="151"/>
      <c r="ZD38" s="151"/>
      <c r="ZE38" s="151"/>
      <c r="ZF38" s="151"/>
      <c r="ZG38" s="151">
        <f>SUM(ZG10:ZG36,ZH10:ZH37,ZI10:ZI37,ZJ10:ZJ37,ZK10:ZK37,ZL10:ZL37,ZM10:ZM37)</f>
        <v>144770.67327231861</v>
      </c>
      <c r="ZH38" s="151"/>
      <c r="ZI38" s="151"/>
      <c r="ZJ38" s="151"/>
      <c r="ZK38" s="151"/>
      <c r="ZL38" s="151"/>
      <c r="ZM38" s="151"/>
      <c r="ZN38" s="151">
        <f>SUM(ZN10:ZN36,ZO10:ZO37,ZP10:ZP37,ZQ10:ZQ37,ZR10:ZR37,ZS10:ZS37,ZT10:ZT37)</f>
        <v>22833.368486672014</v>
      </c>
      <c r="ZO38" s="151"/>
      <c r="ZP38" s="151"/>
      <c r="ZQ38" s="151"/>
      <c r="ZR38" s="151"/>
      <c r="ZS38" s="151"/>
      <c r="ZT38" s="151"/>
      <c r="ZU38" s="151">
        <f>SUM(ZU10:ZU36,ZV10:ZV37,ZW10:ZW37,ZX10:ZX37,ZY10:ZY37,ZZ10:ZZ37,AAA10:AAA37)</f>
        <v>24491.293257517576</v>
      </c>
      <c r="ZV38" s="151"/>
      <c r="ZW38" s="151"/>
      <c r="ZX38" s="151"/>
      <c r="ZY38" s="151"/>
      <c r="ZZ38" s="151"/>
      <c r="AAA38" s="151"/>
      <c r="AAB38" s="151">
        <f>SUM(AAB10:AAB36,AAC10:AAC37,AAD10:AAD37,AAE10:AAE37,AAF10:AAF37,AAG10:AAG37,AAH10:AAH37)</f>
        <v>208378.37380695861</v>
      </c>
      <c r="AAC38" s="151"/>
      <c r="AAD38" s="151"/>
      <c r="AAE38" s="151"/>
      <c r="AAF38" s="151"/>
      <c r="AAG38" s="151"/>
      <c r="AAH38" s="151"/>
      <c r="AAI38" s="20">
        <f>SUM(AAI10:AAI37)</f>
        <v>23202.494168414312</v>
      </c>
      <c r="AAJ38" s="20">
        <f t="shared" ref="AAJ38:AAK38" si="323">SUM(AAJ10:AAJ37)</f>
        <v>491.79815466591157</v>
      </c>
      <c r="AAK38" s="20">
        <f t="shared" si="323"/>
        <v>240.18046943712292</v>
      </c>
    </row>
    <row r="39" spans="2:713" ht="15.75" thickBot="1">
      <c r="D39"/>
      <c r="E39"/>
      <c r="F39" s="83"/>
      <c r="G39" s="83"/>
      <c r="I39" s="6">
        <f>SUM(I10:I37)</f>
        <v>2535.1279404107645</v>
      </c>
      <c r="J39" s="6">
        <f>AT4</f>
        <v>76121.237391120987</v>
      </c>
      <c r="K39" s="6">
        <f>BA4</f>
        <v>496.74526546897869</v>
      </c>
      <c r="L39" s="6">
        <f>BH4</f>
        <v>39215.045360647237</v>
      </c>
      <c r="M39" s="6">
        <f>BO4</f>
        <v>22227.19296356447</v>
      </c>
      <c r="N39" s="6">
        <f>BV4</f>
        <v>14255.053376013308</v>
      </c>
      <c r="O39" s="6">
        <f>CC4</f>
        <v>2890.3295309367541</v>
      </c>
      <c r="P39" s="6">
        <f>CJ4</f>
        <v>4535.5841800099497</v>
      </c>
      <c r="Q39" s="6">
        <f>CQ4</f>
        <v>1027.4739920218763</v>
      </c>
      <c r="R39" s="6">
        <f>CX4</f>
        <v>938.58814534234261</v>
      </c>
      <c r="S39" s="6">
        <f>DE4</f>
        <v>56554.189443156713</v>
      </c>
      <c r="V39" s="6">
        <f>DN4</f>
        <v>1261.8456205398516</v>
      </c>
      <c r="W39" s="6">
        <f>DU4</f>
        <v>0</v>
      </c>
      <c r="X39" s="6">
        <f>EB4</f>
        <v>0</v>
      </c>
      <c r="Y39" s="6">
        <f>EI4</f>
        <v>13595.560063980225</v>
      </c>
      <c r="Z39" s="6">
        <f>EP4</f>
        <v>12575.302122852718</v>
      </c>
      <c r="AA39" s="6">
        <f>EW4</f>
        <v>5801.8200981791861</v>
      </c>
      <c r="AB39" s="6">
        <f>CJ4</f>
        <v>4535.5841800099497</v>
      </c>
      <c r="AC39" s="6">
        <f>FK4</f>
        <v>491.76040520346464</v>
      </c>
      <c r="AD39" s="6">
        <f>CX4</f>
        <v>938.58814534234261</v>
      </c>
      <c r="AE39" s="6">
        <f>FY4</f>
        <v>0</v>
      </c>
      <c r="AH39" s="6">
        <f>DZ4</f>
        <v>0</v>
      </c>
      <c r="AI39" s="6">
        <f>EG4</f>
        <v>0</v>
      </c>
      <c r="AJ39" s="6">
        <f>EN4</f>
        <v>0</v>
      </c>
      <c r="AK39" s="6">
        <f>EU4</f>
        <v>0</v>
      </c>
      <c r="AL39" s="6">
        <f>FB4</f>
        <v>0</v>
      </c>
      <c r="AM39" s="6">
        <f>FI4</f>
        <v>0</v>
      </c>
      <c r="AN39" s="6">
        <f>CV4</f>
        <v>0</v>
      </c>
      <c r="AO39" s="6">
        <f>FW4</f>
        <v>0</v>
      </c>
      <c r="AP39" s="6">
        <f>DJ4</f>
        <v>0</v>
      </c>
      <c r="GF39" s="84"/>
      <c r="JD39" s="4"/>
      <c r="OV39" s="4"/>
      <c r="RT39" s="4"/>
      <c r="XK39" s="4"/>
      <c r="AAI39" s="4"/>
    </row>
    <row r="40" spans="2:713" ht="15.75" thickBot="1">
      <c r="B40" s="123"/>
      <c r="C40" s="124"/>
      <c r="D40" s="231" t="s">
        <v>14</v>
      </c>
      <c r="E40" s="232"/>
      <c r="F40"/>
      <c r="G40" s="36"/>
      <c r="I40" s="6">
        <f>I39*2000/3</f>
        <v>1690085.2936071763</v>
      </c>
      <c r="AG40" s="34"/>
      <c r="AS40" s="84"/>
      <c r="GF40" s="84"/>
      <c r="JD40" s="4"/>
      <c r="JI40" s="59"/>
      <c r="OV40" s="4"/>
      <c r="RT40" s="4"/>
      <c r="XK40" s="4"/>
      <c r="AAI40" s="4"/>
    </row>
    <row r="41" spans="2:713" ht="15.75" thickTop="1">
      <c r="B41" s="125"/>
      <c r="C41" s="126"/>
      <c r="D41" s="208" t="s">
        <v>15</v>
      </c>
      <c r="E41" s="233"/>
      <c r="F41"/>
      <c r="G41" s="60"/>
      <c r="I41" s="6">
        <f>SUM(H41:H41)</f>
        <v>0</v>
      </c>
    </row>
    <row r="42" spans="2:713" ht="15.75" thickBot="1">
      <c r="B42" s="125"/>
      <c r="C42" s="126"/>
      <c r="D42" s="234" t="s">
        <v>16</v>
      </c>
      <c r="E42" s="235"/>
      <c r="F42" s="83"/>
      <c r="G42" s="83"/>
      <c r="I42" s="6">
        <f>SUM(H42:H42)</f>
        <v>0</v>
      </c>
    </row>
    <row r="43" spans="2:713" ht="15.75" thickBot="1">
      <c r="B43" s="127" t="s">
        <v>17</v>
      </c>
      <c r="C43" s="128"/>
      <c r="D43" s="129" t="s">
        <v>11</v>
      </c>
      <c r="E43" s="129" t="s">
        <v>12</v>
      </c>
    </row>
    <row r="44" spans="2:713">
      <c r="B44" s="130" t="s">
        <v>18</v>
      </c>
      <c r="C44" s="131"/>
      <c r="D44" s="96">
        <v>0.33993410804890511</v>
      </c>
      <c r="E44" s="96">
        <v>0.26329237496952623</v>
      </c>
    </row>
    <row r="45" spans="2:713">
      <c r="B45" s="132" t="s">
        <v>19</v>
      </c>
      <c r="C45" s="133"/>
      <c r="D45" s="105">
        <v>0.39526865768819464</v>
      </c>
      <c r="E45" s="105">
        <v>0.30665837255930856</v>
      </c>
    </row>
    <row r="46" spans="2:713">
      <c r="B46" s="132" t="s">
        <v>20</v>
      </c>
      <c r="C46" s="133"/>
      <c r="D46" s="105">
        <v>0.7694801813612363</v>
      </c>
      <c r="E46" s="105">
        <v>0.57702223581477774</v>
      </c>
    </row>
    <row r="47" spans="2:713">
      <c r="B47" s="132" t="s">
        <v>21</v>
      </c>
      <c r="C47" s="133"/>
      <c r="D47" s="105">
        <v>0.58283675761165243</v>
      </c>
      <c r="E47" s="105">
        <v>0.50185457048667159</v>
      </c>
      <c r="BY47" s="134"/>
      <c r="KO47" s="50"/>
      <c r="TD47" s="50"/>
    </row>
    <row r="48" spans="2:713">
      <c r="B48" s="132" t="s">
        <v>22</v>
      </c>
      <c r="C48" s="133"/>
      <c r="D48" s="105">
        <v>0.85835442053038635</v>
      </c>
      <c r="E48" s="105">
        <v>0.78190667777564615</v>
      </c>
    </row>
    <row r="49" spans="2:5">
      <c r="B49" s="132" t="s">
        <v>23</v>
      </c>
      <c r="C49" s="133"/>
      <c r="D49" s="105">
        <v>1</v>
      </c>
      <c r="E49" s="105">
        <v>1</v>
      </c>
    </row>
    <row r="50" spans="2:5">
      <c r="B50" s="132" t="s">
        <v>24</v>
      </c>
      <c r="C50" s="133"/>
      <c r="D50" s="105">
        <v>1.0219022590186517</v>
      </c>
      <c r="E50" s="105">
        <v>1.1149265740587786</v>
      </c>
    </row>
    <row r="51" spans="2:5">
      <c r="B51" s="132" t="s">
        <v>25</v>
      </c>
      <c r="C51" s="133"/>
      <c r="D51" s="105">
        <v>1.0219022590186517</v>
      </c>
      <c r="E51" s="105">
        <v>1.1149265740587786</v>
      </c>
    </row>
    <row r="52" spans="2:5">
      <c r="B52" s="132" t="s">
        <v>26</v>
      </c>
      <c r="C52" s="133"/>
      <c r="D52" s="105">
        <v>1.0219022590186517</v>
      </c>
      <c r="E52" s="105">
        <v>1.1149265740587786</v>
      </c>
    </row>
    <row r="53" spans="2:5" ht="15.75" thickBot="1">
      <c r="B53" s="135" t="s">
        <v>27</v>
      </c>
      <c r="C53" s="136"/>
      <c r="D53" s="137">
        <v>0.31011054749035605</v>
      </c>
      <c r="E53" s="137">
        <v>0.24854233131375722</v>
      </c>
    </row>
  </sheetData>
  <mergeCells count="695">
    <mergeCell ref="OH6:ON6"/>
    <mergeCell ref="OO6:OU6"/>
    <mergeCell ref="MY6:NE6"/>
    <mergeCell ref="NF6:NL6"/>
    <mergeCell ref="NM6:NS6"/>
    <mergeCell ref="NT6:NZ6"/>
    <mergeCell ref="OA6:OG6"/>
    <mergeCell ref="OA3:OG3"/>
    <mergeCell ref="OH3:ON3"/>
    <mergeCell ref="OO3:OU3"/>
    <mergeCell ref="OA5:OG5"/>
    <mergeCell ref="OH5:ON5"/>
    <mergeCell ref="OO5:OU5"/>
    <mergeCell ref="OA4:OG4"/>
    <mergeCell ref="OH4:ON4"/>
    <mergeCell ref="OO4:OU4"/>
    <mergeCell ref="JJ6:JP6"/>
    <mergeCell ref="JQ6:JW6"/>
    <mergeCell ref="JX6:KD6"/>
    <mergeCell ref="KE6:KK6"/>
    <mergeCell ref="KL6:KR6"/>
    <mergeCell ref="KS6:KY6"/>
    <mergeCell ref="KZ6:LF6"/>
    <mergeCell ref="LG6:LM6"/>
    <mergeCell ref="LN6:LT6"/>
    <mergeCell ref="LU6:MA6"/>
    <mergeCell ref="MD6:MJ6"/>
    <mergeCell ref="MK6:MQ6"/>
    <mergeCell ref="MR6:MX6"/>
    <mergeCell ref="MR3:MX3"/>
    <mergeCell ref="MY3:NE3"/>
    <mergeCell ref="NF3:NL3"/>
    <mergeCell ref="NM3:NS3"/>
    <mergeCell ref="NT3:NZ3"/>
    <mergeCell ref="NM5:NS5"/>
    <mergeCell ref="NT5:NZ5"/>
    <mergeCell ref="MD5:MJ5"/>
    <mergeCell ref="MK5:MQ5"/>
    <mergeCell ref="MR5:MX5"/>
    <mergeCell ref="MY5:NE5"/>
    <mergeCell ref="NF5:NL5"/>
    <mergeCell ref="NM4:NS4"/>
    <mergeCell ref="NT4:NZ4"/>
    <mergeCell ref="MD4:MJ4"/>
    <mergeCell ref="MK4:MQ4"/>
    <mergeCell ref="MR4:MX4"/>
    <mergeCell ref="MY4:NE4"/>
    <mergeCell ref="NF4:NL4"/>
    <mergeCell ref="LU5:MA5"/>
    <mergeCell ref="LG3:LM3"/>
    <mergeCell ref="LN3:LT3"/>
    <mergeCell ref="LU3:MA3"/>
    <mergeCell ref="MD3:MJ3"/>
    <mergeCell ref="MK3:MQ3"/>
    <mergeCell ref="JJ3:JP3"/>
    <mergeCell ref="JQ3:JW3"/>
    <mergeCell ref="JX3:KD3"/>
    <mergeCell ref="KE3:KK3"/>
    <mergeCell ref="NM7:NS7"/>
    <mergeCell ref="NT7:NZ7"/>
    <mergeCell ref="OA7:OG7"/>
    <mergeCell ref="OH7:ON7"/>
    <mergeCell ref="OO7:OU7"/>
    <mergeCell ref="MD7:MJ7"/>
    <mergeCell ref="MK7:MQ7"/>
    <mergeCell ref="MR7:MX7"/>
    <mergeCell ref="MY7:NE7"/>
    <mergeCell ref="NF7:NL7"/>
    <mergeCell ref="ON9:ON37"/>
    <mergeCell ref="OU9:OU37"/>
    <mergeCell ref="NE9:NE37"/>
    <mergeCell ref="NL9:NL37"/>
    <mergeCell ref="NS9:NS37"/>
    <mergeCell ref="NZ9:NZ37"/>
    <mergeCell ref="OG9:OG37"/>
    <mergeCell ref="OV8:OV9"/>
    <mergeCell ref="OW8:OW9"/>
    <mergeCell ref="OX8:OX9"/>
    <mergeCell ref="JP9:JP37"/>
    <mergeCell ref="JW9:JW37"/>
    <mergeCell ref="KD9:KD37"/>
    <mergeCell ref="KK9:KK37"/>
    <mergeCell ref="KR9:KR37"/>
    <mergeCell ref="KY9:KY37"/>
    <mergeCell ref="LF9:LF37"/>
    <mergeCell ref="LM9:LM37"/>
    <mergeCell ref="LT9:LT37"/>
    <mergeCell ref="MA9:MA37"/>
    <mergeCell ref="MJ9:MJ37"/>
    <mergeCell ref="MQ9:MQ37"/>
    <mergeCell ref="MX9:MX37"/>
    <mergeCell ref="NM8:NS8"/>
    <mergeCell ref="NT8:NZ8"/>
    <mergeCell ref="OA8:OG8"/>
    <mergeCell ref="OH8:ON8"/>
    <mergeCell ref="OO8:OU8"/>
    <mergeCell ref="MD8:MJ8"/>
    <mergeCell ref="MK8:MQ8"/>
    <mergeCell ref="MR8:MX8"/>
    <mergeCell ref="MY8:NE8"/>
    <mergeCell ref="NF8:NL8"/>
    <mergeCell ref="LU8:MA8"/>
    <mergeCell ref="JJ8:JP8"/>
    <mergeCell ref="JQ8:JW8"/>
    <mergeCell ref="JX8:KD8"/>
    <mergeCell ref="KE8:KK8"/>
    <mergeCell ref="KL8:KR8"/>
    <mergeCell ref="KS7:KY7"/>
    <mergeCell ref="KZ7:LF7"/>
    <mergeCell ref="LG7:LM7"/>
    <mergeCell ref="LN7:LT7"/>
    <mergeCell ref="LU7:MA7"/>
    <mergeCell ref="JJ7:JP7"/>
    <mergeCell ref="JQ7:JW7"/>
    <mergeCell ref="JX7:KD7"/>
    <mergeCell ref="KS8:KY8"/>
    <mergeCell ref="KZ8:LF8"/>
    <mergeCell ref="LG8:LM8"/>
    <mergeCell ref="LN8:LT8"/>
    <mergeCell ref="KE7:KK7"/>
    <mergeCell ref="KL7:KR7"/>
    <mergeCell ref="JJ4:JP4"/>
    <mergeCell ref="JQ4:JW4"/>
    <mergeCell ref="JX4:KD4"/>
    <mergeCell ref="KE4:KK4"/>
    <mergeCell ref="KL4:KR4"/>
    <mergeCell ref="KS5:KY5"/>
    <mergeCell ref="KZ5:LF5"/>
    <mergeCell ref="LG5:LM5"/>
    <mergeCell ref="LN5:LT5"/>
    <mergeCell ref="JJ5:JP5"/>
    <mergeCell ref="JQ5:JW5"/>
    <mergeCell ref="JX5:KD5"/>
    <mergeCell ref="KE5:KK5"/>
    <mergeCell ref="KL5:KR5"/>
    <mergeCell ref="IW4:JC4"/>
    <mergeCell ref="GL5:GR5"/>
    <mergeCell ref="GS5:GY5"/>
    <mergeCell ref="GZ5:HF5"/>
    <mergeCell ref="HN5:HT5"/>
    <mergeCell ref="HU5:IA5"/>
    <mergeCell ref="IB5:IH5"/>
    <mergeCell ref="II5:IO5"/>
    <mergeCell ref="IP5:IV5"/>
    <mergeCell ref="IW5:JC5"/>
    <mergeCell ref="GS4:GY4"/>
    <mergeCell ref="GZ4:HF4"/>
    <mergeCell ref="HG4:HM4"/>
    <mergeCell ref="HG5:HM5"/>
    <mergeCell ref="HN4:HT4"/>
    <mergeCell ref="HU4:IA4"/>
    <mergeCell ref="IB4:IH4"/>
    <mergeCell ref="II4:IO4"/>
    <mergeCell ref="IP4:IV4"/>
    <mergeCell ref="EB6:EH6"/>
    <mergeCell ref="EW5:FC5"/>
    <mergeCell ref="FD5:FJ5"/>
    <mergeCell ref="FK5:FQ5"/>
    <mergeCell ref="FR5:FX5"/>
    <mergeCell ref="FY5:GE5"/>
    <mergeCell ref="GL4:GR4"/>
    <mergeCell ref="EI4:EO4"/>
    <mergeCell ref="EP4:EV4"/>
    <mergeCell ref="EW4:FC4"/>
    <mergeCell ref="FY4:GE4"/>
    <mergeCell ref="GF8:GF9"/>
    <mergeCell ref="GG8:GG9"/>
    <mergeCell ref="GH8:GH9"/>
    <mergeCell ref="EV9:EV37"/>
    <mergeCell ref="EO9:EO37"/>
    <mergeCell ref="EH9:EH37"/>
    <mergeCell ref="EA9:EA37"/>
    <mergeCell ref="DT9:DT37"/>
    <mergeCell ref="GE9:GE37"/>
    <mergeCell ref="FX9:FX37"/>
    <mergeCell ref="FQ9:FQ37"/>
    <mergeCell ref="FJ9:FJ37"/>
    <mergeCell ref="FC9:FC37"/>
    <mergeCell ref="DN5:DT5"/>
    <mergeCell ref="DU5:EA5"/>
    <mergeCell ref="EB5:EH5"/>
    <mergeCell ref="EI5:EO5"/>
    <mergeCell ref="EP5:EV5"/>
    <mergeCell ref="FR6:FX6"/>
    <mergeCell ref="FY6:GE6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FY7:GE7"/>
    <mergeCell ref="EI6:EO6"/>
    <mergeCell ref="EP6:EV6"/>
    <mergeCell ref="EW6:FC6"/>
    <mergeCell ref="FD6:FJ6"/>
    <mergeCell ref="FK6:FQ6"/>
    <mergeCell ref="DN6:DT6"/>
    <mergeCell ref="DU6:EA6"/>
    <mergeCell ref="CX7:DD7"/>
    <mergeCell ref="DE7:DK7"/>
    <mergeCell ref="CJ6:CP6"/>
    <mergeCell ref="CQ6:CW6"/>
    <mergeCell ref="CX6:DD6"/>
    <mergeCell ref="DE6:DK6"/>
    <mergeCell ref="CC7:CI7"/>
    <mergeCell ref="CJ7:CP7"/>
    <mergeCell ref="CQ7:CW7"/>
    <mergeCell ref="FR3:FX3"/>
    <mergeCell ref="DU4:EA4"/>
    <mergeCell ref="EB4:EH4"/>
    <mergeCell ref="CJ3:CP3"/>
    <mergeCell ref="CQ3:CW3"/>
    <mergeCell ref="CX3:DD3"/>
    <mergeCell ref="DE3:DK3"/>
    <mergeCell ref="DN3:DT3"/>
    <mergeCell ref="DU3:EA3"/>
    <mergeCell ref="EB3:EH3"/>
    <mergeCell ref="CJ4:CP4"/>
    <mergeCell ref="CQ4:CW4"/>
    <mergeCell ref="CX4:DD4"/>
    <mergeCell ref="DE4:DK4"/>
    <mergeCell ref="DN4:DT4"/>
    <mergeCell ref="FD4:FJ4"/>
    <mergeCell ref="FK4:FQ4"/>
    <mergeCell ref="FR4:FX4"/>
    <mergeCell ref="D40:E40"/>
    <mergeCell ref="D41:E41"/>
    <mergeCell ref="D42:E42"/>
    <mergeCell ref="AT4:AZ4"/>
    <mergeCell ref="BA4:BG4"/>
    <mergeCell ref="BH4:BN4"/>
    <mergeCell ref="BO4:BU4"/>
    <mergeCell ref="BV4:CB4"/>
    <mergeCell ref="CC4:CI4"/>
    <mergeCell ref="V5:AE5"/>
    <mergeCell ref="CC6:CI6"/>
    <mergeCell ref="CB9:CB37"/>
    <mergeCell ref="BU9:BU37"/>
    <mergeCell ref="BN9:BN37"/>
    <mergeCell ref="BG9:BG37"/>
    <mergeCell ref="AZ9:AZ37"/>
    <mergeCell ref="BA6:BG6"/>
    <mergeCell ref="BA7:BG7"/>
    <mergeCell ref="BH6:BN6"/>
    <mergeCell ref="BH7:BN7"/>
    <mergeCell ref="BO6:BU6"/>
    <mergeCell ref="BO7:BU7"/>
    <mergeCell ref="BV6:CB6"/>
    <mergeCell ref="BV7:CB7"/>
    <mergeCell ref="DK9:DK37"/>
    <mergeCell ref="DD9:DD37"/>
    <mergeCell ref="CW9:CW37"/>
    <mergeCell ref="CP9:CP37"/>
    <mergeCell ref="CI9:CI37"/>
    <mergeCell ref="AT7:AZ7"/>
    <mergeCell ref="AT6:AZ6"/>
    <mergeCell ref="I1:S1"/>
    <mergeCell ref="B1:G1"/>
    <mergeCell ref="V1:AE1"/>
    <mergeCell ref="AH1:AQ1"/>
    <mergeCell ref="AH5:AQ5"/>
    <mergeCell ref="V7:AE7"/>
    <mergeCell ref="AH7:AQ7"/>
    <mergeCell ref="J7:S7"/>
    <mergeCell ref="J5:S5"/>
    <mergeCell ref="AT1:DK1"/>
    <mergeCell ref="AT3:AZ3"/>
    <mergeCell ref="BA3:BG3"/>
    <mergeCell ref="BH3:BN3"/>
    <mergeCell ref="BO3:BU3"/>
    <mergeCell ref="BV3:CB3"/>
    <mergeCell ref="CC3:CI3"/>
    <mergeCell ref="AT2:DK2"/>
    <mergeCell ref="DN1:GE1"/>
    <mergeCell ref="GF1:GH1"/>
    <mergeCell ref="GL1:JC1"/>
    <mergeCell ref="JD1:JF1"/>
    <mergeCell ref="GL2:JC2"/>
    <mergeCell ref="JD2:JF2"/>
    <mergeCell ref="GL3:GR3"/>
    <mergeCell ref="GS3:GY3"/>
    <mergeCell ref="GZ3:HF3"/>
    <mergeCell ref="HG3:HM3"/>
    <mergeCell ref="HN3:HT3"/>
    <mergeCell ref="HU3:IA3"/>
    <mergeCell ref="IB3:IH3"/>
    <mergeCell ref="II3:IO3"/>
    <mergeCell ref="IP3:IV3"/>
    <mergeCell ref="IW3:JC3"/>
    <mergeCell ref="FD3:FJ3"/>
    <mergeCell ref="FY3:GE3"/>
    <mergeCell ref="GF2:GH2"/>
    <mergeCell ref="DN2:GE2"/>
    <mergeCell ref="EI3:EO3"/>
    <mergeCell ref="EP3:EV3"/>
    <mergeCell ref="EW3:FC3"/>
    <mergeCell ref="FK3:FQ3"/>
    <mergeCell ref="IW6:JC6"/>
    <mergeCell ref="GL7:GR7"/>
    <mergeCell ref="GS7:GY7"/>
    <mergeCell ref="GZ7:HF7"/>
    <mergeCell ref="HG7:HM7"/>
    <mergeCell ref="HN7:HT7"/>
    <mergeCell ref="HU7:IA7"/>
    <mergeCell ref="IB7:IH7"/>
    <mergeCell ref="II7:IO7"/>
    <mergeCell ref="IP7:IV7"/>
    <mergeCell ref="GL6:GR6"/>
    <mergeCell ref="GS6:GY6"/>
    <mergeCell ref="GZ6:HF6"/>
    <mergeCell ref="HG6:HM6"/>
    <mergeCell ref="HN6:HT6"/>
    <mergeCell ref="HU6:IA6"/>
    <mergeCell ref="IB6:IH6"/>
    <mergeCell ref="II6:IO6"/>
    <mergeCell ref="IP6:IV6"/>
    <mergeCell ref="GR9:GR37"/>
    <mergeCell ref="GY9:GY37"/>
    <mergeCell ref="HF9:HF37"/>
    <mergeCell ref="HM9:HM37"/>
    <mergeCell ref="HT9:HT37"/>
    <mergeCell ref="IA9:IA37"/>
    <mergeCell ref="IH9:IH37"/>
    <mergeCell ref="IO9:IO37"/>
    <mergeCell ref="IV9:IV37"/>
    <mergeCell ref="JJ1:MA1"/>
    <mergeCell ref="MD1:OU1"/>
    <mergeCell ref="OV1:OX1"/>
    <mergeCell ref="PB1:RS1"/>
    <mergeCell ref="RT1:RV1"/>
    <mergeCell ref="PB2:RS2"/>
    <mergeCell ref="RT2:RV2"/>
    <mergeCell ref="IW7:JC7"/>
    <mergeCell ref="JD8:JD9"/>
    <mergeCell ref="JE8:JE9"/>
    <mergeCell ref="JF8:JF9"/>
    <mergeCell ref="JC9:JC37"/>
    <mergeCell ref="JH4:JH5"/>
    <mergeCell ref="JJ2:MA2"/>
    <mergeCell ref="MD2:OU2"/>
    <mergeCell ref="OV2:OX2"/>
    <mergeCell ref="KL3:KR3"/>
    <mergeCell ref="KS3:KY3"/>
    <mergeCell ref="KZ3:LF3"/>
    <mergeCell ref="KS4:KY4"/>
    <mergeCell ref="KZ4:LF4"/>
    <mergeCell ref="LG4:LM4"/>
    <mergeCell ref="LN4:LT4"/>
    <mergeCell ref="LU4:MA4"/>
    <mergeCell ref="RT8:RT9"/>
    <mergeCell ref="RU8:RU9"/>
    <mergeCell ref="RV8:RV9"/>
    <mergeCell ref="PH9:PH37"/>
    <mergeCell ref="PO9:PO37"/>
    <mergeCell ref="PV9:PV37"/>
    <mergeCell ref="QC9:QC37"/>
    <mergeCell ref="QJ9:QJ37"/>
    <mergeCell ref="QQ9:QQ37"/>
    <mergeCell ref="QX9:QX37"/>
    <mergeCell ref="RE9:RE37"/>
    <mergeCell ref="RL9:RL37"/>
    <mergeCell ref="RS9:RS37"/>
    <mergeCell ref="PB8:PH8"/>
    <mergeCell ref="PI8:PO8"/>
    <mergeCell ref="PP8:PV8"/>
    <mergeCell ref="PW8:QC8"/>
    <mergeCell ref="QD8:QJ8"/>
    <mergeCell ref="QK8:QQ8"/>
    <mergeCell ref="QR8:QX8"/>
    <mergeCell ref="QY8:RE8"/>
    <mergeCell ref="RF8:RL8"/>
    <mergeCell ref="RM8:RS8"/>
    <mergeCell ref="PB38:PH38"/>
    <mergeCell ref="PI38:PO38"/>
    <mergeCell ref="PP38:PV38"/>
    <mergeCell ref="PW38:QC38"/>
    <mergeCell ref="QD38:QJ38"/>
    <mergeCell ref="QK38:QQ38"/>
    <mergeCell ref="QR38:QX38"/>
    <mergeCell ref="QY38:RE38"/>
    <mergeCell ref="RF38:RL38"/>
    <mergeCell ref="RM38:RS38"/>
    <mergeCell ref="RY1:UP1"/>
    <mergeCell ref="US1:XJ1"/>
    <mergeCell ref="XK1:XM1"/>
    <mergeCell ref="XQ1:AAH1"/>
    <mergeCell ref="AAI1:AAK1"/>
    <mergeCell ref="RY2:UP2"/>
    <mergeCell ref="US2:XJ2"/>
    <mergeCell ref="XK2:XM2"/>
    <mergeCell ref="XQ2:AAH2"/>
    <mergeCell ref="AAI2:AAK2"/>
    <mergeCell ref="RY3:SE3"/>
    <mergeCell ref="SF3:SL3"/>
    <mergeCell ref="SM3:SS3"/>
    <mergeCell ref="ST3:SZ3"/>
    <mergeCell ref="TA3:TG3"/>
    <mergeCell ref="TH3:TN3"/>
    <mergeCell ref="TO3:TU3"/>
    <mergeCell ref="TV3:UB3"/>
    <mergeCell ref="UC3:UI3"/>
    <mergeCell ref="UJ3:UP3"/>
    <mergeCell ref="US3:UY3"/>
    <mergeCell ref="UZ3:VF3"/>
    <mergeCell ref="VG3:VM3"/>
    <mergeCell ref="VN3:VT3"/>
    <mergeCell ref="VU3:WA3"/>
    <mergeCell ref="WB3:WH3"/>
    <mergeCell ref="WI3:WO3"/>
    <mergeCell ref="WP3:WV3"/>
    <mergeCell ref="WW3:XC3"/>
    <mergeCell ref="XD3:XJ3"/>
    <mergeCell ref="RY4:SE4"/>
    <mergeCell ref="SF4:SL4"/>
    <mergeCell ref="SM4:SS4"/>
    <mergeCell ref="ST4:SZ4"/>
    <mergeCell ref="TA4:TG4"/>
    <mergeCell ref="TH4:TN4"/>
    <mergeCell ref="TO4:TU4"/>
    <mergeCell ref="TV4:UB4"/>
    <mergeCell ref="UC4:UI4"/>
    <mergeCell ref="UJ4:UP4"/>
    <mergeCell ref="US4:UY4"/>
    <mergeCell ref="UZ4:VF4"/>
    <mergeCell ref="VG4:VM4"/>
    <mergeCell ref="VN4:VT4"/>
    <mergeCell ref="VU4:WA4"/>
    <mergeCell ref="WB4:WH4"/>
    <mergeCell ref="WI4:WO4"/>
    <mergeCell ref="WP4:WV4"/>
    <mergeCell ref="WW4:XC4"/>
    <mergeCell ref="XD4:XJ4"/>
    <mergeCell ref="RY5:SE5"/>
    <mergeCell ref="SF5:SL5"/>
    <mergeCell ref="SM5:SS5"/>
    <mergeCell ref="ST5:SZ5"/>
    <mergeCell ref="TA5:TG5"/>
    <mergeCell ref="TH5:TN5"/>
    <mergeCell ref="TO5:TU5"/>
    <mergeCell ref="TV5:UB5"/>
    <mergeCell ref="UC5:UI5"/>
    <mergeCell ref="UJ5:UP5"/>
    <mergeCell ref="US5:UY5"/>
    <mergeCell ref="UZ5:VF5"/>
    <mergeCell ref="VG5:VM5"/>
    <mergeCell ref="VN5:VT5"/>
    <mergeCell ref="VU5:WA5"/>
    <mergeCell ref="WB5:WH5"/>
    <mergeCell ref="WI5:WO5"/>
    <mergeCell ref="WP5:WV5"/>
    <mergeCell ref="WW5:XC5"/>
    <mergeCell ref="XD5:XJ5"/>
    <mergeCell ref="VG6:VM6"/>
    <mergeCell ref="VN6:VT6"/>
    <mergeCell ref="VU6:WA6"/>
    <mergeCell ref="WB6:WH6"/>
    <mergeCell ref="WI6:WO6"/>
    <mergeCell ref="WP6:WV6"/>
    <mergeCell ref="RY6:SE6"/>
    <mergeCell ref="SF6:SL6"/>
    <mergeCell ref="SM6:SS6"/>
    <mergeCell ref="ST6:SZ6"/>
    <mergeCell ref="TA6:TG6"/>
    <mergeCell ref="TH6:TN6"/>
    <mergeCell ref="TO6:TU6"/>
    <mergeCell ref="TV6:UB6"/>
    <mergeCell ref="UC6:UI6"/>
    <mergeCell ref="XD6:XJ6"/>
    <mergeCell ref="RY8:SE8"/>
    <mergeCell ref="SF8:SL8"/>
    <mergeCell ref="SM8:SS8"/>
    <mergeCell ref="ST8:SZ8"/>
    <mergeCell ref="TA8:TG8"/>
    <mergeCell ref="TH8:TN8"/>
    <mergeCell ref="TO8:TU8"/>
    <mergeCell ref="TV8:UB8"/>
    <mergeCell ref="UC8:UI8"/>
    <mergeCell ref="UJ8:UP8"/>
    <mergeCell ref="US8:UY8"/>
    <mergeCell ref="UZ8:VF8"/>
    <mergeCell ref="VG8:VM8"/>
    <mergeCell ref="VN8:VT8"/>
    <mergeCell ref="VU8:WA8"/>
    <mergeCell ref="WB8:WH8"/>
    <mergeCell ref="WI8:WO8"/>
    <mergeCell ref="WP8:WV8"/>
    <mergeCell ref="WW8:XC8"/>
    <mergeCell ref="XD8:XJ8"/>
    <mergeCell ref="UJ6:UP6"/>
    <mergeCell ref="US6:UY6"/>
    <mergeCell ref="UZ6:VF6"/>
    <mergeCell ref="YS8:YY8"/>
    <mergeCell ref="YZ8:ZF8"/>
    <mergeCell ref="AAB8:AAH8"/>
    <mergeCell ref="AAI8:AAI9"/>
    <mergeCell ref="AAJ8:AAJ9"/>
    <mergeCell ref="AAK8:AAK9"/>
    <mergeCell ref="SE9:SE37"/>
    <mergeCell ref="SL9:SL37"/>
    <mergeCell ref="SS9:SS37"/>
    <mergeCell ref="SZ9:SZ37"/>
    <mergeCell ref="TG9:TG37"/>
    <mergeCell ref="TN9:TN37"/>
    <mergeCell ref="TU9:TU37"/>
    <mergeCell ref="UB9:UB37"/>
    <mergeCell ref="UI9:UI37"/>
    <mergeCell ref="UP9:UP37"/>
    <mergeCell ref="UY9:UY37"/>
    <mergeCell ref="VF9:VF37"/>
    <mergeCell ref="VM9:VM37"/>
    <mergeCell ref="VT9:VT37"/>
    <mergeCell ref="WA9:WA37"/>
    <mergeCell ref="WH9:WH37"/>
    <mergeCell ref="WO9:WO37"/>
    <mergeCell ref="XK8:XK9"/>
    <mergeCell ref="WW38:XC38"/>
    <mergeCell ref="XD38:XJ38"/>
    <mergeCell ref="WV9:WV37"/>
    <mergeCell ref="XC9:XC37"/>
    <mergeCell ref="XJ9:XJ37"/>
    <mergeCell ref="XW9:XW37"/>
    <mergeCell ref="YD9:YD37"/>
    <mergeCell ref="YK9:YK37"/>
    <mergeCell ref="YR9:YR37"/>
    <mergeCell ref="XL8:XL9"/>
    <mergeCell ref="XM8:XM9"/>
    <mergeCell ref="UJ38:UP38"/>
    <mergeCell ref="US38:UY38"/>
    <mergeCell ref="UZ38:VF38"/>
    <mergeCell ref="VG38:VM38"/>
    <mergeCell ref="VN38:VT38"/>
    <mergeCell ref="VU38:WA38"/>
    <mergeCell ref="WB38:WH38"/>
    <mergeCell ref="WI38:WO38"/>
    <mergeCell ref="WP38:WV38"/>
    <mergeCell ref="RY38:SE38"/>
    <mergeCell ref="SF38:SL38"/>
    <mergeCell ref="SM38:SS38"/>
    <mergeCell ref="ST38:SZ38"/>
    <mergeCell ref="TA38:TG38"/>
    <mergeCell ref="TH38:TN38"/>
    <mergeCell ref="TO38:TU38"/>
    <mergeCell ref="TV38:UB38"/>
    <mergeCell ref="UC38:UI38"/>
    <mergeCell ref="ZU7:AAA7"/>
    <mergeCell ref="AAB7:AAH7"/>
    <mergeCell ref="XQ38:XW38"/>
    <mergeCell ref="XX38:YD38"/>
    <mergeCell ref="YE38:YK38"/>
    <mergeCell ref="YL38:YR38"/>
    <mergeCell ref="YS38:YY38"/>
    <mergeCell ref="YZ38:ZF38"/>
    <mergeCell ref="ZG38:ZM38"/>
    <mergeCell ref="ZN38:ZT38"/>
    <mergeCell ref="ZU38:AAA38"/>
    <mergeCell ref="ZM9:ZM37"/>
    <mergeCell ref="ZT9:ZT37"/>
    <mergeCell ref="AAA9:AAA37"/>
    <mergeCell ref="AAH9:AAH37"/>
    <mergeCell ref="YY9:YY37"/>
    <mergeCell ref="ZF9:ZF37"/>
    <mergeCell ref="ZG8:ZM8"/>
    <mergeCell ref="ZN8:ZT8"/>
    <mergeCell ref="ZU8:AAA8"/>
    <mergeCell ref="XQ8:XW8"/>
    <mergeCell ref="XX8:YD8"/>
    <mergeCell ref="YE8:YK8"/>
    <mergeCell ref="YL8:YR8"/>
    <mergeCell ref="WP7:WV7"/>
    <mergeCell ref="WW7:XC7"/>
    <mergeCell ref="XD7:XJ7"/>
    <mergeCell ref="XQ7:XW7"/>
    <mergeCell ref="WW6:XC6"/>
    <mergeCell ref="AAB38:AAH38"/>
    <mergeCell ref="AT5:AZ5"/>
    <mergeCell ref="PB7:PH7"/>
    <mergeCell ref="PI7:PO7"/>
    <mergeCell ref="PP7:PV7"/>
    <mergeCell ref="PW7:QC7"/>
    <mergeCell ref="QD7:QJ7"/>
    <mergeCell ref="QK7:QQ7"/>
    <mergeCell ref="QR7:QX7"/>
    <mergeCell ref="QY7:RE7"/>
    <mergeCell ref="RF7:RL7"/>
    <mergeCell ref="RM7:RS7"/>
    <mergeCell ref="XX7:YD7"/>
    <mergeCell ref="YE7:YK7"/>
    <mergeCell ref="YL7:YR7"/>
    <mergeCell ref="YS7:YY7"/>
    <mergeCell ref="YZ7:ZF7"/>
    <mergeCell ref="ZG7:ZM7"/>
    <mergeCell ref="ZN7:ZT7"/>
    <mergeCell ref="UC7:UI7"/>
    <mergeCell ref="UJ7:UP7"/>
    <mergeCell ref="US7:UY7"/>
    <mergeCell ref="UZ7:VF7"/>
    <mergeCell ref="VG7:VM7"/>
    <mergeCell ref="VN7:VT7"/>
    <mergeCell ref="VU7:WA7"/>
    <mergeCell ref="WB7:WH7"/>
    <mergeCell ref="WI7:WO7"/>
    <mergeCell ref="OZ4:OZ5"/>
    <mergeCell ref="RY7:SE7"/>
    <mergeCell ref="SF7:SL7"/>
    <mergeCell ref="SM7:SS7"/>
    <mergeCell ref="ST7:SZ7"/>
    <mergeCell ref="TA7:TG7"/>
    <mergeCell ref="TH7:TN7"/>
    <mergeCell ref="TO7:TU7"/>
    <mergeCell ref="TV7:UB7"/>
    <mergeCell ref="QR5:QX5"/>
    <mergeCell ref="QY5:RE5"/>
    <mergeCell ref="RF5:RL5"/>
    <mergeCell ref="RM3:RS3"/>
    <mergeCell ref="PB4:PH4"/>
    <mergeCell ref="PI4:PO4"/>
    <mergeCell ref="PP4:PV4"/>
    <mergeCell ref="PW4:QC4"/>
    <mergeCell ref="QD4:QJ4"/>
    <mergeCell ref="QK4:QQ4"/>
    <mergeCell ref="QR4:QX4"/>
    <mergeCell ref="QY4:RE4"/>
    <mergeCell ref="RF4:RL4"/>
    <mergeCell ref="RM4:RS4"/>
    <mergeCell ref="PB3:PH3"/>
    <mergeCell ref="PI3:PO3"/>
    <mergeCell ref="PP3:PV3"/>
    <mergeCell ref="PW3:QC3"/>
    <mergeCell ref="QD3:QJ3"/>
    <mergeCell ref="QK3:QQ3"/>
    <mergeCell ref="QR3:QX3"/>
    <mergeCell ref="QY3:RE3"/>
    <mergeCell ref="RF3:RL3"/>
    <mergeCell ref="YE3:YK3"/>
    <mergeCell ref="YL3:YR3"/>
    <mergeCell ref="YS3:YY3"/>
    <mergeCell ref="YZ3:ZF3"/>
    <mergeCell ref="ZG3:ZM3"/>
    <mergeCell ref="ZN3:ZT3"/>
    <mergeCell ref="ZU3:AAA3"/>
    <mergeCell ref="RM5:RS5"/>
    <mergeCell ref="PB6:PH6"/>
    <mergeCell ref="PI6:PO6"/>
    <mergeCell ref="PP6:PV6"/>
    <mergeCell ref="PW6:QC6"/>
    <mergeCell ref="QD6:QJ6"/>
    <mergeCell ref="QK6:QQ6"/>
    <mergeCell ref="QR6:QX6"/>
    <mergeCell ref="QY6:RE6"/>
    <mergeCell ref="RF6:RL6"/>
    <mergeCell ref="RM6:RS6"/>
    <mergeCell ref="PB5:PH5"/>
    <mergeCell ref="PI5:PO5"/>
    <mergeCell ref="PP5:PV5"/>
    <mergeCell ref="PW5:QC5"/>
    <mergeCell ref="QD5:QJ5"/>
    <mergeCell ref="QK5:QQ5"/>
    <mergeCell ref="AAB3:AAH3"/>
    <mergeCell ref="XO4:XO5"/>
    <mergeCell ref="XQ4:XW4"/>
    <mergeCell ref="XX4:YD4"/>
    <mergeCell ref="YE4:YK4"/>
    <mergeCell ref="YL4:YR4"/>
    <mergeCell ref="YS4:YY4"/>
    <mergeCell ref="YZ4:ZF4"/>
    <mergeCell ref="ZG4:ZM4"/>
    <mergeCell ref="ZN4:ZT4"/>
    <mergeCell ref="ZU4:AAA4"/>
    <mergeCell ref="AAB4:AAH4"/>
    <mergeCell ref="XQ5:XW5"/>
    <mergeCell ref="XX5:YD5"/>
    <mergeCell ref="YE5:YK5"/>
    <mergeCell ref="YL5:YR5"/>
    <mergeCell ref="YS5:YY5"/>
    <mergeCell ref="YZ5:ZF5"/>
    <mergeCell ref="ZG5:ZM5"/>
    <mergeCell ref="ZN5:ZT5"/>
    <mergeCell ref="ZU5:AAA5"/>
    <mergeCell ref="AAB5:AAH5"/>
    <mergeCell ref="XQ3:XW3"/>
    <mergeCell ref="XX3:YD3"/>
    <mergeCell ref="AAB6:AAH6"/>
    <mergeCell ref="XQ6:XW6"/>
    <mergeCell ref="XX6:YD6"/>
    <mergeCell ref="YE6:YK6"/>
    <mergeCell ref="YL6:YR6"/>
    <mergeCell ref="YS6:YY6"/>
    <mergeCell ref="YZ6:ZF6"/>
    <mergeCell ref="ZG6:ZM6"/>
    <mergeCell ref="ZN6:ZT6"/>
    <mergeCell ref="ZU6:AAA6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Tidal Loads with BMP Tables</vt:lpstr>
    </vt:vector>
  </TitlesOfParts>
  <Company>CDM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Wagner</dc:creator>
  <cp:lastModifiedBy>Scott McClelland</cp:lastModifiedBy>
  <cp:lastPrinted>2010-11-22T18:40:23Z</cp:lastPrinted>
  <dcterms:created xsi:type="dcterms:W3CDTF">2010-11-22T18:37:26Z</dcterms:created>
  <dcterms:modified xsi:type="dcterms:W3CDTF">2011-03-17T18:30:23Z</dcterms:modified>
</cp:coreProperties>
</file>