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Wet Pond Efficiency Calcs" sheetId="23" r:id="rId2"/>
    <sheet name="Retention BMP Calcs" sheetId="25" r:id="rId3"/>
    <sheet name="1 Fertilizer Reduction" sheetId="24" r:id="rId4"/>
    <sheet name="2 Citrus N6-1009" sheetId="3" r:id="rId5"/>
    <sheet name="3 Citrus Jerome Road" sheetId="4" r:id="rId6"/>
    <sheet name="4 Citrus TEL-IV" sheetId="5" r:id="rId7"/>
    <sheet name="5 Vert Processing" sheetId="6" r:id="rId8"/>
    <sheet name="6 Spacecraft Assembly" sheetId="7" r:id="rId9"/>
    <sheet name="7 Central Heat Plant" sheetId="8" r:id="rId10"/>
    <sheet name="8 Utility Shops" sheetId="9" r:id="rId11"/>
    <sheet name="9 Fire Station" sheetId="10" r:id="rId12"/>
    <sheet name="10 Vehicle Loading" sheetId="11" r:id="rId13"/>
    <sheet name="11 Hypergol East" sheetId="12" r:id="rId14"/>
    <sheet name="12 Hypergol West" sheetId="13" r:id="rId15"/>
    <sheet name="13 C21D" sheetId="14" r:id="rId16"/>
    <sheet name="14 C21C South" sheetId="15" r:id="rId17"/>
    <sheet name="15 C21C North" sheetId="16" r:id="rId18"/>
    <sheet name="16 C21B" sheetId="17" r:id="rId19"/>
    <sheet name="17 T28A" sheetId="18" r:id="rId20"/>
    <sheet name="18 T30" sheetId="19" r:id="rId21"/>
    <sheet name="19 AFI" sheetId="20" r:id="rId22"/>
    <sheet name="20 Region 1 Pond" sheetId="21" r:id="rId23"/>
    <sheet name="21 ARF Stormwater" sheetId="26" r:id="rId24"/>
    <sheet name="22 VAB Wetlands" sheetId="27" r:id="rId25"/>
    <sheet name="23 Schwartz Road" sheetId="28" r:id="rId26"/>
    <sheet name="24 Closed Basin 4" sheetId="29" r:id="rId27"/>
    <sheet name="26 Impounded Areas" sheetId="30" r:id="rId28"/>
    <sheet name="27 Depressional 1" sheetId="31" r:id="rId29"/>
    <sheet name="28 Depressional 2" sheetId="32" r:id="rId30"/>
  </sheets>
  <calcPr calcId="125725"/>
</workbook>
</file>

<file path=xl/calcChain.xml><?xml version="1.0" encoding="utf-8"?>
<calcChain xmlns="http://schemas.openxmlformats.org/spreadsheetml/2006/main">
  <c r="J29" i="1"/>
  <c r="H29"/>
  <c r="G29"/>
  <c r="E29"/>
  <c r="D29"/>
  <c r="N409" i="32"/>
  <c r="O40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M2"/>
  <c r="N2" s="1"/>
  <c r="L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J2"/>
  <c r="I2"/>
  <c r="C409"/>
  <c r="J28" i="1"/>
  <c r="H28"/>
  <c r="G28"/>
  <c r="E28"/>
  <c r="D28"/>
  <c r="N433" i="31"/>
  <c r="O43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M2"/>
  <c r="N2" s="1"/>
  <c r="L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J422"/>
  <c r="I42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J2"/>
  <c r="I2"/>
  <c r="C433"/>
  <c r="J27" i="1"/>
  <c r="H27"/>
  <c r="G27"/>
  <c r="E27"/>
  <c r="D27"/>
  <c r="N814" i="30"/>
  <c r="O81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M2"/>
  <c r="N2" s="1"/>
  <c r="L2"/>
  <c r="I809"/>
  <c r="J809"/>
  <c r="I810"/>
  <c r="J810"/>
  <c r="I811"/>
  <c r="J811"/>
  <c r="I812"/>
  <c r="J812"/>
  <c r="I813"/>
  <c r="J813"/>
  <c r="J808"/>
  <c r="I80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J2"/>
  <c r="I2"/>
  <c r="C814"/>
  <c r="J25" i="1"/>
  <c r="H25"/>
  <c r="G25"/>
  <c r="E25"/>
  <c r="D25"/>
  <c r="N20" i="29"/>
  <c r="O20"/>
  <c r="O3"/>
  <c r="O4"/>
  <c r="O5"/>
  <c r="O6"/>
  <c r="O7"/>
  <c r="O8"/>
  <c r="O9"/>
  <c r="O10"/>
  <c r="O11"/>
  <c r="O12"/>
  <c r="O13"/>
  <c r="O14"/>
  <c r="O15"/>
  <c r="O16"/>
  <c r="O17"/>
  <c r="O18"/>
  <c r="O19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N2"/>
  <c r="M2"/>
  <c r="O2" s="1"/>
  <c r="L2"/>
  <c r="I12"/>
  <c r="J12"/>
  <c r="I13"/>
  <c r="J13"/>
  <c r="I14"/>
  <c r="J14"/>
  <c r="I15"/>
  <c r="J15"/>
  <c r="I16"/>
  <c r="J16"/>
  <c r="I17"/>
  <c r="J17"/>
  <c r="I18"/>
  <c r="J18"/>
  <c r="I19"/>
  <c r="J19"/>
  <c r="J11"/>
  <c r="I11"/>
  <c r="I3"/>
  <c r="J3"/>
  <c r="I4"/>
  <c r="J4"/>
  <c r="I5"/>
  <c r="J5"/>
  <c r="I6"/>
  <c r="J6"/>
  <c r="I7"/>
  <c r="J7"/>
  <c r="I8"/>
  <c r="J8"/>
  <c r="I9"/>
  <c r="J9"/>
  <c r="I10"/>
  <c r="J10"/>
  <c r="J2"/>
  <c r="I2"/>
  <c r="C20"/>
  <c r="J24" i="1"/>
  <c r="G24"/>
  <c r="H24"/>
  <c r="E24"/>
  <c r="D24"/>
  <c r="N66" i="28"/>
  <c r="O6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N2"/>
  <c r="M2"/>
  <c r="O2" s="1"/>
  <c r="L2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J26"/>
  <c r="I26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J2"/>
  <c r="I2"/>
  <c r="C66"/>
  <c r="J23" i="1"/>
  <c r="G23"/>
  <c r="I23"/>
  <c r="F23"/>
  <c r="B12" i="23"/>
  <c r="L128" i="27"/>
  <c r="H23" i="1"/>
  <c r="E23"/>
  <c r="D23"/>
  <c r="N128" i="27"/>
  <c r="O12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M2"/>
  <c r="N2" s="1"/>
  <c r="L2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J95"/>
  <c r="I9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J2"/>
  <c r="I2"/>
  <c r="C128"/>
  <c r="J22" i="1"/>
  <c r="H22"/>
  <c r="G22"/>
  <c r="E22"/>
  <c r="D22"/>
  <c r="N47" i="26"/>
  <c r="O4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M2"/>
  <c r="N2" s="1"/>
  <c r="L2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J37"/>
  <c r="I3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J2"/>
  <c r="I2"/>
  <c r="C47"/>
  <c r="B13" i="23"/>
  <c r="B14" s="1"/>
  <c r="I22" i="1"/>
  <c r="F22"/>
  <c r="B3" i="25"/>
  <c r="O2" i="32" l="1"/>
  <c r="O2" i="31"/>
  <c r="O2" i="30"/>
  <c r="O2" i="27"/>
  <c r="O2" i="26"/>
  <c r="B15" i="23"/>
  <c r="B6"/>
  <c r="J2" i="1"/>
  <c r="G2"/>
  <c r="B22" i="24"/>
  <c r="B21"/>
  <c r="J13" i="1"/>
  <c r="G13"/>
  <c r="O8" i="13"/>
  <c r="N8"/>
  <c r="M6"/>
  <c r="K6"/>
  <c r="J6"/>
  <c r="J12" i="1"/>
  <c r="G12"/>
  <c r="O9" i="12"/>
  <c r="N9"/>
  <c r="M7"/>
  <c r="K7"/>
  <c r="J7"/>
  <c r="J11" i="1"/>
  <c r="G11"/>
  <c r="O16" i="11"/>
  <c r="N16"/>
  <c r="D14"/>
  <c r="N13"/>
  <c r="M13"/>
  <c r="K13"/>
  <c r="O13" s="1"/>
  <c r="J13"/>
  <c r="M12"/>
  <c r="O12" s="1"/>
  <c r="K12"/>
  <c r="J12"/>
  <c r="M11"/>
  <c r="K11"/>
  <c r="J11"/>
  <c r="M10"/>
  <c r="O10" s="1"/>
  <c r="K10"/>
  <c r="J10"/>
  <c r="J10" i="1"/>
  <c r="G10"/>
  <c r="O8" i="10"/>
  <c r="N8"/>
  <c r="M6"/>
  <c r="K6"/>
  <c r="J6"/>
  <c r="J9" i="1"/>
  <c r="G9"/>
  <c r="O8" i="9"/>
  <c r="N8"/>
  <c r="M6"/>
  <c r="K6"/>
  <c r="O6" s="1"/>
  <c r="J6"/>
  <c r="N6" s="1"/>
  <c r="J8" i="1"/>
  <c r="G8"/>
  <c r="O8" i="8"/>
  <c r="N8"/>
  <c r="M6"/>
  <c r="K6"/>
  <c r="J6"/>
  <c r="J7" i="1"/>
  <c r="G7"/>
  <c r="O9" i="7"/>
  <c r="N9"/>
  <c r="M7"/>
  <c r="K7"/>
  <c r="J7"/>
  <c r="N7" s="1"/>
  <c r="J6" i="1"/>
  <c r="G6"/>
  <c r="O15" i="6"/>
  <c r="N15"/>
  <c r="D13"/>
  <c r="M12"/>
  <c r="O12" s="1"/>
  <c r="K12"/>
  <c r="J12"/>
  <c r="M11"/>
  <c r="K11"/>
  <c r="J11"/>
  <c r="N11" s="1"/>
  <c r="M10"/>
  <c r="K10"/>
  <c r="J10"/>
  <c r="N10" s="1"/>
  <c r="N6" i="13" l="1"/>
  <c r="O6"/>
  <c r="N7" i="12"/>
  <c r="O7"/>
  <c r="N11" i="11"/>
  <c r="N12"/>
  <c r="O11"/>
  <c r="O14"/>
  <c r="N10"/>
  <c r="N6" i="10"/>
  <c r="O6"/>
  <c r="O6" i="8"/>
  <c r="N6"/>
  <c r="O7" i="7"/>
  <c r="O11" i="6"/>
  <c r="N12"/>
  <c r="N13" s="1"/>
  <c r="O10"/>
  <c r="O13" s="1"/>
  <c r="H4" i="1"/>
  <c r="E4"/>
  <c r="D4"/>
  <c r="M27" i="4"/>
  <c r="N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"/>
  <c r="M2" s="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J2"/>
  <c r="I2"/>
  <c r="C27"/>
  <c r="N14" i="11" l="1"/>
  <c r="N2" i="4"/>
  <c r="I21" i="1"/>
  <c r="F21"/>
  <c r="L504" i="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2"/>
  <c r="B5" i="23"/>
  <c r="B7" l="1"/>
  <c r="H21" i="1" l="1"/>
  <c r="J21" s="1"/>
  <c r="E21"/>
  <c r="G21" s="1"/>
  <c r="D21"/>
  <c r="N504" i="21"/>
  <c r="O50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N2"/>
  <c r="M2"/>
  <c r="O2" s="1"/>
  <c r="J495"/>
  <c r="I495"/>
  <c r="J484"/>
  <c r="I484"/>
  <c r="J483"/>
  <c r="I483"/>
  <c r="J482"/>
  <c r="I482"/>
  <c r="J481"/>
  <c r="I481"/>
  <c r="J464"/>
  <c r="I464"/>
  <c r="J460"/>
  <c r="I460"/>
  <c r="J459"/>
  <c r="I459"/>
  <c r="J456"/>
  <c r="I456"/>
  <c r="J452"/>
  <c r="I452"/>
  <c r="J451"/>
  <c r="I451"/>
  <c r="J450"/>
  <c r="I450"/>
  <c r="J449"/>
  <c r="I449"/>
  <c r="J448"/>
  <c r="I448"/>
  <c r="J447"/>
  <c r="I447"/>
  <c r="J437"/>
  <c r="I437"/>
  <c r="J436"/>
  <c r="I436"/>
  <c r="J424"/>
  <c r="I424"/>
  <c r="J422"/>
  <c r="I422"/>
  <c r="J417"/>
  <c r="I417"/>
  <c r="J415"/>
  <c r="I415"/>
  <c r="J413"/>
  <c r="I413"/>
  <c r="J412"/>
  <c r="I412"/>
  <c r="J406"/>
  <c r="I406"/>
  <c r="J404"/>
  <c r="I404"/>
  <c r="J374"/>
  <c r="I374"/>
  <c r="J366"/>
  <c r="I366"/>
  <c r="J365"/>
  <c r="I365"/>
  <c r="J361"/>
  <c r="I361"/>
  <c r="J359"/>
  <c r="I359"/>
  <c r="J355"/>
  <c r="I355"/>
  <c r="J348"/>
  <c r="I348"/>
  <c r="J347"/>
  <c r="I347"/>
  <c r="J346"/>
  <c r="I346"/>
  <c r="J327"/>
  <c r="I327"/>
  <c r="J326"/>
  <c r="I326"/>
  <c r="J296"/>
  <c r="I296"/>
  <c r="J295"/>
  <c r="I295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0"/>
  <c r="I280"/>
  <c r="J278"/>
  <c r="I278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54"/>
  <c r="I254"/>
  <c r="J252"/>
  <c r="I252"/>
  <c r="J250"/>
  <c r="I250"/>
  <c r="J242"/>
  <c r="I242"/>
  <c r="J241"/>
  <c r="I241"/>
  <c r="J238"/>
  <c r="I238"/>
  <c r="J237"/>
  <c r="I237"/>
  <c r="J236"/>
  <c r="I236"/>
  <c r="J235"/>
  <c r="I235"/>
  <c r="J232"/>
  <c r="I232"/>
  <c r="J226"/>
  <c r="I226"/>
  <c r="J221"/>
  <c r="I221"/>
  <c r="J204"/>
  <c r="I204"/>
  <c r="J202"/>
  <c r="I202"/>
  <c r="J201"/>
  <c r="I201"/>
  <c r="J198"/>
  <c r="I198"/>
  <c r="J197"/>
  <c r="I197"/>
  <c r="J196"/>
  <c r="I196"/>
  <c r="J195"/>
  <c r="I195"/>
  <c r="J194"/>
  <c r="I194"/>
  <c r="J191"/>
  <c r="I191"/>
  <c r="J188"/>
  <c r="I188"/>
  <c r="J186"/>
  <c r="I186"/>
  <c r="J184"/>
  <c r="I184"/>
  <c r="J181"/>
  <c r="I181"/>
  <c r="J180"/>
  <c r="I180"/>
  <c r="J177"/>
  <c r="I177"/>
  <c r="J175"/>
  <c r="I175"/>
  <c r="J174"/>
  <c r="I174"/>
  <c r="J156"/>
  <c r="I156"/>
  <c r="J153"/>
  <c r="I153"/>
  <c r="J152"/>
  <c r="I152"/>
  <c r="J151"/>
  <c r="I151"/>
  <c r="J149"/>
  <c r="I149"/>
  <c r="J145"/>
  <c r="I145"/>
  <c r="J142"/>
  <c r="I142"/>
  <c r="J141"/>
  <c r="I141"/>
  <c r="J140"/>
  <c r="I140"/>
  <c r="J139"/>
  <c r="I139"/>
  <c r="J136"/>
  <c r="I136"/>
  <c r="J131"/>
  <c r="I131"/>
  <c r="J126"/>
  <c r="I126"/>
  <c r="J122"/>
  <c r="I122"/>
  <c r="J111"/>
  <c r="I111"/>
  <c r="J108"/>
  <c r="I108"/>
  <c r="J107"/>
  <c r="I107"/>
  <c r="J105"/>
  <c r="I105"/>
  <c r="J97"/>
  <c r="I97"/>
  <c r="J96"/>
  <c r="I96"/>
  <c r="J95"/>
  <c r="I95"/>
  <c r="J82"/>
  <c r="I82"/>
  <c r="J79"/>
  <c r="I79"/>
  <c r="J77"/>
  <c r="I77"/>
  <c r="J76"/>
  <c r="I76"/>
  <c r="J73"/>
  <c r="I73"/>
  <c r="J69"/>
  <c r="I69"/>
  <c r="J68"/>
  <c r="I68"/>
  <c r="J67"/>
  <c r="I67"/>
  <c r="J64"/>
  <c r="I64"/>
  <c r="J60"/>
  <c r="I60"/>
  <c r="J51"/>
  <c r="I51"/>
  <c r="J45"/>
  <c r="I45"/>
  <c r="J44"/>
  <c r="I44"/>
  <c r="J43"/>
  <c r="I43"/>
  <c r="J37"/>
  <c r="I37"/>
  <c r="J36"/>
  <c r="I36"/>
  <c r="J33"/>
  <c r="I33"/>
  <c r="J32"/>
  <c r="I32"/>
  <c r="J17"/>
  <c r="I17"/>
  <c r="J9"/>
  <c r="I9"/>
  <c r="J7"/>
  <c r="I7"/>
  <c r="J503"/>
  <c r="I503"/>
  <c r="J502"/>
  <c r="I502"/>
  <c r="J501"/>
  <c r="I501"/>
  <c r="J500"/>
  <c r="I500"/>
  <c r="J499"/>
  <c r="I499"/>
  <c r="J498"/>
  <c r="I498"/>
  <c r="J497"/>
  <c r="I497"/>
  <c r="J496"/>
  <c r="I496"/>
  <c r="J494"/>
  <c r="I494"/>
  <c r="J493"/>
  <c r="I493"/>
  <c r="J492"/>
  <c r="I492"/>
  <c r="J491"/>
  <c r="I491"/>
  <c r="J490"/>
  <c r="I490"/>
  <c r="J489"/>
  <c r="I489"/>
  <c r="J488"/>
  <c r="I488"/>
  <c r="J487"/>
  <c r="I487"/>
  <c r="J486"/>
  <c r="I486"/>
  <c r="J485"/>
  <c r="I485"/>
  <c r="J480"/>
  <c r="I480"/>
  <c r="J479"/>
  <c r="I479"/>
  <c r="J478"/>
  <c r="I478"/>
  <c r="J477"/>
  <c r="I477"/>
  <c r="J476"/>
  <c r="I476"/>
  <c r="J475"/>
  <c r="I475"/>
  <c r="J474"/>
  <c r="I474"/>
  <c r="J473"/>
  <c r="I473"/>
  <c r="J472"/>
  <c r="I472"/>
  <c r="J471"/>
  <c r="I471"/>
  <c r="J470"/>
  <c r="I470"/>
  <c r="J469"/>
  <c r="I469"/>
  <c r="J468"/>
  <c r="I468"/>
  <c r="J467"/>
  <c r="I467"/>
  <c r="J466"/>
  <c r="I466"/>
  <c r="J465"/>
  <c r="I465"/>
  <c r="J463"/>
  <c r="I463"/>
  <c r="J462"/>
  <c r="I462"/>
  <c r="J461"/>
  <c r="I461"/>
  <c r="J458"/>
  <c r="I458"/>
  <c r="J457"/>
  <c r="I457"/>
  <c r="J455"/>
  <c r="I455"/>
  <c r="J454"/>
  <c r="I454"/>
  <c r="J453"/>
  <c r="I453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5"/>
  <c r="I435"/>
  <c r="J434"/>
  <c r="I434"/>
  <c r="J433"/>
  <c r="I433"/>
  <c r="J432"/>
  <c r="I432"/>
  <c r="J431"/>
  <c r="I431"/>
  <c r="J430"/>
  <c r="I430"/>
  <c r="J429"/>
  <c r="I429"/>
  <c r="J428"/>
  <c r="I428"/>
  <c r="J427"/>
  <c r="I427"/>
  <c r="J426"/>
  <c r="I426"/>
  <c r="J425"/>
  <c r="I425"/>
  <c r="J423"/>
  <c r="I423"/>
  <c r="J421"/>
  <c r="I421"/>
  <c r="J420"/>
  <c r="I420"/>
  <c r="J419"/>
  <c r="I419"/>
  <c r="J418"/>
  <c r="I418"/>
  <c r="J416"/>
  <c r="I416"/>
  <c r="J414"/>
  <c r="I414"/>
  <c r="J411"/>
  <c r="I411"/>
  <c r="J410"/>
  <c r="I410"/>
  <c r="J409"/>
  <c r="I409"/>
  <c r="J408"/>
  <c r="I408"/>
  <c r="J407"/>
  <c r="I407"/>
  <c r="J405"/>
  <c r="I405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80"/>
  <c r="I380"/>
  <c r="J379"/>
  <c r="I379"/>
  <c r="J378"/>
  <c r="I378"/>
  <c r="J377"/>
  <c r="I377"/>
  <c r="J376"/>
  <c r="I376"/>
  <c r="J375"/>
  <c r="I375"/>
  <c r="J373"/>
  <c r="I373"/>
  <c r="J372"/>
  <c r="I372"/>
  <c r="J371"/>
  <c r="I371"/>
  <c r="J370"/>
  <c r="I370"/>
  <c r="J369"/>
  <c r="I369"/>
  <c r="J368"/>
  <c r="I368"/>
  <c r="J367"/>
  <c r="I367"/>
  <c r="J364"/>
  <c r="I364"/>
  <c r="J363"/>
  <c r="I363"/>
  <c r="J362"/>
  <c r="I362"/>
  <c r="J360"/>
  <c r="I360"/>
  <c r="J358"/>
  <c r="I358"/>
  <c r="J357"/>
  <c r="I357"/>
  <c r="J356"/>
  <c r="I356"/>
  <c r="J354"/>
  <c r="I354"/>
  <c r="J353"/>
  <c r="I353"/>
  <c r="J352"/>
  <c r="I352"/>
  <c r="J351"/>
  <c r="I351"/>
  <c r="J350"/>
  <c r="I350"/>
  <c r="J349"/>
  <c r="I349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J325"/>
  <c r="I325"/>
  <c r="J324"/>
  <c r="I324"/>
  <c r="J323"/>
  <c r="I323"/>
  <c r="J322"/>
  <c r="I322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4"/>
  <c r="I294"/>
  <c r="J293"/>
  <c r="I293"/>
  <c r="J281"/>
  <c r="I281"/>
  <c r="J279"/>
  <c r="I279"/>
  <c r="J277"/>
  <c r="I277"/>
  <c r="J276"/>
  <c r="I276"/>
  <c r="J275"/>
  <c r="I275"/>
  <c r="J274"/>
  <c r="I274"/>
  <c r="J273"/>
  <c r="I273"/>
  <c r="J261"/>
  <c r="I261"/>
  <c r="J260"/>
  <c r="I260"/>
  <c r="J259"/>
  <c r="I259"/>
  <c r="J258"/>
  <c r="I258"/>
  <c r="J257"/>
  <c r="I257"/>
  <c r="J256"/>
  <c r="I256"/>
  <c r="J255"/>
  <c r="I255"/>
  <c r="J253"/>
  <c r="I253"/>
  <c r="J251"/>
  <c r="I251"/>
  <c r="J249"/>
  <c r="I249"/>
  <c r="J248"/>
  <c r="I248"/>
  <c r="J247"/>
  <c r="I247"/>
  <c r="J246"/>
  <c r="I246"/>
  <c r="J245"/>
  <c r="I245"/>
  <c r="J244"/>
  <c r="I244"/>
  <c r="J243"/>
  <c r="I243"/>
  <c r="J240"/>
  <c r="I240"/>
  <c r="J239"/>
  <c r="I239"/>
  <c r="J234"/>
  <c r="I234"/>
  <c r="J233"/>
  <c r="I233"/>
  <c r="J231"/>
  <c r="I231"/>
  <c r="J230"/>
  <c r="I230"/>
  <c r="J229"/>
  <c r="I229"/>
  <c r="J228"/>
  <c r="I228"/>
  <c r="J227"/>
  <c r="I227"/>
  <c r="J225"/>
  <c r="I225"/>
  <c r="J224"/>
  <c r="I224"/>
  <c r="J223"/>
  <c r="I223"/>
  <c r="J222"/>
  <c r="I222"/>
  <c r="J220"/>
  <c r="I220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3"/>
  <c r="I203"/>
  <c r="J200"/>
  <c r="I200"/>
  <c r="J199"/>
  <c r="I199"/>
  <c r="J193"/>
  <c r="I193"/>
  <c r="J192"/>
  <c r="I192"/>
  <c r="J190"/>
  <c r="I190"/>
  <c r="J189"/>
  <c r="I189"/>
  <c r="J187"/>
  <c r="I187"/>
  <c r="J185"/>
  <c r="I185"/>
  <c r="J183"/>
  <c r="I183"/>
  <c r="J182"/>
  <c r="I182"/>
  <c r="J179"/>
  <c r="I179"/>
  <c r="J178"/>
  <c r="I178"/>
  <c r="J176"/>
  <c r="I176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5"/>
  <c r="I155"/>
  <c r="J154"/>
  <c r="I154"/>
  <c r="J150"/>
  <c r="I150"/>
  <c r="J148"/>
  <c r="I148"/>
  <c r="J147"/>
  <c r="I147"/>
  <c r="J146"/>
  <c r="I146"/>
  <c r="J144"/>
  <c r="I144"/>
  <c r="J143"/>
  <c r="I143"/>
  <c r="J138"/>
  <c r="I138"/>
  <c r="J137"/>
  <c r="I137"/>
  <c r="J135"/>
  <c r="I135"/>
  <c r="J134"/>
  <c r="I134"/>
  <c r="J133"/>
  <c r="I133"/>
  <c r="J132"/>
  <c r="I132"/>
  <c r="J130"/>
  <c r="I130"/>
  <c r="J129"/>
  <c r="I129"/>
  <c r="J128"/>
  <c r="I128"/>
  <c r="J127"/>
  <c r="I127"/>
  <c r="J125"/>
  <c r="I125"/>
  <c r="J124"/>
  <c r="I124"/>
  <c r="J123"/>
  <c r="I123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0"/>
  <c r="I110"/>
  <c r="J109"/>
  <c r="I109"/>
  <c r="J106"/>
  <c r="I106"/>
  <c r="J104"/>
  <c r="I104"/>
  <c r="J103"/>
  <c r="I103"/>
  <c r="J102"/>
  <c r="I102"/>
  <c r="J101"/>
  <c r="I101"/>
  <c r="J100"/>
  <c r="I100"/>
  <c r="J99"/>
  <c r="I99"/>
  <c r="J98"/>
  <c r="I98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1"/>
  <c r="I81"/>
  <c r="J80"/>
  <c r="I80"/>
  <c r="J78"/>
  <c r="I78"/>
  <c r="J75"/>
  <c r="I75"/>
  <c r="J74"/>
  <c r="I74"/>
  <c r="J72"/>
  <c r="I72"/>
  <c r="J71"/>
  <c r="I71"/>
  <c r="J70"/>
  <c r="I70"/>
  <c r="J66"/>
  <c r="I66"/>
  <c r="J65"/>
  <c r="I65"/>
  <c r="J63"/>
  <c r="I63"/>
  <c r="J62"/>
  <c r="I62"/>
  <c r="J61"/>
  <c r="I61"/>
  <c r="J59"/>
  <c r="I59"/>
  <c r="J58"/>
  <c r="I58"/>
  <c r="J57"/>
  <c r="I57"/>
  <c r="J56"/>
  <c r="I56"/>
  <c r="J55"/>
  <c r="I55"/>
  <c r="J54"/>
  <c r="I54"/>
  <c r="J53"/>
  <c r="I53"/>
  <c r="J52"/>
  <c r="I52"/>
  <c r="J50"/>
  <c r="I50"/>
  <c r="J49"/>
  <c r="I49"/>
  <c r="J48"/>
  <c r="I48"/>
  <c r="J47"/>
  <c r="I47"/>
  <c r="J46"/>
  <c r="I46"/>
  <c r="J42"/>
  <c r="I42"/>
  <c r="J41"/>
  <c r="I41"/>
  <c r="J40"/>
  <c r="I40"/>
  <c r="J39"/>
  <c r="I39"/>
  <c r="J38"/>
  <c r="I38"/>
  <c r="J35"/>
  <c r="I35"/>
  <c r="J34"/>
  <c r="I34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6"/>
  <c r="I16"/>
  <c r="J15"/>
  <c r="I15"/>
  <c r="J14"/>
  <c r="I14"/>
  <c r="J13"/>
  <c r="I13"/>
  <c r="J12"/>
  <c r="I12"/>
  <c r="J11"/>
  <c r="I11"/>
  <c r="J10"/>
  <c r="I10"/>
  <c r="J8"/>
  <c r="I8"/>
  <c r="J6"/>
  <c r="I6"/>
  <c r="J5"/>
  <c r="I5"/>
  <c r="J4"/>
  <c r="I4"/>
  <c r="J3"/>
  <c r="I3"/>
  <c r="J2"/>
  <c r="I2"/>
  <c r="C504"/>
  <c r="H19" i="1"/>
  <c r="E19"/>
  <c r="D19"/>
  <c r="M49" i="19"/>
  <c r="N4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L2"/>
  <c r="N2" s="1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49"/>
  <c r="H18" i="1"/>
  <c r="E18"/>
  <c r="D18"/>
  <c r="M41" i="18"/>
  <c r="N4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M2"/>
  <c r="L2"/>
  <c r="N2" s="1"/>
  <c r="C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H17" i="1"/>
  <c r="E17"/>
  <c r="D17"/>
  <c r="M471" i="17"/>
  <c r="N47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2"/>
  <c r="M2" s="1"/>
  <c r="J470"/>
  <c r="I470"/>
  <c r="J469"/>
  <c r="I469"/>
  <c r="J468"/>
  <c r="I468"/>
  <c r="J467"/>
  <c r="I467"/>
  <c r="J466"/>
  <c r="I466"/>
  <c r="J465"/>
  <c r="I465"/>
  <c r="J464"/>
  <c r="I464"/>
  <c r="J463"/>
  <c r="I463"/>
  <c r="J462"/>
  <c r="I462"/>
  <c r="J461"/>
  <c r="I461"/>
  <c r="J460"/>
  <c r="I460"/>
  <c r="J459"/>
  <c r="I459"/>
  <c r="J458"/>
  <c r="I458"/>
  <c r="J457"/>
  <c r="I457"/>
  <c r="J456"/>
  <c r="I456"/>
  <c r="J455"/>
  <c r="I455"/>
  <c r="J454"/>
  <c r="I454"/>
  <c r="J453"/>
  <c r="I453"/>
  <c r="J452"/>
  <c r="I452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7"/>
  <c r="I437"/>
  <c r="J436"/>
  <c r="I436"/>
  <c r="J435"/>
  <c r="I435"/>
  <c r="J434"/>
  <c r="I434"/>
  <c r="J433"/>
  <c r="I433"/>
  <c r="J432"/>
  <c r="I432"/>
  <c r="J431"/>
  <c r="I431"/>
  <c r="J430"/>
  <c r="I430"/>
  <c r="J429"/>
  <c r="I429"/>
  <c r="J428"/>
  <c r="I428"/>
  <c r="J427"/>
  <c r="I427"/>
  <c r="J426"/>
  <c r="I426"/>
  <c r="J425"/>
  <c r="I425"/>
  <c r="J424"/>
  <c r="I424"/>
  <c r="J423"/>
  <c r="I423"/>
  <c r="J422"/>
  <c r="I422"/>
  <c r="J421"/>
  <c r="I421"/>
  <c r="J420"/>
  <c r="I420"/>
  <c r="J419"/>
  <c r="I419"/>
  <c r="J418"/>
  <c r="I418"/>
  <c r="J417"/>
  <c r="I417"/>
  <c r="J416"/>
  <c r="I416"/>
  <c r="J415"/>
  <c r="I415"/>
  <c r="J414"/>
  <c r="I414"/>
  <c r="J413"/>
  <c r="I413"/>
  <c r="J412"/>
  <c r="I412"/>
  <c r="J411"/>
  <c r="I411"/>
  <c r="J410"/>
  <c r="I410"/>
  <c r="J409"/>
  <c r="I409"/>
  <c r="J408"/>
  <c r="I408"/>
  <c r="J407"/>
  <c r="I407"/>
  <c r="J406"/>
  <c r="I406"/>
  <c r="J405"/>
  <c r="I405"/>
  <c r="J404"/>
  <c r="I404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80"/>
  <c r="I380"/>
  <c r="J379"/>
  <c r="I379"/>
  <c r="J378"/>
  <c r="I378"/>
  <c r="J377"/>
  <c r="I377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I367"/>
  <c r="J366"/>
  <c r="I366"/>
  <c r="J365"/>
  <c r="I365"/>
  <c r="J364"/>
  <c r="I364"/>
  <c r="J363"/>
  <c r="I363"/>
  <c r="J362"/>
  <c r="I362"/>
  <c r="J361"/>
  <c r="I361"/>
  <c r="J360"/>
  <c r="I360"/>
  <c r="J359"/>
  <c r="I359"/>
  <c r="J358"/>
  <c r="I358"/>
  <c r="J357"/>
  <c r="I357"/>
  <c r="J356"/>
  <c r="I356"/>
  <c r="J355"/>
  <c r="I355"/>
  <c r="J354"/>
  <c r="I354"/>
  <c r="J353"/>
  <c r="I353"/>
  <c r="J352"/>
  <c r="I352"/>
  <c r="J351"/>
  <c r="I351"/>
  <c r="J350"/>
  <c r="I350"/>
  <c r="J349"/>
  <c r="I349"/>
  <c r="J348"/>
  <c r="I348"/>
  <c r="J347"/>
  <c r="I347"/>
  <c r="J346"/>
  <c r="I346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J327"/>
  <c r="I327"/>
  <c r="J326"/>
  <c r="I326"/>
  <c r="J325"/>
  <c r="I325"/>
  <c r="J324"/>
  <c r="I324"/>
  <c r="J323"/>
  <c r="I323"/>
  <c r="J322"/>
  <c r="I322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8"/>
  <c r="I258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9"/>
  <c r="I199"/>
  <c r="J198"/>
  <c r="I198"/>
  <c r="J197"/>
  <c r="I197"/>
  <c r="J196"/>
  <c r="I196"/>
  <c r="J195"/>
  <c r="I195"/>
  <c r="J194"/>
  <c r="I194"/>
  <c r="J193"/>
  <c r="I193"/>
  <c r="J192"/>
  <c r="I192"/>
  <c r="J191"/>
  <c r="I191"/>
  <c r="J190"/>
  <c r="I190"/>
  <c r="J189"/>
  <c r="I189"/>
  <c r="J188"/>
  <c r="I188"/>
  <c r="J187"/>
  <c r="I187"/>
  <c r="J186"/>
  <c r="I186"/>
  <c r="J185"/>
  <c r="I185"/>
  <c r="J184"/>
  <c r="I184"/>
  <c r="J183"/>
  <c r="I183"/>
  <c r="J182"/>
  <c r="I182"/>
  <c r="J181"/>
  <c r="I181"/>
  <c r="J180"/>
  <c r="I180"/>
  <c r="J179"/>
  <c r="I179"/>
  <c r="J178"/>
  <c r="I178"/>
  <c r="J177"/>
  <c r="I177"/>
  <c r="J176"/>
  <c r="I176"/>
  <c r="J175"/>
  <c r="I175"/>
  <c r="J174"/>
  <c r="I174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6"/>
  <c r="I156"/>
  <c r="J155"/>
  <c r="I155"/>
  <c r="J154"/>
  <c r="I154"/>
  <c r="J153"/>
  <c r="I153"/>
  <c r="J152"/>
  <c r="I152"/>
  <c r="J151"/>
  <c r="I151"/>
  <c r="J150"/>
  <c r="I150"/>
  <c r="J149"/>
  <c r="I149"/>
  <c r="J148"/>
  <c r="I148"/>
  <c r="J147"/>
  <c r="I147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471"/>
  <c r="H16" i="1"/>
  <c r="E16"/>
  <c r="D16"/>
  <c r="M138" i="16"/>
  <c r="N1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2"/>
  <c r="M2" s="1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138"/>
  <c r="H15" i="1"/>
  <c r="E15"/>
  <c r="D15"/>
  <c r="M68" i="15"/>
  <c r="N6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M2"/>
  <c r="L2"/>
  <c r="N2" s="1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68"/>
  <c r="H14" i="1"/>
  <c r="E14"/>
  <c r="D14"/>
  <c r="M61" i="14"/>
  <c r="N6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M2"/>
  <c r="L2"/>
  <c r="N2" s="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61"/>
  <c r="H13" i="1"/>
  <c r="E13"/>
  <c r="D13"/>
  <c r="N2" i="13"/>
  <c r="M2"/>
  <c r="O2" s="1"/>
  <c r="K2"/>
  <c r="J2"/>
  <c r="D12" i="1"/>
  <c r="M2" i="12"/>
  <c r="K2"/>
  <c r="J2"/>
  <c r="H11" i="1"/>
  <c r="E11"/>
  <c r="D11"/>
  <c r="N6" i="11"/>
  <c r="O6"/>
  <c r="O3"/>
  <c r="O4"/>
  <c r="O5"/>
  <c r="D6"/>
  <c r="N3"/>
  <c r="N4"/>
  <c r="N5"/>
  <c r="M3"/>
  <c r="M4"/>
  <c r="M5"/>
  <c r="M2"/>
  <c r="N2" s="1"/>
  <c r="K5"/>
  <c r="J5"/>
  <c r="K4"/>
  <c r="J4"/>
  <c r="K3"/>
  <c r="J3"/>
  <c r="K2"/>
  <c r="J2"/>
  <c r="D10" i="1"/>
  <c r="M2" i="10"/>
  <c r="O2" s="1"/>
  <c r="H10" i="1" s="1"/>
  <c r="K2" i="10"/>
  <c r="J2"/>
  <c r="N2" s="1"/>
  <c r="E10" i="1" s="1"/>
  <c r="H9"/>
  <c r="E9"/>
  <c r="D9"/>
  <c r="N2" i="9"/>
  <c r="M2"/>
  <c r="O2" s="1"/>
  <c r="K2"/>
  <c r="J2"/>
  <c r="H8" i="1"/>
  <c r="E8"/>
  <c r="D8"/>
  <c r="N2" i="8"/>
  <c r="M2"/>
  <c r="O2" s="1"/>
  <c r="K2"/>
  <c r="J2"/>
  <c r="H7" i="1"/>
  <c r="E7"/>
  <c r="D7"/>
  <c r="N2" i="7"/>
  <c r="M2"/>
  <c r="O2" s="1"/>
  <c r="K2"/>
  <c r="J2"/>
  <c r="H6" i="1"/>
  <c r="E6"/>
  <c r="D6"/>
  <c r="N5" i="6"/>
  <c r="O5"/>
  <c r="O3"/>
  <c r="O4"/>
  <c r="N3"/>
  <c r="N4"/>
  <c r="M3"/>
  <c r="M4"/>
  <c r="D5"/>
  <c r="N2"/>
  <c r="M2"/>
  <c r="O2" s="1"/>
  <c r="K3"/>
  <c r="K4"/>
  <c r="J3"/>
  <c r="J4"/>
  <c r="K2"/>
  <c r="J2"/>
  <c r="H5" i="1"/>
  <c r="E5"/>
  <c r="D5"/>
  <c r="M11" i="5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J3"/>
  <c r="J4"/>
  <c r="J5"/>
  <c r="J6"/>
  <c r="J7"/>
  <c r="J8"/>
  <c r="J9"/>
  <c r="J10"/>
  <c r="I3"/>
  <c r="I4"/>
  <c r="I5"/>
  <c r="I6"/>
  <c r="I7"/>
  <c r="I8"/>
  <c r="I9"/>
  <c r="I10"/>
  <c r="J2"/>
  <c r="I2"/>
  <c r="C11"/>
  <c r="M9" i="3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J33" i="1" l="1"/>
  <c r="J35" s="1"/>
  <c r="G33"/>
  <c r="G35" s="1"/>
  <c r="N2" i="12"/>
  <c r="E12" i="1" s="1"/>
  <c r="N2" i="17"/>
  <c r="N2" i="16"/>
  <c r="O2" i="12"/>
  <c r="H12" i="1" s="1"/>
  <c r="O2" i="11"/>
  <c r="N2" i="3"/>
  <c r="J8" l="1"/>
  <c r="I8"/>
  <c r="J6"/>
  <c r="I6"/>
  <c r="J5"/>
  <c r="I5"/>
  <c r="J7"/>
  <c r="I7"/>
  <c r="J4"/>
  <c r="I4"/>
  <c r="J3"/>
  <c r="I3"/>
  <c r="J2"/>
  <c r="I2"/>
  <c r="C9" l="1"/>
</calcChain>
</file>

<file path=xl/sharedStrings.xml><?xml version="1.0" encoding="utf-8"?>
<sst xmlns="http://schemas.openxmlformats.org/spreadsheetml/2006/main" count="4006" uniqueCount="143">
  <si>
    <t>Project Number</t>
  </si>
  <si>
    <t>Project Name</t>
  </si>
  <si>
    <t>KSC Landscape Fertilizer Reduction</t>
  </si>
  <si>
    <t>KSC Citrus Grove Termination N6-1009</t>
  </si>
  <si>
    <t>KSC Citrus Grove Termination Jerome Rd East</t>
  </si>
  <si>
    <t xml:space="preserve">KSC Citrus Grove Termination  TEL-IV </t>
  </si>
  <si>
    <t>Vertical Processing Facility M7-1469</t>
  </si>
  <si>
    <t>Spacecraft Assembly Encapsulation Facility 2 M7-1210</t>
  </si>
  <si>
    <t>Vehicle Loading Ramp  M7-0651</t>
  </si>
  <si>
    <t>Hypergol Module Storage East  M7-1412</t>
  </si>
  <si>
    <t>Hypergol Module Storage West M7-1410</t>
  </si>
  <si>
    <t>C21D Impoundment</t>
  </si>
  <si>
    <t>C21C South Impoundment</t>
  </si>
  <si>
    <t>C21C North Impoundment</t>
  </si>
  <si>
    <t>C21B Impoundment</t>
  </si>
  <si>
    <t>T28A Impoundment</t>
  </si>
  <si>
    <t>T30   Impoundment</t>
  </si>
  <si>
    <t>AFI Impoundment</t>
  </si>
  <si>
    <t>Region I Stormwater Management System</t>
  </si>
  <si>
    <t>KSC-1</t>
  </si>
  <si>
    <t>KSC-2</t>
  </si>
  <si>
    <t>KSC-3</t>
  </si>
  <si>
    <t>KSC-4</t>
  </si>
  <si>
    <t>KSC-5</t>
  </si>
  <si>
    <t>KSC-6</t>
  </si>
  <si>
    <t>KSC-7</t>
  </si>
  <si>
    <t>KSC-8</t>
  </si>
  <si>
    <t>KSC-9</t>
  </si>
  <si>
    <t>KSC-10</t>
  </si>
  <si>
    <t>KSC-11</t>
  </si>
  <si>
    <t>KSC-12</t>
  </si>
  <si>
    <t>KSC-13</t>
  </si>
  <si>
    <t>KSC-14</t>
  </si>
  <si>
    <t>KSC-15</t>
  </si>
  <si>
    <t>KSC-16</t>
  </si>
  <si>
    <t>KSC-17</t>
  </si>
  <si>
    <t>KSC-18</t>
  </si>
  <si>
    <t>KSC-19</t>
  </si>
  <si>
    <t>KSC-20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</si>
  <si>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</si>
  <si>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</si>
  <si>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</si>
  <si>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</si>
  <si>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</si>
  <si>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</si>
  <si>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</si>
  <si>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</si>
  <si>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</si>
  <si>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</si>
  <si>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</si>
  <si>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</si>
  <si>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</si>
  <si>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</si>
  <si>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</si>
  <si>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</si>
  <si>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KSC</t>
  </si>
  <si>
    <t>EMC TN</t>
  </si>
  <si>
    <t>EMC TP</t>
  </si>
  <si>
    <t>Annual Runoff (m3)</t>
  </si>
  <si>
    <t>TN Load (lbs/yr)</t>
  </si>
  <si>
    <t>TP Load (lbs/yr)</t>
  </si>
  <si>
    <t xml:space="preserve">EMC TN </t>
  </si>
  <si>
    <t>Not in the basin</t>
  </si>
  <si>
    <t>Outside model boundary</t>
  </si>
  <si>
    <t>N/A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</si>
  <si>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</si>
  <si>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</si>
  <si>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</si>
  <si>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</si>
  <si>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</si>
  <si>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</si>
  <si>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retention time</t>
  </si>
  <si>
    <t>TP efficiency</t>
  </si>
  <si>
    <t>%</t>
  </si>
  <si>
    <t>TN efficiency</t>
  </si>
  <si>
    <t>Project KSC-20</t>
  </si>
  <si>
    <t>days</t>
  </si>
  <si>
    <t>Annual Runoff (ac-ft)</t>
  </si>
  <si>
    <t>TN (lbs/yr)</t>
  </si>
  <si>
    <t>TP (lbs/yr)</t>
  </si>
  <si>
    <t>Total Credit</t>
  </si>
  <si>
    <t>HYDRO_GRP</t>
  </si>
  <si>
    <t>B/D</t>
  </si>
  <si>
    <t>C/D</t>
  </si>
  <si>
    <t>After facility demolition</t>
  </si>
  <si>
    <t>reduction</t>
  </si>
  <si>
    <t>U</t>
  </si>
  <si>
    <t>difference</t>
  </si>
  <si>
    <t>No credit - ecosystem restoration</t>
  </si>
  <si>
    <t>previously fertilized: 200 acres with 60 tons/yr of 16-4-8 fertilizer</t>
  </si>
  <si>
    <t>now fertilize: 45 acres with 20 tons/yr of 15-0-15 fertilizer</t>
  </si>
  <si>
    <t>previous application rate = (60 tons/yr * 2000 lbs/ton)/200 acres = 600 lbs/ac/yr</t>
  </si>
  <si>
    <t>P application = 600 lbs/ac/yr * 4% = 24 lbs/ac/yr</t>
  </si>
  <si>
    <t>N application = 600 lbs/ac/yr * 16% = 96 lbs/ac/yr</t>
  </si>
  <si>
    <t>Washout rate from FDOT Lower St. Johns River BMAP study</t>
  </si>
  <si>
    <t>N washout = (3.050 kg/yr *53 inches of rain/year * 96 lbs/ac/year)/(50 inches of rain/year * 42.4 lbs/ac/yr) = 7.32 kg/ac</t>
  </si>
  <si>
    <t>P washout = (1.340 kg/yr *53 inches of rain/year * 24 lbs/ac/year)/(50 inches of rain/year * 42.4 lbs/ac/yr) = 0.804 kg/ac</t>
  </si>
  <si>
    <t>Reduction Credit</t>
  </si>
  <si>
    <t>TN</t>
  </si>
  <si>
    <t>7.32 kg/ac * 2.2 lbs/kg * 155 acres = 2496 lbs/yr</t>
  </si>
  <si>
    <t>0.804 kg/ac * 2.2 lbs/kg * 200 acres = 353.8 lbs/yr</t>
  </si>
  <si>
    <t>lbs/yr</t>
  </si>
  <si>
    <t>TP</t>
  </si>
  <si>
    <t>Central Heat Plant M6-595</t>
  </si>
  <si>
    <t>Utility Shops K6-1246</t>
  </si>
  <si>
    <t>Fire Station 2 K6-1198</t>
  </si>
  <si>
    <t>75% of this area is in BRL</t>
  </si>
  <si>
    <t>15% of Required Reductions</t>
  </si>
  <si>
    <t>Reductions Remaining</t>
  </si>
  <si>
    <t>credit</t>
  </si>
  <si>
    <t>KSC-21</t>
  </si>
  <si>
    <t>KSC-22</t>
  </si>
  <si>
    <t>KSC-23</t>
  </si>
  <si>
    <t>KSC-24</t>
  </si>
  <si>
    <t>KSC-25</t>
  </si>
  <si>
    <t>KSC-26</t>
  </si>
  <si>
    <t>KSC-27</t>
  </si>
  <si>
    <t>KSC-28</t>
  </si>
  <si>
    <t>KSC-29</t>
  </si>
  <si>
    <t>ARF Stormwater System</t>
  </si>
  <si>
    <t>VAB South Wetland Treatment System</t>
  </si>
  <si>
    <t>Schwartz Road Landfill</t>
  </si>
  <si>
    <t>Areas Naturally Treated By Wetlands</t>
  </si>
  <si>
    <t>Impounded Areas</t>
  </si>
  <si>
    <t>Depressional Storage (22nd St. to 28th St.)</t>
  </si>
  <si>
    <t>Depressional Storage (Jerome Rd. to 22nd St.)</t>
  </si>
  <si>
    <t>Banana River Dredging Projects</t>
  </si>
  <si>
    <t>Project Type</t>
  </si>
  <si>
    <t>Fertilizer reduction</t>
  </si>
  <si>
    <t>Change in land use</t>
  </si>
  <si>
    <t>Impoundments</t>
  </si>
  <si>
    <t>Wet detention pond</t>
  </si>
  <si>
    <t>Wetland treatment</t>
  </si>
  <si>
    <t>100% onsite retention</t>
  </si>
  <si>
    <t>Dredging</t>
  </si>
  <si>
    <t>Closed Basin 4 (Spoil Site - Static Test Road)</t>
  </si>
  <si>
    <t>No credit - natural wetlands</t>
  </si>
  <si>
    <t>Retention BMP</t>
  </si>
  <si>
    <t>retention</t>
  </si>
  <si>
    <t>inches</t>
  </si>
  <si>
    <t>efficiency</t>
  </si>
  <si>
    <t>Project KSC-22</t>
  </si>
  <si>
    <t>need to determine how to calculate credit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</si>
</sst>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00"/>
    <numFmt numFmtId="167" formatCode="0.0"/>
    <numFmt numFmtId="168" formatCode="#,##0.0"/>
    <numFmt numFmtId="169" formatCode="0.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0" fillId="0" borderId="0" xfId="0" applyNumberFormat="1"/>
    <xf numFmtId="167" fontId="1" fillId="0" borderId="1" xfId="0" applyNumberFormat="1" applyFont="1" applyBorder="1"/>
    <xf numFmtId="1" fontId="1" fillId="0" borderId="1" xfId="0" applyNumberFormat="1" applyFont="1" applyBorder="1"/>
    <xf numFmtId="3" fontId="1" fillId="0" borderId="1" xfId="0" applyNumberFormat="1" applyFont="1" applyBorder="1"/>
    <xf numFmtId="0" fontId="5" fillId="0" borderId="0" xfId="0" applyFont="1"/>
    <xf numFmtId="168" fontId="1" fillId="0" borderId="1" xfId="0" applyNumberFormat="1" applyFont="1" applyBorder="1"/>
    <xf numFmtId="0" fontId="0" fillId="0" borderId="0" xfId="0" applyFont="1"/>
    <xf numFmtId="1" fontId="0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5" fillId="0" borderId="0" xfId="0" applyNumberFormat="1" applyFont="1" applyFill="1" applyBorder="1"/>
    <xf numFmtId="168" fontId="5" fillId="0" borderId="0" xfId="0" applyNumberFormat="1" applyFont="1"/>
    <xf numFmtId="1" fontId="0" fillId="3" borderId="0" xfId="0" applyNumberFormat="1" applyFill="1"/>
    <xf numFmtId="167" fontId="0" fillId="3" borderId="0" xfId="0" applyNumberFormat="1" applyFill="1"/>
    <xf numFmtId="167" fontId="1" fillId="0" borderId="1" xfId="0" applyNumberFormat="1" applyFont="1" applyFill="1" applyBorder="1"/>
    <xf numFmtId="1" fontId="1" fillId="0" borderId="1" xfId="0" applyNumberFormat="1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/>
    <xf numFmtId="168" fontId="1" fillId="0" borderId="1" xfId="0" applyNumberFormat="1" applyFont="1" applyFill="1" applyBorder="1"/>
    <xf numFmtId="3" fontId="1" fillId="0" borderId="1" xfId="0" applyNumberFormat="1" applyFont="1" applyFill="1" applyBorder="1"/>
    <xf numFmtId="0" fontId="4" fillId="0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3" fontId="1" fillId="3" borderId="1" xfId="0" applyNumberFormat="1" applyFont="1" applyFill="1" applyBorder="1"/>
    <xf numFmtId="0" fontId="1" fillId="3" borderId="1" xfId="0" applyFont="1" applyFill="1" applyBorder="1"/>
    <xf numFmtId="168" fontId="1" fillId="3" borderId="1" xfId="0" applyNumberFormat="1" applyFont="1" applyFill="1" applyBorder="1"/>
    <xf numFmtId="167" fontId="0" fillId="0" borderId="1" xfId="0" applyNumberFormat="1" applyBorder="1" applyAlignment="1">
      <alignment wrapText="1"/>
    </xf>
    <xf numFmtId="169" fontId="0" fillId="0" borderId="0" xfId="0" applyNumberFormat="1"/>
    <xf numFmtId="168" fontId="5" fillId="2" borderId="1" xfId="0" applyNumberFormat="1" applyFont="1" applyFill="1" applyBorder="1" applyAlignment="1">
      <alignment horizontal="center" wrapText="1"/>
    </xf>
    <xf numFmtId="168" fontId="0" fillId="0" borderId="1" xfId="0" applyNumberFormat="1" applyFill="1" applyBorder="1" applyAlignment="1">
      <alignment wrapText="1"/>
    </xf>
    <xf numFmtId="168" fontId="0" fillId="0" borderId="1" xfId="0" applyNumberFormat="1" applyBorder="1" applyAlignment="1"/>
    <xf numFmtId="168" fontId="4" fillId="0" borderId="3" xfId="0" applyNumberFormat="1" applyFont="1" applyFill="1" applyBorder="1" applyAlignment="1">
      <alignment horizontal="right" wrapText="1"/>
    </xf>
    <xf numFmtId="168" fontId="1" fillId="0" borderId="0" xfId="0" applyNumberFormat="1" applyFont="1"/>
    <xf numFmtId="168" fontId="4" fillId="0" borderId="1" xfId="0" applyNumberFormat="1" applyFont="1" applyFill="1" applyBorder="1" applyAlignment="1">
      <alignment horizontal="right" wrapText="1"/>
    </xf>
    <xf numFmtId="1" fontId="0" fillId="0" borderId="0" xfId="0" applyNumberFormat="1" applyFont="1" applyFill="1"/>
    <xf numFmtId="168" fontId="0" fillId="3" borderId="1" xfId="0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zoomScaleNormal="100" workbookViewId="0">
      <pane ySplit="1" topLeftCell="A14" activePane="bottomLeft" state="frozen"/>
      <selection pane="bottomLeft" activeCell="O23" sqref="O23"/>
    </sheetView>
  </sheetViews>
  <sheetFormatPr defaultRowHeight="15"/>
  <cols>
    <col min="1" max="1" width="15.28515625" style="1" bestFit="1" customWidth="1"/>
    <col min="2" max="3" width="22.7109375" style="1" customWidth="1"/>
    <col min="4" max="4" width="11.7109375" style="47" bestFit="1" customWidth="1"/>
    <col min="5" max="5" width="13.28515625" style="1" customWidth="1"/>
    <col min="6" max="6" width="21.28515625" style="1" customWidth="1"/>
    <col min="7" max="7" width="9.85546875" style="1" customWidth="1"/>
    <col min="8" max="8" width="12.42578125" style="1" bestFit="1" customWidth="1"/>
    <col min="9" max="9" width="20.5703125" style="1" customWidth="1"/>
    <col min="10" max="10" width="10.140625" style="1" bestFit="1" customWidth="1"/>
    <col min="11" max="16384" width="9.140625" style="1"/>
  </cols>
  <sheetData>
    <row r="1" spans="1:10" ht="30">
      <c r="A1" s="3" t="s">
        <v>0</v>
      </c>
      <c r="B1" s="3" t="s">
        <v>1</v>
      </c>
      <c r="C1" s="3" t="s">
        <v>127</v>
      </c>
      <c r="D1" s="43" t="s">
        <v>39</v>
      </c>
      <c r="E1" s="4" t="s">
        <v>40</v>
      </c>
      <c r="F1" s="4" t="s">
        <v>41</v>
      </c>
      <c r="G1" s="4" t="s">
        <v>42</v>
      </c>
      <c r="H1" s="4" t="s">
        <v>43</v>
      </c>
      <c r="I1" s="4" t="s">
        <v>44</v>
      </c>
      <c r="J1" s="4" t="s">
        <v>45</v>
      </c>
    </row>
    <row r="2" spans="1:10" ht="30">
      <c r="A2" s="2" t="s">
        <v>19</v>
      </c>
      <c r="B2" s="2" t="s">
        <v>2</v>
      </c>
      <c r="C2" s="2" t="s">
        <v>128</v>
      </c>
      <c r="D2" s="44">
        <v>200</v>
      </c>
      <c r="E2" s="32">
        <v>19200</v>
      </c>
      <c r="F2" s="29" t="s">
        <v>64</v>
      </c>
      <c r="G2" s="34">
        <f>'1 Fertilizer Reduction'!B21</f>
        <v>1872</v>
      </c>
      <c r="H2" s="33">
        <v>4800</v>
      </c>
      <c r="I2" s="29" t="s">
        <v>64</v>
      </c>
      <c r="J2" s="30">
        <f>'1 Fertilizer Reduction'!B22</f>
        <v>265.39999999999998</v>
      </c>
    </row>
    <row r="3" spans="1:10" ht="30">
      <c r="A3" s="2" t="s">
        <v>20</v>
      </c>
      <c r="B3" s="2" t="s">
        <v>3</v>
      </c>
      <c r="C3" s="2" t="s">
        <v>129</v>
      </c>
      <c r="D3" s="45" t="s">
        <v>63</v>
      </c>
      <c r="E3" s="5"/>
      <c r="F3" s="5"/>
      <c r="G3" s="5">
        <v>0</v>
      </c>
      <c r="H3" s="12"/>
      <c r="I3" s="5"/>
      <c r="J3" s="5">
        <v>0</v>
      </c>
    </row>
    <row r="4" spans="1:10" ht="45">
      <c r="A4" s="2" t="s">
        <v>21</v>
      </c>
      <c r="B4" s="2" t="s">
        <v>4</v>
      </c>
      <c r="C4" s="2" t="s">
        <v>129</v>
      </c>
      <c r="D4" s="16">
        <f>'3 Citrus Jerome Road'!C27</f>
        <v>0.21907850470000001</v>
      </c>
      <c r="E4" s="13">
        <f>'3 Citrus Jerome Road'!M27</f>
        <v>0</v>
      </c>
      <c r="F4" s="5">
        <v>0</v>
      </c>
      <c r="G4" s="5">
        <v>0</v>
      </c>
      <c r="H4" s="12">
        <f>'3 Citrus Jerome Road'!N27</f>
        <v>0</v>
      </c>
      <c r="I4" s="5">
        <v>0</v>
      </c>
      <c r="J4" s="5">
        <v>0</v>
      </c>
    </row>
    <row r="5" spans="1:10" ht="30">
      <c r="A5" s="2" t="s">
        <v>22</v>
      </c>
      <c r="B5" s="2" t="s">
        <v>5</v>
      </c>
      <c r="C5" s="2" t="s">
        <v>129</v>
      </c>
      <c r="D5" s="16">
        <f>'4 Citrus TEL-IV'!C11</f>
        <v>0.13848097849999999</v>
      </c>
      <c r="E5" s="13">
        <f>'4 Citrus TEL-IV'!M11</f>
        <v>0</v>
      </c>
      <c r="F5" s="5">
        <v>0</v>
      </c>
      <c r="G5" s="5">
        <v>0</v>
      </c>
      <c r="H5" s="12">
        <f>'4 Citrus TEL-IV'!N11</f>
        <v>0</v>
      </c>
      <c r="I5" s="5">
        <v>0</v>
      </c>
      <c r="J5" s="5">
        <v>0</v>
      </c>
    </row>
    <row r="6" spans="1:10" ht="30">
      <c r="A6" s="2" t="s">
        <v>23</v>
      </c>
      <c r="B6" s="2" t="s">
        <v>6</v>
      </c>
      <c r="C6" s="2" t="s">
        <v>129</v>
      </c>
      <c r="D6" s="33">
        <f>'5 Vert Processing'!D5</f>
        <v>2.3177266163999999</v>
      </c>
      <c r="E6" s="28">
        <f>'5 Vert Processing'!N5</f>
        <v>38</v>
      </c>
      <c r="F6" s="29" t="s">
        <v>64</v>
      </c>
      <c r="G6" s="28">
        <f>'5 Vert Processing'!N15</f>
        <v>24</v>
      </c>
      <c r="H6" s="27">
        <f>'5 Vert Processing'!O5</f>
        <v>10.199999999999999</v>
      </c>
      <c r="I6" s="29" t="s">
        <v>64</v>
      </c>
      <c r="J6" s="30">
        <f>'5 Vert Processing'!O15</f>
        <v>9.3999999999999986</v>
      </c>
    </row>
    <row r="7" spans="1:10" ht="45">
      <c r="A7" s="2" t="s">
        <v>24</v>
      </c>
      <c r="B7" s="2" t="s">
        <v>7</v>
      </c>
      <c r="C7" s="2" t="s">
        <v>129</v>
      </c>
      <c r="D7" s="33">
        <f>'6 Spacecraft Assembly'!D2</f>
        <v>1.1547948389</v>
      </c>
      <c r="E7" s="28">
        <f>'6 Spacecraft Assembly'!N2</f>
        <v>19</v>
      </c>
      <c r="F7" s="29" t="s">
        <v>64</v>
      </c>
      <c r="G7" s="28">
        <f>'6 Spacecraft Assembly'!N9</f>
        <v>15</v>
      </c>
      <c r="H7" s="27">
        <f>'6 Spacecraft Assembly'!O2</f>
        <v>5.0999999999999996</v>
      </c>
      <c r="I7" s="29" t="s">
        <v>64</v>
      </c>
      <c r="J7" s="30">
        <f>'6 Spacecraft Assembly'!O9</f>
        <v>4.8999999999999995</v>
      </c>
    </row>
    <row r="8" spans="1:10" ht="30">
      <c r="A8" s="2" t="s">
        <v>25</v>
      </c>
      <c r="B8" s="2" t="s">
        <v>103</v>
      </c>
      <c r="C8" s="2" t="s">
        <v>129</v>
      </c>
      <c r="D8" s="33">
        <f>'7 Central Heat Plant'!D2</f>
        <v>0.21735097370000001</v>
      </c>
      <c r="E8" s="28">
        <f>'7 Central Heat Plant'!N2</f>
        <v>4</v>
      </c>
      <c r="F8" s="29" t="s">
        <v>64</v>
      </c>
      <c r="G8" s="28">
        <f>'7 Central Heat Plant'!N8</f>
        <v>3</v>
      </c>
      <c r="H8" s="27">
        <f>'7 Central Heat Plant'!O2</f>
        <v>1</v>
      </c>
      <c r="I8" s="29" t="s">
        <v>64</v>
      </c>
      <c r="J8" s="30">
        <f>'7 Central Heat Plant'!O8</f>
        <v>1</v>
      </c>
    </row>
    <row r="9" spans="1:10">
      <c r="A9" s="2" t="s">
        <v>26</v>
      </c>
      <c r="B9" s="2" t="s">
        <v>104</v>
      </c>
      <c r="C9" s="2" t="s">
        <v>129</v>
      </c>
      <c r="D9" s="33">
        <f>'8 Utility Shops'!D2</f>
        <v>0.25776712600000001</v>
      </c>
      <c r="E9" s="28">
        <f>'8 Utility Shops'!N2</f>
        <v>4</v>
      </c>
      <c r="F9" s="29" t="s">
        <v>64</v>
      </c>
      <c r="G9" s="28">
        <f>'8 Utility Shops'!N8</f>
        <v>3</v>
      </c>
      <c r="H9" s="27">
        <f>'8 Utility Shops'!O2</f>
        <v>1.1000000000000001</v>
      </c>
      <c r="I9" s="29" t="s">
        <v>64</v>
      </c>
      <c r="J9" s="30">
        <f>'8 Utility Shops'!O8</f>
        <v>1</v>
      </c>
    </row>
    <row r="10" spans="1:10">
      <c r="A10" s="2" t="s">
        <v>27</v>
      </c>
      <c r="B10" s="2" t="s">
        <v>105</v>
      </c>
      <c r="C10" s="2" t="s">
        <v>129</v>
      </c>
      <c r="D10" s="33">
        <f>'9 Fire Station'!D2</f>
        <v>0.3702314531</v>
      </c>
      <c r="E10" s="28">
        <f>'9 Fire Station'!N2</f>
        <v>6</v>
      </c>
      <c r="F10" s="29" t="s">
        <v>64</v>
      </c>
      <c r="G10" s="28">
        <f>'9 Fire Station'!N8</f>
        <v>5</v>
      </c>
      <c r="H10" s="27">
        <f>'9 Fire Station'!O2</f>
        <v>1.6</v>
      </c>
      <c r="I10" s="29" t="s">
        <v>64</v>
      </c>
      <c r="J10" s="30">
        <f>'9 Fire Station'!O8</f>
        <v>1.5</v>
      </c>
    </row>
    <row r="11" spans="1:10" ht="30">
      <c r="A11" s="2" t="s">
        <v>28</v>
      </c>
      <c r="B11" s="2" t="s">
        <v>8</v>
      </c>
      <c r="C11" s="2" t="s">
        <v>129</v>
      </c>
      <c r="D11" s="33">
        <f>'10 Vehicle Loading'!D6</f>
        <v>4.5200693900000005E-2</v>
      </c>
      <c r="E11" s="28">
        <f>'10 Vehicle Loading'!N6</f>
        <v>0</v>
      </c>
      <c r="F11" s="29" t="s">
        <v>64</v>
      </c>
      <c r="G11" s="28">
        <f>'10 Vehicle Loading'!N16</f>
        <v>0</v>
      </c>
      <c r="H11" s="27">
        <f>'10 Vehicle Loading'!O6</f>
        <v>0.1</v>
      </c>
      <c r="I11" s="29" t="s">
        <v>64</v>
      </c>
      <c r="J11" s="30">
        <f>'10 Vehicle Loading'!O16</f>
        <v>0.1</v>
      </c>
    </row>
    <row r="12" spans="1:10" ht="30">
      <c r="A12" s="2" t="s">
        <v>29</v>
      </c>
      <c r="B12" s="2" t="s">
        <v>9</v>
      </c>
      <c r="C12" s="2" t="s">
        <v>129</v>
      </c>
      <c r="D12" s="33">
        <f>'11 Hypergol East'!D2</f>
        <v>0.49150279079999998</v>
      </c>
      <c r="E12" s="28">
        <f>'11 Hypergol East'!N2</f>
        <v>8</v>
      </c>
      <c r="F12" s="29" t="s">
        <v>64</v>
      </c>
      <c r="G12" s="28">
        <f>'11 Hypergol East'!N9</f>
        <v>6</v>
      </c>
      <c r="H12" s="27">
        <f>'11 Hypergol East'!O2</f>
        <v>2.2000000000000002</v>
      </c>
      <c r="I12" s="29" t="s">
        <v>64</v>
      </c>
      <c r="J12" s="30">
        <f>'11 Hypergol East'!O9</f>
        <v>2.1</v>
      </c>
    </row>
    <row r="13" spans="1:10" ht="30">
      <c r="A13" s="2" t="s">
        <v>30</v>
      </c>
      <c r="B13" s="2" t="s">
        <v>10</v>
      </c>
      <c r="C13" s="2" t="s">
        <v>129</v>
      </c>
      <c r="D13" s="33">
        <f>'12 Hypergol West'!D2</f>
        <v>0.6113101957</v>
      </c>
      <c r="E13" s="28">
        <f>'12 Hypergol West'!N2</f>
        <v>10</v>
      </c>
      <c r="F13" s="29" t="s">
        <v>64</v>
      </c>
      <c r="G13" s="28">
        <f>'12 Hypergol West'!N8</f>
        <v>8</v>
      </c>
      <c r="H13" s="27">
        <f>'12 Hypergol West'!O2</f>
        <v>2.7</v>
      </c>
      <c r="I13" s="29" t="s">
        <v>64</v>
      </c>
      <c r="J13" s="30">
        <f>'12 Hypergol West'!O8</f>
        <v>2.6</v>
      </c>
    </row>
    <row r="14" spans="1:10" ht="30">
      <c r="A14" s="2" t="s">
        <v>31</v>
      </c>
      <c r="B14" s="2" t="s">
        <v>11</v>
      </c>
      <c r="C14" s="2" t="s">
        <v>130</v>
      </c>
      <c r="D14" s="33">
        <f>'13 C21D'!C61</f>
        <v>89.379296706399955</v>
      </c>
      <c r="E14" s="28">
        <f>'13 C21D'!M61</f>
        <v>160</v>
      </c>
      <c r="F14" s="31" t="s">
        <v>88</v>
      </c>
      <c r="G14" s="30">
        <v>0</v>
      </c>
      <c r="H14" s="27">
        <f>'13 C21D'!N61</f>
        <v>11.7</v>
      </c>
      <c r="I14" s="31" t="s">
        <v>88</v>
      </c>
      <c r="J14" s="30">
        <v>0</v>
      </c>
    </row>
    <row r="15" spans="1:10" ht="30">
      <c r="A15" s="2" t="s">
        <v>32</v>
      </c>
      <c r="B15" s="2" t="s">
        <v>12</v>
      </c>
      <c r="C15" s="2" t="s">
        <v>130</v>
      </c>
      <c r="D15" s="33">
        <f>'14 C21C South'!C68</f>
        <v>44.344506542600001</v>
      </c>
      <c r="E15" s="28">
        <f>'14 C21C South'!M68</f>
        <v>23</v>
      </c>
      <c r="F15" s="31" t="s">
        <v>88</v>
      </c>
      <c r="G15" s="30">
        <v>0</v>
      </c>
      <c r="H15" s="27">
        <f>'14 C21C South'!N68</f>
        <v>2.6000000000000005</v>
      </c>
      <c r="I15" s="31" t="s">
        <v>88</v>
      </c>
      <c r="J15" s="30">
        <v>0</v>
      </c>
    </row>
    <row r="16" spans="1:10" ht="30">
      <c r="A16" s="2" t="s">
        <v>33</v>
      </c>
      <c r="B16" s="2" t="s">
        <v>13</v>
      </c>
      <c r="C16" s="2" t="s">
        <v>130</v>
      </c>
      <c r="D16" s="33">
        <f>'15 C21C North'!C138</f>
        <v>259.69573377410012</v>
      </c>
      <c r="E16" s="28">
        <f>'15 C21C North'!M138</f>
        <v>284</v>
      </c>
      <c r="F16" s="31" t="s">
        <v>88</v>
      </c>
      <c r="G16" s="30">
        <v>0</v>
      </c>
      <c r="H16" s="27">
        <f>'15 C21C North'!N138</f>
        <v>22.900000000000002</v>
      </c>
      <c r="I16" s="31" t="s">
        <v>88</v>
      </c>
      <c r="J16" s="30">
        <v>0</v>
      </c>
    </row>
    <row r="17" spans="1:10" ht="30">
      <c r="A17" s="2" t="s">
        <v>34</v>
      </c>
      <c r="B17" s="2" t="s">
        <v>14</v>
      </c>
      <c r="C17" s="2" t="s">
        <v>130</v>
      </c>
      <c r="D17" s="33">
        <f>'16 C21B'!C471</f>
        <v>1144.7300103494008</v>
      </c>
      <c r="E17" s="28">
        <f>'16 C21B'!M471</f>
        <v>1977</v>
      </c>
      <c r="F17" s="31" t="s">
        <v>88</v>
      </c>
      <c r="G17" s="30">
        <v>0</v>
      </c>
      <c r="H17" s="27">
        <f>'16 C21B'!N471</f>
        <v>112.1999999999999</v>
      </c>
      <c r="I17" s="31" t="s">
        <v>88</v>
      </c>
      <c r="J17" s="30">
        <v>0</v>
      </c>
    </row>
    <row r="18" spans="1:10" ht="30">
      <c r="A18" s="2" t="s">
        <v>35</v>
      </c>
      <c r="B18" s="2" t="s">
        <v>15</v>
      </c>
      <c r="C18" s="2" t="s">
        <v>130</v>
      </c>
      <c r="D18" s="33">
        <f>'17 T28A'!C41</f>
        <v>34.479919814500008</v>
      </c>
      <c r="E18" s="28">
        <f>'17 T28A'!M41</f>
        <v>4</v>
      </c>
      <c r="F18" s="31" t="s">
        <v>88</v>
      </c>
      <c r="G18" s="30">
        <v>0</v>
      </c>
      <c r="H18" s="27">
        <f>'17 T28A'!N41</f>
        <v>0.7</v>
      </c>
      <c r="I18" s="31" t="s">
        <v>88</v>
      </c>
      <c r="J18" s="30">
        <v>0</v>
      </c>
    </row>
    <row r="19" spans="1:10" ht="30">
      <c r="A19" s="2" t="s">
        <v>36</v>
      </c>
      <c r="B19" s="2" t="s">
        <v>16</v>
      </c>
      <c r="C19" s="2" t="s">
        <v>130</v>
      </c>
      <c r="D19" s="33">
        <f>'18 T30'!C49</f>
        <v>82.642390877600022</v>
      </c>
      <c r="E19" s="28">
        <f>'18 T30'!M49</f>
        <v>0</v>
      </c>
      <c r="F19" s="31" t="s">
        <v>88</v>
      </c>
      <c r="G19" s="30">
        <v>0</v>
      </c>
      <c r="H19" s="27">
        <f>'18 T30'!N49</f>
        <v>0</v>
      </c>
      <c r="I19" s="31" t="s">
        <v>88</v>
      </c>
      <c r="J19" s="30">
        <v>0</v>
      </c>
    </row>
    <row r="20" spans="1:10">
      <c r="A20" s="2" t="s">
        <v>37</v>
      </c>
      <c r="B20" s="2" t="s">
        <v>17</v>
      </c>
      <c r="C20" s="2" t="s">
        <v>130</v>
      </c>
      <c r="D20" s="45" t="s">
        <v>63</v>
      </c>
      <c r="E20" s="5"/>
      <c r="F20" s="5"/>
      <c r="G20" s="5">
        <v>0</v>
      </c>
      <c r="H20" s="12"/>
      <c r="I20" s="5"/>
      <c r="J20" s="5">
        <v>0</v>
      </c>
    </row>
    <row r="21" spans="1:10" ht="30">
      <c r="A21" s="2" t="s">
        <v>38</v>
      </c>
      <c r="B21" s="2" t="s">
        <v>18</v>
      </c>
      <c r="C21" s="2" t="s">
        <v>131</v>
      </c>
      <c r="D21" s="16">
        <f>'20 Region 1 Pond'!C504</f>
        <v>593.22392258220066</v>
      </c>
      <c r="E21" s="14">
        <f>'20 Region 1 Pond'!N504</f>
        <v>6533</v>
      </c>
      <c r="F21" s="5">
        <f>'Wet Pond Efficiency Calcs'!B7</f>
        <v>38.9</v>
      </c>
      <c r="G21" s="14">
        <f>ROUND(E21*F21/100,0)</f>
        <v>2541</v>
      </c>
      <c r="H21" s="16">
        <f>'20 Region 1 Pond'!O504</f>
        <v>1498.6999999999941</v>
      </c>
      <c r="I21" s="5">
        <f>'Wet Pond Efficiency Calcs'!B6</f>
        <v>68.2</v>
      </c>
      <c r="J21" s="16">
        <f>ROUND(H21*I21/100,1)</f>
        <v>1022.1</v>
      </c>
    </row>
    <row r="22" spans="1:10">
      <c r="A22" s="2" t="s">
        <v>110</v>
      </c>
      <c r="B22" s="35" t="s">
        <v>119</v>
      </c>
      <c r="C22" s="35" t="s">
        <v>137</v>
      </c>
      <c r="D22" s="48">
        <f>'21 ARF Stormwater'!C47</f>
        <v>55.404593682800005</v>
      </c>
      <c r="E22" s="14">
        <f>'21 ARF Stormwater'!N47</f>
        <v>534</v>
      </c>
      <c r="F22" s="5">
        <f>'Retention BMP Calcs'!B3</f>
        <v>60</v>
      </c>
      <c r="G22" s="14">
        <f>ROUND(E22*F22/100,0)</f>
        <v>320</v>
      </c>
      <c r="H22" s="16">
        <f>'21 ARF Stormwater'!O47</f>
        <v>112.99999999999997</v>
      </c>
      <c r="I22" s="5">
        <f>'Retention BMP Calcs'!B3</f>
        <v>60</v>
      </c>
      <c r="J22" s="16">
        <f>ROUND(H22*I22/100,1)</f>
        <v>67.8</v>
      </c>
    </row>
    <row r="23" spans="1:10" ht="30">
      <c r="A23" s="2" t="s">
        <v>111</v>
      </c>
      <c r="B23" s="35" t="s">
        <v>120</v>
      </c>
      <c r="C23" s="35" t="s">
        <v>132</v>
      </c>
      <c r="D23" s="48">
        <f>'22 VAB Wetlands'!C128</f>
        <v>188.50142177190014</v>
      </c>
      <c r="E23" s="14">
        <f>'22 VAB Wetlands'!N128</f>
        <v>2092</v>
      </c>
      <c r="F23" s="30">
        <f>'Wet Pond Efficiency Calcs'!B15</f>
        <v>32.1</v>
      </c>
      <c r="G23" s="14">
        <f>ROUND(E23*F23/100,0)</f>
        <v>672</v>
      </c>
      <c r="H23" s="16">
        <f>'22 VAB Wetlands'!O128</f>
        <v>544.20000000000107</v>
      </c>
      <c r="I23" s="30">
        <f>'Wet Pond Efficiency Calcs'!B14</f>
        <v>60.7</v>
      </c>
      <c r="J23" s="16">
        <f>ROUND(H23*I23/100,1)</f>
        <v>330.3</v>
      </c>
    </row>
    <row r="24" spans="1:10">
      <c r="A24" s="2" t="s">
        <v>112</v>
      </c>
      <c r="B24" s="35" t="s">
        <v>121</v>
      </c>
      <c r="C24" s="35" t="s">
        <v>133</v>
      </c>
      <c r="D24" s="48">
        <f>'23 Schwartz Road'!C66</f>
        <v>122.51967568540002</v>
      </c>
      <c r="E24" s="14">
        <f>'23 Schwartz Road'!N66</f>
        <v>1341</v>
      </c>
      <c r="F24" s="5">
        <v>100</v>
      </c>
      <c r="G24" s="14">
        <f>ROUND(E24*F24/100,0)</f>
        <v>1341</v>
      </c>
      <c r="H24" s="16">
        <f>'23 Schwartz Road'!O66</f>
        <v>257.10000000000002</v>
      </c>
      <c r="I24" s="5">
        <v>100</v>
      </c>
      <c r="J24" s="16">
        <f>ROUND(H24*I24/100,1)</f>
        <v>257.10000000000002</v>
      </c>
    </row>
    <row r="25" spans="1:10" ht="30">
      <c r="A25" s="2" t="s">
        <v>113</v>
      </c>
      <c r="B25" s="35" t="s">
        <v>135</v>
      </c>
      <c r="C25" s="35" t="s">
        <v>133</v>
      </c>
      <c r="D25" s="16">
        <f>'24 Closed Basin 4'!C20</f>
        <v>68.161881486400006</v>
      </c>
      <c r="E25" s="14">
        <f>'24 Closed Basin 4'!N20</f>
        <v>844</v>
      </c>
      <c r="F25" s="5">
        <v>100</v>
      </c>
      <c r="G25" s="14">
        <f>ROUND(E25*F25/100,0)</f>
        <v>844</v>
      </c>
      <c r="H25" s="16">
        <f>'24 Closed Basin 4'!O20</f>
        <v>160.60000000000002</v>
      </c>
      <c r="I25" s="5">
        <v>100</v>
      </c>
      <c r="J25" s="16">
        <f>ROUND(H25*I25/100,1)</f>
        <v>160.6</v>
      </c>
    </row>
    <row r="26" spans="1:10" ht="30">
      <c r="A26" s="2" t="s">
        <v>114</v>
      </c>
      <c r="B26" s="35" t="s">
        <v>122</v>
      </c>
      <c r="C26" s="35" t="s">
        <v>131</v>
      </c>
      <c r="D26" s="46" t="s">
        <v>64</v>
      </c>
      <c r="E26" s="14">
        <v>0</v>
      </c>
      <c r="F26" s="41" t="s">
        <v>136</v>
      </c>
      <c r="G26" s="14">
        <v>0</v>
      </c>
      <c r="H26" s="16">
        <v>0</v>
      </c>
      <c r="I26" s="41" t="s">
        <v>136</v>
      </c>
      <c r="J26" s="16">
        <v>0</v>
      </c>
    </row>
    <row r="27" spans="1:10">
      <c r="A27" s="2" t="s">
        <v>115</v>
      </c>
      <c r="B27" s="35" t="s">
        <v>123</v>
      </c>
      <c r="C27" s="35" t="s">
        <v>133</v>
      </c>
      <c r="D27" s="16">
        <f>'26 Impounded Areas'!C814</f>
        <v>1655.2758954367991</v>
      </c>
      <c r="E27" s="14">
        <f>'26 Impounded Areas'!N814</f>
        <v>2444</v>
      </c>
      <c r="F27" s="5">
        <v>100</v>
      </c>
      <c r="G27" s="14">
        <f>ROUND(E27*F27/100,0)</f>
        <v>2444</v>
      </c>
      <c r="H27" s="16">
        <f>'26 Impounded Areas'!O814</f>
        <v>149.59999999999977</v>
      </c>
      <c r="I27" s="5">
        <v>100</v>
      </c>
      <c r="J27" s="16">
        <f>ROUND(H27*I27/100,1)</f>
        <v>149.6</v>
      </c>
    </row>
    <row r="28" spans="1:10" ht="30">
      <c r="A28" s="2" t="s">
        <v>116</v>
      </c>
      <c r="B28" s="35" t="s">
        <v>124</v>
      </c>
      <c r="C28" s="35" t="s">
        <v>133</v>
      </c>
      <c r="D28" s="16">
        <f>'27 Depressional 1'!C433</f>
        <v>1008.1493312559002</v>
      </c>
      <c r="E28" s="14">
        <f>'27 Depressional 1'!N433</f>
        <v>4139</v>
      </c>
      <c r="F28" s="5">
        <v>100</v>
      </c>
      <c r="G28" s="14">
        <f>ROUND(E28*F28/100,0)</f>
        <v>4139</v>
      </c>
      <c r="H28" s="16">
        <f>'27 Depressional 1'!O433</f>
        <v>228.2999999999997</v>
      </c>
      <c r="I28" s="5">
        <v>100</v>
      </c>
      <c r="J28" s="16">
        <f>ROUND(H28*I28/100,1)</f>
        <v>228.3</v>
      </c>
    </row>
    <row r="29" spans="1:10" ht="30">
      <c r="A29" s="2" t="s">
        <v>117</v>
      </c>
      <c r="B29" s="35" t="s">
        <v>125</v>
      </c>
      <c r="C29" s="35" t="s">
        <v>133</v>
      </c>
      <c r="D29" s="16">
        <f>'28 Depressional 2'!C409</f>
        <v>982.03806942280005</v>
      </c>
      <c r="E29" s="14">
        <f>'28 Depressional 2'!N409</f>
        <v>4064</v>
      </c>
      <c r="F29" s="5">
        <v>100</v>
      </c>
      <c r="G29" s="14">
        <f>ROUND(E29*F29/100,0)</f>
        <v>4064</v>
      </c>
      <c r="H29" s="16">
        <f>'28 Depressional 2'!O409</f>
        <v>283.60000000000008</v>
      </c>
      <c r="I29" s="5">
        <v>100</v>
      </c>
      <c r="J29" s="16">
        <f>ROUND(H29*I29/100,1)</f>
        <v>283.60000000000002</v>
      </c>
    </row>
    <row r="30" spans="1:10" ht="30">
      <c r="A30" s="36" t="s">
        <v>118</v>
      </c>
      <c r="B30" s="37" t="s">
        <v>126</v>
      </c>
      <c r="C30" s="37" t="s">
        <v>134</v>
      </c>
      <c r="D30" s="50" t="s">
        <v>142</v>
      </c>
      <c r="E30" s="38"/>
      <c r="F30" s="39"/>
      <c r="G30" s="38"/>
      <c r="H30" s="40"/>
      <c r="I30" s="39"/>
      <c r="J30" s="40"/>
    </row>
    <row r="32" spans="1:10">
      <c r="F32" s="17"/>
      <c r="G32" s="19" t="s">
        <v>78</v>
      </c>
      <c r="H32" s="20"/>
      <c r="I32" s="20"/>
      <c r="J32" s="21" t="s">
        <v>79</v>
      </c>
    </row>
    <row r="33" spans="6:11">
      <c r="F33" s="22" t="s">
        <v>80</v>
      </c>
      <c r="G33" s="23">
        <f>SUM(G2:G30)</f>
        <v>18301</v>
      </c>
      <c r="H33" s="17"/>
      <c r="I33" s="17"/>
      <c r="J33" s="24">
        <f>SUM(J2:J30)</f>
        <v>2787.3999999999996</v>
      </c>
    </row>
    <row r="34" spans="6:11">
      <c r="F34" s="22" t="s">
        <v>107</v>
      </c>
      <c r="G34" s="24">
        <v>2635.2</v>
      </c>
      <c r="H34" s="15"/>
      <c r="I34" s="15"/>
      <c r="J34" s="24">
        <v>371.7</v>
      </c>
      <c r="K34" s="15"/>
    </row>
    <row r="35" spans="6:11">
      <c r="F35" s="22" t="s">
        <v>108</v>
      </c>
      <c r="G35" s="24">
        <f>G34-G33</f>
        <v>-15665.8</v>
      </c>
      <c r="H35" s="15" t="s">
        <v>109</v>
      </c>
      <c r="I35" s="15"/>
      <c r="J35" s="24">
        <f>J34-J33</f>
        <v>-2415.6999999999998</v>
      </c>
      <c r="K35" s="15" t="s">
        <v>109</v>
      </c>
    </row>
  </sheetData>
  <pageMargins left="0.7" right="0.7" top="0.75" bottom="0.75" header="0.3" footer="0.3"/>
  <pageSetup scale="77" orientation="landscape" horizontalDpi="0" verticalDpi="0" r:id="rId1"/>
  <headerFooter>
    <oddHeader>&amp;C&amp;"-,Bold"Banana River Lagoon BMAP
Kennedy Space Center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A4" sqref="A4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140625" style="7" customWidth="1"/>
    <col min="15" max="15" width="7.7109375" style="8" bestFit="1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0.21735097370000001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418219</v>
      </c>
      <c r="M2" s="6">
        <f>ROUND(F2*E2*D2*102.79,0)</f>
        <v>918</v>
      </c>
      <c r="N2" s="6">
        <f>ROUND(J2*M2*0.002205,0)</f>
        <v>4</v>
      </c>
      <c r="O2" s="11">
        <f>ROUND(K2*M2*0.002205,1)</f>
        <v>1</v>
      </c>
    </row>
    <row r="4" spans="1:15">
      <c r="A4" s="6" t="s">
        <v>84</v>
      </c>
    </row>
    <row r="5" spans="1:15" ht="30">
      <c r="A5" s="6" t="s">
        <v>54</v>
      </c>
      <c r="B5" s="6" t="s">
        <v>46</v>
      </c>
      <c r="C5" s="6" t="s">
        <v>81</v>
      </c>
      <c r="D5" s="8" t="s">
        <v>53</v>
      </c>
      <c r="E5" s="7" t="s">
        <v>47</v>
      </c>
      <c r="F5" s="7" t="s">
        <v>52</v>
      </c>
      <c r="G5" s="7" t="s">
        <v>48</v>
      </c>
      <c r="H5" s="7" t="s">
        <v>49</v>
      </c>
      <c r="I5" s="6" t="s">
        <v>51</v>
      </c>
      <c r="J5" s="7" t="s">
        <v>56</v>
      </c>
      <c r="K5" s="7" t="s">
        <v>57</v>
      </c>
      <c r="L5" s="6" t="s">
        <v>50</v>
      </c>
      <c r="M5" s="10" t="s">
        <v>58</v>
      </c>
      <c r="N5" s="10" t="s">
        <v>59</v>
      </c>
      <c r="O5" s="10" t="s">
        <v>60</v>
      </c>
    </row>
    <row r="6" spans="1:15">
      <c r="A6" s="6" t="s">
        <v>55</v>
      </c>
      <c r="B6" s="6">
        <v>3100</v>
      </c>
      <c r="C6" s="6" t="s">
        <v>86</v>
      </c>
      <c r="D6" s="8">
        <v>0.21735097370000001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418219</v>
      </c>
      <c r="M6" s="6">
        <f>ROUND(F6*E6*D6*102.79,0)</f>
        <v>308</v>
      </c>
      <c r="N6" s="6">
        <f>ROUND(J6*M6*0.002205,0)</f>
        <v>1</v>
      </c>
      <c r="O6" s="11">
        <f>ROUND(K6*M6*0.002205,1)</f>
        <v>0</v>
      </c>
    </row>
    <row r="8" spans="1:15">
      <c r="M8" s="25" t="s">
        <v>87</v>
      </c>
      <c r="N8" s="25">
        <f>N2-N6</f>
        <v>3</v>
      </c>
      <c r="O8" s="26">
        <f>O2-O6</f>
        <v>1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G6" sqref="G6:H6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5.85546875" style="6" customWidth="1"/>
    <col min="14" max="14" width="8.85546875" style="7" customWidth="1"/>
    <col min="15" max="15" width="7.7109375" style="8" bestFit="1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0.25776712600000001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268968</v>
      </c>
      <c r="M2" s="6">
        <f>ROUND(F2*E2*D2*102.79,0)</f>
        <v>1089</v>
      </c>
      <c r="N2" s="6">
        <f>ROUND(J2*M2*0.002205,0)</f>
        <v>4</v>
      </c>
      <c r="O2" s="11">
        <f>ROUND(K2*M2*0.002205,1)</f>
        <v>1.1000000000000001</v>
      </c>
    </row>
    <row r="4" spans="1:15">
      <c r="A4" s="6" t="s">
        <v>84</v>
      </c>
    </row>
    <row r="5" spans="1:15" ht="30">
      <c r="A5" s="6" t="s">
        <v>54</v>
      </c>
      <c r="B5" s="6" t="s">
        <v>46</v>
      </c>
      <c r="C5" s="6" t="s">
        <v>81</v>
      </c>
      <c r="D5" s="8" t="s">
        <v>53</v>
      </c>
      <c r="E5" s="7" t="s">
        <v>47</v>
      </c>
      <c r="F5" s="7" t="s">
        <v>52</v>
      </c>
      <c r="G5" s="7" t="s">
        <v>48</v>
      </c>
      <c r="H5" s="7" t="s">
        <v>49</v>
      </c>
      <c r="I5" s="6" t="s">
        <v>51</v>
      </c>
      <c r="J5" s="7" t="s">
        <v>56</v>
      </c>
      <c r="K5" s="7" t="s">
        <v>57</v>
      </c>
      <c r="L5" s="6" t="s">
        <v>50</v>
      </c>
      <c r="M5" s="10" t="s">
        <v>58</v>
      </c>
      <c r="N5" s="10" t="s">
        <v>59</v>
      </c>
      <c r="O5" s="10" t="s">
        <v>60</v>
      </c>
    </row>
    <row r="6" spans="1:15">
      <c r="A6" s="6" t="s">
        <v>55</v>
      </c>
      <c r="B6" s="6">
        <v>3100</v>
      </c>
      <c r="C6" s="6" t="s">
        <v>86</v>
      </c>
      <c r="D6" s="8">
        <v>0.25776712600000001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268968</v>
      </c>
      <c r="M6" s="6">
        <f>ROUND(F6*E6*D6*102.79,0)</f>
        <v>365</v>
      </c>
      <c r="N6" s="6">
        <f>ROUND(J6*M6*0.002205,0)</f>
        <v>1</v>
      </c>
      <c r="O6" s="11">
        <f>ROUND(K6*M6*0.002205,1)</f>
        <v>0.1</v>
      </c>
    </row>
    <row r="8" spans="1:15">
      <c r="M8" s="25" t="s">
        <v>87</v>
      </c>
      <c r="N8" s="25">
        <f>N2-N6</f>
        <v>3</v>
      </c>
      <c r="O8" s="26">
        <f>O2-O6</f>
        <v>1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A4" sqref="A4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5703125" style="7" customWidth="1"/>
    <col min="15" max="15" width="10" style="8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0.3702314531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268968</v>
      </c>
      <c r="M2" s="6">
        <f>ROUND(F2*E2*D2*102.79,0)</f>
        <v>1564</v>
      </c>
      <c r="N2" s="6">
        <f>ROUND(J2*M2*0.002205,0)</f>
        <v>6</v>
      </c>
      <c r="O2" s="11">
        <f>ROUND(K2*M2*0.002205,1)</f>
        <v>1.6</v>
      </c>
    </row>
    <row r="4" spans="1:15">
      <c r="A4" s="6" t="s">
        <v>84</v>
      </c>
    </row>
    <row r="5" spans="1:15" ht="30">
      <c r="A5" s="6" t="s">
        <v>54</v>
      </c>
      <c r="B5" s="6" t="s">
        <v>46</v>
      </c>
      <c r="C5" s="6" t="s">
        <v>81</v>
      </c>
      <c r="D5" s="8" t="s">
        <v>53</v>
      </c>
      <c r="E5" s="7" t="s">
        <v>47</v>
      </c>
      <c r="F5" s="7" t="s">
        <v>52</v>
      </c>
      <c r="G5" s="7" t="s">
        <v>48</v>
      </c>
      <c r="H5" s="7" t="s">
        <v>49</v>
      </c>
      <c r="I5" s="6" t="s">
        <v>51</v>
      </c>
      <c r="J5" s="7" t="s">
        <v>56</v>
      </c>
      <c r="K5" s="7" t="s">
        <v>57</v>
      </c>
      <c r="L5" s="6" t="s">
        <v>50</v>
      </c>
      <c r="M5" s="10" t="s">
        <v>58</v>
      </c>
      <c r="N5" s="10" t="s">
        <v>59</v>
      </c>
      <c r="O5" s="10" t="s">
        <v>60</v>
      </c>
    </row>
    <row r="6" spans="1:15">
      <c r="A6" s="6" t="s">
        <v>55</v>
      </c>
      <c r="B6" s="6">
        <v>1750</v>
      </c>
      <c r="C6" s="6" t="s">
        <v>86</v>
      </c>
      <c r="D6" s="8">
        <v>0.3702314531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268968</v>
      </c>
      <c r="M6" s="6">
        <f>ROUND(F6*E6*D6*102.79,0)</f>
        <v>524</v>
      </c>
      <c r="N6" s="6">
        <f>ROUND(J6*M6*0.002205,0)</f>
        <v>1</v>
      </c>
      <c r="O6" s="11">
        <f>ROUND(K6*M6*0.002205,1)</f>
        <v>0.1</v>
      </c>
    </row>
    <row r="8" spans="1:15">
      <c r="M8" s="25" t="s">
        <v>87</v>
      </c>
      <c r="N8" s="25">
        <f>N2-N6</f>
        <v>5</v>
      </c>
      <c r="O8" s="26">
        <f>O2-O6</f>
        <v>1.5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6"/>
  <sheetViews>
    <sheetView zoomScaleNormal="100" workbookViewId="0">
      <selection activeCell="A8" sqref="A8"/>
    </sheetView>
  </sheetViews>
  <sheetFormatPr defaultRowHeight="15"/>
  <cols>
    <col min="1" max="1" width="6.140625" style="6" bestFit="1" customWidth="1"/>
    <col min="2" max="2" width="7.85546875" style="6" bestFit="1" customWidth="1"/>
    <col min="3" max="3" width="11.7109375" style="6" bestFit="1" customWidth="1"/>
    <col min="4" max="4" width="12.57031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0" width="7.85546875" style="7" bestFit="1" customWidth="1"/>
    <col min="11" max="11" width="7.5703125" style="7" bestFit="1" customWidth="1"/>
    <col min="12" max="12" width="12.42578125" style="6" bestFit="1" customWidth="1"/>
    <col min="13" max="13" width="15.5703125" style="6" customWidth="1"/>
    <col min="14" max="14" width="8" style="7" bestFit="1" customWidth="1"/>
    <col min="15" max="15" width="10.5703125" style="8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82</v>
      </c>
      <c r="D2" s="8">
        <v>3.3675914100000003E-2</v>
      </c>
      <c r="E2" s="9">
        <v>0.72399999999999998</v>
      </c>
      <c r="F2" s="9">
        <v>54.65</v>
      </c>
      <c r="G2" s="9">
        <v>1.8</v>
      </c>
      <c r="H2" s="9">
        <v>0.47799999999999998</v>
      </c>
      <c r="I2" s="6">
        <v>0</v>
      </c>
      <c r="J2" s="9">
        <f>0.7*G2</f>
        <v>1.26</v>
      </c>
      <c r="K2" s="9">
        <f>0.5*H2</f>
        <v>0.23899999999999999</v>
      </c>
      <c r="L2" s="6">
        <v>566</v>
      </c>
      <c r="M2" s="6">
        <f>ROUND(F2*E2*D2*102.79,0)</f>
        <v>137</v>
      </c>
      <c r="N2" s="6">
        <f>ROUND(J2*M2*0.002205,0)</f>
        <v>0</v>
      </c>
      <c r="O2" s="11">
        <f>ROUND(K2*M2*0.002205,1)</f>
        <v>0.1</v>
      </c>
    </row>
    <row r="3" spans="1:15">
      <c r="A3" s="6" t="s">
        <v>55</v>
      </c>
      <c r="B3" s="6">
        <v>1750</v>
      </c>
      <c r="C3" s="6" t="s">
        <v>47</v>
      </c>
      <c r="D3" s="8">
        <v>4.2916135000000003E-3</v>
      </c>
      <c r="E3" s="9">
        <v>0.76800000000000002</v>
      </c>
      <c r="F3" s="9">
        <v>54.65</v>
      </c>
      <c r="G3" s="9">
        <v>1.8</v>
      </c>
      <c r="H3" s="9">
        <v>0.47799999999999998</v>
      </c>
      <c r="I3" s="6">
        <v>0</v>
      </c>
      <c r="J3" s="9">
        <f>0.7*G3</f>
        <v>1.26</v>
      </c>
      <c r="K3" s="9">
        <f>0.5*H3</f>
        <v>0.23899999999999999</v>
      </c>
      <c r="L3" s="6">
        <v>184</v>
      </c>
      <c r="M3" s="6">
        <f t="shared" ref="M3:M5" si="0">ROUND(F3*E3*D3*102.79,0)</f>
        <v>19</v>
      </c>
      <c r="N3" s="6">
        <f t="shared" ref="N3:N5" si="1">ROUND(J3*M3*0.002205,0)</f>
        <v>0</v>
      </c>
      <c r="O3" s="11">
        <f t="shared" ref="O3:O5" si="2">ROUND(K3*M3*0.002205,1)</f>
        <v>0</v>
      </c>
    </row>
    <row r="4" spans="1:15">
      <c r="A4" s="6" t="s">
        <v>55</v>
      </c>
      <c r="B4" s="6">
        <v>1750</v>
      </c>
      <c r="C4" s="6" t="s">
        <v>47</v>
      </c>
      <c r="D4" s="8">
        <v>6.9425780000000005E-4</v>
      </c>
      <c r="E4" s="9">
        <v>0.76800000000000002</v>
      </c>
      <c r="F4" s="9">
        <v>54.65</v>
      </c>
      <c r="G4" s="9">
        <v>1.8</v>
      </c>
      <c r="H4" s="9">
        <v>0.47799999999999998</v>
      </c>
      <c r="I4" s="6">
        <v>1</v>
      </c>
      <c r="J4" s="9">
        <f>G4</f>
        <v>1.8</v>
      </c>
      <c r="K4" s="9">
        <f>H4</f>
        <v>0.47799999999999998</v>
      </c>
      <c r="L4" s="6">
        <v>184</v>
      </c>
      <c r="M4" s="6">
        <f t="shared" si="0"/>
        <v>3</v>
      </c>
      <c r="N4" s="6">
        <f t="shared" si="1"/>
        <v>0</v>
      </c>
      <c r="O4" s="11">
        <f t="shared" si="2"/>
        <v>0</v>
      </c>
    </row>
    <row r="5" spans="1:15">
      <c r="A5" s="6" t="s">
        <v>55</v>
      </c>
      <c r="B5" s="6">
        <v>1750</v>
      </c>
      <c r="C5" s="6" t="s">
        <v>82</v>
      </c>
      <c r="D5" s="8">
        <v>6.5389085000000001E-3</v>
      </c>
      <c r="E5" s="9">
        <v>0.72399999999999998</v>
      </c>
      <c r="F5" s="9">
        <v>54.65</v>
      </c>
      <c r="G5" s="9">
        <v>1.8</v>
      </c>
      <c r="H5" s="9">
        <v>0.47799999999999998</v>
      </c>
      <c r="I5" s="6">
        <v>1</v>
      </c>
      <c r="J5" s="9">
        <f>G5</f>
        <v>1.8</v>
      </c>
      <c r="K5" s="9">
        <f>H5</f>
        <v>0.47799999999999998</v>
      </c>
      <c r="L5" s="6">
        <v>248</v>
      </c>
      <c r="M5" s="6">
        <f t="shared" si="0"/>
        <v>27</v>
      </c>
      <c r="N5" s="6">
        <f t="shared" si="1"/>
        <v>0</v>
      </c>
      <c r="O5" s="11">
        <f t="shared" si="2"/>
        <v>0</v>
      </c>
    </row>
    <row r="6" spans="1:15">
      <c r="D6" s="6">
        <f>SUM(D2:D5)</f>
        <v>4.5200693900000005E-2</v>
      </c>
      <c r="N6" s="6">
        <f>SUM(N2:N5)</f>
        <v>0</v>
      </c>
      <c r="O6" s="11">
        <f>SUM(O2:O5)</f>
        <v>0.1</v>
      </c>
    </row>
    <row r="8" spans="1:15">
      <c r="A8" s="6" t="s">
        <v>84</v>
      </c>
    </row>
    <row r="9" spans="1:15" ht="30">
      <c r="A9" s="6" t="s">
        <v>54</v>
      </c>
      <c r="B9" s="6" t="s">
        <v>46</v>
      </c>
      <c r="C9" s="6" t="s">
        <v>81</v>
      </c>
      <c r="D9" s="8" t="s">
        <v>53</v>
      </c>
      <c r="E9" s="7" t="s">
        <v>47</v>
      </c>
      <c r="F9" s="7" t="s">
        <v>52</v>
      </c>
      <c r="G9" s="7" t="s">
        <v>48</v>
      </c>
      <c r="H9" s="7" t="s">
        <v>49</v>
      </c>
      <c r="I9" s="6" t="s">
        <v>51</v>
      </c>
      <c r="J9" s="7" t="s">
        <v>56</v>
      </c>
      <c r="K9" s="7" t="s">
        <v>57</v>
      </c>
      <c r="L9" s="6" t="s">
        <v>50</v>
      </c>
      <c r="M9" s="10" t="s">
        <v>58</v>
      </c>
      <c r="N9" s="10" t="s">
        <v>59</v>
      </c>
      <c r="O9" s="10" t="s">
        <v>60</v>
      </c>
    </row>
    <row r="10" spans="1:15">
      <c r="A10" s="6" t="s">
        <v>55</v>
      </c>
      <c r="B10" s="6">
        <v>3100</v>
      </c>
      <c r="C10" s="6" t="s">
        <v>82</v>
      </c>
      <c r="D10" s="8">
        <v>3.3675914100000003E-2</v>
      </c>
      <c r="E10" s="9">
        <v>0.41099999999999998</v>
      </c>
      <c r="F10" s="9">
        <v>54.65</v>
      </c>
      <c r="G10" s="9">
        <v>1.2</v>
      </c>
      <c r="H10" s="9">
        <v>6.4000000000000001E-2</v>
      </c>
      <c r="I10" s="6">
        <v>1</v>
      </c>
      <c r="J10" s="9">
        <f>0.7*G10</f>
        <v>0.84</v>
      </c>
      <c r="K10" s="9">
        <f>0.5*H10</f>
        <v>3.2000000000000001E-2</v>
      </c>
      <c r="L10" s="6">
        <v>566</v>
      </c>
      <c r="M10" s="6">
        <f>ROUND(F10*E10*D10*102.79,0)</f>
        <v>78</v>
      </c>
      <c r="N10" s="6">
        <f>ROUND(J10*M10*0.002205,0)</f>
        <v>0</v>
      </c>
      <c r="O10" s="11">
        <f>ROUND(K10*M10*0.002205,1)</f>
        <v>0</v>
      </c>
    </row>
    <row r="11" spans="1:15">
      <c r="A11" s="6" t="s">
        <v>55</v>
      </c>
      <c r="B11" s="6">
        <v>3100</v>
      </c>
      <c r="C11" s="6" t="s">
        <v>47</v>
      </c>
      <c r="D11" s="8">
        <v>4.2916135000000003E-3</v>
      </c>
      <c r="E11" s="9">
        <v>0.3</v>
      </c>
      <c r="F11" s="9">
        <v>54.65</v>
      </c>
      <c r="G11" s="9">
        <v>1.2</v>
      </c>
      <c r="H11" s="9">
        <v>6.4000000000000001E-2</v>
      </c>
      <c r="I11" s="6">
        <v>1</v>
      </c>
      <c r="J11" s="9">
        <f>0.7*G11</f>
        <v>0.84</v>
      </c>
      <c r="K11" s="9">
        <f>0.5*H11</f>
        <v>3.2000000000000001E-2</v>
      </c>
      <c r="L11" s="6">
        <v>184</v>
      </c>
      <c r="M11" s="6">
        <f t="shared" ref="M11:M13" si="3">ROUND(F11*E11*D11*102.79,0)</f>
        <v>7</v>
      </c>
      <c r="N11" s="6">
        <f t="shared" ref="N11:N13" si="4">ROUND(J11*M11*0.002205,0)</f>
        <v>0</v>
      </c>
      <c r="O11" s="11">
        <f t="shared" ref="O11:O13" si="5">ROUND(K11*M11*0.002205,1)</f>
        <v>0</v>
      </c>
    </row>
    <row r="12" spans="1:15">
      <c r="A12" s="6" t="s">
        <v>55</v>
      </c>
      <c r="B12" s="6">
        <v>3100</v>
      </c>
      <c r="C12" s="6" t="s">
        <v>47</v>
      </c>
      <c r="D12" s="8">
        <v>6.9425780000000005E-4</v>
      </c>
      <c r="E12" s="9">
        <v>0.3</v>
      </c>
      <c r="F12" s="9">
        <v>54.65</v>
      </c>
      <c r="G12" s="9">
        <v>1.2</v>
      </c>
      <c r="H12" s="9">
        <v>6.4000000000000001E-2</v>
      </c>
      <c r="I12" s="6">
        <v>1</v>
      </c>
      <c r="J12" s="9">
        <f>G12</f>
        <v>1.2</v>
      </c>
      <c r="K12" s="9">
        <f>H12</f>
        <v>6.4000000000000001E-2</v>
      </c>
      <c r="L12" s="6">
        <v>184</v>
      </c>
      <c r="M12" s="6">
        <f t="shared" si="3"/>
        <v>1</v>
      </c>
      <c r="N12" s="6">
        <f t="shared" si="4"/>
        <v>0</v>
      </c>
      <c r="O12" s="11">
        <f t="shared" si="5"/>
        <v>0</v>
      </c>
    </row>
    <row r="13" spans="1:15">
      <c r="A13" s="6" t="s">
        <v>55</v>
      </c>
      <c r="B13" s="6">
        <v>3100</v>
      </c>
      <c r="C13" s="6" t="s">
        <v>82</v>
      </c>
      <c r="D13" s="8">
        <v>6.5389085000000001E-3</v>
      </c>
      <c r="E13" s="9">
        <v>0.41099999999999998</v>
      </c>
      <c r="F13" s="9">
        <v>54.65</v>
      </c>
      <c r="G13" s="9">
        <v>1.2</v>
      </c>
      <c r="H13" s="9">
        <v>6.4000000000000001E-2</v>
      </c>
      <c r="I13" s="6">
        <v>1</v>
      </c>
      <c r="J13" s="9">
        <f>G13</f>
        <v>1.2</v>
      </c>
      <c r="K13" s="9">
        <f>H13</f>
        <v>6.4000000000000001E-2</v>
      </c>
      <c r="L13" s="6">
        <v>248</v>
      </c>
      <c r="M13" s="6">
        <f t="shared" si="3"/>
        <v>15</v>
      </c>
      <c r="N13" s="6">
        <f t="shared" si="4"/>
        <v>0</v>
      </c>
      <c r="O13" s="11">
        <f t="shared" si="5"/>
        <v>0</v>
      </c>
    </row>
    <row r="14" spans="1:15">
      <c r="D14" s="6">
        <f>SUM(D10:D13)</f>
        <v>4.5200693900000005E-2</v>
      </c>
      <c r="N14" s="6">
        <f>SUM(N10:N13)</f>
        <v>0</v>
      </c>
      <c r="O14" s="11">
        <f>SUM(O10:O13)</f>
        <v>0</v>
      </c>
    </row>
    <row r="16" spans="1:15">
      <c r="M16" s="25" t="s">
        <v>87</v>
      </c>
      <c r="N16" s="25">
        <f>N6-N14</f>
        <v>0</v>
      </c>
      <c r="O16" s="26">
        <f>O6-O14</f>
        <v>0.1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9"/>
  <sheetViews>
    <sheetView zoomScaleNormal="100" workbookViewId="0">
      <selection activeCell="A5" sqref="A5"/>
    </sheetView>
  </sheetViews>
  <sheetFormatPr defaultRowHeight="15"/>
  <cols>
    <col min="1" max="1" width="6.140625" style="6" bestFit="1" customWidth="1"/>
    <col min="2" max="2" width="8" style="6" bestFit="1" customWidth="1"/>
    <col min="3" max="3" width="8" style="6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.85546875" style="6" customWidth="1"/>
    <col min="14" max="14" width="8" style="7" bestFit="1" customWidth="1"/>
    <col min="15" max="15" width="7.7109375" style="8" bestFit="1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0.49150279079999998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20845</v>
      </c>
      <c r="M2" s="6">
        <f>ROUND(F2*E2*D2*102.79,0)</f>
        <v>2076</v>
      </c>
      <c r="N2" s="6">
        <f>ROUND(J2*M2*0.002205,0)</f>
        <v>8</v>
      </c>
      <c r="O2" s="11">
        <f>ROUND(K2*M2*0.002205,1)</f>
        <v>2.2000000000000002</v>
      </c>
    </row>
    <row r="5" spans="1:15">
      <c r="A5" s="6" t="s">
        <v>84</v>
      </c>
    </row>
    <row r="6" spans="1:15" ht="30">
      <c r="A6" s="6" t="s">
        <v>54</v>
      </c>
      <c r="B6" s="6" t="s">
        <v>46</v>
      </c>
      <c r="C6" s="6" t="s">
        <v>81</v>
      </c>
      <c r="D6" s="8" t="s">
        <v>53</v>
      </c>
      <c r="E6" s="7" t="s">
        <v>47</v>
      </c>
      <c r="F6" s="7" t="s">
        <v>52</v>
      </c>
      <c r="G6" s="7" t="s">
        <v>48</v>
      </c>
      <c r="H6" s="7" t="s">
        <v>49</v>
      </c>
      <c r="I6" s="6" t="s">
        <v>51</v>
      </c>
      <c r="J6" s="7" t="s">
        <v>56</v>
      </c>
      <c r="K6" s="7" t="s">
        <v>57</v>
      </c>
      <c r="L6" s="6" t="s">
        <v>50</v>
      </c>
      <c r="M6" s="10" t="s">
        <v>58</v>
      </c>
      <c r="N6" s="10" t="s">
        <v>59</v>
      </c>
      <c r="O6" s="10" t="s">
        <v>60</v>
      </c>
    </row>
    <row r="7" spans="1:15">
      <c r="A7" s="6" t="s">
        <v>55</v>
      </c>
      <c r="B7" s="6">
        <v>3100</v>
      </c>
      <c r="C7" s="6" t="s">
        <v>86</v>
      </c>
      <c r="D7" s="8">
        <v>0.49150279079999998</v>
      </c>
      <c r="E7" s="9">
        <v>0.252</v>
      </c>
      <c r="F7" s="9">
        <v>54.65</v>
      </c>
      <c r="G7" s="9">
        <v>1.2</v>
      </c>
      <c r="H7" s="9">
        <v>6.4000000000000001E-2</v>
      </c>
      <c r="I7" s="6">
        <v>1</v>
      </c>
      <c r="J7" s="9">
        <f>G7</f>
        <v>1.2</v>
      </c>
      <c r="K7" s="9">
        <f>H7</f>
        <v>6.4000000000000001E-2</v>
      </c>
      <c r="L7" s="6">
        <v>20845</v>
      </c>
      <c r="M7" s="6">
        <f>ROUND(F7*E7*D7*102.79,0)</f>
        <v>696</v>
      </c>
      <c r="N7" s="6">
        <f>ROUND(J7*M7*0.002205,0)</f>
        <v>2</v>
      </c>
      <c r="O7" s="11">
        <f>ROUND(K7*M7*0.002205,1)</f>
        <v>0.1</v>
      </c>
    </row>
    <row r="9" spans="1:15">
      <c r="M9" s="25" t="s">
        <v>87</v>
      </c>
      <c r="N9" s="25">
        <f>N2-N7</f>
        <v>6</v>
      </c>
      <c r="O9" s="26">
        <f>O2-O7</f>
        <v>2.1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M8" sqref="M8:O8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3.28515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140625" style="7" customWidth="1"/>
    <col min="15" max="15" width="10.140625" style="8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0.6113101957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20845</v>
      </c>
      <c r="M2" s="6">
        <f>ROUND(F2*E2*D2*102.79,0)</f>
        <v>2582</v>
      </c>
      <c r="N2" s="6">
        <f>ROUND(J2*M2*0.002205,0)</f>
        <v>10</v>
      </c>
      <c r="O2" s="11">
        <f>ROUND(K2*M2*0.002205,1)</f>
        <v>2.7</v>
      </c>
    </row>
    <row r="4" spans="1:15">
      <c r="A4" s="6" t="s">
        <v>84</v>
      </c>
    </row>
    <row r="5" spans="1:15" ht="30">
      <c r="A5" s="6" t="s">
        <v>54</v>
      </c>
      <c r="B5" s="6" t="s">
        <v>46</v>
      </c>
      <c r="C5" s="6" t="s">
        <v>81</v>
      </c>
      <c r="D5" s="8" t="s">
        <v>53</v>
      </c>
      <c r="E5" s="7" t="s">
        <v>47</v>
      </c>
      <c r="F5" s="7" t="s">
        <v>52</v>
      </c>
      <c r="G5" s="7" t="s">
        <v>48</v>
      </c>
      <c r="H5" s="7" t="s">
        <v>49</v>
      </c>
      <c r="I5" s="6" t="s">
        <v>51</v>
      </c>
      <c r="J5" s="7" t="s">
        <v>56</v>
      </c>
      <c r="K5" s="7" t="s">
        <v>57</v>
      </c>
      <c r="L5" s="6" t="s">
        <v>50</v>
      </c>
      <c r="M5" s="10" t="s">
        <v>58</v>
      </c>
      <c r="N5" s="10" t="s">
        <v>59</v>
      </c>
      <c r="O5" s="10" t="s">
        <v>60</v>
      </c>
    </row>
    <row r="6" spans="1:15">
      <c r="A6" s="6" t="s">
        <v>55</v>
      </c>
      <c r="B6" s="6">
        <v>3100</v>
      </c>
      <c r="C6" s="6" t="s">
        <v>86</v>
      </c>
      <c r="D6" s="8">
        <v>0.6113101957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20845</v>
      </c>
      <c r="M6" s="6">
        <f>ROUND(F6*E6*D6*102.79,0)</f>
        <v>865</v>
      </c>
      <c r="N6" s="6">
        <f>ROUND(J6*M6*0.002205,0)</f>
        <v>2</v>
      </c>
      <c r="O6" s="11">
        <f>ROUND(K6*M6*0.002205,1)</f>
        <v>0.1</v>
      </c>
    </row>
    <row r="8" spans="1:15">
      <c r="M8" s="25" t="s">
        <v>87</v>
      </c>
      <c r="N8" s="25">
        <f>N2-N6</f>
        <v>8</v>
      </c>
      <c r="O8" s="26">
        <f>O2-O6</f>
        <v>2.6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3200</v>
      </c>
      <c r="C2" s="8">
        <v>1.9543493200000001E-2</v>
      </c>
      <c r="D2" s="9">
        <v>0.4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15</v>
      </c>
      <c r="L2" s="6">
        <f>ROUND(E2*D2*C2*102.79,0)</f>
        <v>44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3100</v>
      </c>
      <c r="C3" s="8">
        <v>8.9727811099999999E-2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60" si="0">F3</f>
        <v>1.2</v>
      </c>
      <c r="J3" s="9">
        <f t="shared" ref="J3:J60" si="1">G3</f>
        <v>6.4000000000000001E-2</v>
      </c>
      <c r="K3" s="6">
        <v>9146</v>
      </c>
      <c r="L3" s="6">
        <f t="shared" ref="L3:L60" si="2">ROUND(E3*D3*C3*102.79,0)</f>
        <v>207</v>
      </c>
      <c r="M3" s="6">
        <f t="shared" ref="M3:M60" si="3">ROUND(I3*L3*0.002205,0)</f>
        <v>1</v>
      </c>
      <c r="N3" s="11">
        <f t="shared" ref="N3:N60" si="4">ROUND(J3*L3*0.002205,1)</f>
        <v>0</v>
      </c>
    </row>
    <row r="4" spans="1:14">
      <c r="A4" s="6" t="s">
        <v>55</v>
      </c>
      <c r="B4" s="6">
        <v>6120</v>
      </c>
      <c r="C4" s="8">
        <v>9.6965933000000004E-3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180</v>
      </c>
      <c r="L4" s="6">
        <f t="shared" si="2"/>
        <v>17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5100</v>
      </c>
      <c r="C5" s="8">
        <v>1.3618313999999999E-2</v>
      </c>
      <c r="D5" s="9">
        <v>1</v>
      </c>
      <c r="E5" s="9">
        <v>54.65</v>
      </c>
      <c r="F5" s="9">
        <v>0.6</v>
      </c>
      <c r="G5" s="9">
        <v>0.05</v>
      </c>
      <c r="H5" s="6">
        <v>1</v>
      </c>
      <c r="I5" s="9">
        <f t="shared" si="0"/>
        <v>0.6</v>
      </c>
      <c r="J5" s="9">
        <f t="shared" si="1"/>
        <v>0.05</v>
      </c>
      <c r="K5" s="6">
        <v>1308</v>
      </c>
      <c r="L5" s="6">
        <f t="shared" si="2"/>
        <v>77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6120</v>
      </c>
      <c r="C6" s="8">
        <v>0.1546495131</v>
      </c>
      <c r="D6" s="9">
        <v>0.26600000000000001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121</v>
      </c>
      <c r="L6" s="6">
        <f t="shared" si="2"/>
        <v>231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6120</v>
      </c>
      <c r="C7" s="8">
        <v>0.67768852410000002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413</v>
      </c>
      <c r="L7" s="6">
        <f t="shared" si="2"/>
        <v>1153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6460</v>
      </c>
      <c r="C8" s="8">
        <v>0.54203970759999998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2784</v>
      </c>
      <c r="L8" s="6">
        <f t="shared" si="2"/>
        <v>923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6460</v>
      </c>
      <c r="C9" s="8">
        <v>1.1514321047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953</v>
      </c>
      <c r="L9" s="6">
        <f t="shared" si="2"/>
        <v>1960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6420</v>
      </c>
      <c r="C10" s="8">
        <v>42.516162746799999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25389</v>
      </c>
      <c r="L10" s="6">
        <f t="shared" si="2"/>
        <v>72367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6120</v>
      </c>
      <c r="C11" s="8">
        <v>3.6974874999999999E-3</v>
      </c>
      <c r="D11" s="9">
        <v>0.26600000000000001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47</v>
      </c>
      <c r="L11" s="6">
        <f t="shared" si="2"/>
        <v>6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5100</v>
      </c>
      <c r="C12" s="8">
        <v>15.121637318299999</v>
      </c>
      <c r="D12" s="9">
        <v>1</v>
      </c>
      <c r="E12" s="9">
        <v>54.65</v>
      </c>
      <c r="F12" s="9">
        <v>0.6</v>
      </c>
      <c r="G12" s="9">
        <v>0.05</v>
      </c>
      <c r="H12" s="6">
        <v>1</v>
      </c>
      <c r="I12" s="9">
        <f t="shared" si="0"/>
        <v>0.6</v>
      </c>
      <c r="J12" s="9">
        <f t="shared" si="1"/>
        <v>0.05</v>
      </c>
      <c r="K12" s="6">
        <v>29821</v>
      </c>
      <c r="L12" s="6">
        <f t="shared" si="2"/>
        <v>84945</v>
      </c>
      <c r="M12" s="6">
        <f t="shared" si="3"/>
        <v>112</v>
      </c>
      <c r="N12" s="11">
        <f t="shared" si="4"/>
        <v>9.4</v>
      </c>
    </row>
    <row r="13" spans="1:14">
      <c r="A13" s="6" t="s">
        <v>55</v>
      </c>
      <c r="B13" s="6">
        <v>6120</v>
      </c>
      <c r="C13" s="8">
        <v>6.1546546106999998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6125</v>
      </c>
      <c r="L13" s="6">
        <f t="shared" si="2"/>
        <v>10476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5430</v>
      </c>
      <c r="C14" s="8">
        <v>0.37310819140000001</v>
      </c>
      <c r="D14" s="9">
        <v>1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735</v>
      </c>
      <c r="L14" s="6">
        <f t="shared" si="2"/>
        <v>2096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6420</v>
      </c>
      <c r="C15" s="8">
        <v>3.7468988299999999E-2</v>
      </c>
      <c r="D15" s="9">
        <v>0.30299999999999999</v>
      </c>
      <c r="E15" s="9">
        <v>54.65</v>
      </c>
      <c r="F15" s="9">
        <v>0</v>
      </c>
      <c r="G15" s="9">
        <v>0</v>
      </c>
      <c r="H15" s="6">
        <v>1</v>
      </c>
      <c r="I15" s="9">
        <f t="shared" si="0"/>
        <v>0</v>
      </c>
      <c r="J15" s="9">
        <f t="shared" si="1"/>
        <v>0</v>
      </c>
      <c r="K15" s="6">
        <v>22</v>
      </c>
      <c r="L15" s="6">
        <f t="shared" si="2"/>
        <v>64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6460</v>
      </c>
      <c r="C16" s="8">
        <v>2.6734904530999999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2279</v>
      </c>
      <c r="L16" s="6">
        <f t="shared" si="2"/>
        <v>4551</v>
      </c>
      <c r="M16" s="6">
        <f t="shared" si="3"/>
        <v>0</v>
      </c>
      <c r="N16" s="11">
        <f t="shared" si="4"/>
        <v>0</v>
      </c>
    </row>
    <row r="17" spans="1:14">
      <c r="A17" s="6" t="s">
        <v>55</v>
      </c>
      <c r="B17" s="6">
        <v>6120</v>
      </c>
      <c r="C17" s="8">
        <v>3.5047843100000003E-2</v>
      </c>
      <c r="D17" s="9">
        <v>0.247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35</v>
      </c>
      <c r="L17" s="6">
        <f t="shared" si="2"/>
        <v>49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3100</v>
      </c>
      <c r="C18" s="8">
        <v>1.7635763000000001E-3</v>
      </c>
      <c r="D18" s="9">
        <v>0.41099999999999998</v>
      </c>
      <c r="E18" s="9">
        <v>54.65</v>
      </c>
      <c r="F18" s="9">
        <v>1.2</v>
      </c>
      <c r="G18" s="9">
        <v>6.4000000000000001E-2</v>
      </c>
      <c r="H18" s="6">
        <v>1</v>
      </c>
      <c r="I18" s="9">
        <f t="shared" si="0"/>
        <v>1.2</v>
      </c>
      <c r="J18" s="9">
        <f t="shared" si="1"/>
        <v>6.4000000000000001E-2</v>
      </c>
      <c r="K18" s="6">
        <v>99</v>
      </c>
      <c r="L18" s="6">
        <f t="shared" si="2"/>
        <v>4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6460</v>
      </c>
      <c r="C19" s="8">
        <v>0.61374572329999999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934</v>
      </c>
      <c r="L19" s="6">
        <f t="shared" si="2"/>
        <v>1045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6420</v>
      </c>
      <c r="C20" s="8">
        <v>9.0648299999999997E-5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0</v>
      </c>
      <c r="L20" s="6">
        <f t="shared" si="2"/>
        <v>0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6460</v>
      </c>
      <c r="C21" s="8">
        <v>0.96737227940000003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1009</v>
      </c>
      <c r="L21" s="6">
        <f t="shared" si="2"/>
        <v>1647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6420</v>
      </c>
      <c r="C22" s="8">
        <v>1.4940146200000001E-2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9</v>
      </c>
      <c r="L22" s="6">
        <f t="shared" si="2"/>
        <v>25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3100</v>
      </c>
      <c r="C23" s="8">
        <v>9.0665168399999996E-2</v>
      </c>
      <c r="D23" s="9">
        <v>0.41099999999999998</v>
      </c>
      <c r="E23" s="9">
        <v>54.65</v>
      </c>
      <c r="F23" s="9">
        <v>1.2</v>
      </c>
      <c r="G23" s="9">
        <v>6.4000000000000001E-2</v>
      </c>
      <c r="H23" s="6">
        <v>1</v>
      </c>
      <c r="I23" s="9">
        <f t="shared" si="0"/>
        <v>1.2</v>
      </c>
      <c r="J23" s="9">
        <f t="shared" si="1"/>
        <v>6.4000000000000001E-2</v>
      </c>
      <c r="K23" s="6">
        <v>73</v>
      </c>
      <c r="L23" s="6">
        <f t="shared" si="2"/>
        <v>209</v>
      </c>
      <c r="M23" s="6">
        <f t="shared" si="3"/>
        <v>1</v>
      </c>
      <c r="N23" s="11">
        <f t="shared" si="4"/>
        <v>0</v>
      </c>
    </row>
    <row r="24" spans="1:14">
      <c r="A24" s="6" t="s">
        <v>55</v>
      </c>
      <c r="B24" s="6">
        <v>3200</v>
      </c>
      <c r="C24" s="8">
        <v>0.1363464295</v>
      </c>
      <c r="D24" s="9">
        <v>0.4</v>
      </c>
      <c r="E24" s="9">
        <v>54.65</v>
      </c>
      <c r="F24" s="9">
        <v>1.2</v>
      </c>
      <c r="G24" s="9">
        <v>6.4000000000000001E-2</v>
      </c>
      <c r="H24" s="6">
        <v>1</v>
      </c>
      <c r="I24" s="9">
        <f t="shared" si="0"/>
        <v>1.2</v>
      </c>
      <c r="J24" s="9">
        <f t="shared" si="1"/>
        <v>6.4000000000000001E-2</v>
      </c>
      <c r="K24" s="6">
        <v>107</v>
      </c>
      <c r="L24" s="6">
        <f t="shared" si="2"/>
        <v>306</v>
      </c>
      <c r="M24" s="6">
        <f t="shared" si="3"/>
        <v>1</v>
      </c>
      <c r="N24" s="11">
        <f t="shared" si="4"/>
        <v>0</v>
      </c>
    </row>
    <row r="25" spans="1:14">
      <c r="A25" s="6" t="s">
        <v>55</v>
      </c>
      <c r="B25" s="6">
        <v>6120</v>
      </c>
      <c r="C25" s="8">
        <v>6.4510032699999997E-2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189</v>
      </c>
      <c r="L25" s="6">
        <f t="shared" si="2"/>
        <v>110</v>
      </c>
      <c r="M25" s="6">
        <f t="shared" si="3"/>
        <v>0</v>
      </c>
      <c r="N25" s="11">
        <f t="shared" si="4"/>
        <v>0</v>
      </c>
    </row>
    <row r="26" spans="1:14">
      <c r="A26" s="6" t="s">
        <v>55</v>
      </c>
      <c r="B26" s="6">
        <v>6120</v>
      </c>
      <c r="C26" s="8">
        <v>4.2427569000000002E-3</v>
      </c>
      <c r="D26" s="9">
        <v>0.247</v>
      </c>
      <c r="E26" s="9">
        <v>54.65</v>
      </c>
      <c r="F26" s="9">
        <v>0</v>
      </c>
      <c r="G26" s="9">
        <v>0</v>
      </c>
      <c r="H26" s="6">
        <v>1</v>
      </c>
      <c r="I26" s="9">
        <f t="shared" si="0"/>
        <v>0</v>
      </c>
      <c r="J26" s="9">
        <f t="shared" si="1"/>
        <v>0</v>
      </c>
      <c r="K26" s="6">
        <v>155</v>
      </c>
      <c r="L26" s="6">
        <f t="shared" si="2"/>
        <v>6</v>
      </c>
      <c r="M26" s="6">
        <f t="shared" si="3"/>
        <v>0</v>
      </c>
      <c r="N26" s="11">
        <f t="shared" si="4"/>
        <v>0</v>
      </c>
    </row>
    <row r="27" spans="1:14">
      <c r="A27" s="6" t="s">
        <v>55</v>
      </c>
      <c r="B27" s="6">
        <v>6120</v>
      </c>
      <c r="C27" s="8">
        <v>7.8010003000000003E-3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90</v>
      </c>
      <c r="L27" s="6">
        <f t="shared" si="2"/>
        <v>13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3200</v>
      </c>
      <c r="C28" s="8">
        <v>2.9720068675000002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10368</v>
      </c>
      <c r="L28" s="6">
        <f t="shared" si="2"/>
        <v>6678</v>
      </c>
      <c r="M28" s="6">
        <f t="shared" si="3"/>
        <v>18</v>
      </c>
      <c r="N28" s="11">
        <f t="shared" si="4"/>
        <v>0.9</v>
      </c>
    </row>
    <row r="29" spans="1:14">
      <c r="A29" s="6" t="s">
        <v>55</v>
      </c>
      <c r="B29" s="6">
        <v>6120</v>
      </c>
      <c r="C29" s="8">
        <v>0.1153682459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212</v>
      </c>
      <c r="L29" s="6">
        <f t="shared" si="2"/>
        <v>196</v>
      </c>
      <c r="M29" s="6">
        <f t="shared" si="3"/>
        <v>0</v>
      </c>
      <c r="N29" s="11">
        <f t="shared" si="4"/>
        <v>0</v>
      </c>
    </row>
    <row r="30" spans="1:14">
      <c r="A30" s="6" t="s">
        <v>55</v>
      </c>
      <c r="B30" s="6">
        <v>6420</v>
      </c>
      <c r="C30" s="8">
        <v>8.2026584400000005E-2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96</v>
      </c>
      <c r="L30" s="6">
        <f t="shared" si="2"/>
        <v>140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6420</v>
      </c>
      <c r="C31" s="8">
        <v>8.5247697299999994E-2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158</v>
      </c>
      <c r="L31" s="6">
        <f t="shared" si="2"/>
        <v>145</v>
      </c>
      <c r="M31" s="6">
        <f t="shared" si="3"/>
        <v>0</v>
      </c>
      <c r="N31" s="11">
        <f t="shared" si="4"/>
        <v>0</v>
      </c>
    </row>
    <row r="32" spans="1:14">
      <c r="A32" s="6" t="s">
        <v>55</v>
      </c>
      <c r="B32" s="6">
        <v>6300</v>
      </c>
      <c r="C32" s="8">
        <v>0.66578558160000001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1201</v>
      </c>
      <c r="L32" s="6">
        <f t="shared" si="2"/>
        <v>1133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6300</v>
      </c>
      <c r="C33" s="8">
        <v>0.40004059710000001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316</v>
      </c>
      <c r="L33" s="6">
        <f t="shared" si="2"/>
        <v>681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3200</v>
      </c>
      <c r="C34" s="8">
        <v>0.73297563129999999</v>
      </c>
      <c r="D34" s="9">
        <v>0.4</v>
      </c>
      <c r="E34" s="9">
        <v>54.65</v>
      </c>
      <c r="F34" s="9">
        <v>1.2</v>
      </c>
      <c r="G34" s="9">
        <v>6.4000000000000001E-2</v>
      </c>
      <c r="H34" s="6">
        <v>1</v>
      </c>
      <c r="I34" s="9">
        <f t="shared" si="0"/>
        <v>1.2</v>
      </c>
      <c r="J34" s="9">
        <f t="shared" si="1"/>
        <v>6.4000000000000001E-2</v>
      </c>
      <c r="K34" s="6">
        <v>853</v>
      </c>
      <c r="L34" s="6">
        <f t="shared" si="2"/>
        <v>1647</v>
      </c>
      <c r="M34" s="6">
        <f t="shared" si="3"/>
        <v>4</v>
      </c>
      <c r="N34" s="11">
        <f t="shared" si="4"/>
        <v>0.2</v>
      </c>
    </row>
    <row r="35" spans="1:14">
      <c r="A35" s="6" t="s">
        <v>55</v>
      </c>
      <c r="B35" s="6">
        <v>3200</v>
      </c>
      <c r="C35" s="8">
        <v>9.8994490700000007E-2</v>
      </c>
      <c r="D35" s="9">
        <v>0.4</v>
      </c>
      <c r="E35" s="9">
        <v>54.65</v>
      </c>
      <c r="F35" s="9">
        <v>1.2</v>
      </c>
      <c r="G35" s="9">
        <v>6.4000000000000001E-2</v>
      </c>
      <c r="H35" s="6">
        <v>1</v>
      </c>
      <c r="I35" s="9">
        <f t="shared" si="0"/>
        <v>1.2</v>
      </c>
      <c r="J35" s="9">
        <f t="shared" si="1"/>
        <v>6.4000000000000001E-2</v>
      </c>
      <c r="K35" s="6">
        <v>279</v>
      </c>
      <c r="L35" s="6">
        <f t="shared" si="2"/>
        <v>222</v>
      </c>
      <c r="M35" s="6">
        <f t="shared" si="3"/>
        <v>1</v>
      </c>
      <c r="N35" s="11">
        <f t="shared" si="4"/>
        <v>0</v>
      </c>
    </row>
    <row r="36" spans="1:14">
      <c r="A36" s="6" t="s">
        <v>55</v>
      </c>
      <c r="B36" s="6">
        <v>6420</v>
      </c>
      <c r="C36" s="8">
        <v>2.4725999999999998E-6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</v>
      </c>
      <c r="L36" s="6">
        <f t="shared" si="2"/>
        <v>0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6120</v>
      </c>
      <c r="C37" s="8">
        <v>0.57627929850000004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347</v>
      </c>
      <c r="L37" s="6">
        <f t="shared" si="2"/>
        <v>981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6420</v>
      </c>
      <c r="C38" s="8">
        <v>0.55365449710000003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331</v>
      </c>
      <c r="L38" s="6">
        <f t="shared" si="2"/>
        <v>942</v>
      </c>
      <c r="M38" s="6">
        <f t="shared" si="3"/>
        <v>0</v>
      </c>
      <c r="N38" s="11">
        <f t="shared" si="4"/>
        <v>0</v>
      </c>
    </row>
    <row r="39" spans="1:14">
      <c r="A39" s="6" t="s">
        <v>55</v>
      </c>
      <c r="B39" s="6">
        <v>6120</v>
      </c>
      <c r="C39" s="8">
        <v>0.2268726751</v>
      </c>
      <c r="D39" s="9">
        <v>0.30299999999999999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350</v>
      </c>
      <c r="L39" s="6">
        <f t="shared" si="2"/>
        <v>386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6120</v>
      </c>
      <c r="C40" s="8">
        <v>1.0932278700000001E-2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8</v>
      </c>
      <c r="L40" s="6">
        <f t="shared" si="2"/>
        <v>19</v>
      </c>
      <c r="M40" s="6">
        <f t="shared" si="3"/>
        <v>0</v>
      </c>
      <c r="N40" s="11">
        <f t="shared" si="4"/>
        <v>0</v>
      </c>
    </row>
    <row r="41" spans="1:14">
      <c r="A41" s="6" t="s">
        <v>55</v>
      </c>
      <c r="B41" s="6">
        <v>3200</v>
      </c>
      <c r="C41" s="8">
        <v>0.5810261833</v>
      </c>
      <c r="D41" s="9">
        <v>0.4</v>
      </c>
      <c r="E41" s="9">
        <v>54.65</v>
      </c>
      <c r="F41" s="9">
        <v>1.2</v>
      </c>
      <c r="G41" s="9">
        <v>6.4000000000000001E-2</v>
      </c>
      <c r="H41" s="6">
        <v>1</v>
      </c>
      <c r="I41" s="9">
        <f t="shared" si="0"/>
        <v>1.2</v>
      </c>
      <c r="J41" s="9">
        <f t="shared" si="1"/>
        <v>6.4000000000000001E-2</v>
      </c>
      <c r="K41" s="6">
        <v>646</v>
      </c>
      <c r="L41" s="6">
        <f t="shared" si="2"/>
        <v>1306</v>
      </c>
      <c r="M41" s="6">
        <f t="shared" si="3"/>
        <v>3</v>
      </c>
      <c r="N41" s="11">
        <f t="shared" si="4"/>
        <v>0.2</v>
      </c>
    </row>
    <row r="42" spans="1:14">
      <c r="A42" s="6" t="s">
        <v>55</v>
      </c>
      <c r="B42" s="6">
        <v>5100</v>
      </c>
      <c r="C42" s="8">
        <v>2.3904389299999999E-2</v>
      </c>
      <c r="D42" s="9">
        <v>1</v>
      </c>
      <c r="E42" s="9">
        <v>54.65</v>
      </c>
      <c r="F42" s="9">
        <v>0.6</v>
      </c>
      <c r="G42" s="9">
        <v>0.05</v>
      </c>
      <c r="H42" s="6">
        <v>1</v>
      </c>
      <c r="I42" s="9">
        <f t="shared" si="0"/>
        <v>0.6</v>
      </c>
      <c r="J42" s="9">
        <f t="shared" si="1"/>
        <v>0.05</v>
      </c>
      <c r="K42" s="6">
        <v>47</v>
      </c>
      <c r="L42" s="6">
        <f t="shared" si="2"/>
        <v>134</v>
      </c>
      <c r="M42" s="6">
        <f t="shared" si="3"/>
        <v>0</v>
      </c>
      <c r="N42" s="11">
        <f t="shared" si="4"/>
        <v>0</v>
      </c>
    </row>
    <row r="43" spans="1:14">
      <c r="A43" s="6" t="s">
        <v>55</v>
      </c>
      <c r="B43" s="6">
        <v>6120</v>
      </c>
      <c r="C43" s="8">
        <v>0.69332947369999998</v>
      </c>
      <c r="D43" s="9">
        <v>0.30299999999999999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1056</v>
      </c>
      <c r="L43" s="6">
        <f t="shared" si="2"/>
        <v>1180</v>
      </c>
      <c r="M43" s="6">
        <f t="shared" si="3"/>
        <v>0</v>
      </c>
      <c r="N43" s="11">
        <f t="shared" si="4"/>
        <v>0</v>
      </c>
    </row>
    <row r="44" spans="1:14">
      <c r="A44" s="6" t="s">
        <v>55</v>
      </c>
      <c r="B44" s="6">
        <v>6460</v>
      </c>
      <c r="C44" s="8">
        <v>2.6401918790000001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1577</v>
      </c>
      <c r="L44" s="6">
        <f t="shared" si="2"/>
        <v>4494</v>
      </c>
      <c r="M44" s="6">
        <f t="shared" si="3"/>
        <v>0</v>
      </c>
      <c r="N44" s="11">
        <f t="shared" si="4"/>
        <v>0</v>
      </c>
    </row>
    <row r="45" spans="1:14">
      <c r="A45" s="6" t="s">
        <v>55</v>
      </c>
      <c r="B45" s="6">
        <v>6420</v>
      </c>
      <c r="C45" s="8">
        <v>0.26823585599999999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160</v>
      </c>
      <c r="L45" s="6">
        <f t="shared" si="2"/>
        <v>457</v>
      </c>
      <c r="M45" s="6">
        <f t="shared" si="3"/>
        <v>0</v>
      </c>
      <c r="N45" s="11">
        <f t="shared" si="4"/>
        <v>0</v>
      </c>
    </row>
    <row r="46" spans="1:14">
      <c r="A46" s="6" t="s">
        <v>55</v>
      </c>
      <c r="B46" s="6">
        <v>6460</v>
      </c>
      <c r="C46" s="8">
        <v>2.0662060278999999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1234</v>
      </c>
      <c r="L46" s="6">
        <f t="shared" si="2"/>
        <v>3517</v>
      </c>
      <c r="M46" s="6">
        <f t="shared" si="3"/>
        <v>0</v>
      </c>
      <c r="N46" s="11">
        <f t="shared" si="4"/>
        <v>0</v>
      </c>
    </row>
    <row r="47" spans="1:14">
      <c r="A47" s="6" t="s">
        <v>55</v>
      </c>
      <c r="B47" s="6">
        <v>6420</v>
      </c>
      <c r="C47" s="8">
        <v>2.7036241E-3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2</v>
      </c>
      <c r="L47" s="6">
        <f t="shared" si="2"/>
        <v>5</v>
      </c>
      <c r="M47" s="6">
        <f t="shared" si="3"/>
        <v>0</v>
      </c>
      <c r="N47" s="11">
        <f t="shared" si="4"/>
        <v>0</v>
      </c>
    </row>
    <row r="48" spans="1:14">
      <c r="A48" s="6" t="s">
        <v>55</v>
      </c>
      <c r="B48" s="6">
        <v>6300</v>
      </c>
      <c r="C48" s="8">
        <v>0.22080774550000001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143</v>
      </c>
      <c r="L48" s="6">
        <f t="shared" si="2"/>
        <v>376</v>
      </c>
      <c r="M48" s="6">
        <f t="shared" si="3"/>
        <v>0</v>
      </c>
      <c r="N48" s="11">
        <f t="shared" si="4"/>
        <v>0</v>
      </c>
    </row>
    <row r="49" spans="1:14">
      <c r="A49" s="6" t="s">
        <v>55</v>
      </c>
      <c r="B49" s="6">
        <v>6420</v>
      </c>
      <c r="C49" s="8">
        <v>5.2803777999999996E-3</v>
      </c>
      <c r="D49" s="9">
        <v>0.30299999999999999</v>
      </c>
      <c r="E49" s="9">
        <v>54.65</v>
      </c>
      <c r="F49" s="9">
        <v>0</v>
      </c>
      <c r="G49" s="9">
        <v>0</v>
      </c>
      <c r="H49" s="6">
        <v>1</v>
      </c>
      <c r="I49" s="9">
        <f t="shared" si="0"/>
        <v>0</v>
      </c>
      <c r="J49" s="9">
        <f t="shared" si="1"/>
        <v>0</v>
      </c>
      <c r="K49" s="6">
        <v>3</v>
      </c>
      <c r="L49" s="6">
        <f t="shared" si="2"/>
        <v>9</v>
      </c>
      <c r="M49" s="6">
        <f t="shared" si="3"/>
        <v>0</v>
      </c>
      <c r="N49" s="11">
        <f t="shared" si="4"/>
        <v>0</v>
      </c>
    </row>
    <row r="50" spans="1:14">
      <c r="A50" s="6" t="s">
        <v>55</v>
      </c>
      <c r="B50" s="6">
        <v>3200</v>
      </c>
      <c r="C50" s="8">
        <v>0.15679351750000001</v>
      </c>
      <c r="D50" s="9">
        <v>0.4</v>
      </c>
      <c r="E50" s="9">
        <v>54.65</v>
      </c>
      <c r="F50" s="9">
        <v>1.2</v>
      </c>
      <c r="G50" s="9">
        <v>6.4000000000000001E-2</v>
      </c>
      <c r="H50" s="6">
        <v>1</v>
      </c>
      <c r="I50" s="9">
        <f t="shared" si="0"/>
        <v>1.2</v>
      </c>
      <c r="J50" s="9">
        <f t="shared" si="1"/>
        <v>6.4000000000000001E-2</v>
      </c>
      <c r="K50" s="6">
        <v>124</v>
      </c>
      <c r="L50" s="6">
        <f t="shared" si="2"/>
        <v>352</v>
      </c>
      <c r="M50" s="6">
        <f t="shared" si="3"/>
        <v>1</v>
      </c>
      <c r="N50" s="11">
        <f t="shared" si="4"/>
        <v>0</v>
      </c>
    </row>
    <row r="51" spans="1:14">
      <c r="A51" s="6" t="s">
        <v>55</v>
      </c>
      <c r="B51" s="6">
        <v>3200</v>
      </c>
      <c r="C51" s="8">
        <v>1.4726270117</v>
      </c>
      <c r="D51" s="9">
        <v>0.4</v>
      </c>
      <c r="E51" s="9">
        <v>54.65</v>
      </c>
      <c r="F51" s="9">
        <v>1.2</v>
      </c>
      <c r="G51" s="9">
        <v>6.4000000000000001E-2</v>
      </c>
      <c r="H51" s="6">
        <v>1</v>
      </c>
      <c r="I51" s="9">
        <f t="shared" si="0"/>
        <v>1.2</v>
      </c>
      <c r="J51" s="9">
        <f t="shared" si="1"/>
        <v>6.4000000000000001E-2</v>
      </c>
      <c r="K51" s="6">
        <v>1220</v>
      </c>
      <c r="L51" s="6">
        <f t="shared" si="2"/>
        <v>3309</v>
      </c>
      <c r="M51" s="6">
        <f t="shared" si="3"/>
        <v>9</v>
      </c>
      <c r="N51" s="11">
        <f t="shared" si="4"/>
        <v>0.5</v>
      </c>
    </row>
    <row r="52" spans="1:14">
      <c r="A52" s="6" t="s">
        <v>55</v>
      </c>
      <c r="B52" s="6">
        <v>6120</v>
      </c>
      <c r="C52" s="8">
        <v>6.1268000000000004E-6</v>
      </c>
      <c r="D52" s="9">
        <v>0.247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26</v>
      </c>
      <c r="L52" s="6">
        <f t="shared" si="2"/>
        <v>0</v>
      </c>
      <c r="M52" s="6">
        <f t="shared" si="3"/>
        <v>0</v>
      </c>
      <c r="N52" s="11">
        <f t="shared" si="4"/>
        <v>0</v>
      </c>
    </row>
    <row r="53" spans="1:14">
      <c r="A53" s="6" t="s">
        <v>55</v>
      </c>
      <c r="B53" s="6">
        <v>6420</v>
      </c>
      <c r="C53" s="8">
        <v>1.3638634581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814</v>
      </c>
      <c r="L53" s="6">
        <f t="shared" si="2"/>
        <v>2321</v>
      </c>
      <c r="M53" s="6">
        <f t="shared" si="3"/>
        <v>0</v>
      </c>
      <c r="N53" s="11">
        <f t="shared" si="4"/>
        <v>0</v>
      </c>
    </row>
    <row r="54" spans="1:14">
      <c r="A54" s="6" t="s">
        <v>55</v>
      </c>
      <c r="B54" s="6">
        <v>6420</v>
      </c>
      <c r="C54" s="8">
        <v>7.0816172199999999E-2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42</v>
      </c>
      <c r="L54" s="6">
        <f t="shared" si="2"/>
        <v>121</v>
      </c>
      <c r="M54" s="6">
        <f t="shared" si="3"/>
        <v>0</v>
      </c>
      <c r="N54" s="11">
        <f t="shared" si="4"/>
        <v>0</v>
      </c>
    </row>
    <row r="55" spans="1:14">
      <c r="A55" s="6" t="s">
        <v>55</v>
      </c>
      <c r="B55" s="6">
        <v>6120</v>
      </c>
      <c r="C55" s="8">
        <v>8.1130232799999993E-2</v>
      </c>
      <c r="D55" s="9">
        <v>0.247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604</v>
      </c>
      <c r="L55" s="6">
        <f t="shared" si="2"/>
        <v>113</v>
      </c>
      <c r="M55" s="6">
        <f t="shared" si="3"/>
        <v>0</v>
      </c>
      <c r="N55" s="11">
        <f t="shared" si="4"/>
        <v>0</v>
      </c>
    </row>
    <row r="56" spans="1:14">
      <c r="A56" s="6" t="s">
        <v>55</v>
      </c>
      <c r="B56" s="6">
        <v>3200</v>
      </c>
      <c r="C56" s="8">
        <v>1.1877860458</v>
      </c>
      <c r="D56" s="9">
        <v>0.4</v>
      </c>
      <c r="E56" s="9">
        <v>54.65</v>
      </c>
      <c r="F56" s="9">
        <v>1.2</v>
      </c>
      <c r="G56" s="9">
        <v>6.4000000000000001E-2</v>
      </c>
      <c r="H56" s="6">
        <v>1</v>
      </c>
      <c r="I56" s="9">
        <f t="shared" si="0"/>
        <v>1.2</v>
      </c>
      <c r="J56" s="9">
        <f t="shared" si="1"/>
        <v>6.4000000000000001E-2</v>
      </c>
      <c r="K56" s="6">
        <v>1218</v>
      </c>
      <c r="L56" s="6">
        <f t="shared" si="2"/>
        <v>2669</v>
      </c>
      <c r="M56" s="6">
        <f t="shared" si="3"/>
        <v>7</v>
      </c>
      <c r="N56" s="11">
        <f t="shared" si="4"/>
        <v>0.4</v>
      </c>
    </row>
    <row r="57" spans="1:14">
      <c r="A57" s="6" t="s">
        <v>55</v>
      </c>
      <c r="B57" s="6">
        <v>3200</v>
      </c>
      <c r="C57" s="8">
        <v>0.29021748310000001</v>
      </c>
      <c r="D57" s="9">
        <v>0.4</v>
      </c>
      <c r="E57" s="9">
        <v>54.65</v>
      </c>
      <c r="F57" s="9">
        <v>1.2</v>
      </c>
      <c r="G57" s="9">
        <v>6.4000000000000001E-2</v>
      </c>
      <c r="H57" s="6">
        <v>1</v>
      </c>
      <c r="I57" s="9">
        <f t="shared" si="0"/>
        <v>1.2</v>
      </c>
      <c r="J57" s="9">
        <f t="shared" si="1"/>
        <v>6.4000000000000001E-2</v>
      </c>
      <c r="K57" s="6">
        <v>229</v>
      </c>
      <c r="L57" s="6">
        <f t="shared" si="2"/>
        <v>652</v>
      </c>
      <c r="M57" s="6">
        <f t="shared" si="3"/>
        <v>2</v>
      </c>
      <c r="N57" s="11">
        <f t="shared" si="4"/>
        <v>0.1</v>
      </c>
    </row>
    <row r="58" spans="1:14">
      <c r="A58" s="6" t="s">
        <v>55</v>
      </c>
      <c r="B58" s="6">
        <v>6420</v>
      </c>
      <c r="C58" s="8">
        <v>3.2931172500000001E-2</v>
      </c>
      <c r="D58" s="9">
        <v>0.30299999999999999</v>
      </c>
      <c r="E58" s="9">
        <v>54.65</v>
      </c>
      <c r="F58" s="9">
        <v>0</v>
      </c>
      <c r="G58" s="9">
        <v>0</v>
      </c>
      <c r="H58" s="6">
        <v>1</v>
      </c>
      <c r="I58" s="9">
        <f t="shared" si="0"/>
        <v>0</v>
      </c>
      <c r="J58" s="9">
        <f t="shared" si="1"/>
        <v>0</v>
      </c>
      <c r="K58" s="6">
        <v>20</v>
      </c>
      <c r="L58" s="6">
        <f t="shared" si="2"/>
        <v>56</v>
      </c>
      <c r="M58" s="6">
        <f t="shared" si="3"/>
        <v>0</v>
      </c>
      <c r="N58" s="11">
        <f t="shared" si="4"/>
        <v>0</v>
      </c>
    </row>
    <row r="59" spans="1:14">
      <c r="A59" s="6" t="s">
        <v>55</v>
      </c>
      <c r="B59" s="6">
        <v>6120</v>
      </c>
      <c r="C59" s="8">
        <v>9.46763355E-2</v>
      </c>
      <c r="D59" s="9">
        <v>0.247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209</v>
      </c>
      <c r="L59" s="6">
        <f t="shared" si="2"/>
        <v>131</v>
      </c>
      <c r="M59" s="6">
        <f t="shared" si="3"/>
        <v>0</v>
      </c>
      <c r="N59" s="11">
        <f t="shared" si="4"/>
        <v>0</v>
      </c>
    </row>
    <row r="60" spans="1:14">
      <c r="A60" s="6" t="s">
        <v>55</v>
      </c>
      <c r="B60" s="6">
        <v>6420</v>
      </c>
      <c r="C60" s="8">
        <v>0.1314352144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78</v>
      </c>
      <c r="L60" s="6">
        <f t="shared" si="2"/>
        <v>224</v>
      </c>
      <c r="M60" s="6">
        <f t="shared" si="3"/>
        <v>0</v>
      </c>
      <c r="N60" s="11">
        <f t="shared" si="4"/>
        <v>0</v>
      </c>
    </row>
    <row r="61" spans="1:14">
      <c r="C61" s="8">
        <f>SUM(C2:C60)</f>
        <v>89.379296706399955</v>
      </c>
      <c r="M61" s="6">
        <f>SUM(M2:M60)</f>
        <v>160</v>
      </c>
      <c r="N61" s="11">
        <f>SUM(N2:N60)</f>
        <v>11.7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68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3.85546875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3200</v>
      </c>
      <c r="C2" s="8">
        <v>1.8709656E-3</v>
      </c>
      <c r="D2" s="9">
        <v>0.4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10278</v>
      </c>
      <c r="L2" s="6">
        <f>ROUND(E2*D2*C2*102.79,0)</f>
        <v>4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7430</v>
      </c>
      <c r="C3" s="8">
        <v>9.4191081000000003E-3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66" si="0">F3</f>
        <v>1.25</v>
      </c>
      <c r="J3" s="9">
        <f t="shared" ref="J3:J66" si="1">G3</f>
        <v>0.20200000000000001</v>
      </c>
      <c r="K3" s="6">
        <v>1079</v>
      </c>
      <c r="L3" s="6">
        <f t="shared" ref="L3:L66" si="2">ROUND(E3*D3*C3*102.79,0)</f>
        <v>9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55</v>
      </c>
      <c r="B4" s="6">
        <v>7430</v>
      </c>
      <c r="C4" s="8">
        <v>7.8010349899999998E-2</v>
      </c>
      <c r="D4" s="9">
        <v>0.16900000000000001</v>
      </c>
      <c r="E4" s="9">
        <v>54.65</v>
      </c>
      <c r="F4" s="9">
        <v>1.25</v>
      </c>
      <c r="G4" s="9">
        <v>0.20200000000000001</v>
      </c>
      <c r="H4" s="6">
        <v>1</v>
      </c>
      <c r="I4" s="9">
        <f t="shared" si="0"/>
        <v>1.25</v>
      </c>
      <c r="J4" s="9">
        <f t="shared" si="1"/>
        <v>0.20200000000000001</v>
      </c>
      <c r="K4" s="6">
        <v>190</v>
      </c>
      <c r="L4" s="6">
        <f t="shared" si="2"/>
        <v>74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3200</v>
      </c>
      <c r="C5" s="8">
        <v>0.1237687732</v>
      </c>
      <c r="D5" s="9">
        <v>0.4</v>
      </c>
      <c r="E5" s="9">
        <v>54.65</v>
      </c>
      <c r="F5" s="9">
        <v>1.2</v>
      </c>
      <c r="G5" s="9">
        <v>6.4000000000000001E-2</v>
      </c>
      <c r="H5" s="6">
        <v>1</v>
      </c>
      <c r="I5" s="9">
        <f t="shared" si="0"/>
        <v>1.2</v>
      </c>
      <c r="J5" s="9">
        <f t="shared" si="1"/>
        <v>6.4000000000000001E-2</v>
      </c>
      <c r="K5" s="6">
        <v>5613</v>
      </c>
      <c r="L5" s="6">
        <f t="shared" si="2"/>
        <v>278</v>
      </c>
      <c r="M5" s="6">
        <f t="shared" si="3"/>
        <v>1</v>
      </c>
      <c r="N5" s="11">
        <f t="shared" si="4"/>
        <v>0</v>
      </c>
    </row>
    <row r="6" spans="1:14">
      <c r="A6" s="6" t="s">
        <v>55</v>
      </c>
      <c r="B6" s="6">
        <v>7430</v>
      </c>
      <c r="C6" s="8">
        <v>1.6652271199999999E-2</v>
      </c>
      <c r="D6" s="9">
        <v>0.16900000000000001</v>
      </c>
      <c r="E6" s="9">
        <v>54.65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9</v>
      </c>
      <c r="L6" s="6">
        <f t="shared" si="2"/>
        <v>16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6120</v>
      </c>
      <c r="C7" s="8">
        <v>7.6487776800000004E-2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49</v>
      </c>
      <c r="L7" s="6">
        <f t="shared" si="2"/>
        <v>130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6120</v>
      </c>
      <c r="C8" s="8">
        <v>0.93170501210000001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1405</v>
      </c>
      <c r="L8" s="6">
        <f t="shared" si="2"/>
        <v>1586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6460</v>
      </c>
      <c r="C9" s="8">
        <v>0.43949459800000001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338</v>
      </c>
      <c r="L9" s="6">
        <f t="shared" si="2"/>
        <v>748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3200</v>
      </c>
      <c r="C10" s="8">
        <v>7.8753365999999995E-3</v>
      </c>
      <c r="D10" s="9">
        <v>0.4</v>
      </c>
      <c r="E10" s="9">
        <v>54.65</v>
      </c>
      <c r="F10" s="9">
        <v>1.2</v>
      </c>
      <c r="G10" s="9">
        <v>6.4000000000000001E-2</v>
      </c>
      <c r="H10" s="6">
        <v>1</v>
      </c>
      <c r="I10" s="9">
        <f t="shared" si="0"/>
        <v>1.2</v>
      </c>
      <c r="J10" s="9">
        <f t="shared" si="1"/>
        <v>6.4000000000000001E-2</v>
      </c>
      <c r="K10" s="6">
        <v>7</v>
      </c>
      <c r="L10" s="6">
        <f t="shared" si="2"/>
        <v>18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6120</v>
      </c>
      <c r="C11" s="8">
        <v>3.6906004499999999E-2</v>
      </c>
      <c r="D11" s="9">
        <v>0.30299999999999999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42</v>
      </c>
      <c r="L11" s="6">
        <f t="shared" si="2"/>
        <v>63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6120</v>
      </c>
      <c r="C12" s="8">
        <v>0.27489029149999999</v>
      </c>
      <c r="D12" s="9">
        <v>0.30299999999999999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311</v>
      </c>
      <c r="L12" s="6">
        <f t="shared" si="2"/>
        <v>468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7430</v>
      </c>
      <c r="C13" s="8">
        <v>7.8326432599999996E-2</v>
      </c>
      <c r="D13" s="9">
        <v>0.16900000000000001</v>
      </c>
      <c r="E13" s="9">
        <v>54.65</v>
      </c>
      <c r="F13" s="9">
        <v>1.25</v>
      </c>
      <c r="G13" s="9">
        <v>0.20200000000000001</v>
      </c>
      <c r="H13" s="6">
        <v>1</v>
      </c>
      <c r="I13" s="9">
        <f t="shared" si="0"/>
        <v>1.25</v>
      </c>
      <c r="J13" s="9">
        <f t="shared" si="1"/>
        <v>0.20200000000000001</v>
      </c>
      <c r="K13" s="6">
        <v>58</v>
      </c>
      <c r="L13" s="6">
        <f t="shared" si="2"/>
        <v>74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7430</v>
      </c>
      <c r="C14" s="8">
        <v>1.24869157E-2</v>
      </c>
      <c r="D14" s="9">
        <v>0.16900000000000001</v>
      </c>
      <c r="E14" s="9">
        <v>54.65</v>
      </c>
      <c r="F14" s="9">
        <v>1.25</v>
      </c>
      <c r="G14" s="9">
        <v>0.20200000000000001</v>
      </c>
      <c r="H14" s="6">
        <v>1</v>
      </c>
      <c r="I14" s="9">
        <f t="shared" si="0"/>
        <v>1.25</v>
      </c>
      <c r="J14" s="9">
        <f t="shared" si="1"/>
        <v>0.20200000000000001</v>
      </c>
      <c r="K14" s="6">
        <v>44</v>
      </c>
      <c r="L14" s="6">
        <f t="shared" si="2"/>
        <v>12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7430</v>
      </c>
      <c r="C15" s="8">
        <v>4.7725826499999999E-2</v>
      </c>
      <c r="D15" s="9">
        <v>0.16900000000000001</v>
      </c>
      <c r="E15" s="9">
        <v>54.65</v>
      </c>
      <c r="F15" s="9">
        <v>1.25</v>
      </c>
      <c r="G15" s="9">
        <v>0.20200000000000001</v>
      </c>
      <c r="H15" s="6">
        <v>1</v>
      </c>
      <c r="I15" s="9">
        <f t="shared" si="0"/>
        <v>1.25</v>
      </c>
      <c r="J15" s="9">
        <f t="shared" si="1"/>
        <v>0.20200000000000001</v>
      </c>
      <c r="K15" s="6">
        <v>262</v>
      </c>
      <c r="L15" s="6">
        <f t="shared" si="2"/>
        <v>45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6120</v>
      </c>
      <c r="C16" s="8">
        <v>2.1331248399999999E-2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14</v>
      </c>
      <c r="L16" s="6">
        <f t="shared" si="2"/>
        <v>36</v>
      </c>
      <c r="M16" s="6">
        <f t="shared" si="3"/>
        <v>0</v>
      </c>
      <c r="N16" s="11">
        <f t="shared" si="4"/>
        <v>0</v>
      </c>
    </row>
    <row r="17" spans="1:14">
      <c r="A17" s="6" t="s">
        <v>55</v>
      </c>
      <c r="B17" s="6">
        <v>6120</v>
      </c>
      <c r="C17" s="8">
        <v>1.2105401300000001E-2</v>
      </c>
      <c r="D17" s="9">
        <v>0.30299999999999999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8</v>
      </c>
      <c r="L17" s="6">
        <f t="shared" si="2"/>
        <v>21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6460</v>
      </c>
      <c r="C18" s="8">
        <v>0.65409235809999999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654</v>
      </c>
      <c r="L18" s="6">
        <f t="shared" si="2"/>
        <v>1113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6120</v>
      </c>
      <c r="C19" s="8">
        <v>1.110477486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709</v>
      </c>
      <c r="L19" s="6">
        <f t="shared" si="2"/>
        <v>1890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7430</v>
      </c>
      <c r="C20" s="8">
        <v>2.2911818699999999E-2</v>
      </c>
      <c r="D20" s="9">
        <v>0.16900000000000001</v>
      </c>
      <c r="E20" s="9">
        <v>54.65</v>
      </c>
      <c r="F20" s="9">
        <v>1.25</v>
      </c>
      <c r="G20" s="9">
        <v>0.20200000000000001</v>
      </c>
      <c r="H20" s="6">
        <v>1</v>
      </c>
      <c r="I20" s="9">
        <f t="shared" si="0"/>
        <v>1.25</v>
      </c>
      <c r="J20" s="9">
        <f t="shared" si="1"/>
        <v>0.20200000000000001</v>
      </c>
      <c r="K20" s="6">
        <v>23</v>
      </c>
      <c r="L20" s="6">
        <f t="shared" si="2"/>
        <v>22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6460</v>
      </c>
      <c r="C21" s="8">
        <v>8.3862336165000002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5400</v>
      </c>
      <c r="L21" s="6">
        <f t="shared" si="2"/>
        <v>14274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6120</v>
      </c>
      <c r="C22" s="8">
        <v>6.3311367800000004E-2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40</v>
      </c>
      <c r="L22" s="6">
        <f t="shared" si="2"/>
        <v>108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7430</v>
      </c>
      <c r="C23" s="8">
        <v>6.2915934300000004E-2</v>
      </c>
      <c r="D23" s="9">
        <v>0.16900000000000001</v>
      </c>
      <c r="E23" s="9">
        <v>54.65</v>
      </c>
      <c r="F23" s="9">
        <v>1.25</v>
      </c>
      <c r="G23" s="9">
        <v>0.20200000000000001</v>
      </c>
      <c r="H23" s="6">
        <v>1</v>
      </c>
      <c r="I23" s="9">
        <f t="shared" si="0"/>
        <v>1.25</v>
      </c>
      <c r="J23" s="9">
        <f t="shared" si="1"/>
        <v>0.20200000000000001</v>
      </c>
      <c r="K23" s="6">
        <v>79</v>
      </c>
      <c r="L23" s="6">
        <f t="shared" si="2"/>
        <v>60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6420</v>
      </c>
      <c r="C24" s="8">
        <v>7.7251580344999997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4932</v>
      </c>
      <c r="L24" s="6">
        <f t="shared" si="2"/>
        <v>13149</v>
      </c>
      <c r="M24" s="6">
        <f t="shared" si="3"/>
        <v>0</v>
      </c>
      <c r="N24" s="11">
        <f t="shared" si="4"/>
        <v>0</v>
      </c>
    </row>
    <row r="25" spans="1:14">
      <c r="A25" s="6" t="s">
        <v>55</v>
      </c>
      <c r="B25" s="6">
        <v>5100</v>
      </c>
      <c r="C25" s="8">
        <v>1.7095513405</v>
      </c>
      <c r="D25" s="9">
        <v>1</v>
      </c>
      <c r="E25" s="9">
        <v>54.65</v>
      </c>
      <c r="F25" s="9">
        <v>0.6</v>
      </c>
      <c r="G25" s="9">
        <v>0.05</v>
      </c>
      <c r="H25" s="6">
        <v>1</v>
      </c>
      <c r="I25" s="9">
        <f t="shared" si="0"/>
        <v>0.6</v>
      </c>
      <c r="J25" s="9">
        <f t="shared" si="1"/>
        <v>0.05</v>
      </c>
      <c r="K25" s="6">
        <v>3602</v>
      </c>
      <c r="L25" s="6">
        <f t="shared" si="2"/>
        <v>9603</v>
      </c>
      <c r="M25" s="6">
        <f t="shared" si="3"/>
        <v>13</v>
      </c>
      <c r="N25" s="11">
        <f t="shared" si="4"/>
        <v>1.1000000000000001</v>
      </c>
    </row>
    <row r="26" spans="1:14">
      <c r="A26" s="6" t="s">
        <v>55</v>
      </c>
      <c r="B26" s="6">
        <v>7430</v>
      </c>
      <c r="C26" s="8">
        <v>2.5824318231999999</v>
      </c>
      <c r="D26" s="9">
        <v>0.16900000000000001</v>
      </c>
      <c r="E26" s="9">
        <v>54.65</v>
      </c>
      <c r="F26" s="9">
        <v>1.25</v>
      </c>
      <c r="G26" s="9">
        <v>0.20200000000000001</v>
      </c>
      <c r="H26" s="6">
        <v>1</v>
      </c>
      <c r="I26" s="9">
        <f t="shared" si="0"/>
        <v>1.25</v>
      </c>
      <c r="J26" s="9">
        <f t="shared" si="1"/>
        <v>0.20200000000000001</v>
      </c>
      <c r="K26" s="6">
        <v>1281</v>
      </c>
      <c r="L26" s="6">
        <f t="shared" si="2"/>
        <v>2452</v>
      </c>
      <c r="M26" s="6">
        <f t="shared" si="3"/>
        <v>7</v>
      </c>
      <c r="N26" s="11">
        <f t="shared" si="4"/>
        <v>1.1000000000000001</v>
      </c>
    </row>
    <row r="27" spans="1:14">
      <c r="A27" s="6" t="s">
        <v>55</v>
      </c>
      <c r="B27" s="6">
        <v>3200</v>
      </c>
      <c r="C27" s="8">
        <v>2.7886331E-3</v>
      </c>
      <c r="D27" s="9">
        <v>0.4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0"/>
        <v>1.2</v>
      </c>
      <c r="J27" s="9">
        <f t="shared" si="1"/>
        <v>6.4000000000000001E-2</v>
      </c>
      <c r="K27" s="6">
        <v>2</v>
      </c>
      <c r="L27" s="6">
        <f t="shared" si="2"/>
        <v>6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6460</v>
      </c>
      <c r="C28" s="8">
        <v>0.3657621418</v>
      </c>
      <c r="D28" s="9">
        <v>0.30299999999999999</v>
      </c>
      <c r="E28" s="9">
        <v>54.65</v>
      </c>
      <c r="F28" s="9">
        <v>0</v>
      </c>
      <c r="G28" s="9">
        <v>0</v>
      </c>
      <c r="H28" s="6">
        <v>1</v>
      </c>
      <c r="I28" s="9">
        <f t="shared" si="0"/>
        <v>0</v>
      </c>
      <c r="J28" s="9">
        <f t="shared" si="1"/>
        <v>0</v>
      </c>
      <c r="K28" s="6">
        <v>1218</v>
      </c>
      <c r="L28" s="6">
        <f t="shared" si="2"/>
        <v>623</v>
      </c>
      <c r="M28" s="6">
        <f t="shared" si="3"/>
        <v>0</v>
      </c>
      <c r="N28" s="11">
        <f t="shared" si="4"/>
        <v>0</v>
      </c>
    </row>
    <row r="29" spans="1:14">
      <c r="A29" s="6" t="s">
        <v>55</v>
      </c>
      <c r="B29" s="6">
        <v>7430</v>
      </c>
      <c r="C29" s="8">
        <v>0.53401047300000004</v>
      </c>
      <c r="D29" s="9">
        <v>0.16900000000000001</v>
      </c>
      <c r="E29" s="9">
        <v>54.65</v>
      </c>
      <c r="F29" s="9">
        <v>1.25</v>
      </c>
      <c r="G29" s="9">
        <v>0.20200000000000001</v>
      </c>
      <c r="H29" s="6">
        <v>1</v>
      </c>
      <c r="I29" s="9">
        <f t="shared" si="0"/>
        <v>1.25</v>
      </c>
      <c r="J29" s="9">
        <f t="shared" si="1"/>
        <v>0.20200000000000001</v>
      </c>
      <c r="K29" s="6">
        <v>314</v>
      </c>
      <c r="L29" s="6">
        <f t="shared" si="2"/>
        <v>507</v>
      </c>
      <c r="M29" s="6">
        <f t="shared" si="3"/>
        <v>1</v>
      </c>
      <c r="N29" s="11">
        <f t="shared" si="4"/>
        <v>0.2</v>
      </c>
    </row>
    <row r="30" spans="1:14">
      <c r="A30" s="6" t="s">
        <v>55</v>
      </c>
      <c r="B30" s="6">
        <v>6120</v>
      </c>
      <c r="C30" s="8">
        <v>0.46499039619999999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375</v>
      </c>
      <c r="L30" s="6">
        <f t="shared" si="2"/>
        <v>791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6120</v>
      </c>
      <c r="C31" s="8">
        <v>0.30419065369999998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1086</v>
      </c>
      <c r="L31" s="6">
        <f t="shared" si="2"/>
        <v>518</v>
      </c>
      <c r="M31" s="6">
        <f t="shared" si="3"/>
        <v>0</v>
      </c>
      <c r="N31" s="11">
        <f t="shared" si="4"/>
        <v>0</v>
      </c>
    </row>
    <row r="32" spans="1:14">
      <c r="A32" s="6" t="s">
        <v>55</v>
      </c>
      <c r="B32" s="6">
        <v>6120</v>
      </c>
      <c r="C32" s="8">
        <v>0.32695051079999998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447</v>
      </c>
      <c r="L32" s="6">
        <f t="shared" si="2"/>
        <v>557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6420</v>
      </c>
      <c r="C33" s="8">
        <v>0.43677028829999998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279</v>
      </c>
      <c r="L33" s="6">
        <f t="shared" si="2"/>
        <v>743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6420</v>
      </c>
      <c r="C34" s="8">
        <v>0.16295073069999999</v>
      </c>
      <c r="D34" s="9">
        <v>0.30299999999999999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104</v>
      </c>
      <c r="L34" s="6">
        <f t="shared" si="2"/>
        <v>277</v>
      </c>
      <c r="M34" s="6">
        <f t="shared" si="3"/>
        <v>0</v>
      </c>
      <c r="N34" s="11">
        <f t="shared" si="4"/>
        <v>0</v>
      </c>
    </row>
    <row r="35" spans="1:14">
      <c r="A35" s="6" t="s">
        <v>55</v>
      </c>
      <c r="B35" s="6">
        <v>6460</v>
      </c>
      <c r="C35" s="8">
        <v>2.6239554E-3</v>
      </c>
      <c r="D35" s="9">
        <v>0.30299999999999999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2</v>
      </c>
      <c r="L35" s="6">
        <f t="shared" si="2"/>
        <v>4</v>
      </c>
      <c r="M35" s="6">
        <f t="shared" si="3"/>
        <v>0</v>
      </c>
      <c r="N35" s="11">
        <f t="shared" si="4"/>
        <v>0</v>
      </c>
    </row>
    <row r="36" spans="1:14">
      <c r="A36" s="6" t="s">
        <v>55</v>
      </c>
      <c r="B36" s="6">
        <v>6120</v>
      </c>
      <c r="C36" s="8">
        <v>1.8054468999999999E-3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2063</v>
      </c>
      <c r="L36" s="6">
        <f t="shared" si="2"/>
        <v>3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6420</v>
      </c>
      <c r="C37" s="8">
        <v>0.85014013700000002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543</v>
      </c>
      <c r="L37" s="6">
        <f t="shared" si="2"/>
        <v>1447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6420</v>
      </c>
      <c r="C38" s="8">
        <v>7.5647668700000004E-2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48</v>
      </c>
      <c r="L38" s="6">
        <f t="shared" si="2"/>
        <v>129</v>
      </c>
      <c r="M38" s="6">
        <f t="shared" si="3"/>
        <v>0</v>
      </c>
      <c r="N38" s="11">
        <f t="shared" si="4"/>
        <v>0</v>
      </c>
    </row>
    <row r="39" spans="1:14">
      <c r="A39" s="6" t="s">
        <v>55</v>
      </c>
      <c r="B39" s="6">
        <v>3200</v>
      </c>
      <c r="C39" s="8">
        <v>5.6086603899999997E-2</v>
      </c>
      <c r="D39" s="9">
        <v>0.4</v>
      </c>
      <c r="E39" s="9">
        <v>54.65</v>
      </c>
      <c r="F39" s="9">
        <v>1.2</v>
      </c>
      <c r="G39" s="9">
        <v>6.4000000000000001E-2</v>
      </c>
      <c r="H39" s="6">
        <v>1</v>
      </c>
      <c r="I39" s="9">
        <f t="shared" si="0"/>
        <v>1.2</v>
      </c>
      <c r="J39" s="9">
        <f t="shared" si="1"/>
        <v>6.4000000000000001E-2</v>
      </c>
      <c r="K39" s="6">
        <v>562</v>
      </c>
      <c r="L39" s="6">
        <f t="shared" si="2"/>
        <v>126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6420</v>
      </c>
      <c r="C40" s="8">
        <v>7.7514394099999995E-2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66</v>
      </c>
      <c r="L40" s="6">
        <f t="shared" si="2"/>
        <v>132</v>
      </c>
      <c r="M40" s="6">
        <f t="shared" si="3"/>
        <v>0</v>
      </c>
      <c r="N40" s="11">
        <f t="shared" si="4"/>
        <v>0</v>
      </c>
    </row>
    <row r="41" spans="1:14">
      <c r="A41" s="6" t="s">
        <v>55</v>
      </c>
      <c r="B41" s="6">
        <v>6420</v>
      </c>
      <c r="C41" s="8">
        <v>0.14482807489999999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92</v>
      </c>
      <c r="L41" s="6">
        <f t="shared" si="2"/>
        <v>247</v>
      </c>
      <c r="M41" s="6">
        <f t="shared" si="3"/>
        <v>0</v>
      </c>
      <c r="N41" s="11">
        <f t="shared" si="4"/>
        <v>0</v>
      </c>
    </row>
    <row r="42" spans="1:14">
      <c r="A42" s="6" t="s">
        <v>55</v>
      </c>
      <c r="B42" s="6">
        <v>6120</v>
      </c>
      <c r="C42" s="8">
        <v>2.6293777330000001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1679</v>
      </c>
      <c r="L42" s="6">
        <f t="shared" si="2"/>
        <v>4475</v>
      </c>
      <c r="M42" s="6">
        <f t="shared" si="3"/>
        <v>0</v>
      </c>
      <c r="N42" s="11">
        <f t="shared" si="4"/>
        <v>0</v>
      </c>
    </row>
    <row r="43" spans="1:14">
      <c r="A43" s="6" t="s">
        <v>55</v>
      </c>
      <c r="B43" s="6">
        <v>3200</v>
      </c>
      <c r="C43" s="8">
        <v>3.5456069999999999E-4</v>
      </c>
      <c r="D43" s="9">
        <v>0.4</v>
      </c>
      <c r="E43" s="9">
        <v>54.65</v>
      </c>
      <c r="F43" s="9">
        <v>1.2</v>
      </c>
      <c r="G43" s="9">
        <v>6.4000000000000001E-2</v>
      </c>
      <c r="H43" s="6">
        <v>1</v>
      </c>
      <c r="I43" s="9">
        <f t="shared" si="0"/>
        <v>1.2</v>
      </c>
      <c r="J43" s="9">
        <f t="shared" si="1"/>
        <v>6.4000000000000001E-2</v>
      </c>
      <c r="K43" s="6">
        <v>4302</v>
      </c>
      <c r="L43" s="6">
        <f t="shared" si="2"/>
        <v>1</v>
      </c>
      <c r="M43" s="6">
        <f t="shared" si="3"/>
        <v>0</v>
      </c>
      <c r="N43" s="11">
        <f t="shared" si="4"/>
        <v>0</v>
      </c>
    </row>
    <row r="44" spans="1:14">
      <c r="A44" s="6" t="s">
        <v>55</v>
      </c>
      <c r="B44" s="6">
        <v>6460</v>
      </c>
      <c r="C44" s="8">
        <v>0.89503508710000002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571</v>
      </c>
      <c r="L44" s="6">
        <f t="shared" si="2"/>
        <v>1523</v>
      </c>
      <c r="M44" s="6">
        <f t="shared" si="3"/>
        <v>0</v>
      </c>
      <c r="N44" s="11">
        <f t="shared" si="4"/>
        <v>0</v>
      </c>
    </row>
    <row r="45" spans="1:14">
      <c r="A45" s="6" t="s">
        <v>55</v>
      </c>
      <c r="B45" s="6">
        <v>6420</v>
      </c>
      <c r="C45" s="8">
        <v>2.9946100764999999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1912</v>
      </c>
      <c r="L45" s="6">
        <f t="shared" si="2"/>
        <v>5097</v>
      </c>
      <c r="M45" s="6">
        <f t="shared" si="3"/>
        <v>0</v>
      </c>
      <c r="N45" s="11">
        <f t="shared" si="4"/>
        <v>0</v>
      </c>
    </row>
    <row r="46" spans="1:14">
      <c r="A46" s="6" t="s">
        <v>55</v>
      </c>
      <c r="B46" s="6">
        <v>6120</v>
      </c>
      <c r="C46" s="8">
        <v>2.5294228000000002E-3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43</v>
      </c>
      <c r="L46" s="6">
        <f t="shared" si="2"/>
        <v>4</v>
      </c>
      <c r="M46" s="6">
        <f t="shared" si="3"/>
        <v>0</v>
      </c>
      <c r="N46" s="11">
        <f t="shared" si="4"/>
        <v>0</v>
      </c>
    </row>
    <row r="47" spans="1:14">
      <c r="A47" s="6" t="s">
        <v>55</v>
      </c>
      <c r="B47" s="6">
        <v>6460</v>
      </c>
      <c r="C47" s="8">
        <v>3.7893665799999997E-2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52</v>
      </c>
      <c r="L47" s="6">
        <f t="shared" si="2"/>
        <v>64</v>
      </c>
      <c r="M47" s="6">
        <f t="shared" si="3"/>
        <v>0</v>
      </c>
      <c r="N47" s="11">
        <f t="shared" si="4"/>
        <v>0</v>
      </c>
    </row>
    <row r="48" spans="1:14">
      <c r="A48" s="6" t="s">
        <v>55</v>
      </c>
      <c r="B48" s="6">
        <v>6460</v>
      </c>
      <c r="C48" s="8">
        <v>4.1207144565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2631</v>
      </c>
      <c r="L48" s="6">
        <f t="shared" si="2"/>
        <v>7014</v>
      </c>
      <c r="M48" s="6">
        <f t="shared" si="3"/>
        <v>0</v>
      </c>
      <c r="N48" s="11">
        <f t="shared" si="4"/>
        <v>0</v>
      </c>
    </row>
    <row r="49" spans="1:14">
      <c r="A49" s="6" t="s">
        <v>55</v>
      </c>
      <c r="B49" s="6">
        <v>3200</v>
      </c>
      <c r="C49" s="8">
        <v>2.27757845E-2</v>
      </c>
      <c r="D49" s="9">
        <v>0.4</v>
      </c>
      <c r="E49" s="9">
        <v>54.65</v>
      </c>
      <c r="F49" s="9">
        <v>1.2</v>
      </c>
      <c r="G49" s="9">
        <v>6.4000000000000001E-2</v>
      </c>
      <c r="H49" s="6">
        <v>1</v>
      </c>
      <c r="I49" s="9">
        <f t="shared" si="0"/>
        <v>1.2</v>
      </c>
      <c r="J49" s="9">
        <f t="shared" si="1"/>
        <v>6.4000000000000001E-2</v>
      </c>
      <c r="K49" s="6">
        <v>175</v>
      </c>
      <c r="L49" s="6">
        <f t="shared" si="2"/>
        <v>51</v>
      </c>
      <c r="M49" s="6">
        <f t="shared" si="3"/>
        <v>0</v>
      </c>
      <c r="N49" s="11">
        <f t="shared" si="4"/>
        <v>0</v>
      </c>
    </row>
    <row r="50" spans="1:14">
      <c r="A50" s="6" t="s">
        <v>55</v>
      </c>
      <c r="B50" s="6">
        <v>3200</v>
      </c>
      <c r="C50" s="8">
        <v>1.8305332600000002E-2</v>
      </c>
      <c r="D50" s="9">
        <v>0.4</v>
      </c>
      <c r="E50" s="9">
        <v>54.65</v>
      </c>
      <c r="F50" s="9">
        <v>1.2</v>
      </c>
      <c r="G50" s="9">
        <v>6.4000000000000001E-2</v>
      </c>
      <c r="H50" s="6">
        <v>1</v>
      </c>
      <c r="I50" s="9">
        <f t="shared" si="0"/>
        <v>1.2</v>
      </c>
      <c r="J50" s="9">
        <f t="shared" si="1"/>
        <v>6.4000000000000001E-2</v>
      </c>
      <c r="K50" s="6">
        <v>16</v>
      </c>
      <c r="L50" s="6">
        <f t="shared" si="2"/>
        <v>41</v>
      </c>
      <c r="M50" s="6">
        <f t="shared" si="3"/>
        <v>0</v>
      </c>
      <c r="N50" s="11">
        <f t="shared" si="4"/>
        <v>0</v>
      </c>
    </row>
    <row r="51" spans="1:14">
      <c r="A51" s="6" t="s">
        <v>55</v>
      </c>
      <c r="B51" s="6">
        <v>6460</v>
      </c>
      <c r="C51" s="8">
        <v>0.61577873009999995</v>
      </c>
      <c r="D51" s="9">
        <v>0.30299999999999999</v>
      </c>
      <c r="E51" s="9">
        <v>54.65</v>
      </c>
      <c r="F51" s="9">
        <v>0</v>
      </c>
      <c r="G51" s="9">
        <v>0</v>
      </c>
      <c r="H51" s="6">
        <v>1</v>
      </c>
      <c r="I51" s="9">
        <f t="shared" si="0"/>
        <v>0</v>
      </c>
      <c r="J51" s="9">
        <f t="shared" si="1"/>
        <v>0</v>
      </c>
      <c r="K51" s="6">
        <v>518</v>
      </c>
      <c r="L51" s="6">
        <f t="shared" si="2"/>
        <v>1048</v>
      </c>
      <c r="M51" s="6">
        <f t="shared" si="3"/>
        <v>0</v>
      </c>
      <c r="N51" s="11">
        <f t="shared" si="4"/>
        <v>0</v>
      </c>
    </row>
    <row r="52" spans="1:14">
      <c r="A52" s="6" t="s">
        <v>55</v>
      </c>
      <c r="B52" s="6">
        <v>6460</v>
      </c>
      <c r="C52" s="8">
        <v>1.81624243E-2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36</v>
      </c>
      <c r="L52" s="6">
        <f t="shared" si="2"/>
        <v>31</v>
      </c>
      <c r="M52" s="6">
        <f t="shared" si="3"/>
        <v>0</v>
      </c>
      <c r="N52" s="11">
        <f t="shared" si="4"/>
        <v>0</v>
      </c>
    </row>
    <row r="53" spans="1:14">
      <c r="A53" s="6" t="s">
        <v>55</v>
      </c>
      <c r="B53" s="6">
        <v>6420</v>
      </c>
      <c r="C53" s="8">
        <v>4.9213714200000001E-2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31</v>
      </c>
      <c r="L53" s="6">
        <f t="shared" si="2"/>
        <v>84</v>
      </c>
      <c r="M53" s="6">
        <f t="shared" si="3"/>
        <v>0</v>
      </c>
      <c r="N53" s="11">
        <f t="shared" si="4"/>
        <v>0</v>
      </c>
    </row>
    <row r="54" spans="1:14">
      <c r="A54" s="6" t="s">
        <v>55</v>
      </c>
      <c r="B54" s="6">
        <v>6420</v>
      </c>
      <c r="C54" s="8">
        <v>0.96511875189999996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616</v>
      </c>
      <c r="L54" s="6">
        <f t="shared" si="2"/>
        <v>1643</v>
      </c>
      <c r="M54" s="6">
        <f t="shared" si="3"/>
        <v>0</v>
      </c>
      <c r="N54" s="11">
        <f t="shared" si="4"/>
        <v>0</v>
      </c>
    </row>
    <row r="55" spans="1:14">
      <c r="A55" s="6" t="s">
        <v>55</v>
      </c>
      <c r="B55" s="6">
        <v>6460</v>
      </c>
      <c r="C55" s="8">
        <v>6.5079519999999998E-4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0</v>
      </c>
      <c r="L55" s="6">
        <f t="shared" si="2"/>
        <v>1</v>
      </c>
      <c r="M55" s="6">
        <f t="shared" si="3"/>
        <v>0</v>
      </c>
      <c r="N55" s="11">
        <f t="shared" si="4"/>
        <v>0</v>
      </c>
    </row>
    <row r="56" spans="1:14">
      <c r="A56" s="6" t="s">
        <v>55</v>
      </c>
      <c r="B56" s="6">
        <v>6420</v>
      </c>
      <c r="C56" s="8">
        <v>6.3824649799999994E-2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41</v>
      </c>
      <c r="L56" s="6">
        <f t="shared" si="2"/>
        <v>109</v>
      </c>
      <c r="M56" s="6">
        <f t="shared" si="3"/>
        <v>0</v>
      </c>
      <c r="N56" s="11">
        <f t="shared" si="4"/>
        <v>0</v>
      </c>
    </row>
    <row r="57" spans="1:14">
      <c r="A57" s="6" t="s">
        <v>55</v>
      </c>
      <c r="B57" s="6">
        <v>6460</v>
      </c>
      <c r="C57" s="8">
        <v>4.3727351900000003E-2</v>
      </c>
      <c r="D57" s="9">
        <v>0.30299999999999999</v>
      </c>
      <c r="E57" s="9">
        <v>54.65</v>
      </c>
      <c r="F57" s="9">
        <v>0</v>
      </c>
      <c r="G57" s="9">
        <v>0</v>
      </c>
      <c r="H57" s="6">
        <v>1</v>
      </c>
      <c r="I57" s="9">
        <f t="shared" si="0"/>
        <v>0</v>
      </c>
      <c r="J57" s="9">
        <f t="shared" si="1"/>
        <v>0</v>
      </c>
      <c r="K57" s="6">
        <v>39</v>
      </c>
      <c r="L57" s="6">
        <f t="shared" si="2"/>
        <v>74</v>
      </c>
      <c r="M57" s="6">
        <f t="shared" si="3"/>
        <v>0</v>
      </c>
      <c r="N57" s="11">
        <f t="shared" si="4"/>
        <v>0</v>
      </c>
    </row>
    <row r="58" spans="1:14">
      <c r="A58" s="6" t="s">
        <v>55</v>
      </c>
      <c r="B58" s="6">
        <v>7430</v>
      </c>
      <c r="C58" s="8">
        <v>0.37750421760000002</v>
      </c>
      <c r="D58" s="9">
        <v>0.16900000000000001</v>
      </c>
      <c r="E58" s="9">
        <v>54.65</v>
      </c>
      <c r="F58" s="9">
        <v>1.25</v>
      </c>
      <c r="G58" s="9">
        <v>0.20200000000000001</v>
      </c>
      <c r="H58" s="6">
        <v>1</v>
      </c>
      <c r="I58" s="9">
        <f t="shared" si="0"/>
        <v>1.25</v>
      </c>
      <c r="J58" s="9">
        <f t="shared" si="1"/>
        <v>0.20200000000000001</v>
      </c>
      <c r="K58" s="6">
        <v>293</v>
      </c>
      <c r="L58" s="6">
        <f t="shared" si="2"/>
        <v>358</v>
      </c>
      <c r="M58" s="6">
        <f t="shared" si="3"/>
        <v>1</v>
      </c>
      <c r="N58" s="11">
        <f t="shared" si="4"/>
        <v>0.2</v>
      </c>
    </row>
    <row r="59" spans="1:14">
      <c r="A59" s="6" t="s">
        <v>55</v>
      </c>
      <c r="B59" s="6">
        <v>6460</v>
      </c>
      <c r="C59" s="8">
        <v>9.5951648900000006E-2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57</v>
      </c>
      <c r="L59" s="6">
        <f t="shared" si="2"/>
        <v>163</v>
      </c>
      <c r="M59" s="6">
        <f t="shared" si="3"/>
        <v>0</v>
      </c>
      <c r="N59" s="11">
        <f t="shared" si="4"/>
        <v>0</v>
      </c>
    </row>
    <row r="60" spans="1:14">
      <c r="A60" s="6" t="s">
        <v>55</v>
      </c>
      <c r="B60" s="6">
        <v>3200</v>
      </c>
      <c r="C60" s="8">
        <v>7.3176192000000001E-3</v>
      </c>
      <c r="D60" s="9">
        <v>0.4</v>
      </c>
      <c r="E60" s="9">
        <v>54.65</v>
      </c>
      <c r="F60" s="9">
        <v>1.2</v>
      </c>
      <c r="G60" s="9">
        <v>6.4000000000000001E-2</v>
      </c>
      <c r="H60" s="6">
        <v>1</v>
      </c>
      <c r="I60" s="9">
        <f t="shared" si="0"/>
        <v>1.2</v>
      </c>
      <c r="J60" s="9">
        <f t="shared" si="1"/>
        <v>6.4000000000000001E-2</v>
      </c>
      <c r="K60" s="6">
        <v>90</v>
      </c>
      <c r="L60" s="6">
        <f t="shared" si="2"/>
        <v>16</v>
      </c>
      <c r="M60" s="6">
        <f t="shared" si="3"/>
        <v>0</v>
      </c>
      <c r="N60" s="11">
        <f t="shared" si="4"/>
        <v>0</v>
      </c>
    </row>
    <row r="61" spans="1:14">
      <c r="A61" s="6" t="s">
        <v>55</v>
      </c>
      <c r="B61" s="6">
        <v>6460</v>
      </c>
      <c r="C61" s="8">
        <v>0.1088842139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111</v>
      </c>
      <c r="L61" s="6">
        <f t="shared" si="2"/>
        <v>185</v>
      </c>
      <c r="M61" s="6">
        <f t="shared" si="3"/>
        <v>0</v>
      </c>
      <c r="N61" s="11">
        <f t="shared" si="4"/>
        <v>0</v>
      </c>
    </row>
    <row r="62" spans="1:14">
      <c r="A62" s="6" t="s">
        <v>55</v>
      </c>
      <c r="B62" s="6">
        <v>6460</v>
      </c>
      <c r="C62" s="8">
        <v>0.30034556540000001</v>
      </c>
      <c r="D62" s="9">
        <v>0.30299999999999999</v>
      </c>
      <c r="E62" s="9">
        <v>54.65</v>
      </c>
      <c r="F62" s="9">
        <v>0</v>
      </c>
      <c r="G62" s="9">
        <v>0</v>
      </c>
      <c r="H62" s="6">
        <v>1</v>
      </c>
      <c r="I62" s="9">
        <f t="shared" si="0"/>
        <v>0</v>
      </c>
      <c r="J62" s="9">
        <f t="shared" si="1"/>
        <v>0</v>
      </c>
      <c r="K62" s="6">
        <v>293</v>
      </c>
      <c r="L62" s="6">
        <f t="shared" si="2"/>
        <v>511</v>
      </c>
      <c r="M62" s="6">
        <f t="shared" si="3"/>
        <v>0</v>
      </c>
      <c r="N62" s="11">
        <f t="shared" si="4"/>
        <v>0</v>
      </c>
    </row>
    <row r="63" spans="1:14">
      <c r="A63" s="6" t="s">
        <v>55</v>
      </c>
      <c r="B63" s="6">
        <v>6420</v>
      </c>
      <c r="C63" s="8">
        <v>2.0024286412999999</v>
      </c>
      <c r="D63" s="9">
        <v>0.30299999999999999</v>
      </c>
      <c r="E63" s="9">
        <v>54.65</v>
      </c>
      <c r="F63" s="9">
        <v>0</v>
      </c>
      <c r="G63" s="9">
        <v>0</v>
      </c>
      <c r="H63" s="6">
        <v>1</v>
      </c>
      <c r="I63" s="9">
        <f t="shared" si="0"/>
        <v>0</v>
      </c>
      <c r="J63" s="9">
        <f t="shared" si="1"/>
        <v>0</v>
      </c>
      <c r="K63" s="6">
        <v>1196</v>
      </c>
      <c r="L63" s="6">
        <f t="shared" si="2"/>
        <v>3408</v>
      </c>
      <c r="M63" s="6">
        <f t="shared" si="3"/>
        <v>0</v>
      </c>
      <c r="N63" s="11">
        <f t="shared" si="4"/>
        <v>0</v>
      </c>
    </row>
    <row r="64" spans="1:14">
      <c r="A64" s="6" t="s">
        <v>55</v>
      </c>
      <c r="B64" s="6">
        <v>6120</v>
      </c>
      <c r="C64" s="8">
        <v>1.2959375699999999E-2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216</v>
      </c>
      <c r="L64" s="6">
        <f t="shared" si="2"/>
        <v>22</v>
      </c>
      <c r="M64" s="6">
        <f t="shared" si="3"/>
        <v>0</v>
      </c>
      <c r="N64" s="11">
        <f t="shared" si="4"/>
        <v>0</v>
      </c>
    </row>
    <row r="65" spans="1:14">
      <c r="A65" s="6" t="s">
        <v>55</v>
      </c>
      <c r="B65" s="6">
        <v>6460</v>
      </c>
      <c r="C65" s="8">
        <v>5.1028054000000003E-3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3</v>
      </c>
      <c r="L65" s="6">
        <f t="shared" si="2"/>
        <v>9</v>
      </c>
      <c r="M65" s="6">
        <f t="shared" si="3"/>
        <v>0</v>
      </c>
      <c r="N65" s="11">
        <f t="shared" si="4"/>
        <v>0</v>
      </c>
    </row>
    <row r="66" spans="1:14">
      <c r="A66" s="6" t="s">
        <v>55</v>
      </c>
      <c r="B66" s="6">
        <v>6120</v>
      </c>
      <c r="C66" s="8">
        <v>0.63688216539999998</v>
      </c>
      <c r="D66" s="9">
        <v>0.30299999999999999</v>
      </c>
      <c r="E66" s="9">
        <v>54.65</v>
      </c>
      <c r="F66" s="9">
        <v>0</v>
      </c>
      <c r="G66" s="9">
        <v>0</v>
      </c>
      <c r="H66" s="6">
        <v>1</v>
      </c>
      <c r="I66" s="9">
        <f t="shared" si="0"/>
        <v>0</v>
      </c>
      <c r="J66" s="9">
        <f t="shared" si="1"/>
        <v>0</v>
      </c>
      <c r="K66" s="6">
        <v>578</v>
      </c>
      <c r="L66" s="6">
        <f t="shared" si="2"/>
        <v>1084</v>
      </c>
      <c r="M66" s="6">
        <f t="shared" si="3"/>
        <v>0</v>
      </c>
      <c r="N66" s="11">
        <f t="shared" si="4"/>
        <v>0</v>
      </c>
    </row>
    <row r="67" spans="1:14">
      <c r="A67" s="6" t="s">
        <v>55</v>
      </c>
      <c r="B67" s="6">
        <v>6120</v>
      </c>
      <c r="C67" s="8">
        <v>2.5857552799999999E-2</v>
      </c>
      <c r="D67" s="9">
        <v>0.26600000000000001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J67" si="5">F67</f>
        <v>0</v>
      </c>
      <c r="J67" s="9">
        <f t="shared" si="5"/>
        <v>0</v>
      </c>
      <c r="K67" s="6">
        <v>68</v>
      </c>
      <c r="L67" s="6">
        <f t="shared" ref="L67" si="6">ROUND(E67*D67*C67*102.79,0)</f>
        <v>39</v>
      </c>
      <c r="M67" s="6">
        <f t="shared" ref="M67" si="7">ROUND(I67*L67*0.002205,0)</f>
        <v>0</v>
      </c>
      <c r="N67" s="11">
        <f t="shared" ref="N67" si="8">ROUND(J67*L67*0.002205,1)</f>
        <v>0</v>
      </c>
    </row>
    <row r="68" spans="1:14">
      <c r="C68" s="8">
        <f>SUM(C2:C67)</f>
        <v>44.344506542600001</v>
      </c>
      <c r="M68" s="6">
        <f>SUM(M2:M67)</f>
        <v>23</v>
      </c>
      <c r="N68" s="11">
        <f>SUM(N2:N67)</f>
        <v>2.6000000000000005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138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4200</v>
      </c>
      <c r="C2" s="8">
        <v>0.9850763844</v>
      </c>
      <c r="D2" s="9">
        <v>0.41299999999999998</v>
      </c>
      <c r="E2" s="9">
        <v>54.65</v>
      </c>
      <c r="F2" s="9">
        <v>0.7</v>
      </c>
      <c r="G2" s="9">
        <v>0.09</v>
      </c>
      <c r="H2" s="6">
        <v>1</v>
      </c>
      <c r="I2" s="9">
        <f>F2</f>
        <v>0.7</v>
      </c>
      <c r="J2" s="9">
        <f>G2</f>
        <v>0.09</v>
      </c>
      <c r="K2" s="6">
        <v>2804</v>
      </c>
      <c r="L2" s="6">
        <f>ROUND(E2*D2*C2*102.79,0)</f>
        <v>2285</v>
      </c>
      <c r="M2" s="6">
        <f>ROUND(I2*L2*0.002205,0)</f>
        <v>4</v>
      </c>
      <c r="N2" s="11">
        <f>ROUND(J2*L2*0.002205,1)</f>
        <v>0.5</v>
      </c>
    </row>
    <row r="3" spans="1:14">
      <c r="A3" s="6" t="s">
        <v>55</v>
      </c>
      <c r="B3" s="6">
        <v>7430</v>
      </c>
      <c r="C3" s="8">
        <v>6.8518104299999993E-2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66" si="0">F3</f>
        <v>1.25</v>
      </c>
      <c r="J3" s="9">
        <f t="shared" ref="J3:J66" si="1">G3</f>
        <v>0.20200000000000001</v>
      </c>
      <c r="K3" s="6">
        <v>131</v>
      </c>
      <c r="L3" s="6">
        <f t="shared" ref="L3:L66" si="2">ROUND(E3*D3*C3*102.79,0)</f>
        <v>65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55</v>
      </c>
      <c r="B4" s="6">
        <v>6120</v>
      </c>
      <c r="C4" s="8">
        <v>9.6130171303999994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7591</v>
      </c>
      <c r="L4" s="6">
        <f t="shared" si="2"/>
        <v>16362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6120</v>
      </c>
      <c r="C5" s="8">
        <v>8.5778636300000002E-2</v>
      </c>
      <c r="D5" s="9">
        <v>0.247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302</v>
      </c>
      <c r="L5" s="6">
        <f t="shared" si="2"/>
        <v>119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7430</v>
      </c>
      <c r="C6" s="8">
        <v>1.69526383E-2</v>
      </c>
      <c r="D6" s="9">
        <v>0.16900000000000001</v>
      </c>
      <c r="E6" s="9">
        <v>54.65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48</v>
      </c>
      <c r="L6" s="6">
        <f t="shared" si="2"/>
        <v>16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6120</v>
      </c>
      <c r="C7" s="8">
        <v>8.0871386274999999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5047</v>
      </c>
      <c r="L7" s="6">
        <f t="shared" si="2"/>
        <v>13765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7430</v>
      </c>
      <c r="C8" s="8">
        <v>0.47628692179999998</v>
      </c>
      <c r="D8" s="9">
        <v>0.16900000000000001</v>
      </c>
      <c r="E8" s="9">
        <v>54.65</v>
      </c>
      <c r="F8" s="9">
        <v>1.25</v>
      </c>
      <c r="G8" s="9">
        <v>0.20200000000000001</v>
      </c>
      <c r="H8" s="6">
        <v>1</v>
      </c>
      <c r="I8" s="9">
        <f t="shared" si="0"/>
        <v>1.25</v>
      </c>
      <c r="J8" s="9">
        <f t="shared" si="1"/>
        <v>0.20200000000000001</v>
      </c>
      <c r="K8" s="6">
        <v>291</v>
      </c>
      <c r="L8" s="6">
        <f t="shared" si="2"/>
        <v>452</v>
      </c>
      <c r="M8" s="6">
        <f t="shared" si="3"/>
        <v>1</v>
      </c>
      <c r="N8" s="11">
        <f t="shared" si="4"/>
        <v>0.2</v>
      </c>
    </row>
    <row r="9" spans="1:14">
      <c r="A9" s="6" t="s">
        <v>55</v>
      </c>
      <c r="B9" s="6">
        <v>6120</v>
      </c>
      <c r="C9" s="8">
        <v>1.1365352400000001E-2</v>
      </c>
      <c r="D9" s="9">
        <v>0.247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6</v>
      </c>
      <c r="L9" s="6">
        <f t="shared" si="2"/>
        <v>16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6120</v>
      </c>
      <c r="C10" s="8">
        <v>11.991506446400001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7942</v>
      </c>
      <c r="L10" s="6">
        <f t="shared" si="2"/>
        <v>20411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6120</v>
      </c>
      <c r="C11" s="8">
        <v>2.5743674854999998</v>
      </c>
      <c r="D11" s="9">
        <v>0.191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2108</v>
      </c>
      <c r="L11" s="6">
        <f t="shared" si="2"/>
        <v>2762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3200</v>
      </c>
      <c r="C12" s="8">
        <v>1.7215501500000001E-2</v>
      </c>
      <c r="D12" s="9">
        <v>0.4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0"/>
        <v>1.2</v>
      </c>
      <c r="J12" s="9">
        <f t="shared" si="1"/>
        <v>6.4000000000000001E-2</v>
      </c>
      <c r="K12" s="6">
        <v>7156</v>
      </c>
      <c r="L12" s="6">
        <f t="shared" si="2"/>
        <v>39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6410</v>
      </c>
      <c r="C13" s="8">
        <v>8.7574901299999994E-2</v>
      </c>
      <c r="D13" s="9">
        <v>0.191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35</v>
      </c>
      <c r="L13" s="6">
        <f t="shared" si="2"/>
        <v>94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6460</v>
      </c>
      <c r="C14" s="8">
        <v>0.60135911689999999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639</v>
      </c>
      <c r="L14" s="6">
        <f t="shared" si="2"/>
        <v>1024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5100</v>
      </c>
      <c r="C15" s="8">
        <v>6.1404857E-3</v>
      </c>
      <c r="D15" s="9">
        <v>1</v>
      </c>
      <c r="E15" s="9">
        <v>54.65</v>
      </c>
      <c r="F15" s="9">
        <v>0.6</v>
      </c>
      <c r="G15" s="9">
        <v>0.05</v>
      </c>
      <c r="H15" s="6">
        <v>1</v>
      </c>
      <c r="I15" s="9">
        <f t="shared" si="0"/>
        <v>0.6</v>
      </c>
      <c r="J15" s="9">
        <f t="shared" si="1"/>
        <v>0.05</v>
      </c>
      <c r="K15" s="6">
        <v>13</v>
      </c>
      <c r="L15" s="6">
        <f t="shared" si="2"/>
        <v>34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5100</v>
      </c>
      <c r="C16" s="8">
        <v>1.7509643214999999</v>
      </c>
      <c r="D16" s="9">
        <v>1</v>
      </c>
      <c r="E16" s="9">
        <v>54.65</v>
      </c>
      <c r="F16" s="9">
        <v>0.6</v>
      </c>
      <c r="G16" s="9">
        <v>0.05</v>
      </c>
      <c r="H16" s="6">
        <v>1</v>
      </c>
      <c r="I16" s="9">
        <f t="shared" si="0"/>
        <v>0.6</v>
      </c>
      <c r="J16" s="9">
        <f t="shared" si="1"/>
        <v>0.05</v>
      </c>
      <c r="K16" s="6">
        <v>3606</v>
      </c>
      <c r="L16" s="6">
        <f t="shared" si="2"/>
        <v>9836</v>
      </c>
      <c r="M16" s="6">
        <f t="shared" si="3"/>
        <v>13</v>
      </c>
      <c r="N16" s="11">
        <f t="shared" si="4"/>
        <v>1.1000000000000001</v>
      </c>
    </row>
    <row r="17" spans="1:14">
      <c r="A17" s="6" t="s">
        <v>55</v>
      </c>
      <c r="B17" s="6">
        <v>6120</v>
      </c>
      <c r="C17" s="8">
        <v>0.99272045499999995</v>
      </c>
      <c r="D17" s="9">
        <v>0.30299999999999999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1344</v>
      </c>
      <c r="L17" s="6">
        <f t="shared" si="2"/>
        <v>1690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7430</v>
      </c>
      <c r="C18" s="8">
        <v>0.66815347110000001</v>
      </c>
      <c r="D18" s="9">
        <v>0.16900000000000001</v>
      </c>
      <c r="E18" s="9">
        <v>54.65</v>
      </c>
      <c r="F18" s="9">
        <v>1.25</v>
      </c>
      <c r="G18" s="9">
        <v>0.20200000000000001</v>
      </c>
      <c r="H18" s="6">
        <v>1</v>
      </c>
      <c r="I18" s="9">
        <f t="shared" si="0"/>
        <v>1.25</v>
      </c>
      <c r="J18" s="9">
        <f t="shared" si="1"/>
        <v>0.20200000000000001</v>
      </c>
      <c r="K18" s="6">
        <v>417</v>
      </c>
      <c r="L18" s="6">
        <f t="shared" si="2"/>
        <v>634</v>
      </c>
      <c r="M18" s="6">
        <f t="shared" si="3"/>
        <v>2</v>
      </c>
      <c r="N18" s="11">
        <f t="shared" si="4"/>
        <v>0.3</v>
      </c>
    </row>
    <row r="19" spans="1:14">
      <c r="A19" s="6" t="s">
        <v>55</v>
      </c>
      <c r="B19" s="6">
        <v>6120</v>
      </c>
      <c r="C19" s="8">
        <v>3.2374358322000001</v>
      </c>
      <c r="D19" s="9">
        <v>0.247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1680</v>
      </c>
      <c r="L19" s="6">
        <f t="shared" si="2"/>
        <v>4492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5100</v>
      </c>
      <c r="C20" s="8">
        <v>6.7324837499999998E-2</v>
      </c>
      <c r="D20" s="9">
        <v>1</v>
      </c>
      <c r="E20" s="9">
        <v>54.65</v>
      </c>
      <c r="F20" s="9">
        <v>0.6</v>
      </c>
      <c r="G20" s="9">
        <v>0.05</v>
      </c>
      <c r="H20" s="6">
        <v>1</v>
      </c>
      <c r="I20" s="9">
        <f t="shared" si="0"/>
        <v>0.6</v>
      </c>
      <c r="J20" s="9">
        <f t="shared" si="1"/>
        <v>0.05</v>
      </c>
      <c r="K20" s="6">
        <v>139</v>
      </c>
      <c r="L20" s="6">
        <f t="shared" si="2"/>
        <v>378</v>
      </c>
      <c r="M20" s="6">
        <f t="shared" si="3"/>
        <v>1</v>
      </c>
      <c r="N20" s="11">
        <f t="shared" si="4"/>
        <v>0</v>
      </c>
    </row>
    <row r="21" spans="1:14">
      <c r="A21" s="6" t="s">
        <v>55</v>
      </c>
      <c r="B21" s="6">
        <v>6120</v>
      </c>
      <c r="C21" s="8">
        <v>0.6196155699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427</v>
      </c>
      <c r="L21" s="6">
        <f t="shared" si="2"/>
        <v>1055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6120</v>
      </c>
      <c r="C22" s="8">
        <v>0.58350632810000003</v>
      </c>
      <c r="D22" s="9">
        <v>0.247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304</v>
      </c>
      <c r="L22" s="6">
        <f t="shared" si="2"/>
        <v>810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5100</v>
      </c>
      <c r="C23" s="8">
        <v>6.1652082999999998E-3</v>
      </c>
      <c r="D23" s="9">
        <v>1</v>
      </c>
      <c r="E23" s="9">
        <v>54.65</v>
      </c>
      <c r="F23" s="9">
        <v>0.6</v>
      </c>
      <c r="G23" s="9">
        <v>0.05</v>
      </c>
      <c r="H23" s="6">
        <v>1</v>
      </c>
      <c r="I23" s="9">
        <f t="shared" si="0"/>
        <v>0.6</v>
      </c>
      <c r="J23" s="9">
        <f t="shared" si="1"/>
        <v>0.05</v>
      </c>
      <c r="K23" s="6">
        <v>13</v>
      </c>
      <c r="L23" s="6">
        <f t="shared" si="2"/>
        <v>35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5100</v>
      </c>
      <c r="C24" s="8">
        <v>0.59933477570000004</v>
      </c>
      <c r="D24" s="9">
        <v>1</v>
      </c>
      <c r="E24" s="9">
        <v>54.65</v>
      </c>
      <c r="F24" s="9">
        <v>0.6</v>
      </c>
      <c r="G24" s="9">
        <v>0.05</v>
      </c>
      <c r="H24" s="6">
        <v>1</v>
      </c>
      <c r="I24" s="9">
        <f t="shared" si="0"/>
        <v>0.6</v>
      </c>
      <c r="J24" s="9">
        <f t="shared" si="1"/>
        <v>0.05</v>
      </c>
      <c r="K24" s="6">
        <v>1263</v>
      </c>
      <c r="L24" s="6">
        <f t="shared" si="2"/>
        <v>3367</v>
      </c>
      <c r="M24" s="6">
        <f t="shared" si="3"/>
        <v>4</v>
      </c>
      <c r="N24" s="11">
        <f t="shared" si="4"/>
        <v>0.4</v>
      </c>
    </row>
    <row r="25" spans="1:14">
      <c r="A25" s="6" t="s">
        <v>55</v>
      </c>
      <c r="B25" s="6">
        <v>7430</v>
      </c>
      <c r="C25" s="8">
        <v>12.041815578</v>
      </c>
      <c r="D25" s="9">
        <v>0.16900000000000001</v>
      </c>
      <c r="E25" s="9">
        <v>54.65</v>
      </c>
      <c r="F25" s="9">
        <v>1.25</v>
      </c>
      <c r="G25" s="9">
        <v>0.20200000000000001</v>
      </c>
      <c r="H25" s="6">
        <v>1</v>
      </c>
      <c r="I25" s="9">
        <f t="shared" si="0"/>
        <v>1.25</v>
      </c>
      <c r="J25" s="9">
        <f t="shared" si="1"/>
        <v>0.20200000000000001</v>
      </c>
      <c r="K25" s="6">
        <v>7503</v>
      </c>
      <c r="L25" s="6">
        <f t="shared" si="2"/>
        <v>11432</v>
      </c>
      <c r="M25" s="6">
        <f t="shared" si="3"/>
        <v>32</v>
      </c>
      <c r="N25" s="11">
        <f t="shared" si="4"/>
        <v>5.0999999999999996</v>
      </c>
    </row>
    <row r="26" spans="1:14">
      <c r="A26" s="6" t="s">
        <v>55</v>
      </c>
      <c r="B26" s="6">
        <v>3200</v>
      </c>
      <c r="C26" s="8">
        <v>9.6469792700000001E-2</v>
      </c>
      <c r="D26" s="9">
        <v>0.06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16</v>
      </c>
      <c r="L26" s="6">
        <f t="shared" si="2"/>
        <v>33</v>
      </c>
      <c r="M26" s="6">
        <f t="shared" si="3"/>
        <v>0</v>
      </c>
      <c r="N26" s="11">
        <f t="shared" si="4"/>
        <v>0</v>
      </c>
    </row>
    <row r="27" spans="1:14">
      <c r="A27" s="6" t="s">
        <v>55</v>
      </c>
      <c r="B27" s="6">
        <v>3200</v>
      </c>
      <c r="C27" s="8">
        <v>4.9635200000000002E-5</v>
      </c>
      <c r="D27" s="9">
        <v>0.4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0"/>
        <v>1.2</v>
      </c>
      <c r="J27" s="9">
        <f t="shared" si="1"/>
        <v>6.4000000000000001E-2</v>
      </c>
      <c r="K27" s="6">
        <v>436</v>
      </c>
      <c r="L27" s="6">
        <f t="shared" si="2"/>
        <v>0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3200</v>
      </c>
      <c r="C28" s="8">
        <v>2.23981506E-2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507</v>
      </c>
      <c r="L28" s="6">
        <f t="shared" si="2"/>
        <v>50</v>
      </c>
      <c r="M28" s="6">
        <f t="shared" si="3"/>
        <v>0</v>
      </c>
      <c r="N28" s="11">
        <f t="shared" si="4"/>
        <v>0</v>
      </c>
    </row>
    <row r="29" spans="1:14">
      <c r="A29" s="6" t="s">
        <v>55</v>
      </c>
      <c r="B29" s="6">
        <v>6410</v>
      </c>
      <c r="C29" s="8">
        <v>5.4278924842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3465</v>
      </c>
      <c r="L29" s="6">
        <f t="shared" si="2"/>
        <v>9239</v>
      </c>
      <c r="M29" s="6">
        <f t="shared" si="3"/>
        <v>0</v>
      </c>
      <c r="N29" s="11">
        <f t="shared" si="4"/>
        <v>0</v>
      </c>
    </row>
    <row r="30" spans="1:14">
      <c r="A30" s="6" t="s">
        <v>55</v>
      </c>
      <c r="B30" s="6">
        <v>6120</v>
      </c>
      <c r="C30" s="8">
        <v>0.59532604519999999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485</v>
      </c>
      <c r="L30" s="6">
        <f t="shared" si="2"/>
        <v>1013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3200</v>
      </c>
      <c r="C31" s="8">
        <v>24.482019518600001</v>
      </c>
      <c r="D31" s="9">
        <v>0.4</v>
      </c>
      <c r="E31" s="9">
        <v>54.65</v>
      </c>
      <c r="F31" s="9">
        <v>1.2</v>
      </c>
      <c r="G31" s="9">
        <v>6.4000000000000001E-2</v>
      </c>
      <c r="H31" s="6">
        <v>1</v>
      </c>
      <c r="I31" s="9">
        <f t="shared" si="0"/>
        <v>1.2</v>
      </c>
      <c r="J31" s="9">
        <f t="shared" si="1"/>
        <v>6.4000000000000001E-2</v>
      </c>
      <c r="K31" s="6">
        <v>51615</v>
      </c>
      <c r="L31" s="6">
        <f t="shared" si="2"/>
        <v>55011</v>
      </c>
      <c r="M31" s="6">
        <f t="shared" si="3"/>
        <v>146</v>
      </c>
      <c r="N31" s="11">
        <f t="shared" si="4"/>
        <v>7.8</v>
      </c>
    </row>
    <row r="32" spans="1:14">
      <c r="A32" s="6" t="s">
        <v>55</v>
      </c>
      <c r="B32" s="6">
        <v>6410</v>
      </c>
      <c r="C32" s="8">
        <v>0.107211082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68</v>
      </c>
      <c r="L32" s="6">
        <f t="shared" si="2"/>
        <v>182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6120</v>
      </c>
      <c r="C33" s="8">
        <v>9.9241252490999994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6383</v>
      </c>
      <c r="L33" s="6">
        <f t="shared" si="2"/>
        <v>16892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3200</v>
      </c>
      <c r="C34" s="8">
        <v>1.931294E-4</v>
      </c>
      <c r="D34" s="9">
        <v>0.4</v>
      </c>
      <c r="E34" s="9">
        <v>54.65</v>
      </c>
      <c r="F34" s="9">
        <v>1.2</v>
      </c>
      <c r="G34" s="9">
        <v>6.4000000000000001E-2</v>
      </c>
      <c r="H34" s="6">
        <v>1</v>
      </c>
      <c r="I34" s="9">
        <f t="shared" si="0"/>
        <v>1.2</v>
      </c>
      <c r="J34" s="9">
        <f t="shared" si="1"/>
        <v>6.4000000000000001E-2</v>
      </c>
      <c r="K34" s="6">
        <v>9032</v>
      </c>
      <c r="L34" s="6">
        <f t="shared" si="2"/>
        <v>0</v>
      </c>
      <c r="M34" s="6">
        <f t="shared" si="3"/>
        <v>0</v>
      </c>
      <c r="N34" s="11">
        <f t="shared" si="4"/>
        <v>0</v>
      </c>
    </row>
    <row r="35" spans="1:14">
      <c r="A35" s="6" t="s">
        <v>55</v>
      </c>
      <c r="B35" s="6">
        <v>3200</v>
      </c>
      <c r="C35" s="8">
        <v>2.5595434399999999E-2</v>
      </c>
      <c r="D35" s="9">
        <v>0.4</v>
      </c>
      <c r="E35" s="9">
        <v>54.65</v>
      </c>
      <c r="F35" s="9">
        <v>1.2</v>
      </c>
      <c r="G35" s="9">
        <v>6.4000000000000001E-2</v>
      </c>
      <c r="H35" s="6">
        <v>1</v>
      </c>
      <c r="I35" s="9">
        <f t="shared" si="0"/>
        <v>1.2</v>
      </c>
      <c r="J35" s="9">
        <f t="shared" si="1"/>
        <v>6.4000000000000001E-2</v>
      </c>
      <c r="K35" s="6">
        <v>22</v>
      </c>
      <c r="L35" s="6">
        <f t="shared" si="2"/>
        <v>58</v>
      </c>
      <c r="M35" s="6">
        <f t="shared" si="3"/>
        <v>0</v>
      </c>
      <c r="N35" s="11">
        <f t="shared" si="4"/>
        <v>0</v>
      </c>
    </row>
    <row r="36" spans="1:14">
      <c r="A36" s="6" t="s">
        <v>55</v>
      </c>
      <c r="B36" s="6">
        <v>6120</v>
      </c>
      <c r="C36" s="8">
        <v>0.16452209249999999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105</v>
      </c>
      <c r="L36" s="6">
        <f t="shared" si="2"/>
        <v>280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3200</v>
      </c>
      <c r="C37" s="8">
        <v>6.3136808799999999E-2</v>
      </c>
      <c r="D37" s="9">
        <v>0.4</v>
      </c>
      <c r="E37" s="9">
        <v>54.65</v>
      </c>
      <c r="F37" s="9">
        <v>1.2</v>
      </c>
      <c r="G37" s="9">
        <v>6.4000000000000001E-2</v>
      </c>
      <c r="H37" s="6">
        <v>1</v>
      </c>
      <c r="I37" s="9">
        <f t="shared" si="0"/>
        <v>1.2</v>
      </c>
      <c r="J37" s="9">
        <f t="shared" si="1"/>
        <v>6.4000000000000001E-2</v>
      </c>
      <c r="K37" s="6">
        <v>53</v>
      </c>
      <c r="L37" s="6">
        <f t="shared" si="2"/>
        <v>142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6120</v>
      </c>
      <c r="C38" s="8">
        <v>0.63843530280000005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550</v>
      </c>
      <c r="L38" s="6">
        <f t="shared" si="2"/>
        <v>1087</v>
      </c>
      <c r="M38" s="6">
        <f t="shared" si="3"/>
        <v>0</v>
      </c>
      <c r="N38" s="11">
        <f t="shared" si="4"/>
        <v>0</v>
      </c>
    </row>
    <row r="39" spans="1:14">
      <c r="A39" s="6" t="s">
        <v>55</v>
      </c>
      <c r="B39" s="6">
        <v>6410</v>
      </c>
      <c r="C39" s="8">
        <v>0.56028693880000002</v>
      </c>
      <c r="D39" s="9">
        <v>0.30299999999999999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358</v>
      </c>
      <c r="L39" s="6">
        <f t="shared" si="2"/>
        <v>954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7430</v>
      </c>
      <c r="C40" s="8">
        <v>7.0152977300000002E-2</v>
      </c>
      <c r="D40" s="9">
        <v>0.16900000000000001</v>
      </c>
      <c r="E40" s="9">
        <v>54.65</v>
      </c>
      <c r="F40" s="9">
        <v>1.25</v>
      </c>
      <c r="G40" s="9">
        <v>0.20200000000000001</v>
      </c>
      <c r="H40" s="6">
        <v>1</v>
      </c>
      <c r="I40" s="9">
        <f t="shared" si="0"/>
        <v>1.25</v>
      </c>
      <c r="J40" s="9">
        <f t="shared" si="1"/>
        <v>0.20200000000000001</v>
      </c>
      <c r="K40" s="6">
        <v>120</v>
      </c>
      <c r="L40" s="6">
        <f t="shared" si="2"/>
        <v>67</v>
      </c>
      <c r="M40" s="6">
        <f t="shared" si="3"/>
        <v>0</v>
      </c>
      <c r="N40" s="11">
        <f t="shared" si="4"/>
        <v>0</v>
      </c>
    </row>
    <row r="41" spans="1:14">
      <c r="A41" s="6" t="s">
        <v>55</v>
      </c>
      <c r="B41" s="6">
        <v>6460</v>
      </c>
      <c r="C41" s="8">
        <v>1.5793851474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1008</v>
      </c>
      <c r="L41" s="6">
        <f t="shared" si="2"/>
        <v>2688</v>
      </c>
      <c r="M41" s="6">
        <f t="shared" si="3"/>
        <v>0</v>
      </c>
      <c r="N41" s="11">
        <f t="shared" si="4"/>
        <v>0</v>
      </c>
    </row>
    <row r="42" spans="1:14">
      <c r="A42" s="6" t="s">
        <v>55</v>
      </c>
      <c r="B42" s="6">
        <v>6460</v>
      </c>
      <c r="C42" s="8">
        <v>26.7077331351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17576</v>
      </c>
      <c r="L42" s="6">
        <f t="shared" si="2"/>
        <v>45459</v>
      </c>
      <c r="M42" s="6">
        <f t="shared" si="3"/>
        <v>0</v>
      </c>
      <c r="N42" s="11">
        <f t="shared" si="4"/>
        <v>0</v>
      </c>
    </row>
    <row r="43" spans="1:14">
      <c r="A43" s="6" t="s">
        <v>55</v>
      </c>
      <c r="B43" s="6">
        <v>7430</v>
      </c>
      <c r="C43" s="8">
        <v>0.1288349043</v>
      </c>
      <c r="D43" s="9">
        <v>0.16900000000000001</v>
      </c>
      <c r="E43" s="9">
        <v>54.65</v>
      </c>
      <c r="F43" s="9">
        <v>1.25</v>
      </c>
      <c r="G43" s="9">
        <v>0.20200000000000001</v>
      </c>
      <c r="H43" s="6">
        <v>1</v>
      </c>
      <c r="I43" s="9">
        <f t="shared" si="0"/>
        <v>1.25</v>
      </c>
      <c r="J43" s="9">
        <f t="shared" si="1"/>
        <v>0.20200000000000001</v>
      </c>
      <c r="K43" s="6">
        <v>243</v>
      </c>
      <c r="L43" s="6">
        <f t="shared" si="2"/>
        <v>122</v>
      </c>
      <c r="M43" s="6">
        <f t="shared" si="3"/>
        <v>0</v>
      </c>
      <c r="N43" s="11">
        <f t="shared" si="4"/>
        <v>0.1</v>
      </c>
    </row>
    <row r="44" spans="1:14">
      <c r="A44" s="6" t="s">
        <v>55</v>
      </c>
      <c r="B44" s="6">
        <v>6410</v>
      </c>
      <c r="C44" s="8">
        <v>0.2266690965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145</v>
      </c>
      <c r="L44" s="6">
        <f t="shared" si="2"/>
        <v>386</v>
      </c>
      <c r="M44" s="6">
        <f t="shared" si="3"/>
        <v>0</v>
      </c>
      <c r="N44" s="11">
        <f t="shared" si="4"/>
        <v>0</v>
      </c>
    </row>
    <row r="45" spans="1:14">
      <c r="A45" s="6" t="s">
        <v>55</v>
      </c>
      <c r="B45" s="6">
        <v>6410</v>
      </c>
      <c r="C45" s="8">
        <v>1.6150329800000002E-2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10</v>
      </c>
      <c r="L45" s="6">
        <f t="shared" si="2"/>
        <v>27</v>
      </c>
      <c r="M45" s="6">
        <f t="shared" si="3"/>
        <v>0</v>
      </c>
      <c r="N45" s="11">
        <f t="shared" si="4"/>
        <v>0</v>
      </c>
    </row>
    <row r="46" spans="1:14">
      <c r="A46" s="6" t="s">
        <v>55</v>
      </c>
      <c r="B46" s="6">
        <v>6410</v>
      </c>
      <c r="C46" s="8">
        <v>3.3028206179000001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2109</v>
      </c>
      <c r="L46" s="6">
        <f t="shared" si="2"/>
        <v>5622</v>
      </c>
      <c r="M46" s="6">
        <f t="shared" si="3"/>
        <v>0</v>
      </c>
      <c r="N46" s="11">
        <f t="shared" si="4"/>
        <v>0</v>
      </c>
    </row>
    <row r="47" spans="1:14">
      <c r="A47" s="6" t="s">
        <v>55</v>
      </c>
      <c r="B47" s="6">
        <v>3200</v>
      </c>
      <c r="C47" s="8">
        <v>3.8711121000000001E-2</v>
      </c>
      <c r="D47" s="9">
        <v>0.4</v>
      </c>
      <c r="E47" s="9">
        <v>54.65</v>
      </c>
      <c r="F47" s="9">
        <v>1.2</v>
      </c>
      <c r="G47" s="9">
        <v>6.4000000000000001E-2</v>
      </c>
      <c r="H47" s="6">
        <v>1</v>
      </c>
      <c r="I47" s="9">
        <f t="shared" si="0"/>
        <v>1.2</v>
      </c>
      <c r="J47" s="9">
        <f t="shared" si="1"/>
        <v>6.4000000000000001E-2</v>
      </c>
      <c r="K47" s="6">
        <v>33</v>
      </c>
      <c r="L47" s="6">
        <f t="shared" si="2"/>
        <v>87</v>
      </c>
      <c r="M47" s="6">
        <f t="shared" si="3"/>
        <v>0</v>
      </c>
      <c r="N47" s="11">
        <f t="shared" si="4"/>
        <v>0</v>
      </c>
    </row>
    <row r="48" spans="1:14">
      <c r="A48" s="6" t="s">
        <v>55</v>
      </c>
      <c r="B48" s="6">
        <v>6410</v>
      </c>
      <c r="C48" s="8">
        <v>3.0848295907000001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1969</v>
      </c>
      <c r="L48" s="6">
        <f t="shared" si="2"/>
        <v>5251</v>
      </c>
      <c r="M48" s="6">
        <f t="shared" si="3"/>
        <v>0</v>
      </c>
      <c r="N48" s="11">
        <f t="shared" si="4"/>
        <v>0</v>
      </c>
    </row>
    <row r="49" spans="1:14">
      <c r="A49" s="6" t="s">
        <v>55</v>
      </c>
      <c r="B49" s="6">
        <v>6460</v>
      </c>
      <c r="C49" s="8">
        <v>1.22066051E-2</v>
      </c>
      <c r="D49" s="9">
        <v>0.30299999999999999</v>
      </c>
      <c r="E49" s="9">
        <v>54.65</v>
      </c>
      <c r="F49" s="9">
        <v>0</v>
      </c>
      <c r="G49" s="9">
        <v>0</v>
      </c>
      <c r="H49" s="6">
        <v>1</v>
      </c>
      <c r="I49" s="9">
        <f t="shared" si="0"/>
        <v>0</v>
      </c>
      <c r="J49" s="9">
        <f t="shared" si="1"/>
        <v>0</v>
      </c>
      <c r="K49" s="6">
        <v>8</v>
      </c>
      <c r="L49" s="6">
        <f t="shared" si="2"/>
        <v>21</v>
      </c>
      <c r="M49" s="6">
        <f t="shared" si="3"/>
        <v>0</v>
      </c>
      <c r="N49" s="11">
        <f t="shared" si="4"/>
        <v>0</v>
      </c>
    </row>
    <row r="50" spans="1:14">
      <c r="A50" s="6" t="s">
        <v>55</v>
      </c>
      <c r="B50" s="6">
        <v>7430</v>
      </c>
      <c r="C50" s="8">
        <v>0.1337498208</v>
      </c>
      <c r="D50" s="9">
        <v>0.16900000000000001</v>
      </c>
      <c r="E50" s="9">
        <v>54.65</v>
      </c>
      <c r="F50" s="9">
        <v>1.25</v>
      </c>
      <c r="G50" s="9">
        <v>0.20200000000000001</v>
      </c>
      <c r="H50" s="6">
        <v>1</v>
      </c>
      <c r="I50" s="9">
        <f t="shared" si="0"/>
        <v>1.25</v>
      </c>
      <c r="J50" s="9">
        <f t="shared" si="1"/>
        <v>0.20200000000000001</v>
      </c>
      <c r="K50" s="6">
        <v>160</v>
      </c>
      <c r="L50" s="6">
        <f t="shared" si="2"/>
        <v>127</v>
      </c>
      <c r="M50" s="6">
        <f t="shared" si="3"/>
        <v>0</v>
      </c>
      <c r="N50" s="11">
        <f t="shared" si="4"/>
        <v>0.1</v>
      </c>
    </row>
    <row r="51" spans="1:14">
      <c r="A51" s="6" t="s">
        <v>55</v>
      </c>
      <c r="B51" s="6">
        <v>3200</v>
      </c>
      <c r="C51" s="8">
        <v>0.1610512412</v>
      </c>
      <c r="D51" s="9">
        <v>0.4</v>
      </c>
      <c r="E51" s="9">
        <v>54.65</v>
      </c>
      <c r="F51" s="9">
        <v>1.2</v>
      </c>
      <c r="G51" s="9">
        <v>6.4000000000000001E-2</v>
      </c>
      <c r="H51" s="6">
        <v>1</v>
      </c>
      <c r="I51" s="9">
        <f t="shared" si="0"/>
        <v>1.2</v>
      </c>
      <c r="J51" s="9">
        <f t="shared" si="1"/>
        <v>6.4000000000000001E-2</v>
      </c>
      <c r="K51" s="6">
        <v>136</v>
      </c>
      <c r="L51" s="6">
        <f t="shared" si="2"/>
        <v>362</v>
      </c>
      <c r="M51" s="6">
        <f t="shared" si="3"/>
        <v>1</v>
      </c>
      <c r="N51" s="11">
        <f t="shared" si="4"/>
        <v>0.1</v>
      </c>
    </row>
    <row r="52" spans="1:14">
      <c r="A52" s="6" t="s">
        <v>55</v>
      </c>
      <c r="B52" s="6">
        <v>6170</v>
      </c>
      <c r="C52" s="8">
        <v>26.0001382377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16604</v>
      </c>
      <c r="L52" s="6">
        <f t="shared" si="2"/>
        <v>44255</v>
      </c>
      <c r="M52" s="6">
        <f t="shared" si="3"/>
        <v>0</v>
      </c>
      <c r="N52" s="11">
        <f t="shared" si="4"/>
        <v>0</v>
      </c>
    </row>
    <row r="53" spans="1:14">
      <c r="A53" s="6" t="s">
        <v>55</v>
      </c>
      <c r="B53" s="6">
        <v>6460</v>
      </c>
      <c r="C53" s="8">
        <v>6.1769537899999997E-2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48</v>
      </c>
      <c r="L53" s="6">
        <f t="shared" si="2"/>
        <v>105</v>
      </c>
      <c r="M53" s="6">
        <f t="shared" si="3"/>
        <v>0</v>
      </c>
      <c r="N53" s="11">
        <f t="shared" si="4"/>
        <v>0</v>
      </c>
    </row>
    <row r="54" spans="1:14">
      <c r="A54" s="6" t="s">
        <v>55</v>
      </c>
      <c r="B54" s="6">
        <v>3200</v>
      </c>
      <c r="C54" s="8">
        <v>1.8088813200000001E-2</v>
      </c>
      <c r="D54" s="9">
        <v>0.4</v>
      </c>
      <c r="E54" s="9">
        <v>54.65</v>
      </c>
      <c r="F54" s="9">
        <v>1.2</v>
      </c>
      <c r="G54" s="9">
        <v>6.4000000000000001E-2</v>
      </c>
      <c r="H54" s="6">
        <v>1</v>
      </c>
      <c r="I54" s="9">
        <f t="shared" si="0"/>
        <v>1.2</v>
      </c>
      <c r="J54" s="9">
        <f t="shared" si="1"/>
        <v>6.4000000000000001E-2</v>
      </c>
      <c r="K54" s="6">
        <v>15</v>
      </c>
      <c r="L54" s="6">
        <f t="shared" si="2"/>
        <v>41</v>
      </c>
      <c r="M54" s="6">
        <f t="shared" si="3"/>
        <v>0</v>
      </c>
      <c r="N54" s="11">
        <f t="shared" si="4"/>
        <v>0</v>
      </c>
    </row>
    <row r="55" spans="1:14">
      <c r="A55" s="6" t="s">
        <v>55</v>
      </c>
      <c r="B55" s="6">
        <v>6460</v>
      </c>
      <c r="C55" s="8">
        <v>2.73567233E-2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798</v>
      </c>
      <c r="L55" s="6">
        <f t="shared" si="2"/>
        <v>47</v>
      </c>
      <c r="M55" s="6">
        <f t="shared" si="3"/>
        <v>0</v>
      </c>
      <c r="N55" s="11">
        <f t="shared" si="4"/>
        <v>0</v>
      </c>
    </row>
    <row r="56" spans="1:14">
      <c r="A56" s="6" t="s">
        <v>55</v>
      </c>
      <c r="B56" s="6">
        <v>6460</v>
      </c>
      <c r="C56" s="8">
        <v>2.0435697112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1305</v>
      </c>
      <c r="L56" s="6">
        <f t="shared" si="2"/>
        <v>3478</v>
      </c>
      <c r="M56" s="6">
        <f t="shared" si="3"/>
        <v>0</v>
      </c>
      <c r="N56" s="11">
        <f t="shared" si="4"/>
        <v>0</v>
      </c>
    </row>
    <row r="57" spans="1:14">
      <c r="A57" s="6" t="s">
        <v>55</v>
      </c>
      <c r="B57" s="6">
        <v>6460</v>
      </c>
      <c r="C57" s="8">
        <v>0.27816903230000001</v>
      </c>
      <c r="D57" s="9">
        <v>0.30299999999999999</v>
      </c>
      <c r="E57" s="9">
        <v>54.65</v>
      </c>
      <c r="F57" s="9">
        <v>0</v>
      </c>
      <c r="G57" s="9">
        <v>0</v>
      </c>
      <c r="H57" s="6">
        <v>1</v>
      </c>
      <c r="I57" s="9">
        <f t="shared" si="0"/>
        <v>0</v>
      </c>
      <c r="J57" s="9">
        <f t="shared" si="1"/>
        <v>0</v>
      </c>
      <c r="K57" s="6">
        <v>227</v>
      </c>
      <c r="L57" s="6">
        <f t="shared" si="2"/>
        <v>473</v>
      </c>
      <c r="M57" s="6">
        <f t="shared" si="3"/>
        <v>0</v>
      </c>
      <c r="N57" s="11">
        <f t="shared" si="4"/>
        <v>0</v>
      </c>
    </row>
    <row r="58" spans="1:14">
      <c r="A58" s="6" t="s">
        <v>55</v>
      </c>
      <c r="B58" s="6">
        <v>6170</v>
      </c>
      <c r="C58" s="8">
        <v>3.9516197000000003E-2</v>
      </c>
      <c r="D58" s="9">
        <v>0.30299999999999999</v>
      </c>
      <c r="E58" s="9">
        <v>54.65</v>
      </c>
      <c r="F58" s="9">
        <v>0</v>
      </c>
      <c r="G58" s="9">
        <v>0</v>
      </c>
      <c r="H58" s="6">
        <v>1</v>
      </c>
      <c r="I58" s="9">
        <f t="shared" si="0"/>
        <v>0</v>
      </c>
      <c r="J58" s="9">
        <f t="shared" si="1"/>
        <v>0</v>
      </c>
      <c r="K58" s="6">
        <v>25</v>
      </c>
      <c r="L58" s="6">
        <f t="shared" si="2"/>
        <v>67</v>
      </c>
      <c r="M58" s="6">
        <f t="shared" si="3"/>
        <v>0</v>
      </c>
      <c r="N58" s="11">
        <f t="shared" si="4"/>
        <v>0</v>
      </c>
    </row>
    <row r="59" spans="1:14">
      <c r="A59" s="6" t="s">
        <v>55</v>
      </c>
      <c r="B59" s="6">
        <v>6460</v>
      </c>
      <c r="C59" s="8">
        <v>0.827903791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529</v>
      </c>
      <c r="L59" s="6">
        <f t="shared" si="2"/>
        <v>1409</v>
      </c>
      <c r="M59" s="6">
        <f t="shared" si="3"/>
        <v>0</v>
      </c>
      <c r="N59" s="11">
        <f t="shared" si="4"/>
        <v>0</v>
      </c>
    </row>
    <row r="60" spans="1:14">
      <c r="A60" s="6" t="s">
        <v>55</v>
      </c>
      <c r="B60" s="6">
        <v>6420</v>
      </c>
      <c r="C60" s="8">
        <v>4.0152030999999998E-3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2332</v>
      </c>
      <c r="L60" s="6">
        <f t="shared" si="2"/>
        <v>7</v>
      </c>
      <c r="M60" s="6">
        <f t="shared" si="3"/>
        <v>0</v>
      </c>
      <c r="N60" s="11">
        <f t="shared" si="4"/>
        <v>0</v>
      </c>
    </row>
    <row r="61" spans="1:14">
      <c r="A61" s="6" t="s">
        <v>55</v>
      </c>
      <c r="B61" s="6">
        <v>6170</v>
      </c>
      <c r="C61" s="8">
        <v>7.7193829900999997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4928</v>
      </c>
      <c r="L61" s="6">
        <f t="shared" si="2"/>
        <v>13139</v>
      </c>
      <c r="M61" s="6">
        <f t="shared" si="3"/>
        <v>0</v>
      </c>
      <c r="N61" s="11">
        <f t="shared" si="4"/>
        <v>0</v>
      </c>
    </row>
    <row r="62" spans="1:14">
      <c r="A62" s="6" t="s">
        <v>55</v>
      </c>
      <c r="B62" s="6">
        <v>6170</v>
      </c>
      <c r="C62" s="8">
        <v>3.5526399359999998</v>
      </c>
      <c r="D62" s="9">
        <v>0.30299999999999999</v>
      </c>
      <c r="E62" s="9">
        <v>54.65</v>
      </c>
      <c r="F62" s="9">
        <v>0</v>
      </c>
      <c r="G62" s="9">
        <v>0</v>
      </c>
      <c r="H62" s="6">
        <v>1</v>
      </c>
      <c r="I62" s="9">
        <f t="shared" si="0"/>
        <v>0</v>
      </c>
      <c r="J62" s="9">
        <f t="shared" si="1"/>
        <v>0</v>
      </c>
      <c r="K62" s="6">
        <v>2268</v>
      </c>
      <c r="L62" s="6">
        <f t="shared" si="2"/>
        <v>6047</v>
      </c>
      <c r="M62" s="6">
        <f t="shared" si="3"/>
        <v>0</v>
      </c>
      <c r="N62" s="11">
        <f t="shared" si="4"/>
        <v>0</v>
      </c>
    </row>
    <row r="63" spans="1:14">
      <c r="A63" s="6" t="s">
        <v>55</v>
      </c>
      <c r="B63" s="6">
        <v>6170</v>
      </c>
      <c r="C63" s="8">
        <v>0.55933800450000004</v>
      </c>
      <c r="D63" s="9">
        <v>0.30299999999999999</v>
      </c>
      <c r="E63" s="9">
        <v>54.65</v>
      </c>
      <c r="F63" s="9">
        <v>0</v>
      </c>
      <c r="G63" s="9">
        <v>0</v>
      </c>
      <c r="H63" s="6">
        <v>1</v>
      </c>
      <c r="I63" s="9">
        <f t="shared" si="0"/>
        <v>0</v>
      </c>
      <c r="J63" s="9">
        <f t="shared" si="1"/>
        <v>0</v>
      </c>
      <c r="K63" s="6">
        <v>460</v>
      </c>
      <c r="L63" s="6">
        <f t="shared" si="2"/>
        <v>952</v>
      </c>
      <c r="M63" s="6">
        <f t="shared" si="3"/>
        <v>0</v>
      </c>
      <c r="N63" s="11">
        <f t="shared" si="4"/>
        <v>0</v>
      </c>
    </row>
    <row r="64" spans="1:14">
      <c r="A64" s="6" t="s">
        <v>55</v>
      </c>
      <c r="B64" s="6">
        <v>6170</v>
      </c>
      <c r="C64" s="8">
        <v>0.2156286452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211</v>
      </c>
      <c r="L64" s="6">
        <f t="shared" si="2"/>
        <v>367</v>
      </c>
      <c r="M64" s="6">
        <f t="shared" si="3"/>
        <v>0</v>
      </c>
      <c r="N64" s="11">
        <f t="shared" si="4"/>
        <v>0</v>
      </c>
    </row>
    <row r="65" spans="1:14">
      <c r="A65" s="6" t="s">
        <v>55</v>
      </c>
      <c r="B65" s="6">
        <v>6420</v>
      </c>
      <c r="C65" s="8">
        <v>3.1441044603999999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2007</v>
      </c>
      <c r="L65" s="6">
        <f t="shared" si="2"/>
        <v>5352</v>
      </c>
      <c r="M65" s="6">
        <f t="shared" si="3"/>
        <v>0</v>
      </c>
      <c r="N65" s="11">
        <f t="shared" si="4"/>
        <v>0</v>
      </c>
    </row>
    <row r="66" spans="1:14">
      <c r="A66" s="6" t="s">
        <v>55</v>
      </c>
      <c r="B66" s="6">
        <v>3200</v>
      </c>
      <c r="C66" s="8">
        <v>4.0280048109999997</v>
      </c>
      <c r="D66" s="9">
        <v>0.4</v>
      </c>
      <c r="E66" s="9">
        <v>54.65</v>
      </c>
      <c r="F66" s="9">
        <v>1.2</v>
      </c>
      <c r="G66" s="9">
        <v>6.4000000000000001E-2</v>
      </c>
      <c r="H66" s="6">
        <v>1</v>
      </c>
      <c r="I66" s="9">
        <f t="shared" si="0"/>
        <v>1.2</v>
      </c>
      <c r="J66" s="9">
        <f t="shared" si="1"/>
        <v>6.4000000000000001E-2</v>
      </c>
      <c r="K66" s="6">
        <v>3395</v>
      </c>
      <c r="L66" s="6">
        <f t="shared" si="2"/>
        <v>9051</v>
      </c>
      <c r="M66" s="6">
        <f t="shared" si="3"/>
        <v>24</v>
      </c>
      <c r="N66" s="11">
        <f t="shared" si="4"/>
        <v>1.3</v>
      </c>
    </row>
    <row r="67" spans="1:14">
      <c r="A67" s="6" t="s">
        <v>55</v>
      </c>
      <c r="B67" s="6">
        <v>6410</v>
      </c>
      <c r="C67" s="8">
        <v>0.1365889898</v>
      </c>
      <c r="D67" s="9">
        <v>0.30299999999999999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I130" si="5">F67</f>
        <v>0</v>
      </c>
      <c r="J67" s="9">
        <f t="shared" ref="J67:J130" si="6">G67</f>
        <v>0</v>
      </c>
      <c r="K67" s="6">
        <v>87</v>
      </c>
      <c r="L67" s="6">
        <f t="shared" ref="L67:L130" si="7">ROUND(E67*D67*C67*102.79,0)</f>
        <v>232</v>
      </c>
      <c r="M67" s="6">
        <f t="shared" ref="M67:M130" si="8">ROUND(I67*L67*0.002205,0)</f>
        <v>0</v>
      </c>
      <c r="N67" s="11">
        <f t="shared" ref="N67:N130" si="9">ROUND(J67*L67*0.002205,1)</f>
        <v>0</v>
      </c>
    </row>
    <row r="68" spans="1:14">
      <c r="A68" s="6" t="s">
        <v>55</v>
      </c>
      <c r="B68" s="6">
        <v>6410</v>
      </c>
      <c r="C68" s="8">
        <v>5.1753939193000003</v>
      </c>
      <c r="D68" s="9">
        <v>0.30299999999999999</v>
      </c>
      <c r="E68" s="9">
        <v>54.65</v>
      </c>
      <c r="F68" s="9">
        <v>0</v>
      </c>
      <c r="G68" s="9">
        <v>0</v>
      </c>
      <c r="H68" s="6">
        <v>1</v>
      </c>
      <c r="I68" s="9">
        <f t="shared" si="5"/>
        <v>0</v>
      </c>
      <c r="J68" s="9">
        <f t="shared" si="6"/>
        <v>0</v>
      </c>
      <c r="K68" s="6">
        <v>3304</v>
      </c>
      <c r="L68" s="6">
        <f t="shared" si="7"/>
        <v>8809</v>
      </c>
      <c r="M68" s="6">
        <f t="shared" si="8"/>
        <v>0</v>
      </c>
      <c r="N68" s="11">
        <f t="shared" si="9"/>
        <v>0</v>
      </c>
    </row>
    <row r="69" spans="1:14">
      <c r="A69" s="6" t="s">
        <v>55</v>
      </c>
      <c r="B69" s="6">
        <v>3200</v>
      </c>
      <c r="C69" s="8">
        <v>0.60853275009999996</v>
      </c>
      <c r="D69" s="9">
        <v>0.4</v>
      </c>
      <c r="E69" s="9">
        <v>54.65</v>
      </c>
      <c r="F69" s="9">
        <v>1.2</v>
      </c>
      <c r="G69" s="9">
        <v>6.4000000000000001E-2</v>
      </c>
      <c r="H69" s="6">
        <v>1</v>
      </c>
      <c r="I69" s="9">
        <f t="shared" si="5"/>
        <v>1.2</v>
      </c>
      <c r="J69" s="9">
        <f t="shared" si="6"/>
        <v>6.4000000000000001E-2</v>
      </c>
      <c r="K69" s="6">
        <v>513</v>
      </c>
      <c r="L69" s="6">
        <f t="shared" si="7"/>
        <v>1367</v>
      </c>
      <c r="M69" s="6">
        <f t="shared" si="8"/>
        <v>4</v>
      </c>
      <c r="N69" s="11">
        <f t="shared" si="9"/>
        <v>0.2</v>
      </c>
    </row>
    <row r="70" spans="1:14">
      <c r="A70" s="6" t="s">
        <v>55</v>
      </c>
      <c r="B70" s="6">
        <v>3200</v>
      </c>
      <c r="C70" s="8">
        <v>8.4162739999999998E-4</v>
      </c>
      <c r="D70" s="9">
        <v>0.4</v>
      </c>
      <c r="E70" s="9">
        <v>54.65</v>
      </c>
      <c r="F70" s="9">
        <v>1.2</v>
      </c>
      <c r="G70" s="9">
        <v>6.4000000000000001E-2</v>
      </c>
      <c r="H70" s="6">
        <v>1</v>
      </c>
      <c r="I70" s="9">
        <f t="shared" si="5"/>
        <v>1.2</v>
      </c>
      <c r="J70" s="9">
        <f t="shared" si="6"/>
        <v>6.4000000000000001E-2</v>
      </c>
      <c r="K70" s="6">
        <v>1</v>
      </c>
      <c r="L70" s="6">
        <f t="shared" si="7"/>
        <v>2</v>
      </c>
      <c r="M70" s="6">
        <f t="shared" si="8"/>
        <v>0</v>
      </c>
      <c r="N70" s="11">
        <f t="shared" si="9"/>
        <v>0</v>
      </c>
    </row>
    <row r="71" spans="1:14">
      <c r="A71" s="6" t="s">
        <v>55</v>
      </c>
      <c r="B71" s="6">
        <v>6410</v>
      </c>
      <c r="C71" s="8">
        <v>0.12638136790000001</v>
      </c>
      <c r="D71" s="9">
        <v>0.30299999999999999</v>
      </c>
      <c r="E71" s="9">
        <v>54.65</v>
      </c>
      <c r="F71" s="9">
        <v>0</v>
      </c>
      <c r="G71" s="9">
        <v>0</v>
      </c>
      <c r="H71" s="6">
        <v>1</v>
      </c>
      <c r="I71" s="9">
        <f t="shared" si="5"/>
        <v>0</v>
      </c>
      <c r="J71" s="9">
        <f t="shared" si="6"/>
        <v>0</v>
      </c>
      <c r="K71" s="6">
        <v>81</v>
      </c>
      <c r="L71" s="6">
        <f t="shared" si="7"/>
        <v>215</v>
      </c>
      <c r="M71" s="6">
        <f t="shared" si="8"/>
        <v>0</v>
      </c>
      <c r="N71" s="11">
        <f t="shared" si="9"/>
        <v>0</v>
      </c>
    </row>
    <row r="72" spans="1:14">
      <c r="A72" s="6" t="s">
        <v>55</v>
      </c>
      <c r="B72" s="6">
        <v>3200</v>
      </c>
      <c r="C72" s="8">
        <v>4.9158367699999997E-2</v>
      </c>
      <c r="D72" s="9">
        <v>0.4</v>
      </c>
      <c r="E72" s="9">
        <v>54.65</v>
      </c>
      <c r="F72" s="9">
        <v>1.2</v>
      </c>
      <c r="G72" s="9">
        <v>6.4000000000000001E-2</v>
      </c>
      <c r="H72" s="6">
        <v>1</v>
      </c>
      <c r="I72" s="9">
        <f t="shared" si="5"/>
        <v>1.2</v>
      </c>
      <c r="J72" s="9">
        <f t="shared" si="6"/>
        <v>6.4000000000000001E-2</v>
      </c>
      <c r="K72" s="6">
        <v>3839</v>
      </c>
      <c r="L72" s="6">
        <f t="shared" si="7"/>
        <v>110</v>
      </c>
      <c r="M72" s="6">
        <f t="shared" si="8"/>
        <v>0</v>
      </c>
      <c r="N72" s="11">
        <f t="shared" si="9"/>
        <v>0</v>
      </c>
    </row>
    <row r="73" spans="1:14">
      <c r="A73" s="6" t="s">
        <v>55</v>
      </c>
      <c r="B73" s="6">
        <v>6460</v>
      </c>
      <c r="C73" s="8">
        <v>0.70185140710000005</v>
      </c>
      <c r="D73" s="9">
        <v>0.30299999999999999</v>
      </c>
      <c r="E73" s="9">
        <v>54.65</v>
      </c>
      <c r="F73" s="9">
        <v>0</v>
      </c>
      <c r="G73" s="9">
        <v>0</v>
      </c>
      <c r="H73" s="6">
        <v>1</v>
      </c>
      <c r="I73" s="9">
        <f t="shared" si="5"/>
        <v>0</v>
      </c>
      <c r="J73" s="9">
        <f t="shared" si="6"/>
        <v>0</v>
      </c>
      <c r="K73" s="6">
        <v>614</v>
      </c>
      <c r="L73" s="6">
        <f t="shared" si="7"/>
        <v>1195</v>
      </c>
      <c r="M73" s="6">
        <f t="shared" si="8"/>
        <v>0</v>
      </c>
      <c r="N73" s="11">
        <f t="shared" si="9"/>
        <v>0</v>
      </c>
    </row>
    <row r="74" spans="1:14">
      <c r="A74" s="6" t="s">
        <v>55</v>
      </c>
      <c r="B74" s="6">
        <v>6460</v>
      </c>
      <c r="C74" s="8">
        <v>7.0886526817000002</v>
      </c>
      <c r="D74" s="9">
        <v>0.30299999999999999</v>
      </c>
      <c r="E74" s="9">
        <v>54.65</v>
      </c>
      <c r="F74" s="9">
        <v>0</v>
      </c>
      <c r="G74" s="9">
        <v>0</v>
      </c>
      <c r="H74" s="6">
        <v>1</v>
      </c>
      <c r="I74" s="9">
        <f t="shared" si="5"/>
        <v>0</v>
      </c>
      <c r="J74" s="9">
        <f t="shared" si="6"/>
        <v>0</v>
      </c>
      <c r="K74" s="6">
        <v>4873</v>
      </c>
      <c r="L74" s="6">
        <f t="shared" si="7"/>
        <v>12066</v>
      </c>
      <c r="M74" s="6">
        <f t="shared" si="8"/>
        <v>0</v>
      </c>
      <c r="N74" s="11">
        <f t="shared" si="9"/>
        <v>0</v>
      </c>
    </row>
    <row r="75" spans="1:14">
      <c r="A75" s="6" t="s">
        <v>55</v>
      </c>
      <c r="B75" s="6">
        <v>3200</v>
      </c>
      <c r="C75" s="8">
        <v>2.31369048E-2</v>
      </c>
      <c r="D75" s="9">
        <v>0.4</v>
      </c>
      <c r="E75" s="9">
        <v>54.65</v>
      </c>
      <c r="F75" s="9">
        <v>1.2</v>
      </c>
      <c r="G75" s="9">
        <v>6.4000000000000001E-2</v>
      </c>
      <c r="H75" s="6">
        <v>1</v>
      </c>
      <c r="I75" s="9">
        <f t="shared" si="5"/>
        <v>1.2</v>
      </c>
      <c r="J75" s="9">
        <f t="shared" si="6"/>
        <v>6.4000000000000001E-2</v>
      </c>
      <c r="K75" s="6">
        <v>20</v>
      </c>
      <c r="L75" s="6">
        <f t="shared" si="7"/>
        <v>52</v>
      </c>
      <c r="M75" s="6">
        <f t="shared" si="8"/>
        <v>0</v>
      </c>
      <c r="N75" s="11">
        <f t="shared" si="9"/>
        <v>0</v>
      </c>
    </row>
    <row r="76" spans="1:14">
      <c r="A76" s="6" t="s">
        <v>55</v>
      </c>
      <c r="B76" s="6">
        <v>6460</v>
      </c>
      <c r="C76" s="8">
        <v>4.4295789952</v>
      </c>
      <c r="D76" s="9">
        <v>0.30299999999999999</v>
      </c>
      <c r="E76" s="9">
        <v>54.65</v>
      </c>
      <c r="F76" s="9">
        <v>0</v>
      </c>
      <c r="G76" s="9">
        <v>0</v>
      </c>
      <c r="H76" s="6">
        <v>1</v>
      </c>
      <c r="I76" s="9">
        <f t="shared" si="5"/>
        <v>0</v>
      </c>
      <c r="J76" s="9">
        <f t="shared" si="6"/>
        <v>0</v>
      </c>
      <c r="K76" s="6">
        <v>2828</v>
      </c>
      <c r="L76" s="6">
        <f t="shared" si="7"/>
        <v>7540</v>
      </c>
      <c r="M76" s="6">
        <f t="shared" si="8"/>
        <v>0</v>
      </c>
      <c r="N76" s="11">
        <f t="shared" si="9"/>
        <v>0</v>
      </c>
    </row>
    <row r="77" spans="1:14">
      <c r="A77" s="6" t="s">
        <v>55</v>
      </c>
      <c r="B77" s="6">
        <v>6410</v>
      </c>
      <c r="C77" s="8">
        <v>1.3682847499999999E-2</v>
      </c>
      <c r="D77" s="9">
        <v>0.30299999999999999</v>
      </c>
      <c r="E77" s="9">
        <v>54.65</v>
      </c>
      <c r="F77" s="9">
        <v>0</v>
      </c>
      <c r="G77" s="9">
        <v>0</v>
      </c>
      <c r="H77" s="6">
        <v>1</v>
      </c>
      <c r="I77" s="9">
        <f t="shared" si="5"/>
        <v>0</v>
      </c>
      <c r="J77" s="9">
        <f t="shared" si="6"/>
        <v>0</v>
      </c>
      <c r="K77" s="6">
        <v>9</v>
      </c>
      <c r="L77" s="6">
        <f t="shared" si="7"/>
        <v>23</v>
      </c>
      <c r="M77" s="6">
        <f t="shared" si="8"/>
        <v>0</v>
      </c>
      <c r="N77" s="11">
        <f t="shared" si="9"/>
        <v>0</v>
      </c>
    </row>
    <row r="78" spans="1:14">
      <c r="A78" s="6" t="s">
        <v>55</v>
      </c>
      <c r="B78" s="6">
        <v>3200</v>
      </c>
      <c r="C78" s="8">
        <v>6.2633661300000004E-2</v>
      </c>
      <c r="D78" s="9">
        <v>0.4</v>
      </c>
      <c r="E78" s="9">
        <v>54.65</v>
      </c>
      <c r="F78" s="9">
        <v>1.2</v>
      </c>
      <c r="G78" s="9">
        <v>6.4000000000000001E-2</v>
      </c>
      <c r="H78" s="6">
        <v>1</v>
      </c>
      <c r="I78" s="9">
        <f t="shared" si="5"/>
        <v>1.2</v>
      </c>
      <c r="J78" s="9">
        <f t="shared" si="6"/>
        <v>6.4000000000000001E-2</v>
      </c>
      <c r="K78" s="6">
        <v>376</v>
      </c>
      <c r="L78" s="6">
        <f t="shared" si="7"/>
        <v>141</v>
      </c>
      <c r="M78" s="6">
        <f t="shared" si="8"/>
        <v>0</v>
      </c>
      <c r="N78" s="11">
        <f t="shared" si="9"/>
        <v>0</v>
      </c>
    </row>
    <row r="79" spans="1:14">
      <c r="A79" s="6" t="s">
        <v>55</v>
      </c>
      <c r="B79" s="6">
        <v>7430</v>
      </c>
      <c r="C79" s="8">
        <v>2.8285873499999999E-2</v>
      </c>
      <c r="D79" s="9">
        <v>0.16900000000000001</v>
      </c>
      <c r="E79" s="9">
        <v>54.65</v>
      </c>
      <c r="F79" s="9">
        <v>1.25</v>
      </c>
      <c r="G79" s="9">
        <v>0.20200000000000001</v>
      </c>
      <c r="H79" s="6">
        <v>1</v>
      </c>
      <c r="I79" s="9">
        <f t="shared" si="5"/>
        <v>1.25</v>
      </c>
      <c r="J79" s="9">
        <f t="shared" si="6"/>
        <v>0.20200000000000001</v>
      </c>
      <c r="K79" s="6">
        <v>78</v>
      </c>
      <c r="L79" s="6">
        <f t="shared" si="7"/>
        <v>27</v>
      </c>
      <c r="M79" s="6">
        <f t="shared" si="8"/>
        <v>0</v>
      </c>
      <c r="N79" s="11">
        <f t="shared" si="9"/>
        <v>0</v>
      </c>
    </row>
    <row r="80" spans="1:14">
      <c r="A80" s="6" t="s">
        <v>55</v>
      </c>
      <c r="B80" s="6">
        <v>3200</v>
      </c>
      <c r="C80" s="8">
        <v>4.5490648699999997E-2</v>
      </c>
      <c r="D80" s="9">
        <v>0.4</v>
      </c>
      <c r="E80" s="9">
        <v>54.65</v>
      </c>
      <c r="F80" s="9">
        <v>1.2</v>
      </c>
      <c r="G80" s="9">
        <v>6.4000000000000001E-2</v>
      </c>
      <c r="H80" s="6">
        <v>1</v>
      </c>
      <c r="I80" s="9">
        <f t="shared" si="5"/>
        <v>1.2</v>
      </c>
      <c r="J80" s="9">
        <f t="shared" si="6"/>
        <v>6.4000000000000001E-2</v>
      </c>
      <c r="K80" s="6">
        <v>38</v>
      </c>
      <c r="L80" s="6">
        <f t="shared" si="7"/>
        <v>102</v>
      </c>
      <c r="M80" s="6">
        <f t="shared" si="8"/>
        <v>0</v>
      </c>
      <c r="N80" s="11">
        <f t="shared" si="9"/>
        <v>0</v>
      </c>
    </row>
    <row r="81" spans="1:14">
      <c r="A81" s="6" t="s">
        <v>55</v>
      </c>
      <c r="B81" s="6">
        <v>6410</v>
      </c>
      <c r="C81" s="8">
        <v>2.0987504208000001</v>
      </c>
      <c r="D81" s="9">
        <v>0.30299999999999999</v>
      </c>
      <c r="E81" s="9">
        <v>54.65</v>
      </c>
      <c r="F81" s="9">
        <v>0</v>
      </c>
      <c r="G81" s="9">
        <v>0</v>
      </c>
      <c r="H81" s="6">
        <v>1</v>
      </c>
      <c r="I81" s="9">
        <f t="shared" si="5"/>
        <v>0</v>
      </c>
      <c r="J81" s="9">
        <f t="shared" si="6"/>
        <v>0</v>
      </c>
      <c r="K81" s="6">
        <v>1354</v>
      </c>
      <c r="L81" s="6">
        <f t="shared" si="7"/>
        <v>3572</v>
      </c>
      <c r="M81" s="6">
        <f t="shared" si="8"/>
        <v>0</v>
      </c>
      <c r="N81" s="11">
        <f t="shared" si="9"/>
        <v>0</v>
      </c>
    </row>
    <row r="82" spans="1:14">
      <c r="A82" s="6" t="s">
        <v>55</v>
      </c>
      <c r="B82" s="6">
        <v>6410</v>
      </c>
      <c r="C82" s="8">
        <v>0.1790533004</v>
      </c>
      <c r="D82" s="9">
        <v>0.30299999999999999</v>
      </c>
      <c r="E82" s="9">
        <v>54.65</v>
      </c>
      <c r="F82" s="9">
        <v>0</v>
      </c>
      <c r="G82" s="9">
        <v>0</v>
      </c>
      <c r="H82" s="6">
        <v>1</v>
      </c>
      <c r="I82" s="9">
        <f t="shared" si="5"/>
        <v>0</v>
      </c>
      <c r="J82" s="9">
        <f t="shared" si="6"/>
        <v>0</v>
      </c>
      <c r="K82" s="6">
        <v>114</v>
      </c>
      <c r="L82" s="6">
        <f t="shared" si="7"/>
        <v>305</v>
      </c>
      <c r="M82" s="6">
        <f t="shared" si="8"/>
        <v>0</v>
      </c>
      <c r="N82" s="11">
        <f t="shared" si="9"/>
        <v>0</v>
      </c>
    </row>
    <row r="83" spans="1:14">
      <c r="A83" s="6" t="s">
        <v>55</v>
      </c>
      <c r="B83" s="6">
        <v>3200</v>
      </c>
      <c r="C83" s="8">
        <v>2.5359916600000001E-2</v>
      </c>
      <c r="D83" s="9">
        <v>0.4</v>
      </c>
      <c r="E83" s="9">
        <v>54.65</v>
      </c>
      <c r="F83" s="9">
        <v>1.2</v>
      </c>
      <c r="G83" s="9">
        <v>6.4000000000000001E-2</v>
      </c>
      <c r="H83" s="6">
        <v>1</v>
      </c>
      <c r="I83" s="9">
        <f t="shared" si="5"/>
        <v>1.2</v>
      </c>
      <c r="J83" s="9">
        <f t="shared" si="6"/>
        <v>6.4000000000000001E-2</v>
      </c>
      <c r="K83" s="6">
        <v>214</v>
      </c>
      <c r="L83" s="6">
        <f t="shared" si="7"/>
        <v>57</v>
      </c>
      <c r="M83" s="6">
        <f t="shared" si="8"/>
        <v>0</v>
      </c>
      <c r="N83" s="11">
        <f t="shared" si="9"/>
        <v>0</v>
      </c>
    </row>
    <row r="84" spans="1:14">
      <c r="A84" s="6" t="s">
        <v>55</v>
      </c>
      <c r="B84" s="6">
        <v>6410</v>
      </c>
      <c r="C84" s="8">
        <v>0.55163108439999997</v>
      </c>
      <c r="D84" s="9">
        <v>0.30299999999999999</v>
      </c>
      <c r="E84" s="9">
        <v>54.65</v>
      </c>
      <c r="F84" s="9">
        <v>0</v>
      </c>
      <c r="G84" s="9">
        <v>0</v>
      </c>
      <c r="H84" s="6">
        <v>1</v>
      </c>
      <c r="I84" s="9">
        <f t="shared" si="5"/>
        <v>0</v>
      </c>
      <c r="J84" s="9">
        <f t="shared" si="6"/>
        <v>0</v>
      </c>
      <c r="K84" s="6">
        <v>352</v>
      </c>
      <c r="L84" s="6">
        <f t="shared" si="7"/>
        <v>939</v>
      </c>
      <c r="M84" s="6">
        <f t="shared" si="8"/>
        <v>0</v>
      </c>
      <c r="N84" s="11">
        <f t="shared" si="9"/>
        <v>0</v>
      </c>
    </row>
    <row r="85" spans="1:14">
      <c r="A85" s="6" t="s">
        <v>55</v>
      </c>
      <c r="B85" s="6">
        <v>3200</v>
      </c>
      <c r="C85" s="8">
        <v>0.2667020759</v>
      </c>
      <c r="D85" s="9">
        <v>0.4</v>
      </c>
      <c r="E85" s="9">
        <v>54.65</v>
      </c>
      <c r="F85" s="9">
        <v>1.2</v>
      </c>
      <c r="G85" s="9">
        <v>6.4000000000000001E-2</v>
      </c>
      <c r="H85" s="6">
        <v>1</v>
      </c>
      <c r="I85" s="9">
        <f t="shared" si="5"/>
        <v>1.2</v>
      </c>
      <c r="J85" s="9">
        <f t="shared" si="6"/>
        <v>6.4000000000000001E-2</v>
      </c>
      <c r="K85" s="6">
        <v>225</v>
      </c>
      <c r="L85" s="6">
        <f t="shared" si="7"/>
        <v>599</v>
      </c>
      <c r="M85" s="6">
        <f t="shared" si="8"/>
        <v>2</v>
      </c>
      <c r="N85" s="11">
        <f t="shared" si="9"/>
        <v>0.1</v>
      </c>
    </row>
    <row r="86" spans="1:14">
      <c r="A86" s="6" t="s">
        <v>55</v>
      </c>
      <c r="B86" s="6">
        <v>6410</v>
      </c>
      <c r="C86" s="8">
        <v>5.0414704000000003E-3</v>
      </c>
      <c r="D86" s="9">
        <v>0.30299999999999999</v>
      </c>
      <c r="E86" s="9">
        <v>54.65</v>
      </c>
      <c r="F86" s="9">
        <v>0</v>
      </c>
      <c r="G86" s="9">
        <v>0</v>
      </c>
      <c r="H86" s="6">
        <v>1</v>
      </c>
      <c r="I86" s="9">
        <f t="shared" si="5"/>
        <v>0</v>
      </c>
      <c r="J86" s="9">
        <f t="shared" si="6"/>
        <v>0</v>
      </c>
      <c r="K86" s="6">
        <v>10</v>
      </c>
      <c r="L86" s="6">
        <f t="shared" si="7"/>
        <v>9</v>
      </c>
      <c r="M86" s="6">
        <f t="shared" si="8"/>
        <v>0</v>
      </c>
      <c r="N86" s="11">
        <f t="shared" si="9"/>
        <v>0</v>
      </c>
    </row>
    <row r="87" spans="1:14">
      <c r="A87" s="6" t="s">
        <v>55</v>
      </c>
      <c r="B87" s="6">
        <v>3200</v>
      </c>
      <c r="C87" s="8">
        <v>5.6001006300000003E-2</v>
      </c>
      <c r="D87" s="9">
        <v>0.4</v>
      </c>
      <c r="E87" s="9">
        <v>54.65</v>
      </c>
      <c r="F87" s="9">
        <v>1.2</v>
      </c>
      <c r="G87" s="9">
        <v>6.4000000000000001E-2</v>
      </c>
      <c r="H87" s="6">
        <v>1</v>
      </c>
      <c r="I87" s="9">
        <f t="shared" si="5"/>
        <v>1.2</v>
      </c>
      <c r="J87" s="9">
        <f t="shared" si="6"/>
        <v>6.4000000000000001E-2</v>
      </c>
      <c r="K87" s="6">
        <v>283</v>
      </c>
      <c r="L87" s="6">
        <f t="shared" si="7"/>
        <v>126</v>
      </c>
      <c r="M87" s="6">
        <f t="shared" si="8"/>
        <v>0</v>
      </c>
      <c r="N87" s="11">
        <f t="shared" si="9"/>
        <v>0</v>
      </c>
    </row>
    <row r="88" spans="1:14">
      <c r="A88" s="6" t="s">
        <v>55</v>
      </c>
      <c r="B88" s="6">
        <v>6410</v>
      </c>
      <c r="C88" s="8">
        <v>6.5318034999999998E-3</v>
      </c>
      <c r="D88" s="9">
        <v>0.30299999999999999</v>
      </c>
      <c r="E88" s="9">
        <v>54.65</v>
      </c>
      <c r="F88" s="9">
        <v>0</v>
      </c>
      <c r="G88" s="9">
        <v>0</v>
      </c>
      <c r="H88" s="6">
        <v>1</v>
      </c>
      <c r="I88" s="9">
        <f t="shared" si="5"/>
        <v>0</v>
      </c>
      <c r="J88" s="9">
        <f t="shared" si="6"/>
        <v>0</v>
      </c>
      <c r="K88" s="6">
        <v>4</v>
      </c>
      <c r="L88" s="6">
        <f t="shared" si="7"/>
        <v>11</v>
      </c>
      <c r="M88" s="6">
        <f t="shared" si="8"/>
        <v>0</v>
      </c>
      <c r="N88" s="11">
        <f t="shared" si="9"/>
        <v>0</v>
      </c>
    </row>
    <row r="89" spans="1:14">
      <c r="A89" s="6" t="s">
        <v>55</v>
      </c>
      <c r="B89" s="6">
        <v>3200</v>
      </c>
      <c r="C89" s="8">
        <v>0.1303484556</v>
      </c>
      <c r="D89" s="9">
        <v>0.4</v>
      </c>
      <c r="E89" s="9">
        <v>54.65</v>
      </c>
      <c r="F89" s="9">
        <v>1.2</v>
      </c>
      <c r="G89" s="9">
        <v>6.4000000000000001E-2</v>
      </c>
      <c r="H89" s="6">
        <v>1</v>
      </c>
      <c r="I89" s="9">
        <f t="shared" si="5"/>
        <v>1.2</v>
      </c>
      <c r="J89" s="9">
        <f t="shared" si="6"/>
        <v>6.4000000000000001E-2</v>
      </c>
      <c r="K89" s="6">
        <v>110</v>
      </c>
      <c r="L89" s="6">
        <f t="shared" si="7"/>
        <v>293</v>
      </c>
      <c r="M89" s="6">
        <f t="shared" si="8"/>
        <v>1</v>
      </c>
      <c r="N89" s="11">
        <f t="shared" si="9"/>
        <v>0</v>
      </c>
    </row>
    <row r="90" spans="1:14">
      <c r="A90" s="6" t="s">
        <v>55</v>
      </c>
      <c r="B90" s="6">
        <v>6460</v>
      </c>
      <c r="C90" s="8">
        <v>0.78341113080000002</v>
      </c>
      <c r="D90" s="9">
        <v>0.30299999999999999</v>
      </c>
      <c r="E90" s="9">
        <v>54.65</v>
      </c>
      <c r="F90" s="9">
        <v>0</v>
      </c>
      <c r="G90" s="9">
        <v>0</v>
      </c>
      <c r="H90" s="6">
        <v>1</v>
      </c>
      <c r="I90" s="9">
        <f t="shared" si="5"/>
        <v>0</v>
      </c>
      <c r="J90" s="9">
        <f t="shared" si="6"/>
        <v>0</v>
      </c>
      <c r="K90" s="6">
        <v>500</v>
      </c>
      <c r="L90" s="6">
        <f t="shared" si="7"/>
        <v>1333</v>
      </c>
      <c r="M90" s="6">
        <f t="shared" si="8"/>
        <v>0</v>
      </c>
      <c r="N90" s="11">
        <f t="shared" si="9"/>
        <v>0</v>
      </c>
    </row>
    <row r="91" spans="1:14">
      <c r="A91" s="6" t="s">
        <v>55</v>
      </c>
      <c r="B91" s="6">
        <v>3200</v>
      </c>
      <c r="C91" s="8">
        <v>0.75104915539999995</v>
      </c>
      <c r="D91" s="9">
        <v>0.4</v>
      </c>
      <c r="E91" s="9">
        <v>54.65</v>
      </c>
      <c r="F91" s="9">
        <v>1.2</v>
      </c>
      <c r="G91" s="9">
        <v>6.4000000000000001E-2</v>
      </c>
      <c r="H91" s="6">
        <v>1</v>
      </c>
      <c r="I91" s="9">
        <f t="shared" si="5"/>
        <v>1.2</v>
      </c>
      <c r="J91" s="9">
        <f t="shared" si="6"/>
        <v>6.4000000000000001E-2</v>
      </c>
      <c r="K91" s="6">
        <v>1634</v>
      </c>
      <c r="L91" s="6">
        <f t="shared" si="7"/>
        <v>1688</v>
      </c>
      <c r="M91" s="6">
        <f t="shared" si="8"/>
        <v>4</v>
      </c>
      <c r="N91" s="11">
        <f t="shared" si="9"/>
        <v>0.2</v>
      </c>
    </row>
    <row r="92" spans="1:14">
      <c r="A92" s="6" t="s">
        <v>55</v>
      </c>
      <c r="B92" s="6">
        <v>6410</v>
      </c>
      <c r="C92" s="8">
        <v>0.78424906240000003</v>
      </c>
      <c r="D92" s="9">
        <v>0.30299999999999999</v>
      </c>
      <c r="E92" s="9">
        <v>54.65</v>
      </c>
      <c r="F92" s="9">
        <v>0</v>
      </c>
      <c r="G92" s="9">
        <v>0</v>
      </c>
      <c r="H92" s="6">
        <v>1</v>
      </c>
      <c r="I92" s="9">
        <f t="shared" si="5"/>
        <v>0</v>
      </c>
      <c r="J92" s="9">
        <f t="shared" si="6"/>
        <v>0</v>
      </c>
      <c r="K92" s="6">
        <v>501</v>
      </c>
      <c r="L92" s="6">
        <f t="shared" si="7"/>
        <v>1335</v>
      </c>
      <c r="M92" s="6">
        <f t="shared" si="8"/>
        <v>0</v>
      </c>
      <c r="N92" s="11">
        <f t="shared" si="9"/>
        <v>0</v>
      </c>
    </row>
    <row r="93" spans="1:14">
      <c r="A93" s="6" t="s">
        <v>55</v>
      </c>
      <c r="B93" s="6">
        <v>6410</v>
      </c>
      <c r="C93" s="8">
        <v>1.2939180362</v>
      </c>
      <c r="D93" s="9">
        <v>0.30299999999999999</v>
      </c>
      <c r="E93" s="9">
        <v>54.65</v>
      </c>
      <c r="F93" s="9">
        <v>0</v>
      </c>
      <c r="G93" s="9">
        <v>0</v>
      </c>
      <c r="H93" s="6">
        <v>1</v>
      </c>
      <c r="I93" s="9">
        <f t="shared" si="5"/>
        <v>0</v>
      </c>
      <c r="J93" s="9">
        <f t="shared" si="6"/>
        <v>0</v>
      </c>
      <c r="K93" s="6">
        <v>826</v>
      </c>
      <c r="L93" s="6">
        <f t="shared" si="7"/>
        <v>2202</v>
      </c>
      <c r="M93" s="6">
        <f t="shared" si="8"/>
        <v>0</v>
      </c>
      <c r="N93" s="11">
        <f t="shared" si="9"/>
        <v>0</v>
      </c>
    </row>
    <row r="94" spans="1:14">
      <c r="A94" s="6" t="s">
        <v>55</v>
      </c>
      <c r="B94" s="6">
        <v>6410</v>
      </c>
      <c r="C94" s="8">
        <v>6.0773470000000003E-3</v>
      </c>
      <c r="D94" s="9">
        <v>0.30299999999999999</v>
      </c>
      <c r="E94" s="9">
        <v>54.65</v>
      </c>
      <c r="F94" s="9">
        <v>0</v>
      </c>
      <c r="G94" s="9">
        <v>0</v>
      </c>
      <c r="H94" s="6">
        <v>1</v>
      </c>
      <c r="I94" s="9">
        <f t="shared" si="5"/>
        <v>0</v>
      </c>
      <c r="J94" s="9">
        <f t="shared" si="6"/>
        <v>0</v>
      </c>
      <c r="K94" s="6">
        <v>4</v>
      </c>
      <c r="L94" s="6">
        <f t="shared" si="7"/>
        <v>10</v>
      </c>
      <c r="M94" s="6">
        <f t="shared" si="8"/>
        <v>0</v>
      </c>
      <c r="N94" s="11">
        <f t="shared" si="9"/>
        <v>0</v>
      </c>
    </row>
    <row r="95" spans="1:14">
      <c r="A95" s="6" t="s">
        <v>55</v>
      </c>
      <c r="B95" s="6">
        <v>6420</v>
      </c>
      <c r="C95" s="8">
        <v>8.7564254399999999E-2</v>
      </c>
      <c r="D95" s="9">
        <v>0.30299999999999999</v>
      </c>
      <c r="E95" s="9">
        <v>54.65</v>
      </c>
      <c r="F95" s="9">
        <v>0</v>
      </c>
      <c r="G95" s="9">
        <v>0</v>
      </c>
      <c r="H95" s="6">
        <v>1</v>
      </c>
      <c r="I95" s="9">
        <f t="shared" si="5"/>
        <v>0</v>
      </c>
      <c r="J95" s="9">
        <f t="shared" si="6"/>
        <v>0</v>
      </c>
      <c r="K95" s="6">
        <v>93</v>
      </c>
      <c r="L95" s="6">
        <f t="shared" si="7"/>
        <v>149</v>
      </c>
      <c r="M95" s="6">
        <f t="shared" si="8"/>
        <v>0</v>
      </c>
      <c r="N95" s="11">
        <f t="shared" si="9"/>
        <v>0</v>
      </c>
    </row>
    <row r="96" spans="1:14">
      <c r="A96" s="6" t="s">
        <v>55</v>
      </c>
      <c r="B96" s="6">
        <v>6410</v>
      </c>
      <c r="C96" s="8">
        <v>0.51899207780000001</v>
      </c>
      <c r="D96" s="9">
        <v>0.30299999999999999</v>
      </c>
      <c r="E96" s="9">
        <v>54.65</v>
      </c>
      <c r="F96" s="9">
        <v>0</v>
      </c>
      <c r="G96" s="9">
        <v>0</v>
      </c>
      <c r="H96" s="6">
        <v>1</v>
      </c>
      <c r="I96" s="9">
        <f t="shared" si="5"/>
        <v>0</v>
      </c>
      <c r="J96" s="9">
        <f t="shared" si="6"/>
        <v>0</v>
      </c>
      <c r="K96" s="6">
        <v>339</v>
      </c>
      <c r="L96" s="6">
        <f t="shared" si="7"/>
        <v>883</v>
      </c>
      <c r="M96" s="6">
        <f t="shared" si="8"/>
        <v>0</v>
      </c>
      <c r="N96" s="11">
        <f t="shared" si="9"/>
        <v>0</v>
      </c>
    </row>
    <row r="97" spans="1:14">
      <c r="A97" s="6" t="s">
        <v>55</v>
      </c>
      <c r="B97" s="6">
        <v>6410</v>
      </c>
      <c r="C97" s="8">
        <v>0.28592106099999998</v>
      </c>
      <c r="D97" s="9">
        <v>0.30299999999999999</v>
      </c>
      <c r="E97" s="9">
        <v>54.65</v>
      </c>
      <c r="F97" s="9">
        <v>0</v>
      </c>
      <c r="G97" s="9">
        <v>0</v>
      </c>
      <c r="H97" s="6">
        <v>1</v>
      </c>
      <c r="I97" s="9">
        <f t="shared" si="5"/>
        <v>0</v>
      </c>
      <c r="J97" s="9">
        <f t="shared" si="6"/>
        <v>0</v>
      </c>
      <c r="K97" s="6">
        <v>183</v>
      </c>
      <c r="L97" s="6">
        <f t="shared" si="7"/>
        <v>487</v>
      </c>
      <c r="M97" s="6">
        <f t="shared" si="8"/>
        <v>0</v>
      </c>
      <c r="N97" s="11">
        <f t="shared" si="9"/>
        <v>0</v>
      </c>
    </row>
    <row r="98" spans="1:14">
      <c r="A98" s="6" t="s">
        <v>55</v>
      </c>
      <c r="B98" s="6">
        <v>4200</v>
      </c>
      <c r="C98" s="8">
        <v>4.4848883202999996</v>
      </c>
      <c r="D98" s="9">
        <v>0.41299999999999998</v>
      </c>
      <c r="E98" s="9">
        <v>54.65</v>
      </c>
      <c r="F98" s="9">
        <v>0.7</v>
      </c>
      <c r="G98" s="9">
        <v>0.09</v>
      </c>
      <c r="H98" s="6">
        <v>1</v>
      </c>
      <c r="I98" s="9">
        <f t="shared" si="5"/>
        <v>0.7</v>
      </c>
      <c r="J98" s="9">
        <f t="shared" si="6"/>
        <v>0.09</v>
      </c>
      <c r="K98" s="6">
        <v>3903</v>
      </c>
      <c r="L98" s="6">
        <f t="shared" si="7"/>
        <v>10405</v>
      </c>
      <c r="M98" s="6">
        <f t="shared" si="8"/>
        <v>16</v>
      </c>
      <c r="N98" s="11">
        <f t="shared" si="9"/>
        <v>2.1</v>
      </c>
    </row>
    <row r="99" spans="1:14">
      <c r="A99" s="6" t="s">
        <v>55</v>
      </c>
      <c r="B99" s="6">
        <v>3200</v>
      </c>
      <c r="C99" s="8">
        <v>6.8384192100000005E-2</v>
      </c>
      <c r="D99" s="9">
        <v>0.4</v>
      </c>
      <c r="E99" s="9">
        <v>54.65</v>
      </c>
      <c r="F99" s="9">
        <v>1.2</v>
      </c>
      <c r="G99" s="9">
        <v>6.4000000000000001E-2</v>
      </c>
      <c r="H99" s="6">
        <v>1</v>
      </c>
      <c r="I99" s="9">
        <f t="shared" si="5"/>
        <v>1.2</v>
      </c>
      <c r="J99" s="9">
        <f t="shared" si="6"/>
        <v>6.4000000000000001E-2</v>
      </c>
      <c r="K99" s="6">
        <v>1158</v>
      </c>
      <c r="L99" s="6">
        <f t="shared" si="7"/>
        <v>154</v>
      </c>
      <c r="M99" s="6">
        <f t="shared" si="8"/>
        <v>0</v>
      </c>
      <c r="N99" s="11">
        <f t="shared" si="9"/>
        <v>0</v>
      </c>
    </row>
    <row r="100" spans="1:14">
      <c r="A100" s="6" t="s">
        <v>55</v>
      </c>
      <c r="B100" s="6">
        <v>6460</v>
      </c>
      <c r="C100" s="8">
        <v>0.93605658810000003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5"/>
        <v>0</v>
      </c>
      <c r="J100" s="9">
        <f t="shared" si="6"/>
        <v>0</v>
      </c>
      <c r="K100" s="6">
        <v>598</v>
      </c>
      <c r="L100" s="6">
        <f t="shared" si="7"/>
        <v>1593</v>
      </c>
      <c r="M100" s="6">
        <f t="shared" si="8"/>
        <v>0</v>
      </c>
      <c r="N100" s="11">
        <f t="shared" si="9"/>
        <v>0</v>
      </c>
    </row>
    <row r="101" spans="1:14">
      <c r="A101" s="6" t="s">
        <v>55</v>
      </c>
      <c r="B101" s="6">
        <v>4200</v>
      </c>
      <c r="C101" s="8">
        <v>13.260524457100001</v>
      </c>
      <c r="D101" s="9">
        <v>0.10199999999999999</v>
      </c>
      <c r="E101" s="9">
        <v>54.65</v>
      </c>
      <c r="F101" s="9">
        <v>0.7</v>
      </c>
      <c r="G101" s="9">
        <v>0.09</v>
      </c>
      <c r="H101" s="6">
        <v>1</v>
      </c>
      <c r="I101" s="9">
        <f t="shared" si="5"/>
        <v>0.7</v>
      </c>
      <c r="J101" s="9">
        <f t="shared" si="6"/>
        <v>0.09</v>
      </c>
      <c r="K101" s="6">
        <v>2944</v>
      </c>
      <c r="L101" s="6">
        <f t="shared" si="7"/>
        <v>7598</v>
      </c>
      <c r="M101" s="6">
        <f t="shared" si="8"/>
        <v>12</v>
      </c>
      <c r="N101" s="11">
        <f t="shared" si="9"/>
        <v>1.5</v>
      </c>
    </row>
    <row r="102" spans="1:14">
      <c r="A102" s="6" t="s">
        <v>55</v>
      </c>
      <c r="B102" s="6">
        <v>6410</v>
      </c>
      <c r="C102" s="8">
        <v>0.37826234110000001</v>
      </c>
      <c r="D102" s="9">
        <v>0.30299999999999999</v>
      </c>
      <c r="E102" s="9">
        <v>54.65</v>
      </c>
      <c r="F102" s="9">
        <v>0</v>
      </c>
      <c r="G102" s="9">
        <v>0</v>
      </c>
      <c r="H102" s="6">
        <v>1</v>
      </c>
      <c r="I102" s="9">
        <f t="shared" si="5"/>
        <v>0</v>
      </c>
      <c r="J102" s="9">
        <f t="shared" si="6"/>
        <v>0</v>
      </c>
      <c r="K102" s="6">
        <v>241</v>
      </c>
      <c r="L102" s="6">
        <f t="shared" si="7"/>
        <v>644</v>
      </c>
      <c r="M102" s="6">
        <f t="shared" si="8"/>
        <v>0</v>
      </c>
      <c r="N102" s="11">
        <f t="shared" si="9"/>
        <v>0</v>
      </c>
    </row>
    <row r="103" spans="1:14">
      <c r="A103" s="6" t="s">
        <v>55</v>
      </c>
      <c r="B103" s="6">
        <v>4200</v>
      </c>
      <c r="C103" s="8">
        <v>1.7174007E-3</v>
      </c>
      <c r="D103" s="9">
        <v>0.25800000000000001</v>
      </c>
      <c r="E103" s="9">
        <v>54.65</v>
      </c>
      <c r="F103" s="9">
        <v>0.7</v>
      </c>
      <c r="G103" s="9">
        <v>0.09</v>
      </c>
      <c r="H103" s="6">
        <v>1</v>
      </c>
      <c r="I103" s="9">
        <f t="shared" si="5"/>
        <v>0.7</v>
      </c>
      <c r="J103" s="9">
        <f t="shared" si="6"/>
        <v>0.09</v>
      </c>
      <c r="K103" s="6">
        <v>4</v>
      </c>
      <c r="L103" s="6">
        <f t="shared" si="7"/>
        <v>2</v>
      </c>
      <c r="M103" s="6">
        <f t="shared" si="8"/>
        <v>0</v>
      </c>
      <c r="N103" s="11">
        <f t="shared" si="9"/>
        <v>0</v>
      </c>
    </row>
    <row r="104" spans="1:14">
      <c r="A104" s="6" t="s">
        <v>55</v>
      </c>
      <c r="B104" s="6">
        <v>6420</v>
      </c>
      <c r="C104" s="8">
        <v>2.6671713199999999E-2</v>
      </c>
      <c r="D104" s="9">
        <v>0.191</v>
      </c>
      <c r="E104" s="9">
        <v>54.65</v>
      </c>
      <c r="F104" s="9">
        <v>0</v>
      </c>
      <c r="G104" s="9">
        <v>0</v>
      </c>
      <c r="H104" s="6">
        <v>1</v>
      </c>
      <c r="I104" s="9">
        <f t="shared" si="5"/>
        <v>0</v>
      </c>
      <c r="J104" s="9">
        <f t="shared" si="6"/>
        <v>0</v>
      </c>
      <c r="K104" s="6">
        <v>550</v>
      </c>
      <c r="L104" s="6">
        <f t="shared" si="7"/>
        <v>29</v>
      </c>
      <c r="M104" s="6">
        <f t="shared" si="8"/>
        <v>0</v>
      </c>
      <c r="N104" s="11">
        <f t="shared" si="9"/>
        <v>0</v>
      </c>
    </row>
    <row r="105" spans="1:14">
      <c r="A105" s="6" t="s">
        <v>55</v>
      </c>
      <c r="B105" s="6">
        <v>6460</v>
      </c>
      <c r="C105" s="8">
        <v>3.04324E-5</v>
      </c>
      <c r="D105" s="9">
        <v>0.30299999999999999</v>
      </c>
      <c r="E105" s="9">
        <v>54.65</v>
      </c>
      <c r="F105" s="9">
        <v>0</v>
      </c>
      <c r="G105" s="9">
        <v>0</v>
      </c>
      <c r="H105" s="6">
        <v>1</v>
      </c>
      <c r="I105" s="9">
        <f t="shared" si="5"/>
        <v>0</v>
      </c>
      <c r="J105" s="9">
        <f t="shared" si="6"/>
        <v>0</v>
      </c>
      <c r="K105" s="6">
        <v>0</v>
      </c>
      <c r="L105" s="6">
        <f t="shared" si="7"/>
        <v>0</v>
      </c>
      <c r="M105" s="6">
        <f t="shared" si="8"/>
        <v>0</v>
      </c>
      <c r="N105" s="11">
        <f t="shared" si="9"/>
        <v>0</v>
      </c>
    </row>
    <row r="106" spans="1:14">
      <c r="A106" s="6" t="s">
        <v>55</v>
      </c>
      <c r="B106" s="6">
        <v>3200</v>
      </c>
      <c r="C106" s="8">
        <v>1.7933158300000002E-2</v>
      </c>
      <c r="D106" s="9">
        <v>0.4</v>
      </c>
      <c r="E106" s="9">
        <v>54.65</v>
      </c>
      <c r="F106" s="9">
        <v>1.2</v>
      </c>
      <c r="G106" s="9">
        <v>6.4000000000000001E-2</v>
      </c>
      <c r="H106" s="6">
        <v>1</v>
      </c>
      <c r="I106" s="9">
        <f t="shared" si="5"/>
        <v>1.2</v>
      </c>
      <c r="J106" s="9">
        <f t="shared" si="6"/>
        <v>6.4000000000000001E-2</v>
      </c>
      <c r="K106" s="6">
        <v>25</v>
      </c>
      <c r="L106" s="6">
        <f t="shared" si="7"/>
        <v>40</v>
      </c>
      <c r="M106" s="6">
        <f t="shared" si="8"/>
        <v>0</v>
      </c>
      <c r="N106" s="11">
        <f t="shared" si="9"/>
        <v>0</v>
      </c>
    </row>
    <row r="107" spans="1:14">
      <c r="A107" s="6" t="s">
        <v>55</v>
      </c>
      <c r="B107" s="6">
        <v>6460</v>
      </c>
      <c r="C107" s="8">
        <v>0.27993881539999999</v>
      </c>
      <c r="D107" s="9">
        <v>0.30299999999999999</v>
      </c>
      <c r="E107" s="9">
        <v>54.65</v>
      </c>
      <c r="F107" s="9">
        <v>0</v>
      </c>
      <c r="G107" s="9">
        <v>0</v>
      </c>
      <c r="H107" s="6">
        <v>1</v>
      </c>
      <c r="I107" s="9">
        <f t="shared" si="5"/>
        <v>0</v>
      </c>
      <c r="J107" s="9">
        <f t="shared" si="6"/>
        <v>0</v>
      </c>
      <c r="K107" s="6">
        <v>1476</v>
      </c>
      <c r="L107" s="6">
        <f t="shared" si="7"/>
        <v>476</v>
      </c>
      <c r="M107" s="6">
        <f t="shared" si="8"/>
        <v>0</v>
      </c>
      <c r="N107" s="11">
        <f t="shared" si="9"/>
        <v>0</v>
      </c>
    </row>
    <row r="108" spans="1:14">
      <c r="A108" s="6" t="s">
        <v>55</v>
      </c>
      <c r="B108" s="6">
        <v>6410</v>
      </c>
      <c r="C108" s="8">
        <v>25.054154111100001</v>
      </c>
      <c r="D108" s="9">
        <v>0.30299999999999999</v>
      </c>
      <c r="E108" s="9">
        <v>54.65</v>
      </c>
      <c r="F108" s="9">
        <v>0</v>
      </c>
      <c r="G108" s="9">
        <v>0</v>
      </c>
      <c r="H108" s="6">
        <v>1</v>
      </c>
      <c r="I108" s="9">
        <f t="shared" si="5"/>
        <v>0</v>
      </c>
      <c r="J108" s="9">
        <f t="shared" si="6"/>
        <v>0</v>
      </c>
      <c r="K108" s="6">
        <v>15995</v>
      </c>
      <c r="L108" s="6">
        <f t="shared" si="7"/>
        <v>42645</v>
      </c>
      <c r="M108" s="6">
        <f t="shared" si="8"/>
        <v>0</v>
      </c>
      <c r="N108" s="11">
        <f t="shared" si="9"/>
        <v>0</v>
      </c>
    </row>
    <row r="109" spans="1:14">
      <c r="A109" s="6" t="s">
        <v>55</v>
      </c>
      <c r="B109" s="6">
        <v>6410</v>
      </c>
      <c r="C109" s="8">
        <v>1.63099066E-2</v>
      </c>
      <c r="D109" s="9">
        <v>0.30299999999999999</v>
      </c>
      <c r="E109" s="9">
        <v>54.65</v>
      </c>
      <c r="F109" s="9">
        <v>0</v>
      </c>
      <c r="G109" s="9">
        <v>0</v>
      </c>
      <c r="H109" s="6">
        <v>1</v>
      </c>
      <c r="I109" s="9">
        <f t="shared" si="5"/>
        <v>0</v>
      </c>
      <c r="J109" s="9">
        <f t="shared" si="6"/>
        <v>0</v>
      </c>
      <c r="K109" s="6">
        <v>10</v>
      </c>
      <c r="L109" s="6">
        <f t="shared" si="7"/>
        <v>28</v>
      </c>
      <c r="M109" s="6">
        <f t="shared" si="8"/>
        <v>0</v>
      </c>
      <c r="N109" s="11">
        <f t="shared" si="9"/>
        <v>0</v>
      </c>
    </row>
    <row r="110" spans="1:14">
      <c r="A110" s="6" t="s">
        <v>55</v>
      </c>
      <c r="B110" s="6">
        <v>4200</v>
      </c>
      <c r="C110" s="8">
        <v>8.1891799999999994E-5</v>
      </c>
      <c r="D110" s="9">
        <v>0.41299999999999998</v>
      </c>
      <c r="E110" s="9">
        <v>54.65</v>
      </c>
      <c r="F110" s="9">
        <v>0.7</v>
      </c>
      <c r="G110" s="9">
        <v>0.09</v>
      </c>
      <c r="H110" s="6">
        <v>1</v>
      </c>
      <c r="I110" s="9">
        <f t="shared" si="5"/>
        <v>0.7</v>
      </c>
      <c r="J110" s="9">
        <f t="shared" si="6"/>
        <v>0.09</v>
      </c>
      <c r="K110" s="6">
        <v>0</v>
      </c>
      <c r="L110" s="6">
        <f t="shared" si="7"/>
        <v>0</v>
      </c>
      <c r="M110" s="6">
        <f t="shared" si="8"/>
        <v>0</v>
      </c>
      <c r="N110" s="11">
        <f t="shared" si="9"/>
        <v>0</v>
      </c>
    </row>
    <row r="111" spans="1:14">
      <c r="A111" s="6" t="s">
        <v>55</v>
      </c>
      <c r="B111" s="6">
        <v>6410</v>
      </c>
      <c r="C111" s="8">
        <v>2.1817844400000001E-2</v>
      </c>
      <c r="D111" s="9">
        <v>0.191</v>
      </c>
      <c r="E111" s="9">
        <v>54.65</v>
      </c>
      <c r="F111" s="9">
        <v>0</v>
      </c>
      <c r="G111" s="9">
        <v>0</v>
      </c>
      <c r="H111" s="6">
        <v>1</v>
      </c>
      <c r="I111" s="9">
        <f t="shared" si="5"/>
        <v>0</v>
      </c>
      <c r="J111" s="9">
        <f t="shared" si="6"/>
        <v>0</v>
      </c>
      <c r="K111" s="6">
        <v>9</v>
      </c>
      <c r="L111" s="6">
        <f t="shared" si="7"/>
        <v>23</v>
      </c>
      <c r="M111" s="6">
        <f t="shared" si="8"/>
        <v>0</v>
      </c>
      <c r="N111" s="11">
        <f t="shared" si="9"/>
        <v>0</v>
      </c>
    </row>
    <row r="112" spans="1:14">
      <c r="A112" s="6" t="s">
        <v>55</v>
      </c>
      <c r="B112" s="6">
        <v>4200</v>
      </c>
      <c r="C112" s="8">
        <v>0.20539677589999999</v>
      </c>
      <c r="D112" s="9">
        <v>0.41299999999999998</v>
      </c>
      <c r="E112" s="9">
        <v>54.65</v>
      </c>
      <c r="F112" s="9">
        <v>0.7</v>
      </c>
      <c r="G112" s="9">
        <v>0.09</v>
      </c>
      <c r="H112" s="6">
        <v>1</v>
      </c>
      <c r="I112" s="9">
        <f t="shared" si="5"/>
        <v>0.7</v>
      </c>
      <c r="J112" s="9">
        <f t="shared" si="6"/>
        <v>0.09</v>
      </c>
      <c r="K112" s="6">
        <v>179</v>
      </c>
      <c r="L112" s="6">
        <f t="shared" si="7"/>
        <v>477</v>
      </c>
      <c r="M112" s="6">
        <f t="shared" si="8"/>
        <v>1</v>
      </c>
      <c r="N112" s="11">
        <f t="shared" si="9"/>
        <v>0.1</v>
      </c>
    </row>
    <row r="113" spans="1:14">
      <c r="A113" s="6" t="s">
        <v>55</v>
      </c>
      <c r="B113" s="6">
        <v>5200</v>
      </c>
      <c r="C113" s="8">
        <v>1.0531276582</v>
      </c>
      <c r="D113" s="9">
        <v>0.5</v>
      </c>
      <c r="E113" s="9">
        <v>54.65</v>
      </c>
      <c r="F113" s="9">
        <v>0.6</v>
      </c>
      <c r="G113" s="9">
        <v>0.11</v>
      </c>
      <c r="H113" s="6">
        <v>1</v>
      </c>
      <c r="I113" s="9">
        <f t="shared" si="5"/>
        <v>0.6</v>
      </c>
      <c r="J113" s="9">
        <f t="shared" si="6"/>
        <v>0.11</v>
      </c>
      <c r="K113" s="6">
        <v>1109</v>
      </c>
      <c r="L113" s="6">
        <f t="shared" si="7"/>
        <v>2958</v>
      </c>
      <c r="M113" s="6">
        <f t="shared" si="8"/>
        <v>4</v>
      </c>
      <c r="N113" s="11">
        <f t="shared" si="9"/>
        <v>0.7</v>
      </c>
    </row>
    <row r="114" spans="1:14">
      <c r="A114" s="6" t="s">
        <v>55</v>
      </c>
      <c r="B114" s="6">
        <v>7430</v>
      </c>
      <c r="C114" s="8">
        <v>0.6440163672</v>
      </c>
      <c r="D114" s="9">
        <v>0.16900000000000001</v>
      </c>
      <c r="E114" s="9">
        <v>54.65</v>
      </c>
      <c r="F114" s="9">
        <v>1.25</v>
      </c>
      <c r="G114" s="9">
        <v>0.20200000000000001</v>
      </c>
      <c r="H114" s="6">
        <v>1</v>
      </c>
      <c r="I114" s="9">
        <f t="shared" si="5"/>
        <v>1.25</v>
      </c>
      <c r="J114" s="9">
        <f t="shared" si="6"/>
        <v>0.20200000000000001</v>
      </c>
      <c r="K114" s="6">
        <v>699</v>
      </c>
      <c r="L114" s="6">
        <f t="shared" si="7"/>
        <v>611</v>
      </c>
      <c r="M114" s="6">
        <f t="shared" si="8"/>
        <v>2</v>
      </c>
      <c r="N114" s="11">
        <f t="shared" si="9"/>
        <v>0.3</v>
      </c>
    </row>
    <row r="115" spans="1:14">
      <c r="A115" s="6" t="s">
        <v>55</v>
      </c>
      <c r="B115" s="6">
        <v>7430</v>
      </c>
      <c r="C115" s="8">
        <v>4.3815609000000004E-3</v>
      </c>
      <c r="D115" s="9">
        <v>0.16900000000000001</v>
      </c>
      <c r="E115" s="9">
        <v>54.65</v>
      </c>
      <c r="F115" s="9">
        <v>1.25</v>
      </c>
      <c r="G115" s="9">
        <v>0.20200000000000001</v>
      </c>
      <c r="H115" s="6">
        <v>1</v>
      </c>
      <c r="I115" s="9">
        <f t="shared" si="5"/>
        <v>1.25</v>
      </c>
      <c r="J115" s="9">
        <f t="shared" si="6"/>
        <v>0.20200000000000001</v>
      </c>
      <c r="K115" s="6">
        <v>7</v>
      </c>
      <c r="L115" s="6">
        <f t="shared" si="7"/>
        <v>4</v>
      </c>
      <c r="M115" s="6">
        <f t="shared" si="8"/>
        <v>0</v>
      </c>
      <c r="N115" s="11">
        <f t="shared" si="9"/>
        <v>0</v>
      </c>
    </row>
    <row r="116" spans="1:14">
      <c r="A116" s="6" t="s">
        <v>55</v>
      </c>
      <c r="B116" s="6">
        <v>3200</v>
      </c>
      <c r="C116" s="8">
        <v>1.0745790788</v>
      </c>
      <c r="D116" s="9">
        <v>0.4</v>
      </c>
      <c r="E116" s="9">
        <v>54.65</v>
      </c>
      <c r="F116" s="9">
        <v>1.2</v>
      </c>
      <c r="G116" s="9">
        <v>6.4000000000000001E-2</v>
      </c>
      <c r="H116" s="6">
        <v>1</v>
      </c>
      <c r="I116" s="9">
        <f t="shared" si="5"/>
        <v>1.2</v>
      </c>
      <c r="J116" s="9">
        <f t="shared" si="6"/>
        <v>6.4000000000000001E-2</v>
      </c>
      <c r="K116" s="6">
        <v>6269</v>
      </c>
      <c r="L116" s="6">
        <f t="shared" si="7"/>
        <v>2415</v>
      </c>
      <c r="M116" s="6">
        <f t="shared" si="8"/>
        <v>6</v>
      </c>
      <c r="N116" s="11">
        <f t="shared" si="9"/>
        <v>0.3</v>
      </c>
    </row>
    <row r="117" spans="1:14">
      <c r="A117" s="6" t="s">
        <v>55</v>
      </c>
      <c r="B117" s="6">
        <v>6410</v>
      </c>
      <c r="C117" s="8">
        <v>4.9033830200000003E-2</v>
      </c>
      <c r="D117" s="9">
        <v>0.30299999999999999</v>
      </c>
      <c r="E117" s="9">
        <v>54.65</v>
      </c>
      <c r="F117" s="9">
        <v>0</v>
      </c>
      <c r="G117" s="9">
        <v>0</v>
      </c>
      <c r="H117" s="6">
        <v>1</v>
      </c>
      <c r="I117" s="9">
        <f t="shared" si="5"/>
        <v>0</v>
      </c>
      <c r="J117" s="9">
        <f t="shared" si="6"/>
        <v>0</v>
      </c>
      <c r="K117" s="6">
        <v>31</v>
      </c>
      <c r="L117" s="6">
        <f t="shared" si="7"/>
        <v>83</v>
      </c>
      <c r="M117" s="6">
        <f t="shared" si="8"/>
        <v>0</v>
      </c>
      <c r="N117" s="11">
        <f t="shared" si="9"/>
        <v>0</v>
      </c>
    </row>
    <row r="118" spans="1:14">
      <c r="A118" s="6" t="s">
        <v>55</v>
      </c>
      <c r="B118" s="6">
        <v>3200</v>
      </c>
      <c r="C118" s="8">
        <v>0.25362626669999999</v>
      </c>
      <c r="D118" s="9">
        <v>0.4</v>
      </c>
      <c r="E118" s="9">
        <v>54.65</v>
      </c>
      <c r="F118" s="9">
        <v>1.2</v>
      </c>
      <c r="G118" s="9">
        <v>6.4000000000000001E-2</v>
      </c>
      <c r="H118" s="6">
        <v>1</v>
      </c>
      <c r="I118" s="9">
        <f t="shared" si="5"/>
        <v>1.2</v>
      </c>
      <c r="J118" s="9">
        <f t="shared" si="6"/>
        <v>6.4000000000000001E-2</v>
      </c>
      <c r="K118" s="6">
        <v>214</v>
      </c>
      <c r="L118" s="6">
        <f t="shared" si="7"/>
        <v>570</v>
      </c>
      <c r="M118" s="6">
        <f t="shared" si="8"/>
        <v>2</v>
      </c>
      <c r="N118" s="11">
        <f t="shared" si="9"/>
        <v>0.1</v>
      </c>
    </row>
    <row r="119" spans="1:14">
      <c r="A119" s="6" t="s">
        <v>55</v>
      </c>
      <c r="B119" s="6">
        <v>6440</v>
      </c>
      <c r="C119" s="8">
        <v>0.76210294359999997</v>
      </c>
      <c r="D119" s="9">
        <v>0.30299999999999999</v>
      </c>
      <c r="E119" s="9">
        <v>54.65</v>
      </c>
      <c r="F119" s="9">
        <v>0</v>
      </c>
      <c r="G119" s="9">
        <v>0</v>
      </c>
      <c r="H119" s="6">
        <v>1</v>
      </c>
      <c r="I119" s="9">
        <f t="shared" si="5"/>
        <v>0</v>
      </c>
      <c r="J119" s="9">
        <f t="shared" si="6"/>
        <v>0</v>
      </c>
      <c r="K119" s="6">
        <v>487</v>
      </c>
      <c r="L119" s="6">
        <f t="shared" si="7"/>
        <v>1297</v>
      </c>
      <c r="M119" s="6">
        <f t="shared" si="8"/>
        <v>0</v>
      </c>
      <c r="N119" s="11">
        <f t="shared" si="9"/>
        <v>0</v>
      </c>
    </row>
    <row r="120" spans="1:14">
      <c r="A120" s="6" t="s">
        <v>55</v>
      </c>
      <c r="B120" s="6">
        <v>6410</v>
      </c>
      <c r="C120" s="8">
        <v>1.5556683861</v>
      </c>
      <c r="D120" s="9">
        <v>0.30299999999999999</v>
      </c>
      <c r="E120" s="9">
        <v>54.65</v>
      </c>
      <c r="F120" s="9">
        <v>0</v>
      </c>
      <c r="G120" s="9">
        <v>0</v>
      </c>
      <c r="H120" s="6">
        <v>1</v>
      </c>
      <c r="I120" s="9">
        <f t="shared" si="5"/>
        <v>0</v>
      </c>
      <c r="J120" s="9">
        <f t="shared" si="6"/>
        <v>0</v>
      </c>
      <c r="K120" s="6">
        <v>993</v>
      </c>
      <c r="L120" s="6">
        <f t="shared" si="7"/>
        <v>2648</v>
      </c>
      <c r="M120" s="6">
        <f t="shared" si="8"/>
        <v>0</v>
      </c>
      <c r="N120" s="11">
        <f t="shared" si="9"/>
        <v>0</v>
      </c>
    </row>
    <row r="121" spans="1:14">
      <c r="A121" s="6" t="s">
        <v>55</v>
      </c>
      <c r="B121" s="6">
        <v>6410</v>
      </c>
      <c r="C121" s="8">
        <v>0.1076464322</v>
      </c>
      <c r="D121" s="9">
        <v>0.30299999999999999</v>
      </c>
      <c r="E121" s="9">
        <v>54.65</v>
      </c>
      <c r="F121" s="9">
        <v>0</v>
      </c>
      <c r="G121" s="9">
        <v>0</v>
      </c>
      <c r="H121" s="6">
        <v>1</v>
      </c>
      <c r="I121" s="9">
        <f t="shared" si="5"/>
        <v>0</v>
      </c>
      <c r="J121" s="9">
        <f t="shared" si="6"/>
        <v>0</v>
      </c>
      <c r="K121" s="6">
        <v>69</v>
      </c>
      <c r="L121" s="6">
        <f t="shared" si="7"/>
        <v>183</v>
      </c>
      <c r="M121" s="6">
        <f t="shared" si="8"/>
        <v>0</v>
      </c>
      <c r="N121" s="11">
        <f t="shared" si="9"/>
        <v>0</v>
      </c>
    </row>
    <row r="122" spans="1:14">
      <c r="A122" s="6" t="s">
        <v>55</v>
      </c>
      <c r="B122" s="6">
        <v>7430</v>
      </c>
      <c r="C122" s="8">
        <v>0.437871344</v>
      </c>
      <c r="D122" s="9">
        <v>0.16900000000000001</v>
      </c>
      <c r="E122" s="9">
        <v>54.65</v>
      </c>
      <c r="F122" s="9">
        <v>1.25</v>
      </c>
      <c r="G122" s="9">
        <v>0.20200000000000001</v>
      </c>
      <c r="H122" s="6">
        <v>1</v>
      </c>
      <c r="I122" s="9">
        <f t="shared" si="5"/>
        <v>1.25</v>
      </c>
      <c r="J122" s="9">
        <f t="shared" si="6"/>
        <v>0.20200000000000001</v>
      </c>
      <c r="K122" s="6">
        <v>1079</v>
      </c>
      <c r="L122" s="6">
        <f t="shared" si="7"/>
        <v>416</v>
      </c>
      <c r="M122" s="6">
        <f t="shared" si="8"/>
        <v>1</v>
      </c>
      <c r="N122" s="11">
        <f t="shared" si="9"/>
        <v>0.2</v>
      </c>
    </row>
    <row r="123" spans="1:14">
      <c r="A123" s="6" t="s">
        <v>55</v>
      </c>
      <c r="B123" s="6">
        <v>6410</v>
      </c>
      <c r="C123" s="8">
        <v>2.4027623800000002E-2</v>
      </c>
      <c r="D123" s="9">
        <v>0.30299999999999999</v>
      </c>
      <c r="E123" s="9">
        <v>54.65</v>
      </c>
      <c r="F123" s="9">
        <v>0</v>
      </c>
      <c r="G123" s="9">
        <v>0</v>
      </c>
      <c r="H123" s="6">
        <v>1</v>
      </c>
      <c r="I123" s="9">
        <f t="shared" si="5"/>
        <v>0</v>
      </c>
      <c r="J123" s="9">
        <f t="shared" si="6"/>
        <v>0</v>
      </c>
      <c r="K123" s="6">
        <v>15</v>
      </c>
      <c r="L123" s="6">
        <f t="shared" si="7"/>
        <v>41</v>
      </c>
      <c r="M123" s="6">
        <f t="shared" si="8"/>
        <v>0</v>
      </c>
      <c r="N123" s="11">
        <f t="shared" si="9"/>
        <v>0</v>
      </c>
    </row>
    <row r="124" spans="1:14">
      <c r="A124" s="6" t="s">
        <v>55</v>
      </c>
      <c r="B124" s="6">
        <v>6460</v>
      </c>
      <c r="C124" s="8">
        <v>7.6273976600000001E-2</v>
      </c>
      <c r="D124" s="9">
        <v>0.30299999999999999</v>
      </c>
      <c r="E124" s="9">
        <v>54.65</v>
      </c>
      <c r="F124" s="9">
        <v>0</v>
      </c>
      <c r="G124" s="9">
        <v>0</v>
      </c>
      <c r="H124" s="6">
        <v>1</v>
      </c>
      <c r="I124" s="9">
        <f t="shared" si="5"/>
        <v>0</v>
      </c>
      <c r="J124" s="9">
        <f t="shared" si="6"/>
        <v>0</v>
      </c>
      <c r="K124" s="6">
        <v>153</v>
      </c>
      <c r="L124" s="6">
        <f t="shared" si="7"/>
        <v>130</v>
      </c>
      <c r="M124" s="6">
        <f t="shared" si="8"/>
        <v>0</v>
      </c>
      <c r="N124" s="11">
        <f t="shared" si="9"/>
        <v>0</v>
      </c>
    </row>
    <row r="125" spans="1:14">
      <c r="A125" s="6" t="s">
        <v>55</v>
      </c>
      <c r="B125" s="6">
        <v>7430</v>
      </c>
      <c r="C125" s="8">
        <v>0.110452167</v>
      </c>
      <c r="D125" s="9">
        <v>0.16900000000000001</v>
      </c>
      <c r="E125" s="9">
        <v>54.65</v>
      </c>
      <c r="F125" s="9">
        <v>1.25</v>
      </c>
      <c r="G125" s="9">
        <v>0.20200000000000001</v>
      </c>
      <c r="H125" s="6">
        <v>1</v>
      </c>
      <c r="I125" s="9">
        <f t="shared" si="5"/>
        <v>1.25</v>
      </c>
      <c r="J125" s="9">
        <f t="shared" si="6"/>
        <v>0.20200000000000001</v>
      </c>
      <c r="K125" s="6">
        <v>39</v>
      </c>
      <c r="L125" s="6">
        <f t="shared" si="7"/>
        <v>105</v>
      </c>
      <c r="M125" s="6">
        <f t="shared" si="8"/>
        <v>0</v>
      </c>
      <c r="N125" s="11">
        <f t="shared" si="9"/>
        <v>0</v>
      </c>
    </row>
    <row r="126" spans="1:14">
      <c r="A126" s="6" t="s">
        <v>55</v>
      </c>
      <c r="B126" s="6">
        <v>7430</v>
      </c>
      <c r="C126" s="8">
        <v>7.7463999999999992E-6</v>
      </c>
      <c r="D126" s="9">
        <v>0.16900000000000001</v>
      </c>
      <c r="E126" s="9">
        <v>54.65</v>
      </c>
      <c r="F126" s="9">
        <v>1.25</v>
      </c>
      <c r="G126" s="9">
        <v>0.20200000000000001</v>
      </c>
      <c r="H126" s="6">
        <v>1</v>
      </c>
      <c r="I126" s="9">
        <f t="shared" si="5"/>
        <v>1.25</v>
      </c>
      <c r="J126" s="9">
        <f t="shared" si="6"/>
        <v>0.20200000000000001</v>
      </c>
      <c r="K126" s="6">
        <v>190</v>
      </c>
      <c r="L126" s="6">
        <f t="shared" si="7"/>
        <v>0</v>
      </c>
      <c r="M126" s="6">
        <f t="shared" si="8"/>
        <v>0</v>
      </c>
      <c r="N126" s="11">
        <f t="shared" si="9"/>
        <v>0</v>
      </c>
    </row>
    <row r="127" spans="1:14">
      <c r="A127" s="6" t="s">
        <v>55</v>
      </c>
      <c r="B127" s="6">
        <v>6460</v>
      </c>
      <c r="C127" s="8">
        <v>6.3978264000000007E-2</v>
      </c>
      <c r="D127" s="9">
        <v>0.30299999999999999</v>
      </c>
      <c r="E127" s="9">
        <v>54.65</v>
      </c>
      <c r="F127" s="9">
        <v>0</v>
      </c>
      <c r="G127" s="9">
        <v>0</v>
      </c>
      <c r="H127" s="6">
        <v>1</v>
      </c>
      <c r="I127" s="9">
        <f t="shared" si="5"/>
        <v>0</v>
      </c>
      <c r="J127" s="9">
        <f t="shared" si="6"/>
        <v>0</v>
      </c>
      <c r="K127" s="6">
        <v>129</v>
      </c>
      <c r="L127" s="6">
        <f t="shared" si="7"/>
        <v>109</v>
      </c>
      <c r="M127" s="6">
        <f t="shared" si="8"/>
        <v>0</v>
      </c>
      <c r="N127" s="11">
        <f t="shared" si="9"/>
        <v>0</v>
      </c>
    </row>
    <row r="128" spans="1:14">
      <c r="A128" s="6" t="s">
        <v>55</v>
      </c>
      <c r="B128" s="6">
        <v>6460</v>
      </c>
      <c r="C128" s="8">
        <v>0.1110817083</v>
      </c>
      <c r="D128" s="9">
        <v>0.30299999999999999</v>
      </c>
      <c r="E128" s="9">
        <v>54.65</v>
      </c>
      <c r="F128" s="9">
        <v>0</v>
      </c>
      <c r="G128" s="9">
        <v>0</v>
      </c>
      <c r="H128" s="6">
        <v>1</v>
      </c>
      <c r="I128" s="9">
        <f t="shared" si="5"/>
        <v>0</v>
      </c>
      <c r="J128" s="9">
        <f t="shared" si="6"/>
        <v>0</v>
      </c>
      <c r="K128" s="6">
        <v>86</v>
      </c>
      <c r="L128" s="6">
        <f t="shared" si="7"/>
        <v>189</v>
      </c>
      <c r="M128" s="6">
        <f t="shared" si="8"/>
        <v>0</v>
      </c>
      <c r="N128" s="11">
        <f t="shared" si="9"/>
        <v>0</v>
      </c>
    </row>
    <row r="129" spans="1:14">
      <c r="A129" s="6" t="s">
        <v>55</v>
      </c>
      <c r="B129" s="6">
        <v>7430</v>
      </c>
      <c r="C129" s="8">
        <v>1.6228226700000001E-2</v>
      </c>
      <c r="D129" s="9">
        <v>0.16900000000000001</v>
      </c>
      <c r="E129" s="9">
        <v>54.65</v>
      </c>
      <c r="F129" s="9">
        <v>1.25</v>
      </c>
      <c r="G129" s="9">
        <v>0.20200000000000001</v>
      </c>
      <c r="H129" s="6">
        <v>1</v>
      </c>
      <c r="I129" s="9">
        <f t="shared" si="5"/>
        <v>1.25</v>
      </c>
      <c r="J129" s="9">
        <f t="shared" si="6"/>
        <v>0.20200000000000001</v>
      </c>
      <c r="K129" s="6">
        <v>7</v>
      </c>
      <c r="L129" s="6">
        <f t="shared" si="7"/>
        <v>15</v>
      </c>
      <c r="M129" s="6">
        <f t="shared" si="8"/>
        <v>0</v>
      </c>
      <c r="N129" s="11">
        <f t="shared" si="9"/>
        <v>0</v>
      </c>
    </row>
    <row r="130" spans="1:14">
      <c r="A130" s="6" t="s">
        <v>55</v>
      </c>
      <c r="B130" s="6">
        <v>7430</v>
      </c>
      <c r="C130" s="8">
        <v>2.7986569400000001E-2</v>
      </c>
      <c r="D130" s="9">
        <v>0.16900000000000001</v>
      </c>
      <c r="E130" s="9">
        <v>54.65</v>
      </c>
      <c r="F130" s="9">
        <v>1.25</v>
      </c>
      <c r="G130" s="9">
        <v>0.20200000000000001</v>
      </c>
      <c r="H130" s="6">
        <v>1</v>
      </c>
      <c r="I130" s="9">
        <f t="shared" si="5"/>
        <v>1.25</v>
      </c>
      <c r="J130" s="9">
        <f t="shared" si="6"/>
        <v>0.20200000000000001</v>
      </c>
      <c r="K130" s="6">
        <v>44</v>
      </c>
      <c r="L130" s="6">
        <f t="shared" si="7"/>
        <v>27</v>
      </c>
      <c r="M130" s="6">
        <f t="shared" si="8"/>
        <v>0</v>
      </c>
      <c r="N130" s="11">
        <f t="shared" si="9"/>
        <v>0</v>
      </c>
    </row>
    <row r="131" spans="1:14">
      <c r="A131" s="6" t="s">
        <v>55</v>
      </c>
      <c r="B131" s="6">
        <v>6410</v>
      </c>
      <c r="C131" s="8">
        <v>0.27463035619999998</v>
      </c>
      <c r="D131" s="9">
        <v>0.30299999999999999</v>
      </c>
      <c r="E131" s="9">
        <v>54.65</v>
      </c>
      <c r="F131" s="9">
        <v>0</v>
      </c>
      <c r="G131" s="9">
        <v>0</v>
      </c>
      <c r="H131" s="6">
        <v>1</v>
      </c>
      <c r="I131" s="9">
        <f t="shared" ref="I131:I137" si="10">F131</f>
        <v>0</v>
      </c>
      <c r="J131" s="9">
        <f t="shared" ref="J131:J137" si="11">G131</f>
        <v>0</v>
      </c>
      <c r="K131" s="6">
        <v>175</v>
      </c>
      <c r="L131" s="6">
        <f t="shared" ref="L131:L137" si="12">ROUND(E131*D131*C131*102.79,0)</f>
        <v>467</v>
      </c>
      <c r="M131" s="6">
        <f t="shared" ref="M131:M137" si="13">ROUND(I131*L131*0.002205,0)</f>
        <v>0</v>
      </c>
      <c r="N131" s="11">
        <f t="shared" ref="N131:N137" si="14">ROUND(J131*L131*0.002205,1)</f>
        <v>0</v>
      </c>
    </row>
    <row r="132" spans="1:14">
      <c r="A132" s="6" t="s">
        <v>55</v>
      </c>
      <c r="B132" s="6">
        <v>7430</v>
      </c>
      <c r="C132" s="8">
        <v>0.2499467266</v>
      </c>
      <c r="D132" s="9">
        <v>0.16900000000000001</v>
      </c>
      <c r="E132" s="9">
        <v>54.65</v>
      </c>
      <c r="F132" s="9">
        <v>1.25</v>
      </c>
      <c r="G132" s="9">
        <v>0.20200000000000001</v>
      </c>
      <c r="H132" s="6">
        <v>1</v>
      </c>
      <c r="I132" s="9">
        <f t="shared" si="10"/>
        <v>1.25</v>
      </c>
      <c r="J132" s="9">
        <f t="shared" si="11"/>
        <v>0.20200000000000001</v>
      </c>
      <c r="K132" s="6">
        <v>262</v>
      </c>
      <c r="L132" s="6">
        <f t="shared" si="12"/>
        <v>237</v>
      </c>
      <c r="M132" s="6">
        <f t="shared" si="13"/>
        <v>1</v>
      </c>
      <c r="N132" s="11">
        <f t="shared" si="14"/>
        <v>0.1</v>
      </c>
    </row>
    <row r="133" spans="1:14">
      <c r="A133" s="6" t="s">
        <v>55</v>
      </c>
      <c r="B133" s="6">
        <v>6410</v>
      </c>
      <c r="C133" s="8">
        <v>0.25746779479999998</v>
      </c>
      <c r="D133" s="9">
        <v>0.30299999999999999</v>
      </c>
      <c r="E133" s="9">
        <v>54.65</v>
      </c>
      <c r="F133" s="9">
        <v>0</v>
      </c>
      <c r="G133" s="9">
        <v>0</v>
      </c>
      <c r="H133" s="6">
        <v>1</v>
      </c>
      <c r="I133" s="9">
        <f t="shared" si="10"/>
        <v>0</v>
      </c>
      <c r="J133" s="9">
        <f t="shared" si="11"/>
        <v>0</v>
      </c>
      <c r="K133" s="6">
        <v>164</v>
      </c>
      <c r="L133" s="6">
        <f t="shared" si="12"/>
        <v>438</v>
      </c>
      <c r="M133" s="6">
        <f t="shared" si="13"/>
        <v>0</v>
      </c>
      <c r="N133" s="11">
        <f t="shared" si="14"/>
        <v>0</v>
      </c>
    </row>
    <row r="134" spans="1:14">
      <c r="A134" s="6" t="s">
        <v>55</v>
      </c>
      <c r="B134" s="6">
        <v>6410</v>
      </c>
      <c r="C134" s="8">
        <v>9.8739083300000002E-2</v>
      </c>
      <c r="D134" s="9">
        <v>0.30299999999999999</v>
      </c>
      <c r="E134" s="9">
        <v>54.65</v>
      </c>
      <c r="F134" s="9">
        <v>0</v>
      </c>
      <c r="G134" s="9">
        <v>0</v>
      </c>
      <c r="H134" s="6">
        <v>1</v>
      </c>
      <c r="I134" s="9">
        <f t="shared" si="10"/>
        <v>0</v>
      </c>
      <c r="J134" s="9">
        <f t="shared" si="11"/>
        <v>0</v>
      </c>
      <c r="K134" s="6">
        <v>63</v>
      </c>
      <c r="L134" s="6">
        <f t="shared" si="12"/>
        <v>168</v>
      </c>
      <c r="M134" s="6">
        <f t="shared" si="13"/>
        <v>0</v>
      </c>
      <c r="N134" s="11">
        <f t="shared" si="14"/>
        <v>0</v>
      </c>
    </row>
    <row r="135" spans="1:14">
      <c r="A135" s="6" t="s">
        <v>55</v>
      </c>
      <c r="B135" s="6">
        <v>7430</v>
      </c>
      <c r="C135" s="8">
        <v>4.7855066799999998E-2</v>
      </c>
      <c r="D135" s="9">
        <v>0.16900000000000001</v>
      </c>
      <c r="E135" s="9">
        <v>54.65</v>
      </c>
      <c r="F135" s="9">
        <v>1.25</v>
      </c>
      <c r="G135" s="9">
        <v>0.20200000000000001</v>
      </c>
      <c r="H135" s="6">
        <v>1</v>
      </c>
      <c r="I135" s="9">
        <f t="shared" si="10"/>
        <v>1.25</v>
      </c>
      <c r="J135" s="9">
        <f t="shared" si="11"/>
        <v>0.20200000000000001</v>
      </c>
      <c r="K135" s="6">
        <v>57</v>
      </c>
      <c r="L135" s="6">
        <f t="shared" si="12"/>
        <v>45</v>
      </c>
      <c r="M135" s="6">
        <f t="shared" si="13"/>
        <v>0</v>
      </c>
      <c r="N135" s="11">
        <f t="shared" si="14"/>
        <v>0</v>
      </c>
    </row>
    <row r="136" spans="1:14">
      <c r="A136" s="6" t="s">
        <v>55</v>
      </c>
      <c r="B136" s="6">
        <v>7430</v>
      </c>
      <c r="C136" s="8">
        <v>9.5781339000000007E-3</v>
      </c>
      <c r="D136" s="9">
        <v>0.16900000000000001</v>
      </c>
      <c r="E136" s="9">
        <v>54.65</v>
      </c>
      <c r="F136" s="9">
        <v>1.25</v>
      </c>
      <c r="G136" s="9">
        <v>0.20200000000000001</v>
      </c>
      <c r="H136" s="6">
        <v>1</v>
      </c>
      <c r="I136" s="9">
        <f t="shared" si="10"/>
        <v>1.25</v>
      </c>
      <c r="J136" s="9">
        <f t="shared" si="11"/>
        <v>0.20200000000000001</v>
      </c>
      <c r="K136" s="6">
        <v>79</v>
      </c>
      <c r="L136" s="6">
        <f t="shared" si="12"/>
        <v>9</v>
      </c>
      <c r="M136" s="6">
        <f t="shared" si="13"/>
        <v>0</v>
      </c>
      <c r="N136" s="11">
        <f t="shared" si="14"/>
        <v>0</v>
      </c>
    </row>
    <row r="137" spans="1:14">
      <c r="A137" s="6" t="s">
        <v>55</v>
      </c>
      <c r="B137" s="6">
        <v>6410</v>
      </c>
      <c r="C137" s="8">
        <v>3.3530357699999999E-2</v>
      </c>
      <c r="D137" s="9">
        <v>0.30299999999999999</v>
      </c>
      <c r="E137" s="9">
        <v>54.65</v>
      </c>
      <c r="F137" s="9">
        <v>0</v>
      </c>
      <c r="G137" s="9">
        <v>0</v>
      </c>
      <c r="H137" s="6">
        <v>1</v>
      </c>
      <c r="I137" s="9">
        <f t="shared" si="10"/>
        <v>0</v>
      </c>
      <c r="J137" s="9">
        <f t="shared" si="11"/>
        <v>0</v>
      </c>
      <c r="K137" s="6">
        <v>21</v>
      </c>
      <c r="L137" s="6">
        <f t="shared" si="12"/>
        <v>57</v>
      </c>
      <c r="M137" s="6">
        <f t="shared" si="13"/>
        <v>0</v>
      </c>
      <c r="N137" s="11">
        <f t="shared" si="14"/>
        <v>0</v>
      </c>
    </row>
    <row r="138" spans="1:14">
      <c r="C138" s="8">
        <f>SUM(C2:C137)</f>
        <v>259.69573377410012</v>
      </c>
      <c r="M138" s="6">
        <f>SUM(M2:M137)</f>
        <v>284</v>
      </c>
      <c r="N138" s="11">
        <f>SUM(N2:N137)</f>
        <v>22.900000000000002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47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7.28515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6120</v>
      </c>
      <c r="C2" s="8">
        <v>1.0251783646999999</v>
      </c>
      <c r="D2" s="9">
        <v>0.30299999999999999</v>
      </c>
      <c r="E2" s="9">
        <v>54.65</v>
      </c>
      <c r="F2" s="9">
        <v>0</v>
      </c>
      <c r="G2" s="9">
        <v>0</v>
      </c>
      <c r="H2" s="6">
        <v>1</v>
      </c>
      <c r="I2" s="9">
        <f>F2</f>
        <v>0</v>
      </c>
      <c r="J2" s="9">
        <f>G2</f>
        <v>0</v>
      </c>
      <c r="K2" s="6">
        <v>1610</v>
      </c>
      <c r="L2" s="6">
        <f>ROUND(E2*D2*C2*102.79,0)</f>
        <v>1745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6420</v>
      </c>
      <c r="C3" s="8">
        <v>2.5683629918999999</v>
      </c>
      <c r="D3" s="9">
        <v>0.30299999999999999</v>
      </c>
      <c r="E3" s="9">
        <v>54.65</v>
      </c>
      <c r="F3" s="9">
        <v>0</v>
      </c>
      <c r="G3" s="9">
        <v>0</v>
      </c>
      <c r="H3" s="6">
        <v>1</v>
      </c>
      <c r="I3" s="9">
        <f t="shared" ref="I3:I66" si="0">F3</f>
        <v>0</v>
      </c>
      <c r="J3" s="9">
        <f t="shared" ref="J3:J66" si="1">G3</f>
        <v>0</v>
      </c>
      <c r="K3" s="6">
        <v>1603</v>
      </c>
      <c r="L3" s="6">
        <f t="shared" ref="L3:L66" si="2">ROUND(E3*D3*C3*102.79,0)</f>
        <v>4372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55</v>
      </c>
      <c r="B4" s="6">
        <v>6120</v>
      </c>
      <c r="C4" s="8">
        <v>0.1599108001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100</v>
      </c>
      <c r="L4" s="6">
        <f t="shared" si="2"/>
        <v>272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6120</v>
      </c>
      <c r="C5" s="8">
        <v>13.319518431900001</v>
      </c>
      <c r="D5" s="9">
        <v>0.30299999999999999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8495</v>
      </c>
      <c r="L5" s="6">
        <f t="shared" si="2"/>
        <v>22671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6420</v>
      </c>
      <c r="C6" s="8">
        <v>2.0491883299999999E-2</v>
      </c>
      <c r="D6" s="9">
        <v>0.30299999999999999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13</v>
      </c>
      <c r="L6" s="6">
        <f t="shared" si="2"/>
        <v>35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6181</v>
      </c>
      <c r="C7" s="8">
        <v>2.8689760200000001E-2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8148</v>
      </c>
      <c r="L7" s="6">
        <f t="shared" si="2"/>
        <v>49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6170</v>
      </c>
      <c r="C8" s="8">
        <v>3.1021131837000002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2561</v>
      </c>
      <c r="L8" s="6">
        <f t="shared" si="2"/>
        <v>5280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6420</v>
      </c>
      <c r="C9" s="8">
        <v>0.2039051962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127</v>
      </c>
      <c r="L9" s="6">
        <f t="shared" si="2"/>
        <v>347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6120</v>
      </c>
      <c r="C10" s="8">
        <v>2.5181523068999998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1676</v>
      </c>
      <c r="L10" s="6">
        <f t="shared" si="2"/>
        <v>4286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6410</v>
      </c>
      <c r="C11" s="8">
        <v>1.2216397473</v>
      </c>
      <c r="D11" s="9">
        <v>0.30299999999999999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762</v>
      </c>
      <c r="L11" s="6">
        <f t="shared" si="2"/>
        <v>2079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6410</v>
      </c>
      <c r="C12" s="8">
        <v>105.5907577222</v>
      </c>
      <c r="D12" s="9">
        <v>0.30299999999999999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65891</v>
      </c>
      <c r="L12" s="6">
        <f t="shared" si="2"/>
        <v>179725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6460</v>
      </c>
      <c r="C13" s="8">
        <v>18.531328719299999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11564</v>
      </c>
      <c r="L13" s="6">
        <f t="shared" si="2"/>
        <v>31542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6170</v>
      </c>
      <c r="C14" s="8">
        <v>2.2349167560000001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1859</v>
      </c>
      <c r="L14" s="6">
        <f t="shared" si="2"/>
        <v>3804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3200</v>
      </c>
      <c r="C15" s="8">
        <v>61.189472450700002</v>
      </c>
      <c r="D15" s="9">
        <v>0.4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0"/>
        <v>1.2</v>
      </c>
      <c r="J15" s="9">
        <f t="shared" si="1"/>
        <v>6.4000000000000001E-2</v>
      </c>
      <c r="K15" s="6">
        <v>82710</v>
      </c>
      <c r="L15" s="6">
        <f t="shared" si="2"/>
        <v>137492</v>
      </c>
      <c r="M15" s="6">
        <f t="shared" si="3"/>
        <v>364</v>
      </c>
      <c r="N15" s="11">
        <f t="shared" si="4"/>
        <v>19.399999999999999</v>
      </c>
    </row>
    <row r="16" spans="1:14">
      <c r="A16" s="6" t="s">
        <v>55</v>
      </c>
      <c r="B16" s="6">
        <v>3200</v>
      </c>
      <c r="C16" s="8">
        <v>0.1178657986</v>
      </c>
      <c r="D16" s="9">
        <v>0.4</v>
      </c>
      <c r="E16" s="9">
        <v>54.65</v>
      </c>
      <c r="F16" s="9">
        <v>1.2</v>
      </c>
      <c r="G16" s="9">
        <v>6.4000000000000001E-2</v>
      </c>
      <c r="H16" s="6">
        <v>1</v>
      </c>
      <c r="I16" s="9">
        <f t="shared" si="0"/>
        <v>1.2</v>
      </c>
      <c r="J16" s="9">
        <f t="shared" si="1"/>
        <v>6.4000000000000001E-2</v>
      </c>
      <c r="K16" s="6">
        <v>97</v>
      </c>
      <c r="L16" s="6">
        <f t="shared" si="2"/>
        <v>265</v>
      </c>
      <c r="M16" s="6">
        <f t="shared" si="3"/>
        <v>1</v>
      </c>
      <c r="N16" s="11">
        <f t="shared" si="4"/>
        <v>0</v>
      </c>
    </row>
    <row r="17" spans="1:14">
      <c r="A17" s="6" t="s">
        <v>55</v>
      </c>
      <c r="B17" s="6">
        <v>6410</v>
      </c>
      <c r="C17" s="8">
        <v>2.2989127038000001</v>
      </c>
      <c r="D17" s="9">
        <v>0.247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1169</v>
      </c>
      <c r="L17" s="6">
        <f t="shared" si="2"/>
        <v>3190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6410</v>
      </c>
      <c r="C18" s="8">
        <v>0.1389806935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87</v>
      </c>
      <c r="L18" s="6">
        <f t="shared" si="2"/>
        <v>237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6120</v>
      </c>
      <c r="C19" s="8">
        <v>3.1352783723000002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1956</v>
      </c>
      <c r="L19" s="6">
        <f t="shared" si="2"/>
        <v>5337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6410</v>
      </c>
      <c r="C20" s="8">
        <v>1.5328691873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957</v>
      </c>
      <c r="L20" s="6">
        <f t="shared" si="2"/>
        <v>2609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6460</v>
      </c>
      <c r="C21" s="8">
        <v>7.8902352199999998E-2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49</v>
      </c>
      <c r="L21" s="6">
        <f t="shared" si="2"/>
        <v>134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6460</v>
      </c>
      <c r="C22" s="8">
        <v>39.505674603300001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24899</v>
      </c>
      <c r="L22" s="6">
        <f t="shared" si="2"/>
        <v>67242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6460</v>
      </c>
      <c r="C23" s="8">
        <v>0.14839268659999999</v>
      </c>
      <c r="D23" s="9">
        <v>0.30299999999999999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93</v>
      </c>
      <c r="L23" s="6">
        <f t="shared" si="2"/>
        <v>253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6120</v>
      </c>
      <c r="C24" s="8">
        <v>17.437276006499999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11039</v>
      </c>
      <c r="L24" s="6">
        <f t="shared" si="2"/>
        <v>29680</v>
      </c>
      <c r="M24" s="6">
        <f t="shared" si="3"/>
        <v>0</v>
      </c>
      <c r="N24" s="11">
        <f t="shared" si="4"/>
        <v>0</v>
      </c>
    </row>
    <row r="25" spans="1:14">
      <c r="A25" s="6" t="s">
        <v>55</v>
      </c>
      <c r="B25" s="6">
        <v>6410</v>
      </c>
      <c r="C25" s="8">
        <v>7.2869160399999994E-2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45</v>
      </c>
      <c r="L25" s="6">
        <f t="shared" si="2"/>
        <v>124</v>
      </c>
      <c r="M25" s="6">
        <f t="shared" si="3"/>
        <v>0</v>
      </c>
      <c r="N25" s="11">
        <f t="shared" si="4"/>
        <v>0</v>
      </c>
    </row>
    <row r="26" spans="1:14">
      <c r="A26" s="6" t="s">
        <v>55</v>
      </c>
      <c r="B26" s="6">
        <v>3200</v>
      </c>
      <c r="C26" s="8">
        <v>1.7765392000000001E-2</v>
      </c>
      <c r="D26" s="9">
        <v>0.4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15</v>
      </c>
      <c r="L26" s="6">
        <f t="shared" si="2"/>
        <v>40</v>
      </c>
      <c r="M26" s="6">
        <f t="shared" si="3"/>
        <v>0</v>
      </c>
      <c r="N26" s="11">
        <f t="shared" si="4"/>
        <v>0</v>
      </c>
    </row>
    <row r="27" spans="1:14">
      <c r="A27" s="6" t="s">
        <v>55</v>
      </c>
      <c r="B27" s="6">
        <v>6430</v>
      </c>
      <c r="C27" s="8">
        <v>0.26771628939999997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167</v>
      </c>
      <c r="L27" s="6">
        <f t="shared" si="2"/>
        <v>456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3200</v>
      </c>
      <c r="C28" s="8">
        <v>6.6206185099999995E-2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55</v>
      </c>
      <c r="L28" s="6">
        <f t="shared" si="2"/>
        <v>149</v>
      </c>
      <c r="M28" s="6">
        <f t="shared" si="3"/>
        <v>0</v>
      </c>
      <c r="N28" s="11">
        <f t="shared" si="4"/>
        <v>0</v>
      </c>
    </row>
    <row r="29" spans="1:14">
      <c r="A29" s="6" t="s">
        <v>55</v>
      </c>
      <c r="B29" s="6">
        <v>6460</v>
      </c>
      <c r="C29" s="8">
        <v>0.34079918599999998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399</v>
      </c>
      <c r="L29" s="6">
        <f t="shared" si="2"/>
        <v>580</v>
      </c>
      <c r="M29" s="6">
        <f t="shared" si="3"/>
        <v>0</v>
      </c>
      <c r="N29" s="11">
        <f t="shared" si="4"/>
        <v>0</v>
      </c>
    </row>
    <row r="30" spans="1:14">
      <c r="A30" s="6" t="s">
        <v>55</v>
      </c>
      <c r="B30" s="6">
        <v>6410</v>
      </c>
      <c r="C30" s="8">
        <v>2.0054883693000001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1251</v>
      </c>
      <c r="L30" s="6">
        <f t="shared" si="2"/>
        <v>3414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6460</v>
      </c>
      <c r="C31" s="8">
        <v>0.18144976400000001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113</v>
      </c>
      <c r="L31" s="6">
        <f t="shared" si="2"/>
        <v>309</v>
      </c>
      <c r="M31" s="6">
        <f t="shared" si="3"/>
        <v>0</v>
      </c>
      <c r="N31" s="11">
        <f t="shared" si="4"/>
        <v>0</v>
      </c>
    </row>
    <row r="32" spans="1:14">
      <c r="A32" s="6" t="s">
        <v>55</v>
      </c>
      <c r="B32" s="6">
        <v>6460</v>
      </c>
      <c r="C32" s="8">
        <v>0.51834580450000001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323</v>
      </c>
      <c r="L32" s="6">
        <f t="shared" si="2"/>
        <v>882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3200</v>
      </c>
      <c r="C33" s="8">
        <v>3.4774055499999998E-2</v>
      </c>
      <c r="D33" s="9">
        <v>0.4</v>
      </c>
      <c r="E33" s="9">
        <v>54.65</v>
      </c>
      <c r="F33" s="9">
        <v>1.2</v>
      </c>
      <c r="G33" s="9">
        <v>6.4000000000000001E-2</v>
      </c>
      <c r="H33" s="6">
        <v>1</v>
      </c>
      <c r="I33" s="9">
        <f t="shared" si="0"/>
        <v>1.2</v>
      </c>
      <c r="J33" s="9">
        <f t="shared" si="1"/>
        <v>6.4000000000000001E-2</v>
      </c>
      <c r="K33" s="6">
        <v>29</v>
      </c>
      <c r="L33" s="6">
        <f t="shared" si="2"/>
        <v>78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6410</v>
      </c>
      <c r="C34" s="8">
        <v>5.9794048099999997E-2</v>
      </c>
      <c r="D34" s="9">
        <v>0.30299999999999999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37</v>
      </c>
      <c r="L34" s="6">
        <f t="shared" si="2"/>
        <v>102</v>
      </c>
      <c r="M34" s="6">
        <f t="shared" si="3"/>
        <v>0</v>
      </c>
      <c r="N34" s="11">
        <f t="shared" si="4"/>
        <v>0</v>
      </c>
    </row>
    <row r="35" spans="1:14">
      <c r="A35" s="6" t="s">
        <v>55</v>
      </c>
      <c r="B35" s="6">
        <v>6410</v>
      </c>
      <c r="C35" s="8">
        <v>2.2024679700000001E-2</v>
      </c>
      <c r="D35" s="9">
        <v>0.30299999999999999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14</v>
      </c>
      <c r="L35" s="6">
        <f t="shared" si="2"/>
        <v>37</v>
      </c>
      <c r="M35" s="6">
        <f t="shared" si="3"/>
        <v>0</v>
      </c>
      <c r="N35" s="11">
        <f t="shared" si="4"/>
        <v>0</v>
      </c>
    </row>
    <row r="36" spans="1:14">
      <c r="A36" s="6" t="s">
        <v>55</v>
      </c>
      <c r="B36" s="6">
        <v>6410</v>
      </c>
      <c r="C36" s="8">
        <v>0.22964124960000001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143</v>
      </c>
      <c r="L36" s="6">
        <f t="shared" si="2"/>
        <v>391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6410</v>
      </c>
      <c r="C37" s="8">
        <v>0.26621609689999998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166</v>
      </c>
      <c r="L37" s="6">
        <f t="shared" si="2"/>
        <v>453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3200</v>
      </c>
      <c r="C38" s="8">
        <v>7.8632276987000003</v>
      </c>
      <c r="D38" s="9">
        <v>0.28699999999999998</v>
      </c>
      <c r="E38" s="9">
        <v>54.65</v>
      </c>
      <c r="F38" s="9">
        <v>1.2</v>
      </c>
      <c r="G38" s="9">
        <v>6.4000000000000001E-2</v>
      </c>
      <c r="H38" s="6">
        <v>1</v>
      </c>
      <c r="I38" s="9">
        <f t="shared" si="0"/>
        <v>1.2</v>
      </c>
      <c r="J38" s="9">
        <f t="shared" si="1"/>
        <v>6.4000000000000001E-2</v>
      </c>
      <c r="K38" s="6">
        <v>4648</v>
      </c>
      <c r="L38" s="6">
        <f t="shared" si="2"/>
        <v>12677</v>
      </c>
      <c r="M38" s="6">
        <f t="shared" si="3"/>
        <v>34</v>
      </c>
      <c r="N38" s="11">
        <f t="shared" si="4"/>
        <v>1.8</v>
      </c>
    </row>
    <row r="39" spans="1:14">
      <c r="A39" s="6" t="s">
        <v>55</v>
      </c>
      <c r="B39" s="6">
        <v>3200</v>
      </c>
      <c r="C39" s="8">
        <v>7.7743218700000005E-2</v>
      </c>
      <c r="D39" s="9">
        <v>0.4</v>
      </c>
      <c r="E39" s="9">
        <v>54.65</v>
      </c>
      <c r="F39" s="9">
        <v>1.2</v>
      </c>
      <c r="G39" s="9">
        <v>6.4000000000000001E-2</v>
      </c>
      <c r="H39" s="6">
        <v>1</v>
      </c>
      <c r="I39" s="9">
        <f t="shared" si="0"/>
        <v>1.2</v>
      </c>
      <c r="J39" s="9">
        <f t="shared" si="1"/>
        <v>6.4000000000000001E-2</v>
      </c>
      <c r="K39" s="6">
        <v>64</v>
      </c>
      <c r="L39" s="6">
        <f t="shared" si="2"/>
        <v>175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6460</v>
      </c>
      <c r="C40" s="8">
        <v>10.7528473569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6710</v>
      </c>
      <c r="L40" s="6">
        <f t="shared" si="2"/>
        <v>18302</v>
      </c>
      <c r="M40" s="6">
        <f t="shared" si="3"/>
        <v>0</v>
      </c>
      <c r="N40" s="11">
        <f t="shared" si="4"/>
        <v>0</v>
      </c>
    </row>
    <row r="41" spans="1:14">
      <c r="A41" s="6" t="s">
        <v>55</v>
      </c>
      <c r="B41" s="6">
        <v>6410</v>
      </c>
      <c r="C41" s="8">
        <v>9.1717948899999999E-2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57</v>
      </c>
      <c r="L41" s="6">
        <f t="shared" si="2"/>
        <v>156</v>
      </c>
      <c r="M41" s="6">
        <f t="shared" si="3"/>
        <v>0</v>
      </c>
      <c r="N41" s="11">
        <f t="shared" si="4"/>
        <v>0</v>
      </c>
    </row>
    <row r="42" spans="1:14">
      <c r="A42" s="6" t="s">
        <v>55</v>
      </c>
      <c r="B42" s="6">
        <v>6460</v>
      </c>
      <c r="C42" s="8">
        <v>0.79287030629999999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495</v>
      </c>
      <c r="L42" s="6">
        <f t="shared" si="2"/>
        <v>1350</v>
      </c>
      <c r="M42" s="6">
        <f t="shared" si="3"/>
        <v>0</v>
      </c>
      <c r="N42" s="11">
        <f t="shared" si="4"/>
        <v>0</v>
      </c>
    </row>
    <row r="43" spans="1:14">
      <c r="A43" s="6" t="s">
        <v>55</v>
      </c>
      <c r="B43" s="6">
        <v>6410</v>
      </c>
      <c r="C43" s="8">
        <v>9.9816965518000007</v>
      </c>
      <c r="D43" s="9">
        <v>0.247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5078</v>
      </c>
      <c r="L43" s="6">
        <f t="shared" si="2"/>
        <v>13850</v>
      </c>
      <c r="M43" s="6">
        <f t="shared" si="3"/>
        <v>0</v>
      </c>
      <c r="N43" s="11">
        <f t="shared" si="4"/>
        <v>0</v>
      </c>
    </row>
    <row r="44" spans="1:14">
      <c r="A44" s="6" t="s">
        <v>55</v>
      </c>
      <c r="B44" s="6">
        <v>6120</v>
      </c>
      <c r="C44" s="8">
        <v>7.9505179000000006E-3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5</v>
      </c>
      <c r="L44" s="6">
        <f t="shared" si="2"/>
        <v>14</v>
      </c>
      <c r="M44" s="6">
        <f t="shared" si="3"/>
        <v>0</v>
      </c>
      <c r="N44" s="11">
        <f t="shared" si="4"/>
        <v>0</v>
      </c>
    </row>
    <row r="45" spans="1:14">
      <c r="A45" s="6" t="s">
        <v>55</v>
      </c>
      <c r="B45" s="6">
        <v>6410</v>
      </c>
      <c r="C45" s="8">
        <v>1.2438174565</v>
      </c>
      <c r="D45" s="9">
        <v>0.247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633</v>
      </c>
      <c r="L45" s="6">
        <f t="shared" si="2"/>
        <v>1726</v>
      </c>
      <c r="M45" s="6">
        <f t="shared" si="3"/>
        <v>0</v>
      </c>
      <c r="N45" s="11">
        <f t="shared" si="4"/>
        <v>0</v>
      </c>
    </row>
    <row r="46" spans="1:14">
      <c r="A46" s="6" t="s">
        <v>55</v>
      </c>
      <c r="B46" s="6">
        <v>6410</v>
      </c>
      <c r="C46" s="8">
        <v>3.38527702E-2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21</v>
      </c>
      <c r="L46" s="6">
        <f t="shared" si="2"/>
        <v>58</v>
      </c>
      <c r="M46" s="6">
        <f t="shared" si="3"/>
        <v>0</v>
      </c>
      <c r="N46" s="11">
        <f t="shared" si="4"/>
        <v>0</v>
      </c>
    </row>
    <row r="47" spans="1:14">
      <c r="A47" s="6" t="s">
        <v>55</v>
      </c>
      <c r="B47" s="6">
        <v>6410</v>
      </c>
      <c r="C47" s="8">
        <v>7.0803062799999997E-2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44</v>
      </c>
      <c r="L47" s="6">
        <f t="shared" si="2"/>
        <v>121</v>
      </c>
      <c r="M47" s="6">
        <f t="shared" si="3"/>
        <v>0</v>
      </c>
      <c r="N47" s="11">
        <f t="shared" si="4"/>
        <v>0</v>
      </c>
    </row>
    <row r="48" spans="1:14">
      <c r="A48" s="6" t="s">
        <v>55</v>
      </c>
      <c r="B48" s="6">
        <v>3200</v>
      </c>
      <c r="C48" s="8">
        <v>0.14921529620000001</v>
      </c>
      <c r="D48" s="9">
        <v>0.4</v>
      </c>
      <c r="E48" s="9">
        <v>54.65</v>
      </c>
      <c r="F48" s="9">
        <v>1.2</v>
      </c>
      <c r="G48" s="9">
        <v>6.4000000000000001E-2</v>
      </c>
      <c r="H48" s="6">
        <v>1</v>
      </c>
      <c r="I48" s="9">
        <f t="shared" si="0"/>
        <v>1.2</v>
      </c>
      <c r="J48" s="9">
        <f t="shared" si="1"/>
        <v>6.4000000000000001E-2</v>
      </c>
      <c r="K48" s="6">
        <v>123</v>
      </c>
      <c r="L48" s="6">
        <f t="shared" si="2"/>
        <v>335</v>
      </c>
      <c r="M48" s="6">
        <f t="shared" si="3"/>
        <v>1</v>
      </c>
      <c r="N48" s="11">
        <f t="shared" si="4"/>
        <v>0</v>
      </c>
    </row>
    <row r="49" spans="1:14">
      <c r="A49" s="6" t="s">
        <v>55</v>
      </c>
      <c r="B49" s="6">
        <v>3200</v>
      </c>
      <c r="C49" s="8">
        <v>1.6345823E-3</v>
      </c>
      <c r="D49" s="9">
        <v>0.4</v>
      </c>
      <c r="E49" s="9">
        <v>54.65</v>
      </c>
      <c r="F49" s="9">
        <v>1.2</v>
      </c>
      <c r="G49" s="9">
        <v>6.4000000000000001E-2</v>
      </c>
      <c r="H49" s="6">
        <v>1</v>
      </c>
      <c r="I49" s="9">
        <f t="shared" si="0"/>
        <v>1.2</v>
      </c>
      <c r="J49" s="9">
        <f t="shared" si="1"/>
        <v>6.4000000000000001E-2</v>
      </c>
      <c r="K49" s="6">
        <v>1</v>
      </c>
      <c r="L49" s="6">
        <f t="shared" si="2"/>
        <v>4</v>
      </c>
      <c r="M49" s="6">
        <f t="shared" si="3"/>
        <v>0</v>
      </c>
      <c r="N49" s="11">
        <f t="shared" si="4"/>
        <v>0</v>
      </c>
    </row>
    <row r="50" spans="1:14">
      <c r="A50" s="6" t="s">
        <v>55</v>
      </c>
      <c r="B50" s="6">
        <v>6120</v>
      </c>
      <c r="C50" s="8">
        <v>0.4002669096</v>
      </c>
      <c r="D50" s="9">
        <v>0.30299999999999999</v>
      </c>
      <c r="E50" s="9">
        <v>54.65</v>
      </c>
      <c r="F50" s="9">
        <v>0</v>
      </c>
      <c r="G50" s="9">
        <v>0</v>
      </c>
      <c r="H50" s="6">
        <v>1</v>
      </c>
      <c r="I50" s="9">
        <f t="shared" si="0"/>
        <v>0</v>
      </c>
      <c r="J50" s="9">
        <f t="shared" si="1"/>
        <v>0</v>
      </c>
      <c r="K50" s="6">
        <v>378</v>
      </c>
      <c r="L50" s="6">
        <f t="shared" si="2"/>
        <v>681</v>
      </c>
      <c r="M50" s="6">
        <f t="shared" si="3"/>
        <v>0</v>
      </c>
      <c r="N50" s="11">
        <f t="shared" si="4"/>
        <v>0</v>
      </c>
    </row>
    <row r="51" spans="1:14">
      <c r="A51" s="6" t="s">
        <v>55</v>
      </c>
      <c r="B51" s="6">
        <v>6410</v>
      </c>
      <c r="C51" s="8">
        <v>0.1098477274</v>
      </c>
      <c r="D51" s="9">
        <v>0.30299999999999999</v>
      </c>
      <c r="E51" s="9">
        <v>54.65</v>
      </c>
      <c r="F51" s="9">
        <v>0</v>
      </c>
      <c r="G51" s="9">
        <v>0</v>
      </c>
      <c r="H51" s="6">
        <v>1</v>
      </c>
      <c r="I51" s="9">
        <f t="shared" si="0"/>
        <v>0</v>
      </c>
      <c r="J51" s="9">
        <f t="shared" si="1"/>
        <v>0</v>
      </c>
      <c r="K51" s="6">
        <v>69</v>
      </c>
      <c r="L51" s="6">
        <f t="shared" si="2"/>
        <v>187</v>
      </c>
      <c r="M51" s="6">
        <f t="shared" si="3"/>
        <v>0</v>
      </c>
      <c r="N51" s="11">
        <f t="shared" si="4"/>
        <v>0</v>
      </c>
    </row>
    <row r="52" spans="1:14">
      <c r="A52" s="6" t="s">
        <v>55</v>
      </c>
      <c r="B52" s="6">
        <v>6120</v>
      </c>
      <c r="C52" s="8">
        <v>0.35028012829999999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219</v>
      </c>
      <c r="L52" s="6">
        <f t="shared" si="2"/>
        <v>596</v>
      </c>
      <c r="M52" s="6">
        <f t="shared" si="3"/>
        <v>0</v>
      </c>
      <c r="N52" s="11">
        <f t="shared" si="4"/>
        <v>0</v>
      </c>
    </row>
    <row r="53" spans="1:14">
      <c r="A53" s="6" t="s">
        <v>55</v>
      </c>
      <c r="B53" s="6">
        <v>3200</v>
      </c>
      <c r="C53" s="8">
        <v>3.6611048899999998E-2</v>
      </c>
      <c r="D53" s="9">
        <v>0.4</v>
      </c>
      <c r="E53" s="9">
        <v>54.65</v>
      </c>
      <c r="F53" s="9">
        <v>1.2</v>
      </c>
      <c r="G53" s="9">
        <v>6.4000000000000001E-2</v>
      </c>
      <c r="H53" s="6">
        <v>1</v>
      </c>
      <c r="I53" s="9">
        <f t="shared" si="0"/>
        <v>1.2</v>
      </c>
      <c r="J53" s="9">
        <f t="shared" si="1"/>
        <v>6.4000000000000001E-2</v>
      </c>
      <c r="K53" s="6">
        <v>30</v>
      </c>
      <c r="L53" s="6">
        <f t="shared" si="2"/>
        <v>82</v>
      </c>
      <c r="M53" s="6">
        <f t="shared" si="3"/>
        <v>0</v>
      </c>
      <c r="N53" s="11">
        <f t="shared" si="4"/>
        <v>0</v>
      </c>
    </row>
    <row r="54" spans="1:14">
      <c r="A54" s="6" t="s">
        <v>55</v>
      </c>
      <c r="B54" s="6">
        <v>6410</v>
      </c>
      <c r="C54" s="8">
        <v>3.6314767795999998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2266</v>
      </c>
      <c r="L54" s="6">
        <f t="shared" si="2"/>
        <v>6181</v>
      </c>
      <c r="M54" s="6">
        <f t="shared" si="3"/>
        <v>0</v>
      </c>
      <c r="N54" s="11">
        <f t="shared" si="4"/>
        <v>0</v>
      </c>
    </row>
    <row r="55" spans="1:14">
      <c r="A55" s="6" t="s">
        <v>55</v>
      </c>
      <c r="B55" s="6">
        <v>6410</v>
      </c>
      <c r="C55" s="8">
        <v>1.6326118609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1019</v>
      </c>
      <c r="L55" s="6">
        <f t="shared" si="2"/>
        <v>2779</v>
      </c>
      <c r="M55" s="6">
        <f t="shared" si="3"/>
        <v>0</v>
      </c>
      <c r="N55" s="11">
        <f t="shared" si="4"/>
        <v>0</v>
      </c>
    </row>
    <row r="56" spans="1:14">
      <c r="A56" s="6" t="s">
        <v>55</v>
      </c>
      <c r="B56" s="6">
        <v>6410</v>
      </c>
      <c r="C56" s="8">
        <v>0.1551085237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97</v>
      </c>
      <c r="L56" s="6">
        <f t="shared" si="2"/>
        <v>264</v>
      </c>
      <c r="M56" s="6">
        <f t="shared" si="3"/>
        <v>0</v>
      </c>
      <c r="N56" s="11">
        <f t="shared" si="4"/>
        <v>0</v>
      </c>
    </row>
    <row r="57" spans="1:14">
      <c r="A57" s="6" t="s">
        <v>55</v>
      </c>
      <c r="B57" s="6">
        <v>3200</v>
      </c>
      <c r="C57" s="8">
        <v>6.2135749800000001E-2</v>
      </c>
      <c r="D57" s="9">
        <v>0.4</v>
      </c>
      <c r="E57" s="9">
        <v>54.65</v>
      </c>
      <c r="F57" s="9">
        <v>1.2</v>
      </c>
      <c r="G57" s="9">
        <v>6.4000000000000001E-2</v>
      </c>
      <c r="H57" s="6">
        <v>1</v>
      </c>
      <c r="I57" s="9">
        <f t="shared" si="0"/>
        <v>1.2</v>
      </c>
      <c r="J57" s="9">
        <f t="shared" si="1"/>
        <v>6.4000000000000001E-2</v>
      </c>
      <c r="K57" s="6">
        <v>51</v>
      </c>
      <c r="L57" s="6">
        <f t="shared" si="2"/>
        <v>140</v>
      </c>
      <c r="M57" s="6">
        <f t="shared" si="3"/>
        <v>0</v>
      </c>
      <c r="N57" s="11">
        <f t="shared" si="4"/>
        <v>0</v>
      </c>
    </row>
    <row r="58" spans="1:14">
      <c r="A58" s="6" t="s">
        <v>55</v>
      </c>
      <c r="B58" s="6">
        <v>3200</v>
      </c>
      <c r="C58" s="8">
        <v>6.8437920599999993E-2</v>
      </c>
      <c r="D58" s="9">
        <v>0.4</v>
      </c>
      <c r="E58" s="9">
        <v>54.65</v>
      </c>
      <c r="F58" s="9">
        <v>1.2</v>
      </c>
      <c r="G58" s="9">
        <v>6.4000000000000001E-2</v>
      </c>
      <c r="H58" s="6">
        <v>1</v>
      </c>
      <c r="I58" s="9">
        <f t="shared" si="0"/>
        <v>1.2</v>
      </c>
      <c r="J58" s="9">
        <f t="shared" si="1"/>
        <v>6.4000000000000001E-2</v>
      </c>
      <c r="K58" s="6">
        <v>56</v>
      </c>
      <c r="L58" s="6">
        <f t="shared" si="2"/>
        <v>154</v>
      </c>
      <c r="M58" s="6">
        <f t="shared" si="3"/>
        <v>0</v>
      </c>
      <c r="N58" s="11">
        <f t="shared" si="4"/>
        <v>0</v>
      </c>
    </row>
    <row r="59" spans="1:14">
      <c r="A59" s="6" t="s">
        <v>55</v>
      </c>
      <c r="B59" s="6">
        <v>6120</v>
      </c>
      <c r="C59" s="8">
        <v>15.343256505799999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9646</v>
      </c>
      <c r="L59" s="6">
        <f t="shared" si="2"/>
        <v>26116</v>
      </c>
      <c r="M59" s="6">
        <f t="shared" si="3"/>
        <v>0</v>
      </c>
      <c r="N59" s="11">
        <f t="shared" si="4"/>
        <v>0</v>
      </c>
    </row>
    <row r="60" spans="1:14">
      <c r="A60" s="6" t="s">
        <v>55</v>
      </c>
      <c r="B60" s="6">
        <v>6170</v>
      </c>
      <c r="C60" s="8">
        <v>0.62079647800000004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584</v>
      </c>
      <c r="L60" s="6">
        <f t="shared" si="2"/>
        <v>1057</v>
      </c>
      <c r="M60" s="6">
        <f t="shared" si="3"/>
        <v>0</v>
      </c>
      <c r="N60" s="11">
        <f t="shared" si="4"/>
        <v>0</v>
      </c>
    </row>
    <row r="61" spans="1:14">
      <c r="A61" s="6" t="s">
        <v>55</v>
      </c>
      <c r="B61" s="6">
        <v>6410</v>
      </c>
      <c r="C61" s="8">
        <v>1.1848651504000001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739</v>
      </c>
      <c r="L61" s="6">
        <f t="shared" si="2"/>
        <v>2017</v>
      </c>
      <c r="M61" s="6">
        <f t="shared" si="3"/>
        <v>0</v>
      </c>
      <c r="N61" s="11">
        <f t="shared" si="4"/>
        <v>0</v>
      </c>
    </row>
    <row r="62" spans="1:14">
      <c r="A62" s="6" t="s">
        <v>55</v>
      </c>
      <c r="B62" s="6">
        <v>3200</v>
      </c>
      <c r="C62" s="8">
        <v>6.5466199799999999E-2</v>
      </c>
      <c r="D62" s="9">
        <v>0.4</v>
      </c>
      <c r="E62" s="9">
        <v>54.65</v>
      </c>
      <c r="F62" s="9">
        <v>1.2</v>
      </c>
      <c r="G62" s="9">
        <v>6.4000000000000001E-2</v>
      </c>
      <c r="H62" s="6">
        <v>1</v>
      </c>
      <c r="I62" s="9">
        <f t="shared" si="0"/>
        <v>1.2</v>
      </c>
      <c r="J62" s="9">
        <f t="shared" si="1"/>
        <v>6.4000000000000001E-2</v>
      </c>
      <c r="K62" s="6">
        <v>54</v>
      </c>
      <c r="L62" s="6">
        <f t="shared" si="2"/>
        <v>147</v>
      </c>
      <c r="M62" s="6">
        <f t="shared" si="3"/>
        <v>0</v>
      </c>
      <c r="N62" s="11">
        <f t="shared" si="4"/>
        <v>0</v>
      </c>
    </row>
    <row r="63" spans="1:14">
      <c r="A63" s="6" t="s">
        <v>55</v>
      </c>
      <c r="B63" s="6">
        <v>3200</v>
      </c>
      <c r="C63" s="8">
        <v>2.0067507500000002E-2</v>
      </c>
      <c r="D63" s="9">
        <v>0.4</v>
      </c>
      <c r="E63" s="9">
        <v>54.65</v>
      </c>
      <c r="F63" s="9">
        <v>1.2</v>
      </c>
      <c r="G63" s="9">
        <v>6.4000000000000001E-2</v>
      </c>
      <c r="H63" s="6">
        <v>1</v>
      </c>
      <c r="I63" s="9">
        <f t="shared" si="0"/>
        <v>1.2</v>
      </c>
      <c r="J63" s="9">
        <f t="shared" si="1"/>
        <v>6.4000000000000001E-2</v>
      </c>
      <c r="K63" s="6">
        <v>17</v>
      </c>
      <c r="L63" s="6">
        <f t="shared" si="2"/>
        <v>45</v>
      </c>
      <c r="M63" s="6">
        <f t="shared" si="3"/>
        <v>0</v>
      </c>
      <c r="N63" s="11">
        <f t="shared" si="4"/>
        <v>0</v>
      </c>
    </row>
    <row r="64" spans="1:14">
      <c r="A64" s="6" t="s">
        <v>55</v>
      </c>
      <c r="B64" s="6">
        <v>6410</v>
      </c>
      <c r="C64" s="8">
        <v>0.1413085727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88</v>
      </c>
      <c r="L64" s="6">
        <f t="shared" si="2"/>
        <v>241</v>
      </c>
      <c r="M64" s="6">
        <f t="shared" si="3"/>
        <v>0</v>
      </c>
      <c r="N64" s="11">
        <f t="shared" si="4"/>
        <v>0</v>
      </c>
    </row>
    <row r="65" spans="1:14">
      <c r="A65" s="6" t="s">
        <v>55</v>
      </c>
      <c r="B65" s="6">
        <v>6410</v>
      </c>
      <c r="C65" s="8">
        <v>0.61311958209999995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383</v>
      </c>
      <c r="L65" s="6">
        <f t="shared" si="2"/>
        <v>1044</v>
      </c>
      <c r="M65" s="6">
        <f t="shared" si="3"/>
        <v>0</v>
      </c>
      <c r="N65" s="11">
        <f t="shared" si="4"/>
        <v>0</v>
      </c>
    </row>
    <row r="66" spans="1:14">
      <c r="A66" s="6" t="s">
        <v>55</v>
      </c>
      <c r="B66" s="6">
        <v>6460</v>
      </c>
      <c r="C66" s="8">
        <v>8.6573683100000007E-2</v>
      </c>
      <c r="D66" s="9">
        <v>0.30299999999999999</v>
      </c>
      <c r="E66" s="9">
        <v>54.65</v>
      </c>
      <c r="F66" s="9">
        <v>0</v>
      </c>
      <c r="G66" s="9">
        <v>0</v>
      </c>
      <c r="H66" s="6">
        <v>1</v>
      </c>
      <c r="I66" s="9">
        <f t="shared" si="0"/>
        <v>0</v>
      </c>
      <c r="J66" s="9">
        <f t="shared" si="1"/>
        <v>0</v>
      </c>
      <c r="K66" s="6">
        <v>54</v>
      </c>
      <c r="L66" s="6">
        <f t="shared" si="2"/>
        <v>147</v>
      </c>
      <c r="M66" s="6">
        <f t="shared" si="3"/>
        <v>0</v>
      </c>
      <c r="N66" s="11">
        <f t="shared" si="4"/>
        <v>0</v>
      </c>
    </row>
    <row r="67" spans="1:14">
      <c r="A67" s="6" t="s">
        <v>55</v>
      </c>
      <c r="B67" s="6">
        <v>6460</v>
      </c>
      <c r="C67" s="8">
        <v>2.8300294228</v>
      </c>
      <c r="D67" s="9">
        <v>0.30299999999999999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I130" si="5">F67</f>
        <v>0</v>
      </c>
      <c r="J67" s="9">
        <f t="shared" ref="J67:J130" si="6">G67</f>
        <v>0</v>
      </c>
      <c r="K67" s="6">
        <v>1766</v>
      </c>
      <c r="L67" s="6">
        <f t="shared" ref="L67:L130" si="7">ROUND(E67*D67*C67*102.79,0)</f>
        <v>4817</v>
      </c>
      <c r="M67" s="6">
        <f t="shared" ref="M67:M130" si="8">ROUND(I67*L67*0.002205,0)</f>
        <v>0</v>
      </c>
      <c r="N67" s="11">
        <f t="shared" ref="N67:N130" si="9">ROUND(J67*L67*0.002205,1)</f>
        <v>0</v>
      </c>
    </row>
    <row r="68" spans="1:14">
      <c r="A68" s="6" t="s">
        <v>55</v>
      </c>
      <c r="B68" s="6">
        <v>6410</v>
      </c>
      <c r="C68" s="8">
        <v>3.7763258227000001</v>
      </c>
      <c r="D68" s="9">
        <v>0.30299999999999999</v>
      </c>
      <c r="E68" s="9">
        <v>54.65</v>
      </c>
      <c r="F68" s="9">
        <v>0</v>
      </c>
      <c r="G68" s="9">
        <v>0</v>
      </c>
      <c r="H68" s="6">
        <v>1</v>
      </c>
      <c r="I68" s="9">
        <f t="shared" si="5"/>
        <v>0</v>
      </c>
      <c r="J68" s="9">
        <f t="shared" si="6"/>
        <v>0</v>
      </c>
      <c r="K68" s="6">
        <v>2357</v>
      </c>
      <c r="L68" s="6">
        <f t="shared" si="7"/>
        <v>6428</v>
      </c>
      <c r="M68" s="6">
        <f t="shared" si="8"/>
        <v>0</v>
      </c>
      <c r="N68" s="11">
        <f t="shared" si="9"/>
        <v>0</v>
      </c>
    </row>
    <row r="69" spans="1:14">
      <c r="A69" s="6" t="s">
        <v>55</v>
      </c>
      <c r="B69" s="6">
        <v>6460</v>
      </c>
      <c r="C69" s="8">
        <v>1.1150521011000001</v>
      </c>
      <c r="D69" s="9">
        <v>0.30299999999999999</v>
      </c>
      <c r="E69" s="9">
        <v>54.65</v>
      </c>
      <c r="F69" s="9">
        <v>0</v>
      </c>
      <c r="G69" s="9">
        <v>0</v>
      </c>
      <c r="H69" s="6">
        <v>1</v>
      </c>
      <c r="I69" s="9">
        <f t="shared" si="5"/>
        <v>0</v>
      </c>
      <c r="J69" s="9">
        <f t="shared" si="6"/>
        <v>0</v>
      </c>
      <c r="K69" s="6">
        <v>696</v>
      </c>
      <c r="L69" s="6">
        <f t="shared" si="7"/>
        <v>1898</v>
      </c>
      <c r="M69" s="6">
        <f t="shared" si="8"/>
        <v>0</v>
      </c>
      <c r="N69" s="11">
        <f t="shared" si="9"/>
        <v>0</v>
      </c>
    </row>
    <row r="70" spans="1:14">
      <c r="A70" s="6" t="s">
        <v>55</v>
      </c>
      <c r="B70" s="6">
        <v>6430</v>
      </c>
      <c r="C70" s="8">
        <v>0.36679222420000002</v>
      </c>
      <c r="D70" s="9">
        <v>0.30299999999999999</v>
      </c>
      <c r="E70" s="9">
        <v>54.65</v>
      </c>
      <c r="F70" s="9">
        <v>0</v>
      </c>
      <c r="G70" s="9">
        <v>0</v>
      </c>
      <c r="H70" s="6">
        <v>1</v>
      </c>
      <c r="I70" s="9">
        <f t="shared" si="5"/>
        <v>0</v>
      </c>
      <c r="J70" s="9">
        <f t="shared" si="6"/>
        <v>0</v>
      </c>
      <c r="K70" s="6">
        <v>229</v>
      </c>
      <c r="L70" s="6">
        <f t="shared" si="7"/>
        <v>624</v>
      </c>
      <c r="M70" s="6">
        <f t="shared" si="8"/>
        <v>0</v>
      </c>
      <c r="N70" s="11">
        <f t="shared" si="9"/>
        <v>0</v>
      </c>
    </row>
    <row r="71" spans="1:14">
      <c r="A71" s="6" t="s">
        <v>55</v>
      </c>
      <c r="B71" s="6">
        <v>6460</v>
      </c>
      <c r="C71" s="8">
        <v>2.7355411844000002</v>
      </c>
      <c r="D71" s="9">
        <v>0.30299999999999999</v>
      </c>
      <c r="E71" s="9">
        <v>54.65</v>
      </c>
      <c r="F71" s="9">
        <v>0</v>
      </c>
      <c r="G71" s="9">
        <v>0</v>
      </c>
      <c r="H71" s="6">
        <v>1</v>
      </c>
      <c r="I71" s="9">
        <f t="shared" si="5"/>
        <v>0</v>
      </c>
      <c r="J71" s="9">
        <f t="shared" si="6"/>
        <v>0</v>
      </c>
      <c r="K71" s="6">
        <v>1707</v>
      </c>
      <c r="L71" s="6">
        <f t="shared" si="7"/>
        <v>4656</v>
      </c>
      <c r="M71" s="6">
        <f t="shared" si="8"/>
        <v>0</v>
      </c>
      <c r="N71" s="11">
        <f t="shared" si="9"/>
        <v>0</v>
      </c>
    </row>
    <row r="72" spans="1:14">
      <c r="A72" s="6" t="s">
        <v>55</v>
      </c>
      <c r="B72" s="6">
        <v>6120</v>
      </c>
      <c r="C72" s="8">
        <v>4.0305633867999999</v>
      </c>
      <c r="D72" s="9">
        <v>0.30299999999999999</v>
      </c>
      <c r="E72" s="9">
        <v>54.65</v>
      </c>
      <c r="F72" s="9">
        <v>0</v>
      </c>
      <c r="G72" s="9">
        <v>0</v>
      </c>
      <c r="H72" s="6">
        <v>1</v>
      </c>
      <c r="I72" s="9">
        <f t="shared" si="5"/>
        <v>0</v>
      </c>
      <c r="J72" s="9">
        <f t="shared" si="6"/>
        <v>0</v>
      </c>
      <c r="K72" s="6">
        <v>5984</v>
      </c>
      <c r="L72" s="6">
        <f t="shared" si="7"/>
        <v>6860</v>
      </c>
      <c r="M72" s="6">
        <f t="shared" si="8"/>
        <v>0</v>
      </c>
      <c r="N72" s="11">
        <f t="shared" si="9"/>
        <v>0</v>
      </c>
    </row>
    <row r="73" spans="1:14">
      <c r="A73" s="6" t="s">
        <v>55</v>
      </c>
      <c r="B73" s="6">
        <v>6460</v>
      </c>
      <c r="C73" s="8">
        <v>0.70120551880000004</v>
      </c>
      <c r="D73" s="9">
        <v>0.30299999999999999</v>
      </c>
      <c r="E73" s="9">
        <v>54.65</v>
      </c>
      <c r="F73" s="9">
        <v>0</v>
      </c>
      <c r="G73" s="9">
        <v>0</v>
      </c>
      <c r="H73" s="6">
        <v>1</v>
      </c>
      <c r="I73" s="9">
        <f t="shared" si="5"/>
        <v>0</v>
      </c>
      <c r="J73" s="9">
        <f t="shared" si="6"/>
        <v>0</v>
      </c>
      <c r="K73" s="6">
        <v>438</v>
      </c>
      <c r="L73" s="6">
        <f t="shared" si="7"/>
        <v>1194</v>
      </c>
      <c r="M73" s="6">
        <f t="shared" si="8"/>
        <v>0</v>
      </c>
      <c r="N73" s="11">
        <f t="shared" si="9"/>
        <v>0</v>
      </c>
    </row>
    <row r="74" spans="1:14">
      <c r="A74" s="6" t="s">
        <v>55</v>
      </c>
      <c r="B74" s="6">
        <v>6430</v>
      </c>
      <c r="C74" s="8">
        <v>0.22543413840000001</v>
      </c>
      <c r="D74" s="9">
        <v>0.26600000000000001</v>
      </c>
      <c r="E74" s="9">
        <v>54.65</v>
      </c>
      <c r="F74" s="9">
        <v>0</v>
      </c>
      <c r="G74" s="9">
        <v>0</v>
      </c>
      <c r="H74" s="6">
        <v>1</v>
      </c>
      <c r="I74" s="9">
        <f t="shared" si="5"/>
        <v>0</v>
      </c>
      <c r="J74" s="9">
        <f t="shared" si="6"/>
        <v>0</v>
      </c>
      <c r="K74" s="6">
        <v>123</v>
      </c>
      <c r="L74" s="6">
        <f t="shared" si="7"/>
        <v>337</v>
      </c>
      <c r="M74" s="6">
        <f t="shared" si="8"/>
        <v>0</v>
      </c>
      <c r="N74" s="11">
        <f t="shared" si="9"/>
        <v>0</v>
      </c>
    </row>
    <row r="75" spans="1:14">
      <c r="A75" s="6" t="s">
        <v>55</v>
      </c>
      <c r="B75" s="6">
        <v>6181</v>
      </c>
      <c r="C75" s="8">
        <v>2.2928594300000001E-2</v>
      </c>
      <c r="D75" s="9">
        <v>0.30299999999999999</v>
      </c>
      <c r="E75" s="9">
        <v>54.65</v>
      </c>
      <c r="F75" s="9">
        <v>0</v>
      </c>
      <c r="G75" s="9">
        <v>0</v>
      </c>
      <c r="H75" s="6">
        <v>1</v>
      </c>
      <c r="I75" s="9">
        <f t="shared" si="5"/>
        <v>0</v>
      </c>
      <c r="J75" s="9">
        <f t="shared" si="6"/>
        <v>0</v>
      </c>
      <c r="K75" s="6">
        <v>159</v>
      </c>
      <c r="L75" s="6">
        <f t="shared" si="7"/>
        <v>39</v>
      </c>
      <c r="M75" s="6">
        <f t="shared" si="8"/>
        <v>0</v>
      </c>
      <c r="N75" s="11">
        <f t="shared" si="9"/>
        <v>0</v>
      </c>
    </row>
    <row r="76" spans="1:14">
      <c r="A76" s="6" t="s">
        <v>55</v>
      </c>
      <c r="B76" s="6">
        <v>6410</v>
      </c>
      <c r="C76" s="8">
        <v>172.40149184239999</v>
      </c>
      <c r="D76" s="9">
        <v>0.30299999999999999</v>
      </c>
      <c r="E76" s="9">
        <v>54.65</v>
      </c>
      <c r="F76" s="9">
        <v>0</v>
      </c>
      <c r="G76" s="9">
        <v>0</v>
      </c>
      <c r="H76" s="6">
        <v>1</v>
      </c>
      <c r="I76" s="9">
        <f t="shared" si="5"/>
        <v>0</v>
      </c>
      <c r="J76" s="9">
        <f t="shared" si="6"/>
        <v>0</v>
      </c>
      <c r="K76" s="6">
        <v>108224</v>
      </c>
      <c r="L76" s="6">
        <f t="shared" si="7"/>
        <v>293444</v>
      </c>
      <c r="M76" s="6">
        <f t="shared" si="8"/>
        <v>0</v>
      </c>
      <c r="N76" s="11">
        <f t="shared" si="9"/>
        <v>0</v>
      </c>
    </row>
    <row r="77" spans="1:14">
      <c r="A77" s="6" t="s">
        <v>55</v>
      </c>
      <c r="B77" s="6">
        <v>6430</v>
      </c>
      <c r="C77" s="8">
        <v>7.0883492300000003E-2</v>
      </c>
      <c r="D77" s="9">
        <v>0.30299999999999999</v>
      </c>
      <c r="E77" s="9">
        <v>54.65</v>
      </c>
      <c r="F77" s="9">
        <v>0</v>
      </c>
      <c r="G77" s="9">
        <v>0</v>
      </c>
      <c r="H77" s="6">
        <v>1</v>
      </c>
      <c r="I77" s="9">
        <f t="shared" si="5"/>
        <v>0</v>
      </c>
      <c r="J77" s="9">
        <f t="shared" si="6"/>
        <v>0</v>
      </c>
      <c r="K77" s="6">
        <v>44</v>
      </c>
      <c r="L77" s="6">
        <f t="shared" si="7"/>
        <v>121</v>
      </c>
      <c r="M77" s="6">
        <f t="shared" si="8"/>
        <v>0</v>
      </c>
      <c r="N77" s="11">
        <f t="shared" si="9"/>
        <v>0</v>
      </c>
    </row>
    <row r="78" spans="1:14">
      <c r="A78" s="6" t="s">
        <v>55</v>
      </c>
      <c r="B78" s="6">
        <v>6460</v>
      </c>
      <c r="C78" s="8">
        <v>1.9887363014999999</v>
      </c>
      <c r="D78" s="9">
        <v>0.30299999999999999</v>
      </c>
      <c r="E78" s="9">
        <v>54.65</v>
      </c>
      <c r="F78" s="9">
        <v>0</v>
      </c>
      <c r="G78" s="9">
        <v>0</v>
      </c>
      <c r="H78" s="6">
        <v>1</v>
      </c>
      <c r="I78" s="9">
        <f t="shared" si="5"/>
        <v>0</v>
      </c>
      <c r="J78" s="9">
        <f t="shared" si="6"/>
        <v>0</v>
      </c>
      <c r="K78" s="6">
        <v>1241</v>
      </c>
      <c r="L78" s="6">
        <f t="shared" si="7"/>
        <v>3385</v>
      </c>
      <c r="M78" s="6">
        <f t="shared" si="8"/>
        <v>0</v>
      </c>
      <c r="N78" s="11">
        <f t="shared" si="9"/>
        <v>0</v>
      </c>
    </row>
    <row r="79" spans="1:14">
      <c r="A79" s="6" t="s">
        <v>55</v>
      </c>
      <c r="B79" s="6">
        <v>3200</v>
      </c>
      <c r="C79" s="8">
        <v>3.0545034765999999</v>
      </c>
      <c r="D79" s="9">
        <v>0.4</v>
      </c>
      <c r="E79" s="9">
        <v>54.65</v>
      </c>
      <c r="F79" s="9">
        <v>1.2</v>
      </c>
      <c r="G79" s="9">
        <v>6.4000000000000001E-2</v>
      </c>
      <c r="H79" s="6">
        <v>1</v>
      </c>
      <c r="I79" s="9">
        <f t="shared" si="5"/>
        <v>1.2</v>
      </c>
      <c r="J79" s="9">
        <f t="shared" si="6"/>
        <v>6.4000000000000001E-2</v>
      </c>
      <c r="K79" s="6">
        <v>2516</v>
      </c>
      <c r="L79" s="6">
        <f t="shared" si="7"/>
        <v>6863</v>
      </c>
      <c r="M79" s="6">
        <f t="shared" si="8"/>
        <v>18</v>
      </c>
      <c r="N79" s="11">
        <f t="shared" si="9"/>
        <v>1</v>
      </c>
    </row>
    <row r="80" spans="1:14">
      <c r="A80" s="6" t="s">
        <v>55</v>
      </c>
      <c r="B80" s="6">
        <v>3200</v>
      </c>
      <c r="C80" s="8">
        <v>8.7100543568000006</v>
      </c>
      <c r="D80" s="9">
        <v>0.4</v>
      </c>
      <c r="E80" s="9">
        <v>54.65</v>
      </c>
      <c r="F80" s="9">
        <v>1.2</v>
      </c>
      <c r="G80" s="9">
        <v>6.4000000000000001E-2</v>
      </c>
      <c r="H80" s="6">
        <v>1</v>
      </c>
      <c r="I80" s="9">
        <f t="shared" si="5"/>
        <v>1.2</v>
      </c>
      <c r="J80" s="9">
        <f t="shared" si="6"/>
        <v>6.4000000000000001E-2</v>
      </c>
      <c r="K80" s="6">
        <v>7175</v>
      </c>
      <c r="L80" s="6">
        <f t="shared" si="7"/>
        <v>19571</v>
      </c>
      <c r="M80" s="6">
        <f t="shared" si="8"/>
        <v>52</v>
      </c>
      <c r="N80" s="11">
        <f t="shared" si="9"/>
        <v>2.8</v>
      </c>
    </row>
    <row r="81" spans="1:14">
      <c r="A81" s="6" t="s">
        <v>55</v>
      </c>
      <c r="B81" s="6">
        <v>3200</v>
      </c>
      <c r="C81" s="8">
        <v>2.7160598000000001E-3</v>
      </c>
      <c r="D81" s="9">
        <v>0.4</v>
      </c>
      <c r="E81" s="9">
        <v>54.65</v>
      </c>
      <c r="F81" s="9">
        <v>1.2</v>
      </c>
      <c r="G81" s="9">
        <v>6.4000000000000001E-2</v>
      </c>
      <c r="H81" s="6">
        <v>1</v>
      </c>
      <c r="I81" s="9">
        <f t="shared" si="5"/>
        <v>1.2</v>
      </c>
      <c r="J81" s="9">
        <f t="shared" si="6"/>
        <v>6.4000000000000001E-2</v>
      </c>
      <c r="K81" s="6">
        <v>2</v>
      </c>
      <c r="L81" s="6">
        <f t="shared" si="7"/>
        <v>6</v>
      </c>
      <c r="M81" s="6">
        <f t="shared" si="8"/>
        <v>0</v>
      </c>
      <c r="N81" s="11">
        <f t="shared" si="9"/>
        <v>0</v>
      </c>
    </row>
    <row r="82" spans="1:14">
      <c r="A82" s="6" t="s">
        <v>55</v>
      </c>
      <c r="B82" s="6">
        <v>6120</v>
      </c>
      <c r="C82" s="8">
        <v>6.7280430921000001</v>
      </c>
      <c r="D82" s="9">
        <v>0.30299999999999999</v>
      </c>
      <c r="E82" s="9">
        <v>54.65</v>
      </c>
      <c r="F82" s="9">
        <v>0</v>
      </c>
      <c r="G82" s="9">
        <v>0</v>
      </c>
      <c r="H82" s="6">
        <v>1</v>
      </c>
      <c r="I82" s="9">
        <f t="shared" si="5"/>
        <v>0</v>
      </c>
      <c r="J82" s="9">
        <f t="shared" si="6"/>
        <v>0</v>
      </c>
      <c r="K82" s="6">
        <v>4225</v>
      </c>
      <c r="L82" s="6">
        <f t="shared" si="7"/>
        <v>11452</v>
      </c>
      <c r="M82" s="6">
        <f t="shared" si="8"/>
        <v>0</v>
      </c>
      <c r="N82" s="11">
        <f t="shared" si="9"/>
        <v>0</v>
      </c>
    </row>
    <row r="83" spans="1:14">
      <c r="A83" s="6" t="s">
        <v>55</v>
      </c>
      <c r="B83" s="6">
        <v>6410</v>
      </c>
      <c r="C83" s="8">
        <v>3.8797967030999998</v>
      </c>
      <c r="D83" s="9">
        <v>0.30299999999999999</v>
      </c>
      <c r="E83" s="9">
        <v>54.65</v>
      </c>
      <c r="F83" s="9">
        <v>0</v>
      </c>
      <c r="G83" s="9">
        <v>0</v>
      </c>
      <c r="H83" s="6">
        <v>1</v>
      </c>
      <c r="I83" s="9">
        <f t="shared" si="5"/>
        <v>0</v>
      </c>
      <c r="J83" s="9">
        <f t="shared" si="6"/>
        <v>0</v>
      </c>
      <c r="K83" s="6">
        <v>2421</v>
      </c>
      <c r="L83" s="6">
        <f t="shared" si="7"/>
        <v>6604</v>
      </c>
      <c r="M83" s="6">
        <f t="shared" si="8"/>
        <v>0</v>
      </c>
      <c r="N83" s="11">
        <f t="shared" si="9"/>
        <v>0</v>
      </c>
    </row>
    <row r="84" spans="1:14">
      <c r="A84" s="6" t="s">
        <v>55</v>
      </c>
      <c r="B84" s="6">
        <v>6460</v>
      </c>
      <c r="C84" s="8">
        <v>0.3235312232</v>
      </c>
      <c r="D84" s="9">
        <v>0.30299999999999999</v>
      </c>
      <c r="E84" s="9">
        <v>54.65</v>
      </c>
      <c r="F84" s="9">
        <v>0</v>
      </c>
      <c r="G84" s="9">
        <v>0</v>
      </c>
      <c r="H84" s="6">
        <v>1</v>
      </c>
      <c r="I84" s="9">
        <f t="shared" si="5"/>
        <v>0</v>
      </c>
      <c r="J84" s="9">
        <f t="shared" si="6"/>
        <v>0</v>
      </c>
      <c r="K84" s="6">
        <v>202</v>
      </c>
      <c r="L84" s="6">
        <f t="shared" si="7"/>
        <v>551</v>
      </c>
      <c r="M84" s="6">
        <f t="shared" si="8"/>
        <v>0</v>
      </c>
      <c r="N84" s="11">
        <f t="shared" si="9"/>
        <v>0</v>
      </c>
    </row>
    <row r="85" spans="1:14">
      <c r="A85" s="6" t="s">
        <v>55</v>
      </c>
      <c r="B85" s="6">
        <v>4200</v>
      </c>
      <c r="C85" s="8">
        <v>4.4841451629</v>
      </c>
      <c r="D85" s="9">
        <v>0.41299999999999998</v>
      </c>
      <c r="E85" s="9">
        <v>54.65</v>
      </c>
      <c r="F85" s="9">
        <v>0.7</v>
      </c>
      <c r="G85" s="9">
        <v>0.09</v>
      </c>
      <c r="H85" s="6">
        <v>1</v>
      </c>
      <c r="I85" s="9">
        <f t="shared" si="5"/>
        <v>0.7</v>
      </c>
      <c r="J85" s="9">
        <f t="shared" si="6"/>
        <v>0.09</v>
      </c>
      <c r="K85" s="6">
        <v>13122</v>
      </c>
      <c r="L85" s="6">
        <f t="shared" si="7"/>
        <v>10403</v>
      </c>
      <c r="M85" s="6">
        <f t="shared" si="8"/>
        <v>16</v>
      </c>
      <c r="N85" s="11">
        <f t="shared" si="9"/>
        <v>2.1</v>
      </c>
    </row>
    <row r="86" spans="1:14">
      <c r="A86" s="6" t="s">
        <v>55</v>
      </c>
      <c r="B86" s="6">
        <v>6410</v>
      </c>
      <c r="C86" s="8">
        <v>0.57572212450000004</v>
      </c>
      <c r="D86" s="9">
        <v>0.30299999999999999</v>
      </c>
      <c r="E86" s="9">
        <v>54.65</v>
      </c>
      <c r="F86" s="9">
        <v>0</v>
      </c>
      <c r="G86" s="9">
        <v>0</v>
      </c>
      <c r="H86" s="6">
        <v>1</v>
      </c>
      <c r="I86" s="9">
        <f t="shared" si="5"/>
        <v>0</v>
      </c>
      <c r="J86" s="9">
        <f t="shared" si="6"/>
        <v>0</v>
      </c>
      <c r="K86" s="6">
        <v>359</v>
      </c>
      <c r="L86" s="6">
        <f t="shared" si="7"/>
        <v>980</v>
      </c>
      <c r="M86" s="6">
        <f t="shared" si="8"/>
        <v>0</v>
      </c>
      <c r="N86" s="11">
        <f t="shared" si="9"/>
        <v>0</v>
      </c>
    </row>
    <row r="87" spans="1:14">
      <c r="A87" s="6" t="s">
        <v>55</v>
      </c>
      <c r="B87" s="6">
        <v>6460</v>
      </c>
      <c r="C87" s="8">
        <v>2.3927751651000002</v>
      </c>
      <c r="D87" s="9">
        <v>0.30299999999999999</v>
      </c>
      <c r="E87" s="9">
        <v>54.65</v>
      </c>
      <c r="F87" s="9">
        <v>0</v>
      </c>
      <c r="G87" s="9">
        <v>0</v>
      </c>
      <c r="H87" s="6">
        <v>1</v>
      </c>
      <c r="I87" s="9">
        <f t="shared" si="5"/>
        <v>0</v>
      </c>
      <c r="J87" s="9">
        <f t="shared" si="6"/>
        <v>0</v>
      </c>
      <c r="K87" s="6">
        <v>1493</v>
      </c>
      <c r="L87" s="6">
        <f t="shared" si="7"/>
        <v>4073</v>
      </c>
      <c r="M87" s="6">
        <f t="shared" si="8"/>
        <v>0</v>
      </c>
      <c r="N87" s="11">
        <f t="shared" si="9"/>
        <v>0</v>
      </c>
    </row>
    <row r="88" spans="1:14">
      <c r="A88" s="6" t="s">
        <v>55</v>
      </c>
      <c r="B88" s="6">
        <v>6460</v>
      </c>
      <c r="C88" s="8">
        <v>10.129726784800001</v>
      </c>
      <c r="D88" s="9">
        <v>0.30299999999999999</v>
      </c>
      <c r="E88" s="9">
        <v>54.65</v>
      </c>
      <c r="F88" s="9">
        <v>0</v>
      </c>
      <c r="G88" s="9">
        <v>0</v>
      </c>
      <c r="H88" s="6">
        <v>1</v>
      </c>
      <c r="I88" s="9">
        <f t="shared" si="5"/>
        <v>0</v>
      </c>
      <c r="J88" s="9">
        <f t="shared" si="6"/>
        <v>0</v>
      </c>
      <c r="K88" s="6">
        <v>6321</v>
      </c>
      <c r="L88" s="6">
        <f t="shared" si="7"/>
        <v>17242</v>
      </c>
      <c r="M88" s="6">
        <f t="shared" si="8"/>
        <v>0</v>
      </c>
      <c r="N88" s="11">
        <f t="shared" si="9"/>
        <v>0</v>
      </c>
    </row>
    <row r="89" spans="1:14">
      <c r="A89" s="6" t="s">
        <v>55</v>
      </c>
      <c r="B89" s="6">
        <v>6460</v>
      </c>
      <c r="C89" s="8">
        <v>3.1147230758000002</v>
      </c>
      <c r="D89" s="9">
        <v>0.30299999999999999</v>
      </c>
      <c r="E89" s="9">
        <v>54.65</v>
      </c>
      <c r="F89" s="9">
        <v>0</v>
      </c>
      <c r="G89" s="9">
        <v>0</v>
      </c>
      <c r="H89" s="6">
        <v>1</v>
      </c>
      <c r="I89" s="9">
        <f t="shared" si="5"/>
        <v>0</v>
      </c>
      <c r="J89" s="9">
        <f t="shared" si="6"/>
        <v>0</v>
      </c>
      <c r="K89" s="6">
        <v>1944</v>
      </c>
      <c r="L89" s="6">
        <f t="shared" si="7"/>
        <v>5302</v>
      </c>
      <c r="M89" s="6">
        <f t="shared" si="8"/>
        <v>0</v>
      </c>
      <c r="N89" s="11">
        <f t="shared" si="9"/>
        <v>0</v>
      </c>
    </row>
    <row r="90" spans="1:14">
      <c r="A90" s="6" t="s">
        <v>55</v>
      </c>
      <c r="B90" s="6">
        <v>6460</v>
      </c>
      <c r="C90" s="8">
        <v>2.5055584138000002</v>
      </c>
      <c r="D90" s="9">
        <v>0.30299999999999999</v>
      </c>
      <c r="E90" s="9">
        <v>54.65</v>
      </c>
      <c r="F90" s="9">
        <v>0</v>
      </c>
      <c r="G90" s="9">
        <v>0</v>
      </c>
      <c r="H90" s="6">
        <v>1</v>
      </c>
      <c r="I90" s="9">
        <f t="shared" si="5"/>
        <v>0</v>
      </c>
      <c r="J90" s="9">
        <f t="shared" si="6"/>
        <v>0</v>
      </c>
      <c r="K90" s="6">
        <v>1564</v>
      </c>
      <c r="L90" s="6">
        <f t="shared" si="7"/>
        <v>4265</v>
      </c>
      <c r="M90" s="6">
        <f t="shared" si="8"/>
        <v>0</v>
      </c>
      <c r="N90" s="11">
        <f t="shared" si="9"/>
        <v>0</v>
      </c>
    </row>
    <row r="91" spans="1:14">
      <c r="A91" s="6" t="s">
        <v>55</v>
      </c>
      <c r="B91" s="6">
        <v>3200</v>
      </c>
      <c r="C91" s="8">
        <v>2.8950897999999998E-3</v>
      </c>
      <c r="D91" s="9">
        <v>0.4</v>
      </c>
      <c r="E91" s="9">
        <v>54.65</v>
      </c>
      <c r="F91" s="9">
        <v>1.2</v>
      </c>
      <c r="G91" s="9">
        <v>6.4000000000000001E-2</v>
      </c>
      <c r="H91" s="6">
        <v>1</v>
      </c>
      <c r="I91" s="9">
        <f t="shared" si="5"/>
        <v>1.2</v>
      </c>
      <c r="J91" s="9">
        <f t="shared" si="6"/>
        <v>6.4000000000000001E-2</v>
      </c>
      <c r="K91" s="6">
        <v>2</v>
      </c>
      <c r="L91" s="6">
        <f t="shared" si="7"/>
        <v>7</v>
      </c>
      <c r="M91" s="6">
        <f t="shared" si="8"/>
        <v>0</v>
      </c>
      <c r="N91" s="11">
        <f t="shared" si="9"/>
        <v>0</v>
      </c>
    </row>
    <row r="92" spans="1:14">
      <c r="A92" s="6" t="s">
        <v>55</v>
      </c>
      <c r="B92" s="6">
        <v>3200</v>
      </c>
      <c r="C92" s="8">
        <v>0.23348020529999999</v>
      </c>
      <c r="D92" s="9">
        <v>0.4</v>
      </c>
      <c r="E92" s="9">
        <v>54.65</v>
      </c>
      <c r="F92" s="9">
        <v>1.2</v>
      </c>
      <c r="G92" s="9">
        <v>6.4000000000000001E-2</v>
      </c>
      <c r="H92" s="6">
        <v>1</v>
      </c>
      <c r="I92" s="9">
        <f t="shared" si="5"/>
        <v>1.2</v>
      </c>
      <c r="J92" s="9">
        <f t="shared" si="6"/>
        <v>6.4000000000000001E-2</v>
      </c>
      <c r="K92" s="6">
        <v>192</v>
      </c>
      <c r="L92" s="6">
        <f t="shared" si="7"/>
        <v>525</v>
      </c>
      <c r="M92" s="6">
        <f t="shared" si="8"/>
        <v>1</v>
      </c>
      <c r="N92" s="11">
        <f t="shared" si="9"/>
        <v>0.1</v>
      </c>
    </row>
    <row r="93" spans="1:14">
      <c r="A93" s="6" t="s">
        <v>55</v>
      </c>
      <c r="B93" s="6">
        <v>6460</v>
      </c>
      <c r="C93" s="8">
        <v>0.22753675000000001</v>
      </c>
      <c r="D93" s="9">
        <v>0.30299999999999999</v>
      </c>
      <c r="E93" s="9">
        <v>54.65</v>
      </c>
      <c r="F93" s="9">
        <v>0</v>
      </c>
      <c r="G93" s="9">
        <v>0</v>
      </c>
      <c r="H93" s="6">
        <v>1</v>
      </c>
      <c r="I93" s="9">
        <f t="shared" si="5"/>
        <v>0</v>
      </c>
      <c r="J93" s="9">
        <f t="shared" si="6"/>
        <v>0</v>
      </c>
      <c r="K93" s="6">
        <v>142</v>
      </c>
      <c r="L93" s="6">
        <f t="shared" si="7"/>
        <v>387</v>
      </c>
      <c r="M93" s="6">
        <f t="shared" si="8"/>
        <v>0</v>
      </c>
      <c r="N93" s="11">
        <f t="shared" si="9"/>
        <v>0</v>
      </c>
    </row>
    <row r="94" spans="1:14">
      <c r="A94" s="6" t="s">
        <v>55</v>
      </c>
      <c r="B94" s="6">
        <v>4200</v>
      </c>
      <c r="C94" s="8">
        <v>4.0171733100000002E-2</v>
      </c>
      <c r="D94" s="9">
        <v>0.25800000000000001</v>
      </c>
      <c r="E94" s="9">
        <v>54.65</v>
      </c>
      <c r="F94" s="9">
        <v>0.7</v>
      </c>
      <c r="G94" s="9">
        <v>0.09</v>
      </c>
      <c r="H94" s="6">
        <v>1</v>
      </c>
      <c r="I94" s="9">
        <f t="shared" si="5"/>
        <v>0.7</v>
      </c>
      <c r="J94" s="9">
        <f t="shared" si="6"/>
        <v>0.09</v>
      </c>
      <c r="K94" s="6">
        <v>290</v>
      </c>
      <c r="L94" s="6">
        <f t="shared" si="7"/>
        <v>58</v>
      </c>
      <c r="M94" s="6">
        <f t="shared" si="8"/>
        <v>0</v>
      </c>
      <c r="N94" s="11">
        <f t="shared" si="9"/>
        <v>0</v>
      </c>
    </row>
    <row r="95" spans="1:14">
      <c r="A95" s="6" t="s">
        <v>55</v>
      </c>
      <c r="B95" s="6">
        <v>6410</v>
      </c>
      <c r="C95" s="8">
        <v>1.4437197400000001E-2</v>
      </c>
      <c r="D95" s="9">
        <v>0.30299999999999999</v>
      </c>
      <c r="E95" s="9">
        <v>54.65</v>
      </c>
      <c r="F95" s="9">
        <v>0</v>
      </c>
      <c r="G95" s="9">
        <v>0</v>
      </c>
      <c r="H95" s="6">
        <v>1</v>
      </c>
      <c r="I95" s="9">
        <f t="shared" si="5"/>
        <v>0</v>
      </c>
      <c r="J95" s="9">
        <f t="shared" si="6"/>
        <v>0</v>
      </c>
      <c r="K95" s="6">
        <v>9</v>
      </c>
      <c r="L95" s="6">
        <f t="shared" si="7"/>
        <v>25</v>
      </c>
      <c r="M95" s="6">
        <f t="shared" si="8"/>
        <v>0</v>
      </c>
      <c r="N95" s="11">
        <f t="shared" si="9"/>
        <v>0</v>
      </c>
    </row>
    <row r="96" spans="1:14">
      <c r="A96" s="6" t="s">
        <v>55</v>
      </c>
      <c r="B96" s="6">
        <v>6460</v>
      </c>
      <c r="C96" s="8">
        <v>1.7740403977000001</v>
      </c>
      <c r="D96" s="9">
        <v>0.30299999999999999</v>
      </c>
      <c r="E96" s="9">
        <v>54.65</v>
      </c>
      <c r="F96" s="9">
        <v>0</v>
      </c>
      <c r="G96" s="9">
        <v>0</v>
      </c>
      <c r="H96" s="6">
        <v>1</v>
      </c>
      <c r="I96" s="9">
        <f t="shared" si="5"/>
        <v>0</v>
      </c>
      <c r="J96" s="9">
        <f t="shared" si="6"/>
        <v>0</v>
      </c>
      <c r="K96" s="6">
        <v>1107</v>
      </c>
      <c r="L96" s="6">
        <f t="shared" si="7"/>
        <v>3020</v>
      </c>
      <c r="M96" s="6">
        <f t="shared" si="8"/>
        <v>0</v>
      </c>
      <c r="N96" s="11">
        <f t="shared" si="9"/>
        <v>0</v>
      </c>
    </row>
    <row r="97" spans="1:14">
      <c r="A97" s="6" t="s">
        <v>55</v>
      </c>
      <c r="B97" s="6">
        <v>6410</v>
      </c>
      <c r="C97" s="8">
        <v>0.53355501459999999</v>
      </c>
      <c r="D97" s="9">
        <v>0.30299999999999999</v>
      </c>
      <c r="E97" s="9">
        <v>54.65</v>
      </c>
      <c r="F97" s="9">
        <v>0</v>
      </c>
      <c r="G97" s="9">
        <v>0</v>
      </c>
      <c r="H97" s="6">
        <v>1</v>
      </c>
      <c r="I97" s="9">
        <f t="shared" si="5"/>
        <v>0</v>
      </c>
      <c r="J97" s="9">
        <f t="shared" si="6"/>
        <v>0</v>
      </c>
      <c r="K97" s="6">
        <v>333</v>
      </c>
      <c r="L97" s="6">
        <f t="shared" si="7"/>
        <v>908</v>
      </c>
      <c r="M97" s="6">
        <f t="shared" si="8"/>
        <v>0</v>
      </c>
      <c r="N97" s="11">
        <f t="shared" si="9"/>
        <v>0</v>
      </c>
    </row>
    <row r="98" spans="1:14">
      <c r="A98" s="6" t="s">
        <v>55</v>
      </c>
      <c r="B98" s="6">
        <v>6410</v>
      </c>
      <c r="C98" s="8">
        <v>0.14934819199999999</v>
      </c>
      <c r="D98" s="9">
        <v>0.30299999999999999</v>
      </c>
      <c r="E98" s="9">
        <v>54.65</v>
      </c>
      <c r="F98" s="9">
        <v>0</v>
      </c>
      <c r="G98" s="9">
        <v>0</v>
      </c>
      <c r="H98" s="6">
        <v>1</v>
      </c>
      <c r="I98" s="9">
        <f t="shared" si="5"/>
        <v>0</v>
      </c>
      <c r="J98" s="9">
        <f t="shared" si="6"/>
        <v>0</v>
      </c>
      <c r="K98" s="6">
        <v>93</v>
      </c>
      <c r="L98" s="6">
        <f t="shared" si="7"/>
        <v>254</v>
      </c>
      <c r="M98" s="6">
        <f t="shared" si="8"/>
        <v>0</v>
      </c>
      <c r="N98" s="11">
        <f t="shared" si="9"/>
        <v>0</v>
      </c>
    </row>
    <row r="99" spans="1:14">
      <c r="A99" s="6" t="s">
        <v>55</v>
      </c>
      <c r="B99" s="6">
        <v>6410</v>
      </c>
      <c r="C99" s="8">
        <v>0.86629490720000002</v>
      </c>
      <c r="D99" s="9">
        <v>0.30299999999999999</v>
      </c>
      <c r="E99" s="9">
        <v>54.65</v>
      </c>
      <c r="F99" s="9">
        <v>0</v>
      </c>
      <c r="G99" s="9">
        <v>0</v>
      </c>
      <c r="H99" s="6">
        <v>1</v>
      </c>
      <c r="I99" s="9">
        <f t="shared" si="5"/>
        <v>0</v>
      </c>
      <c r="J99" s="9">
        <f t="shared" si="6"/>
        <v>0</v>
      </c>
      <c r="K99" s="6">
        <v>541</v>
      </c>
      <c r="L99" s="6">
        <f t="shared" si="7"/>
        <v>1475</v>
      </c>
      <c r="M99" s="6">
        <f t="shared" si="8"/>
        <v>0</v>
      </c>
      <c r="N99" s="11">
        <f t="shared" si="9"/>
        <v>0</v>
      </c>
    </row>
    <row r="100" spans="1:14">
      <c r="A100" s="6" t="s">
        <v>55</v>
      </c>
      <c r="B100" s="6">
        <v>6460</v>
      </c>
      <c r="C100" s="8">
        <v>1.16024953E-2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5"/>
        <v>0</v>
      </c>
      <c r="J100" s="9">
        <f t="shared" si="6"/>
        <v>0</v>
      </c>
      <c r="K100" s="6">
        <v>7</v>
      </c>
      <c r="L100" s="6">
        <f t="shared" si="7"/>
        <v>20</v>
      </c>
      <c r="M100" s="6">
        <f t="shared" si="8"/>
        <v>0</v>
      </c>
      <c r="N100" s="11">
        <f t="shared" si="9"/>
        <v>0</v>
      </c>
    </row>
    <row r="101" spans="1:14">
      <c r="A101" s="6" t="s">
        <v>55</v>
      </c>
      <c r="B101" s="6">
        <v>6460</v>
      </c>
      <c r="C101" s="8">
        <v>1.3410835161000001</v>
      </c>
      <c r="D101" s="9">
        <v>0.30299999999999999</v>
      </c>
      <c r="E101" s="9">
        <v>54.65</v>
      </c>
      <c r="F101" s="9">
        <v>0</v>
      </c>
      <c r="G101" s="9">
        <v>0</v>
      </c>
      <c r="H101" s="6">
        <v>1</v>
      </c>
      <c r="I101" s="9">
        <f t="shared" si="5"/>
        <v>0</v>
      </c>
      <c r="J101" s="9">
        <f t="shared" si="6"/>
        <v>0</v>
      </c>
      <c r="K101" s="6">
        <v>837</v>
      </c>
      <c r="L101" s="6">
        <f t="shared" si="7"/>
        <v>2283</v>
      </c>
      <c r="M101" s="6">
        <f t="shared" si="8"/>
        <v>0</v>
      </c>
      <c r="N101" s="11">
        <f t="shared" si="9"/>
        <v>0</v>
      </c>
    </row>
    <row r="102" spans="1:14">
      <c r="A102" s="6" t="s">
        <v>55</v>
      </c>
      <c r="B102" s="6">
        <v>6410</v>
      </c>
      <c r="C102" s="8">
        <v>1.6301175999999999E-3</v>
      </c>
      <c r="D102" s="9">
        <v>0.30299999999999999</v>
      </c>
      <c r="E102" s="9">
        <v>54.65</v>
      </c>
      <c r="F102" s="9">
        <v>0</v>
      </c>
      <c r="G102" s="9">
        <v>0</v>
      </c>
      <c r="H102" s="6">
        <v>1</v>
      </c>
      <c r="I102" s="9">
        <f t="shared" si="5"/>
        <v>0</v>
      </c>
      <c r="J102" s="9">
        <f t="shared" si="6"/>
        <v>0</v>
      </c>
      <c r="K102" s="6">
        <v>1</v>
      </c>
      <c r="L102" s="6">
        <f t="shared" si="7"/>
        <v>3</v>
      </c>
      <c r="M102" s="6">
        <f t="shared" si="8"/>
        <v>0</v>
      </c>
      <c r="N102" s="11">
        <f t="shared" si="9"/>
        <v>0</v>
      </c>
    </row>
    <row r="103" spans="1:14">
      <c r="A103" s="6" t="s">
        <v>55</v>
      </c>
      <c r="B103" s="6">
        <v>6460</v>
      </c>
      <c r="C103" s="8">
        <v>2.3472740087999999</v>
      </c>
      <c r="D103" s="9">
        <v>0.30299999999999999</v>
      </c>
      <c r="E103" s="9">
        <v>54.65</v>
      </c>
      <c r="F103" s="9">
        <v>0</v>
      </c>
      <c r="G103" s="9">
        <v>0</v>
      </c>
      <c r="H103" s="6">
        <v>1</v>
      </c>
      <c r="I103" s="9">
        <f t="shared" si="5"/>
        <v>0</v>
      </c>
      <c r="J103" s="9">
        <f t="shared" si="6"/>
        <v>0</v>
      </c>
      <c r="K103" s="6">
        <v>1465</v>
      </c>
      <c r="L103" s="6">
        <f t="shared" si="7"/>
        <v>3995</v>
      </c>
      <c r="M103" s="6">
        <f t="shared" si="8"/>
        <v>0</v>
      </c>
      <c r="N103" s="11">
        <f t="shared" si="9"/>
        <v>0</v>
      </c>
    </row>
    <row r="104" spans="1:14">
      <c r="A104" s="6" t="s">
        <v>55</v>
      </c>
      <c r="B104" s="6">
        <v>3200</v>
      </c>
      <c r="C104" s="8">
        <v>0.2265176669</v>
      </c>
      <c r="D104" s="9">
        <v>0.4</v>
      </c>
      <c r="E104" s="9">
        <v>54.65</v>
      </c>
      <c r="F104" s="9">
        <v>1.2</v>
      </c>
      <c r="G104" s="9">
        <v>6.4000000000000001E-2</v>
      </c>
      <c r="H104" s="6">
        <v>1</v>
      </c>
      <c r="I104" s="9">
        <f t="shared" si="5"/>
        <v>1.2</v>
      </c>
      <c r="J104" s="9">
        <f t="shared" si="6"/>
        <v>6.4000000000000001E-2</v>
      </c>
      <c r="K104" s="6">
        <v>187</v>
      </c>
      <c r="L104" s="6">
        <f t="shared" si="7"/>
        <v>509</v>
      </c>
      <c r="M104" s="6">
        <f t="shared" si="8"/>
        <v>1</v>
      </c>
      <c r="N104" s="11">
        <f t="shared" si="9"/>
        <v>0.1</v>
      </c>
    </row>
    <row r="105" spans="1:14">
      <c r="A105" s="6" t="s">
        <v>55</v>
      </c>
      <c r="B105" s="6">
        <v>6460</v>
      </c>
      <c r="C105" s="8">
        <v>0.53783087569999999</v>
      </c>
      <c r="D105" s="9">
        <v>0.30299999999999999</v>
      </c>
      <c r="E105" s="9">
        <v>54.65</v>
      </c>
      <c r="F105" s="9">
        <v>0</v>
      </c>
      <c r="G105" s="9">
        <v>0</v>
      </c>
      <c r="H105" s="6">
        <v>1</v>
      </c>
      <c r="I105" s="9">
        <f t="shared" si="5"/>
        <v>0</v>
      </c>
      <c r="J105" s="9">
        <f t="shared" si="6"/>
        <v>0</v>
      </c>
      <c r="K105" s="6">
        <v>336</v>
      </c>
      <c r="L105" s="6">
        <f t="shared" si="7"/>
        <v>915</v>
      </c>
      <c r="M105" s="6">
        <f t="shared" si="8"/>
        <v>0</v>
      </c>
      <c r="N105" s="11">
        <f t="shared" si="9"/>
        <v>0</v>
      </c>
    </row>
    <row r="106" spans="1:14">
      <c r="A106" s="6" t="s">
        <v>55</v>
      </c>
      <c r="B106" s="6">
        <v>6410</v>
      </c>
      <c r="C106" s="8">
        <v>0.40011442800000002</v>
      </c>
      <c r="D106" s="9">
        <v>0.30299999999999999</v>
      </c>
      <c r="E106" s="9">
        <v>54.65</v>
      </c>
      <c r="F106" s="9">
        <v>0</v>
      </c>
      <c r="G106" s="9">
        <v>0</v>
      </c>
      <c r="H106" s="6">
        <v>1</v>
      </c>
      <c r="I106" s="9">
        <f t="shared" si="5"/>
        <v>0</v>
      </c>
      <c r="J106" s="9">
        <f t="shared" si="6"/>
        <v>0</v>
      </c>
      <c r="K106" s="6">
        <v>250</v>
      </c>
      <c r="L106" s="6">
        <f t="shared" si="7"/>
        <v>681</v>
      </c>
      <c r="M106" s="6">
        <f t="shared" si="8"/>
        <v>0</v>
      </c>
      <c r="N106" s="11">
        <f t="shared" si="9"/>
        <v>0</v>
      </c>
    </row>
    <row r="107" spans="1:14">
      <c r="A107" s="6" t="s">
        <v>55</v>
      </c>
      <c r="B107" s="6">
        <v>6120</v>
      </c>
      <c r="C107" s="8">
        <v>3.7374812455000002</v>
      </c>
      <c r="D107" s="9">
        <v>0.30299999999999999</v>
      </c>
      <c r="E107" s="9">
        <v>54.65</v>
      </c>
      <c r="F107" s="9">
        <v>0</v>
      </c>
      <c r="G107" s="9">
        <v>0</v>
      </c>
      <c r="H107" s="6">
        <v>1</v>
      </c>
      <c r="I107" s="9">
        <f t="shared" si="5"/>
        <v>0</v>
      </c>
      <c r="J107" s="9">
        <f t="shared" si="6"/>
        <v>0</v>
      </c>
      <c r="K107" s="6">
        <v>2332</v>
      </c>
      <c r="L107" s="6">
        <f t="shared" si="7"/>
        <v>6362</v>
      </c>
      <c r="M107" s="6">
        <f t="shared" si="8"/>
        <v>0</v>
      </c>
      <c r="N107" s="11">
        <f t="shared" si="9"/>
        <v>0</v>
      </c>
    </row>
    <row r="108" spans="1:14">
      <c r="A108" s="6" t="s">
        <v>55</v>
      </c>
      <c r="B108" s="6">
        <v>6460</v>
      </c>
      <c r="C108" s="8">
        <v>3.4736727600000003E-2</v>
      </c>
      <c r="D108" s="9">
        <v>0.30299999999999999</v>
      </c>
      <c r="E108" s="9">
        <v>54.65</v>
      </c>
      <c r="F108" s="9">
        <v>0</v>
      </c>
      <c r="G108" s="9">
        <v>0</v>
      </c>
      <c r="H108" s="6">
        <v>1</v>
      </c>
      <c r="I108" s="9">
        <f t="shared" si="5"/>
        <v>0</v>
      </c>
      <c r="J108" s="9">
        <f t="shared" si="6"/>
        <v>0</v>
      </c>
      <c r="K108" s="6">
        <v>22</v>
      </c>
      <c r="L108" s="6">
        <f t="shared" si="7"/>
        <v>59</v>
      </c>
      <c r="M108" s="6">
        <f t="shared" si="8"/>
        <v>0</v>
      </c>
      <c r="N108" s="11">
        <f t="shared" si="9"/>
        <v>0</v>
      </c>
    </row>
    <row r="109" spans="1:14">
      <c r="A109" s="6" t="s">
        <v>55</v>
      </c>
      <c r="B109" s="6">
        <v>6460</v>
      </c>
      <c r="C109" s="8">
        <v>1.20932186E-2</v>
      </c>
      <c r="D109" s="9">
        <v>0.30299999999999999</v>
      </c>
      <c r="E109" s="9">
        <v>54.65</v>
      </c>
      <c r="F109" s="9">
        <v>0</v>
      </c>
      <c r="G109" s="9">
        <v>0</v>
      </c>
      <c r="H109" s="6">
        <v>1</v>
      </c>
      <c r="I109" s="9">
        <f t="shared" si="5"/>
        <v>0</v>
      </c>
      <c r="J109" s="9">
        <f t="shared" si="6"/>
        <v>0</v>
      </c>
      <c r="K109" s="6">
        <v>8</v>
      </c>
      <c r="L109" s="6">
        <f t="shared" si="7"/>
        <v>21</v>
      </c>
      <c r="M109" s="6">
        <f t="shared" si="8"/>
        <v>0</v>
      </c>
      <c r="N109" s="11">
        <f t="shared" si="9"/>
        <v>0</v>
      </c>
    </row>
    <row r="110" spans="1:14">
      <c r="A110" s="6" t="s">
        <v>55</v>
      </c>
      <c r="B110" s="6">
        <v>6410</v>
      </c>
      <c r="C110" s="8">
        <v>4.2538981000000003E-3</v>
      </c>
      <c r="D110" s="9">
        <v>0.30299999999999999</v>
      </c>
      <c r="E110" s="9">
        <v>54.65</v>
      </c>
      <c r="F110" s="9">
        <v>0</v>
      </c>
      <c r="G110" s="9">
        <v>0</v>
      </c>
      <c r="H110" s="6">
        <v>1</v>
      </c>
      <c r="I110" s="9">
        <f t="shared" si="5"/>
        <v>0</v>
      </c>
      <c r="J110" s="9">
        <f t="shared" si="6"/>
        <v>0</v>
      </c>
      <c r="K110" s="6">
        <v>3</v>
      </c>
      <c r="L110" s="6">
        <f t="shared" si="7"/>
        <v>7</v>
      </c>
      <c r="M110" s="6">
        <f t="shared" si="8"/>
        <v>0</v>
      </c>
      <c r="N110" s="11">
        <f t="shared" si="9"/>
        <v>0</v>
      </c>
    </row>
    <row r="111" spans="1:14">
      <c r="A111" s="6" t="s">
        <v>55</v>
      </c>
      <c r="B111" s="6">
        <v>6410</v>
      </c>
      <c r="C111" s="8">
        <v>0.32089643670000001</v>
      </c>
      <c r="D111" s="9">
        <v>0.30299999999999999</v>
      </c>
      <c r="E111" s="9">
        <v>54.65</v>
      </c>
      <c r="F111" s="9">
        <v>0</v>
      </c>
      <c r="G111" s="9">
        <v>0</v>
      </c>
      <c r="H111" s="6">
        <v>1</v>
      </c>
      <c r="I111" s="9">
        <f t="shared" si="5"/>
        <v>0</v>
      </c>
      <c r="J111" s="9">
        <f t="shared" si="6"/>
        <v>0</v>
      </c>
      <c r="K111" s="6">
        <v>200</v>
      </c>
      <c r="L111" s="6">
        <f t="shared" si="7"/>
        <v>546</v>
      </c>
      <c r="M111" s="6">
        <f t="shared" si="8"/>
        <v>0</v>
      </c>
      <c r="N111" s="11">
        <f t="shared" si="9"/>
        <v>0</v>
      </c>
    </row>
    <row r="112" spans="1:14">
      <c r="A112" s="6" t="s">
        <v>55</v>
      </c>
      <c r="B112" s="6">
        <v>6460</v>
      </c>
      <c r="C112" s="8">
        <v>6.7320944699999996E-2</v>
      </c>
      <c r="D112" s="9">
        <v>0.247</v>
      </c>
      <c r="E112" s="9">
        <v>54.65</v>
      </c>
      <c r="F112" s="9">
        <v>0</v>
      </c>
      <c r="G112" s="9">
        <v>0</v>
      </c>
      <c r="H112" s="6">
        <v>1</v>
      </c>
      <c r="I112" s="9">
        <f t="shared" si="5"/>
        <v>0</v>
      </c>
      <c r="J112" s="9">
        <f t="shared" si="6"/>
        <v>0</v>
      </c>
      <c r="K112" s="6">
        <v>34</v>
      </c>
      <c r="L112" s="6">
        <f t="shared" si="7"/>
        <v>93</v>
      </c>
      <c r="M112" s="6">
        <f t="shared" si="8"/>
        <v>0</v>
      </c>
      <c r="N112" s="11">
        <f t="shared" si="9"/>
        <v>0</v>
      </c>
    </row>
    <row r="113" spans="1:14">
      <c r="A113" s="6" t="s">
        <v>55</v>
      </c>
      <c r="B113" s="6">
        <v>6410</v>
      </c>
      <c r="C113" s="8">
        <v>24.077562106399998</v>
      </c>
      <c r="D113" s="9">
        <v>0.247</v>
      </c>
      <c r="E113" s="9">
        <v>54.65</v>
      </c>
      <c r="F113" s="9">
        <v>0</v>
      </c>
      <c r="G113" s="9">
        <v>0</v>
      </c>
      <c r="H113" s="6">
        <v>1</v>
      </c>
      <c r="I113" s="9">
        <f t="shared" si="5"/>
        <v>0</v>
      </c>
      <c r="J113" s="9">
        <f t="shared" si="6"/>
        <v>0</v>
      </c>
      <c r="K113" s="6">
        <v>12248</v>
      </c>
      <c r="L113" s="6">
        <f t="shared" si="7"/>
        <v>33408</v>
      </c>
      <c r="M113" s="6">
        <f t="shared" si="8"/>
        <v>0</v>
      </c>
      <c r="N113" s="11">
        <f t="shared" si="9"/>
        <v>0</v>
      </c>
    </row>
    <row r="114" spans="1:14">
      <c r="A114" s="6" t="s">
        <v>55</v>
      </c>
      <c r="B114" s="6">
        <v>6120</v>
      </c>
      <c r="C114" s="8">
        <v>2.3548801800000001E-2</v>
      </c>
      <c r="D114" s="9">
        <v>0.247</v>
      </c>
      <c r="E114" s="9">
        <v>54.65</v>
      </c>
      <c r="F114" s="9">
        <v>0</v>
      </c>
      <c r="G114" s="9">
        <v>0</v>
      </c>
      <c r="H114" s="6">
        <v>1</v>
      </c>
      <c r="I114" s="9">
        <f t="shared" si="5"/>
        <v>0</v>
      </c>
      <c r="J114" s="9">
        <f t="shared" si="6"/>
        <v>0</v>
      </c>
      <c r="K114" s="6">
        <v>12</v>
      </c>
      <c r="L114" s="6">
        <f t="shared" si="7"/>
        <v>33</v>
      </c>
      <c r="M114" s="6">
        <f t="shared" si="8"/>
        <v>0</v>
      </c>
      <c r="N114" s="11">
        <f t="shared" si="9"/>
        <v>0</v>
      </c>
    </row>
    <row r="115" spans="1:14">
      <c r="A115" s="6" t="s">
        <v>55</v>
      </c>
      <c r="B115" s="6">
        <v>3200</v>
      </c>
      <c r="C115" s="8">
        <v>0.3711092976</v>
      </c>
      <c r="D115" s="9">
        <v>0.4</v>
      </c>
      <c r="E115" s="9">
        <v>54.65</v>
      </c>
      <c r="F115" s="9">
        <v>1.2</v>
      </c>
      <c r="G115" s="9">
        <v>6.4000000000000001E-2</v>
      </c>
      <c r="H115" s="6">
        <v>1</v>
      </c>
      <c r="I115" s="9">
        <f t="shared" si="5"/>
        <v>1.2</v>
      </c>
      <c r="J115" s="9">
        <f t="shared" si="6"/>
        <v>6.4000000000000001E-2</v>
      </c>
      <c r="K115" s="6">
        <v>306</v>
      </c>
      <c r="L115" s="6">
        <f t="shared" si="7"/>
        <v>834</v>
      </c>
      <c r="M115" s="6">
        <f t="shared" si="8"/>
        <v>2</v>
      </c>
      <c r="N115" s="11">
        <f t="shared" si="9"/>
        <v>0.1</v>
      </c>
    </row>
    <row r="116" spans="1:14">
      <c r="A116" s="6" t="s">
        <v>55</v>
      </c>
      <c r="B116" s="6">
        <v>6460</v>
      </c>
      <c r="C116" s="8">
        <v>2.6257431728</v>
      </c>
      <c r="D116" s="9">
        <v>0.30299999999999999</v>
      </c>
      <c r="E116" s="9">
        <v>54.65</v>
      </c>
      <c r="F116" s="9">
        <v>0</v>
      </c>
      <c r="G116" s="9">
        <v>0</v>
      </c>
      <c r="H116" s="6">
        <v>1</v>
      </c>
      <c r="I116" s="9">
        <f t="shared" si="5"/>
        <v>0</v>
      </c>
      <c r="J116" s="9">
        <f t="shared" si="6"/>
        <v>0</v>
      </c>
      <c r="K116" s="6">
        <v>1639</v>
      </c>
      <c r="L116" s="6">
        <f t="shared" si="7"/>
        <v>4469</v>
      </c>
      <c r="M116" s="6">
        <f t="shared" si="8"/>
        <v>0</v>
      </c>
      <c r="N116" s="11">
        <f t="shared" si="9"/>
        <v>0</v>
      </c>
    </row>
    <row r="117" spans="1:14">
      <c r="A117" s="6" t="s">
        <v>55</v>
      </c>
      <c r="B117" s="6">
        <v>6120</v>
      </c>
      <c r="C117" s="8">
        <v>0.16386298369999999</v>
      </c>
      <c r="D117" s="9">
        <v>0.30299999999999999</v>
      </c>
      <c r="E117" s="9">
        <v>54.65</v>
      </c>
      <c r="F117" s="9">
        <v>0</v>
      </c>
      <c r="G117" s="9">
        <v>0</v>
      </c>
      <c r="H117" s="6">
        <v>1</v>
      </c>
      <c r="I117" s="9">
        <f t="shared" si="5"/>
        <v>0</v>
      </c>
      <c r="J117" s="9">
        <f t="shared" si="6"/>
        <v>0</v>
      </c>
      <c r="K117" s="6">
        <v>102</v>
      </c>
      <c r="L117" s="6">
        <f t="shared" si="7"/>
        <v>279</v>
      </c>
      <c r="M117" s="6">
        <f t="shared" si="8"/>
        <v>0</v>
      </c>
      <c r="N117" s="11">
        <f t="shared" si="9"/>
        <v>0</v>
      </c>
    </row>
    <row r="118" spans="1:14">
      <c r="A118" s="6" t="s">
        <v>55</v>
      </c>
      <c r="B118" s="6">
        <v>6410</v>
      </c>
      <c r="C118" s="8">
        <v>0.39619002749999999</v>
      </c>
      <c r="D118" s="9">
        <v>0.30299999999999999</v>
      </c>
      <c r="E118" s="9">
        <v>54.65</v>
      </c>
      <c r="F118" s="9">
        <v>0</v>
      </c>
      <c r="G118" s="9">
        <v>0</v>
      </c>
      <c r="H118" s="6">
        <v>1</v>
      </c>
      <c r="I118" s="9">
        <f t="shared" si="5"/>
        <v>0</v>
      </c>
      <c r="J118" s="9">
        <f t="shared" si="6"/>
        <v>0</v>
      </c>
      <c r="K118" s="6">
        <v>247</v>
      </c>
      <c r="L118" s="6">
        <f t="shared" si="7"/>
        <v>674</v>
      </c>
      <c r="M118" s="6">
        <f t="shared" si="8"/>
        <v>0</v>
      </c>
      <c r="N118" s="11">
        <f t="shared" si="9"/>
        <v>0</v>
      </c>
    </row>
    <row r="119" spans="1:14">
      <c r="A119" s="6" t="s">
        <v>55</v>
      </c>
      <c r="B119" s="6">
        <v>6460</v>
      </c>
      <c r="C119" s="8">
        <v>2.8299198899000002</v>
      </c>
      <c r="D119" s="9">
        <v>0.30299999999999999</v>
      </c>
      <c r="E119" s="9">
        <v>54.65</v>
      </c>
      <c r="F119" s="9">
        <v>0</v>
      </c>
      <c r="G119" s="9">
        <v>0</v>
      </c>
      <c r="H119" s="6">
        <v>1</v>
      </c>
      <c r="I119" s="9">
        <f t="shared" si="5"/>
        <v>0</v>
      </c>
      <c r="J119" s="9">
        <f t="shared" si="6"/>
        <v>0</v>
      </c>
      <c r="K119" s="6">
        <v>1766</v>
      </c>
      <c r="L119" s="6">
        <f t="shared" si="7"/>
        <v>4817</v>
      </c>
      <c r="M119" s="6">
        <f t="shared" si="8"/>
        <v>0</v>
      </c>
      <c r="N119" s="11">
        <f t="shared" si="9"/>
        <v>0</v>
      </c>
    </row>
    <row r="120" spans="1:14">
      <c r="A120" s="6" t="s">
        <v>55</v>
      </c>
      <c r="B120" s="6">
        <v>6410</v>
      </c>
      <c r="C120" s="8">
        <v>0.75449838830000004</v>
      </c>
      <c r="D120" s="9">
        <v>0.30299999999999999</v>
      </c>
      <c r="E120" s="9">
        <v>54.65</v>
      </c>
      <c r="F120" s="9">
        <v>0</v>
      </c>
      <c r="G120" s="9">
        <v>0</v>
      </c>
      <c r="H120" s="6">
        <v>1</v>
      </c>
      <c r="I120" s="9">
        <f t="shared" si="5"/>
        <v>0</v>
      </c>
      <c r="J120" s="9">
        <f t="shared" si="6"/>
        <v>0</v>
      </c>
      <c r="K120" s="6">
        <v>471</v>
      </c>
      <c r="L120" s="6">
        <f t="shared" si="7"/>
        <v>1284</v>
      </c>
      <c r="M120" s="6">
        <f t="shared" si="8"/>
        <v>0</v>
      </c>
      <c r="N120" s="11">
        <f t="shared" si="9"/>
        <v>0</v>
      </c>
    </row>
    <row r="121" spans="1:14">
      <c r="A121" s="6" t="s">
        <v>55</v>
      </c>
      <c r="B121" s="6">
        <v>3200</v>
      </c>
      <c r="C121" s="8">
        <v>5.4406965111999996</v>
      </c>
      <c r="D121" s="9">
        <v>0.4</v>
      </c>
      <c r="E121" s="9">
        <v>54.65</v>
      </c>
      <c r="F121" s="9">
        <v>1.2</v>
      </c>
      <c r="G121" s="9">
        <v>6.4000000000000001E-2</v>
      </c>
      <c r="H121" s="6">
        <v>1</v>
      </c>
      <c r="I121" s="9">
        <f t="shared" si="5"/>
        <v>1.2</v>
      </c>
      <c r="J121" s="9">
        <f t="shared" si="6"/>
        <v>6.4000000000000001E-2</v>
      </c>
      <c r="K121" s="6">
        <v>4482</v>
      </c>
      <c r="L121" s="6">
        <f t="shared" si="7"/>
        <v>12225</v>
      </c>
      <c r="M121" s="6">
        <f t="shared" si="8"/>
        <v>32</v>
      </c>
      <c r="N121" s="11">
        <f t="shared" si="9"/>
        <v>1.7</v>
      </c>
    </row>
    <row r="122" spans="1:14">
      <c r="A122" s="6" t="s">
        <v>55</v>
      </c>
      <c r="B122" s="6">
        <v>6460</v>
      </c>
      <c r="C122" s="8">
        <v>3.2643736800000003E-2</v>
      </c>
      <c r="D122" s="9">
        <v>0.30299999999999999</v>
      </c>
      <c r="E122" s="9">
        <v>54.65</v>
      </c>
      <c r="F122" s="9">
        <v>0</v>
      </c>
      <c r="G122" s="9">
        <v>0</v>
      </c>
      <c r="H122" s="6">
        <v>1</v>
      </c>
      <c r="I122" s="9">
        <f t="shared" si="5"/>
        <v>0</v>
      </c>
      <c r="J122" s="9">
        <f t="shared" si="6"/>
        <v>0</v>
      </c>
      <c r="K122" s="6">
        <v>20</v>
      </c>
      <c r="L122" s="6">
        <f t="shared" si="7"/>
        <v>56</v>
      </c>
      <c r="M122" s="6">
        <f t="shared" si="8"/>
        <v>0</v>
      </c>
      <c r="N122" s="11">
        <f t="shared" si="9"/>
        <v>0</v>
      </c>
    </row>
    <row r="123" spans="1:14">
      <c r="A123" s="6" t="s">
        <v>55</v>
      </c>
      <c r="B123" s="6">
        <v>6120</v>
      </c>
      <c r="C123" s="8">
        <v>0.12734982889999999</v>
      </c>
      <c r="D123" s="9">
        <v>0.30299999999999999</v>
      </c>
      <c r="E123" s="9">
        <v>54.65</v>
      </c>
      <c r="F123" s="9">
        <v>0</v>
      </c>
      <c r="G123" s="9">
        <v>0</v>
      </c>
      <c r="H123" s="6">
        <v>1</v>
      </c>
      <c r="I123" s="9">
        <f t="shared" si="5"/>
        <v>0</v>
      </c>
      <c r="J123" s="9">
        <f t="shared" si="6"/>
        <v>0</v>
      </c>
      <c r="K123" s="6">
        <v>79</v>
      </c>
      <c r="L123" s="6">
        <f t="shared" si="7"/>
        <v>217</v>
      </c>
      <c r="M123" s="6">
        <f t="shared" si="8"/>
        <v>0</v>
      </c>
      <c r="N123" s="11">
        <f t="shared" si="9"/>
        <v>0</v>
      </c>
    </row>
    <row r="124" spans="1:14">
      <c r="A124" s="6" t="s">
        <v>55</v>
      </c>
      <c r="B124" s="6">
        <v>6460</v>
      </c>
      <c r="C124" s="8">
        <v>1.20786109E-2</v>
      </c>
      <c r="D124" s="9">
        <v>0.30299999999999999</v>
      </c>
      <c r="E124" s="9">
        <v>54.65</v>
      </c>
      <c r="F124" s="9">
        <v>0</v>
      </c>
      <c r="G124" s="9">
        <v>0</v>
      </c>
      <c r="H124" s="6">
        <v>1</v>
      </c>
      <c r="I124" s="9">
        <f t="shared" si="5"/>
        <v>0</v>
      </c>
      <c r="J124" s="9">
        <f t="shared" si="6"/>
        <v>0</v>
      </c>
      <c r="K124" s="6">
        <v>8</v>
      </c>
      <c r="L124" s="6">
        <f t="shared" si="7"/>
        <v>21</v>
      </c>
      <c r="M124" s="6">
        <f t="shared" si="8"/>
        <v>0</v>
      </c>
      <c r="N124" s="11">
        <f t="shared" si="9"/>
        <v>0</v>
      </c>
    </row>
    <row r="125" spans="1:14">
      <c r="A125" s="6" t="s">
        <v>55</v>
      </c>
      <c r="B125" s="6">
        <v>6410</v>
      </c>
      <c r="C125" s="8">
        <v>0.2921292868</v>
      </c>
      <c r="D125" s="9">
        <v>0.30299999999999999</v>
      </c>
      <c r="E125" s="9">
        <v>54.65</v>
      </c>
      <c r="F125" s="9">
        <v>0</v>
      </c>
      <c r="G125" s="9">
        <v>0</v>
      </c>
      <c r="H125" s="6">
        <v>1</v>
      </c>
      <c r="I125" s="9">
        <f t="shared" si="5"/>
        <v>0</v>
      </c>
      <c r="J125" s="9">
        <f t="shared" si="6"/>
        <v>0</v>
      </c>
      <c r="K125" s="6">
        <v>182</v>
      </c>
      <c r="L125" s="6">
        <f t="shared" si="7"/>
        <v>497</v>
      </c>
      <c r="M125" s="6">
        <f t="shared" si="8"/>
        <v>0</v>
      </c>
      <c r="N125" s="11">
        <f t="shared" si="9"/>
        <v>0</v>
      </c>
    </row>
    <row r="126" spans="1:14">
      <c r="A126" s="6" t="s">
        <v>55</v>
      </c>
      <c r="B126" s="6">
        <v>3200</v>
      </c>
      <c r="C126" s="8">
        <v>0.96644067349999996</v>
      </c>
      <c r="D126" s="9">
        <v>0.4</v>
      </c>
      <c r="E126" s="9">
        <v>54.65</v>
      </c>
      <c r="F126" s="9">
        <v>1.2</v>
      </c>
      <c r="G126" s="9">
        <v>6.4000000000000001E-2</v>
      </c>
      <c r="H126" s="6">
        <v>1</v>
      </c>
      <c r="I126" s="9">
        <f t="shared" si="5"/>
        <v>1.2</v>
      </c>
      <c r="J126" s="9">
        <f t="shared" si="6"/>
        <v>6.4000000000000001E-2</v>
      </c>
      <c r="K126" s="6">
        <v>796</v>
      </c>
      <c r="L126" s="6">
        <f t="shared" si="7"/>
        <v>2172</v>
      </c>
      <c r="M126" s="6">
        <f t="shared" si="8"/>
        <v>6</v>
      </c>
      <c r="N126" s="11">
        <f t="shared" si="9"/>
        <v>0.3</v>
      </c>
    </row>
    <row r="127" spans="1:14">
      <c r="A127" s="6" t="s">
        <v>55</v>
      </c>
      <c r="B127" s="6">
        <v>6460</v>
      </c>
      <c r="C127" s="8">
        <v>4.70940865E-2</v>
      </c>
      <c r="D127" s="9">
        <v>0.30299999999999999</v>
      </c>
      <c r="E127" s="9">
        <v>54.65</v>
      </c>
      <c r="F127" s="9">
        <v>0</v>
      </c>
      <c r="G127" s="9">
        <v>0</v>
      </c>
      <c r="H127" s="6">
        <v>1</v>
      </c>
      <c r="I127" s="9">
        <f t="shared" si="5"/>
        <v>0</v>
      </c>
      <c r="J127" s="9">
        <f t="shared" si="6"/>
        <v>0</v>
      </c>
      <c r="K127" s="6">
        <v>29</v>
      </c>
      <c r="L127" s="6">
        <f t="shared" si="7"/>
        <v>80</v>
      </c>
      <c r="M127" s="6">
        <f t="shared" si="8"/>
        <v>0</v>
      </c>
      <c r="N127" s="11">
        <f t="shared" si="9"/>
        <v>0</v>
      </c>
    </row>
    <row r="128" spans="1:14">
      <c r="A128" s="6" t="s">
        <v>55</v>
      </c>
      <c r="B128" s="6">
        <v>6410</v>
      </c>
      <c r="C128" s="8">
        <v>1.0091218161</v>
      </c>
      <c r="D128" s="9">
        <v>0.30299999999999999</v>
      </c>
      <c r="E128" s="9">
        <v>54.65</v>
      </c>
      <c r="F128" s="9">
        <v>0</v>
      </c>
      <c r="G128" s="9">
        <v>0</v>
      </c>
      <c r="H128" s="6">
        <v>1</v>
      </c>
      <c r="I128" s="9">
        <f t="shared" si="5"/>
        <v>0</v>
      </c>
      <c r="J128" s="9">
        <f t="shared" si="6"/>
        <v>0</v>
      </c>
      <c r="K128" s="6">
        <v>630</v>
      </c>
      <c r="L128" s="6">
        <f t="shared" si="7"/>
        <v>1718</v>
      </c>
      <c r="M128" s="6">
        <f t="shared" si="8"/>
        <v>0</v>
      </c>
      <c r="N128" s="11">
        <f t="shared" si="9"/>
        <v>0</v>
      </c>
    </row>
    <row r="129" spans="1:14">
      <c r="A129" s="6" t="s">
        <v>55</v>
      </c>
      <c r="B129" s="6">
        <v>6410</v>
      </c>
      <c r="C129" s="8">
        <v>0.7101434418</v>
      </c>
      <c r="D129" s="9">
        <v>0.30299999999999999</v>
      </c>
      <c r="E129" s="9">
        <v>54.65</v>
      </c>
      <c r="F129" s="9">
        <v>0</v>
      </c>
      <c r="G129" s="9">
        <v>0</v>
      </c>
      <c r="H129" s="6">
        <v>1</v>
      </c>
      <c r="I129" s="9">
        <f t="shared" si="5"/>
        <v>0</v>
      </c>
      <c r="J129" s="9">
        <f t="shared" si="6"/>
        <v>0</v>
      </c>
      <c r="K129" s="6">
        <v>443</v>
      </c>
      <c r="L129" s="6">
        <f t="shared" si="7"/>
        <v>1209</v>
      </c>
      <c r="M129" s="6">
        <f t="shared" si="8"/>
        <v>0</v>
      </c>
      <c r="N129" s="11">
        <f t="shared" si="9"/>
        <v>0</v>
      </c>
    </row>
    <row r="130" spans="1:14">
      <c r="A130" s="6" t="s">
        <v>55</v>
      </c>
      <c r="B130" s="6">
        <v>6460</v>
      </c>
      <c r="C130" s="8">
        <v>2.1400623757999999</v>
      </c>
      <c r="D130" s="9">
        <v>0.30299999999999999</v>
      </c>
      <c r="E130" s="9">
        <v>54.65</v>
      </c>
      <c r="F130" s="9">
        <v>0</v>
      </c>
      <c r="G130" s="9">
        <v>0</v>
      </c>
      <c r="H130" s="6">
        <v>1</v>
      </c>
      <c r="I130" s="9">
        <f t="shared" si="5"/>
        <v>0</v>
      </c>
      <c r="J130" s="9">
        <f t="shared" si="6"/>
        <v>0</v>
      </c>
      <c r="K130" s="6">
        <v>1335</v>
      </c>
      <c r="L130" s="6">
        <f t="shared" si="7"/>
        <v>3643</v>
      </c>
      <c r="M130" s="6">
        <f t="shared" si="8"/>
        <v>0</v>
      </c>
      <c r="N130" s="11">
        <f t="shared" si="9"/>
        <v>0</v>
      </c>
    </row>
    <row r="131" spans="1:14">
      <c r="A131" s="6" t="s">
        <v>55</v>
      </c>
      <c r="B131" s="6">
        <v>3200</v>
      </c>
      <c r="C131" s="8">
        <v>14.749600560199999</v>
      </c>
      <c r="D131" s="9">
        <v>0.4</v>
      </c>
      <c r="E131" s="9">
        <v>54.65</v>
      </c>
      <c r="F131" s="9">
        <v>1.2</v>
      </c>
      <c r="G131" s="9">
        <v>6.4000000000000001E-2</v>
      </c>
      <c r="H131" s="6">
        <v>1</v>
      </c>
      <c r="I131" s="9">
        <f t="shared" ref="I131:I194" si="10">F131</f>
        <v>1.2</v>
      </c>
      <c r="J131" s="9">
        <f t="shared" ref="J131:J194" si="11">G131</f>
        <v>6.4000000000000001E-2</v>
      </c>
      <c r="K131" s="6">
        <v>12151</v>
      </c>
      <c r="L131" s="6">
        <f t="shared" ref="L131:L194" si="12">ROUND(E131*D131*C131*102.79,0)</f>
        <v>33142</v>
      </c>
      <c r="M131" s="6">
        <f t="shared" ref="M131:M194" si="13">ROUND(I131*L131*0.002205,0)</f>
        <v>88</v>
      </c>
      <c r="N131" s="11">
        <f t="shared" ref="N131:N194" si="14">ROUND(J131*L131*0.002205,1)</f>
        <v>4.7</v>
      </c>
    </row>
    <row r="132" spans="1:14">
      <c r="A132" s="6" t="s">
        <v>55</v>
      </c>
      <c r="B132" s="6">
        <v>3200</v>
      </c>
      <c r="C132" s="8">
        <v>0.14223560590000001</v>
      </c>
      <c r="D132" s="9">
        <v>0.4</v>
      </c>
      <c r="E132" s="9">
        <v>54.65</v>
      </c>
      <c r="F132" s="9">
        <v>1.2</v>
      </c>
      <c r="G132" s="9">
        <v>6.4000000000000001E-2</v>
      </c>
      <c r="H132" s="6">
        <v>1</v>
      </c>
      <c r="I132" s="9">
        <f t="shared" si="10"/>
        <v>1.2</v>
      </c>
      <c r="J132" s="9">
        <f t="shared" si="11"/>
        <v>6.4000000000000001E-2</v>
      </c>
      <c r="K132" s="6">
        <v>117</v>
      </c>
      <c r="L132" s="6">
        <f t="shared" si="12"/>
        <v>320</v>
      </c>
      <c r="M132" s="6">
        <f t="shared" si="13"/>
        <v>1</v>
      </c>
      <c r="N132" s="11">
        <f t="shared" si="14"/>
        <v>0</v>
      </c>
    </row>
    <row r="133" spans="1:14">
      <c r="A133" s="6" t="s">
        <v>55</v>
      </c>
      <c r="B133" s="6">
        <v>6410</v>
      </c>
      <c r="C133" s="8">
        <v>0.78200158470000003</v>
      </c>
      <c r="D133" s="9">
        <v>0.30299999999999999</v>
      </c>
      <c r="E133" s="9">
        <v>54.65</v>
      </c>
      <c r="F133" s="9">
        <v>0</v>
      </c>
      <c r="G133" s="9">
        <v>0</v>
      </c>
      <c r="H133" s="6">
        <v>1</v>
      </c>
      <c r="I133" s="9">
        <f t="shared" si="10"/>
        <v>0</v>
      </c>
      <c r="J133" s="9">
        <f t="shared" si="11"/>
        <v>0</v>
      </c>
      <c r="K133" s="6">
        <v>488</v>
      </c>
      <c r="L133" s="6">
        <f t="shared" si="12"/>
        <v>1331</v>
      </c>
      <c r="M133" s="6">
        <f t="shared" si="13"/>
        <v>0</v>
      </c>
      <c r="N133" s="11">
        <f t="shared" si="14"/>
        <v>0</v>
      </c>
    </row>
    <row r="134" spans="1:14">
      <c r="A134" s="6" t="s">
        <v>55</v>
      </c>
      <c r="B134" s="6">
        <v>6410</v>
      </c>
      <c r="C134" s="8">
        <v>1.5305107500999999</v>
      </c>
      <c r="D134" s="9">
        <v>0.30299999999999999</v>
      </c>
      <c r="E134" s="9">
        <v>54.65</v>
      </c>
      <c r="F134" s="9">
        <v>0</v>
      </c>
      <c r="G134" s="9">
        <v>0</v>
      </c>
      <c r="H134" s="6">
        <v>1</v>
      </c>
      <c r="I134" s="9">
        <f t="shared" si="10"/>
        <v>0</v>
      </c>
      <c r="J134" s="9">
        <f t="shared" si="11"/>
        <v>0</v>
      </c>
      <c r="K134" s="6">
        <v>955</v>
      </c>
      <c r="L134" s="6">
        <f t="shared" si="12"/>
        <v>2605</v>
      </c>
      <c r="M134" s="6">
        <f t="shared" si="13"/>
        <v>0</v>
      </c>
      <c r="N134" s="11">
        <f t="shared" si="14"/>
        <v>0</v>
      </c>
    </row>
    <row r="135" spans="1:14">
      <c r="A135" s="6" t="s">
        <v>55</v>
      </c>
      <c r="B135" s="6">
        <v>6410</v>
      </c>
      <c r="C135" s="8">
        <v>0.1483273715</v>
      </c>
      <c r="D135" s="9">
        <v>0.30299999999999999</v>
      </c>
      <c r="E135" s="9">
        <v>54.65</v>
      </c>
      <c r="F135" s="9">
        <v>0</v>
      </c>
      <c r="G135" s="9">
        <v>0</v>
      </c>
      <c r="H135" s="6">
        <v>1</v>
      </c>
      <c r="I135" s="9">
        <f t="shared" si="10"/>
        <v>0</v>
      </c>
      <c r="J135" s="9">
        <f t="shared" si="11"/>
        <v>0</v>
      </c>
      <c r="K135" s="6">
        <v>93</v>
      </c>
      <c r="L135" s="6">
        <f t="shared" si="12"/>
        <v>252</v>
      </c>
      <c r="M135" s="6">
        <f t="shared" si="13"/>
        <v>0</v>
      </c>
      <c r="N135" s="11">
        <f t="shared" si="14"/>
        <v>0</v>
      </c>
    </row>
    <row r="136" spans="1:14">
      <c r="A136" s="6" t="s">
        <v>55</v>
      </c>
      <c r="B136" s="6">
        <v>6460</v>
      </c>
      <c r="C136" s="8">
        <v>6.9253083000000003E-3</v>
      </c>
      <c r="D136" s="9">
        <v>0.30299999999999999</v>
      </c>
      <c r="E136" s="9">
        <v>54.65</v>
      </c>
      <c r="F136" s="9">
        <v>0</v>
      </c>
      <c r="G136" s="9">
        <v>0</v>
      </c>
      <c r="H136" s="6">
        <v>1</v>
      </c>
      <c r="I136" s="9">
        <f t="shared" si="10"/>
        <v>0</v>
      </c>
      <c r="J136" s="9">
        <f t="shared" si="11"/>
        <v>0</v>
      </c>
      <c r="K136" s="6">
        <v>4</v>
      </c>
      <c r="L136" s="6">
        <f t="shared" si="12"/>
        <v>12</v>
      </c>
      <c r="M136" s="6">
        <f t="shared" si="13"/>
        <v>0</v>
      </c>
      <c r="N136" s="11">
        <f t="shared" si="14"/>
        <v>0</v>
      </c>
    </row>
    <row r="137" spans="1:14">
      <c r="A137" s="6" t="s">
        <v>55</v>
      </c>
      <c r="B137" s="6">
        <v>6410</v>
      </c>
      <c r="C137" s="8">
        <v>3.2087245999999998E-3</v>
      </c>
      <c r="D137" s="9">
        <v>0.30299999999999999</v>
      </c>
      <c r="E137" s="9">
        <v>54.65</v>
      </c>
      <c r="F137" s="9">
        <v>0</v>
      </c>
      <c r="G137" s="9">
        <v>0</v>
      </c>
      <c r="H137" s="6">
        <v>1</v>
      </c>
      <c r="I137" s="9">
        <f t="shared" si="10"/>
        <v>0</v>
      </c>
      <c r="J137" s="9">
        <f t="shared" si="11"/>
        <v>0</v>
      </c>
      <c r="K137" s="6">
        <v>2</v>
      </c>
      <c r="L137" s="6">
        <f t="shared" si="12"/>
        <v>5</v>
      </c>
      <c r="M137" s="6">
        <f t="shared" si="13"/>
        <v>0</v>
      </c>
      <c r="N137" s="11">
        <f t="shared" si="14"/>
        <v>0</v>
      </c>
    </row>
    <row r="138" spans="1:14">
      <c r="A138" s="6" t="s">
        <v>55</v>
      </c>
      <c r="B138" s="6">
        <v>3200</v>
      </c>
      <c r="C138" s="8">
        <v>1.5195515738000001</v>
      </c>
      <c r="D138" s="9">
        <v>0.4</v>
      </c>
      <c r="E138" s="9">
        <v>54.65</v>
      </c>
      <c r="F138" s="9">
        <v>1.2</v>
      </c>
      <c r="G138" s="9">
        <v>6.4000000000000001E-2</v>
      </c>
      <c r="H138" s="6">
        <v>1</v>
      </c>
      <c r="I138" s="9">
        <f t="shared" si="10"/>
        <v>1.2</v>
      </c>
      <c r="J138" s="9">
        <f t="shared" si="11"/>
        <v>6.4000000000000001E-2</v>
      </c>
      <c r="K138" s="6">
        <v>1252</v>
      </c>
      <c r="L138" s="6">
        <f t="shared" si="12"/>
        <v>3414</v>
      </c>
      <c r="M138" s="6">
        <f t="shared" si="13"/>
        <v>9</v>
      </c>
      <c r="N138" s="11">
        <f t="shared" si="14"/>
        <v>0.5</v>
      </c>
    </row>
    <row r="139" spans="1:14">
      <c r="A139" s="6" t="s">
        <v>55</v>
      </c>
      <c r="B139" s="6">
        <v>6410</v>
      </c>
      <c r="C139" s="8">
        <v>0.29089861090000002</v>
      </c>
      <c r="D139" s="9">
        <v>0.30299999999999999</v>
      </c>
      <c r="E139" s="9">
        <v>54.65</v>
      </c>
      <c r="F139" s="9">
        <v>0</v>
      </c>
      <c r="G139" s="9">
        <v>0</v>
      </c>
      <c r="H139" s="6">
        <v>1</v>
      </c>
      <c r="I139" s="9">
        <f t="shared" si="10"/>
        <v>0</v>
      </c>
      <c r="J139" s="9">
        <f t="shared" si="11"/>
        <v>0</v>
      </c>
      <c r="K139" s="6">
        <v>182</v>
      </c>
      <c r="L139" s="6">
        <f t="shared" si="12"/>
        <v>495</v>
      </c>
      <c r="M139" s="6">
        <f t="shared" si="13"/>
        <v>0</v>
      </c>
      <c r="N139" s="11">
        <f t="shared" si="14"/>
        <v>0</v>
      </c>
    </row>
    <row r="140" spans="1:14">
      <c r="A140" s="6" t="s">
        <v>55</v>
      </c>
      <c r="B140" s="6">
        <v>6410</v>
      </c>
      <c r="C140" s="8">
        <v>0.65585395800000001</v>
      </c>
      <c r="D140" s="9">
        <v>0.30299999999999999</v>
      </c>
      <c r="E140" s="9">
        <v>54.65</v>
      </c>
      <c r="F140" s="9">
        <v>0</v>
      </c>
      <c r="G140" s="9">
        <v>0</v>
      </c>
      <c r="H140" s="6">
        <v>1</v>
      </c>
      <c r="I140" s="9">
        <f t="shared" si="10"/>
        <v>0</v>
      </c>
      <c r="J140" s="9">
        <f t="shared" si="11"/>
        <v>0</v>
      </c>
      <c r="K140" s="6">
        <v>409</v>
      </c>
      <c r="L140" s="6">
        <f t="shared" si="12"/>
        <v>1116</v>
      </c>
      <c r="M140" s="6">
        <f t="shared" si="13"/>
        <v>0</v>
      </c>
      <c r="N140" s="11">
        <f t="shared" si="14"/>
        <v>0</v>
      </c>
    </row>
    <row r="141" spans="1:14">
      <c r="A141" s="6" t="s">
        <v>55</v>
      </c>
      <c r="B141" s="6">
        <v>6410</v>
      </c>
      <c r="C141" s="8">
        <v>0.1460541917</v>
      </c>
      <c r="D141" s="9">
        <v>0.30299999999999999</v>
      </c>
      <c r="E141" s="9">
        <v>54.65</v>
      </c>
      <c r="F141" s="9">
        <v>0</v>
      </c>
      <c r="G141" s="9">
        <v>0</v>
      </c>
      <c r="H141" s="6">
        <v>1</v>
      </c>
      <c r="I141" s="9">
        <f t="shared" si="10"/>
        <v>0</v>
      </c>
      <c r="J141" s="9">
        <f t="shared" si="11"/>
        <v>0</v>
      </c>
      <c r="K141" s="6">
        <v>91</v>
      </c>
      <c r="L141" s="6">
        <f t="shared" si="12"/>
        <v>249</v>
      </c>
      <c r="M141" s="6">
        <f t="shared" si="13"/>
        <v>0</v>
      </c>
      <c r="N141" s="11">
        <f t="shared" si="14"/>
        <v>0</v>
      </c>
    </row>
    <row r="142" spans="1:14">
      <c r="A142" s="6" t="s">
        <v>55</v>
      </c>
      <c r="B142" s="6">
        <v>3200</v>
      </c>
      <c r="C142" s="8">
        <v>0.12322254520000001</v>
      </c>
      <c r="D142" s="9">
        <v>0.4</v>
      </c>
      <c r="E142" s="9">
        <v>54.65</v>
      </c>
      <c r="F142" s="9">
        <v>1.2</v>
      </c>
      <c r="G142" s="9">
        <v>6.4000000000000001E-2</v>
      </c>
      <c r="H142" s="6">
        <v>1</v>
      </c>
      <c r="I142" s="9">
        <f t="shared" si="10"/>
        <v>1.2</v>
      </c>
      <c r="J142" s="9">
        <f t="shared" si="11"/>
        <v>6.4000000000000001E-2</v>
      </c>
      <c r="K142" s="6">
        <v>102</v>
      </c>
      <c r="L142" s="6">
        <f t="shared" si="12"/>
        <v>277</v>
      </c>
      <c r="M142" s="6">
        <f t="shared" si="13"/>
        <v>1</v>
      </c>
      <c r="N142" s="11">
        <f t="shared" si="14"/>
        <v>0</v>
      </c>
    </row>
    <row r="143" spans="1:14">
      <c r="A143" s="6" t="s">
        <v>55</v>
      </c>
      <c r="B143" s="6">
        <v>4200</v>
      </c>
      <c r="C143" s="8">
        <v>5.9625673537999999</v>
      </c>
      <c r="D143" s="9">
        <v>0.41299999999999998</v>
      </c>
      <c r="E143" s="9">
        <v>54.65</v>
      </c>
      <c r="F143" s="9">
        <v>0.7</v>
      </c>
      <c r="G143" s="9">
        <v>0.09</v>
      </c>
      <c r="H143" s="6">
        <v>1</v>
      </c>
      <c r="I143" s="9">
        <f t="shared" si="10"/>
        <v>0.7</v>
      </c>
      <c r="J143" s="9">
        <f t="shared" si="11"/>
        <v>0.09</v>
      </c>
      <c r="K143" s="6">
        <v>5087</v>
      </c>
      <c r="L143" s="6">
        <f t="shared" si="12"/>
        <v>13833</v>
      </c>
      <c r="M143" s="6">
        <f t="shared" si="13"/>
        <v>21</v>
      </c>
      <c r="N143" s="11">
        <f t="shared" si="14"/>
        <v>2.7</v>
      </c>
    </row>
    <row r="144" spans="1:14">
      <c r="A144" s="6" t="s">
        <v>55</v>
      </c>
      <c r="B144" s="6">
        <v>6120</v>
      </c>
      <c r="C144" s="8">
        <v>0.36032281710000003</v>
      </c>
      <c r="D144" s="9">
        <v>0.30299999999999999</v>
      </c>
      <c r="E144" s="9">
        <v>54.65</v>
      </c>
      <c r="F144" s="9">
        <v>0</v>
      </c>
      <c r="G144" s="9">
        <v>0</v>
      </c>
      <c r="H144" s="6">
        <v>1</v>
      </c>
      <c r="I144" s="9">
        <f t="shared" si="10"/>
        <v>0</v>
      </c>
      <c r="J144" s="9">
        <f t="shared" si="11"/>
        <v>0</v>
      </c>
      <c r="K144" s="6">
        <v>225</v>
      </c>
      <c r="L144" s="6">
        <f t="shared" si="12"/>
        <v>613</v>
      </c>
      <c r="M144" s="6">
        <f t="shared" si="13"/>
        <v>0</v>
      </c>
      <c r="N144" s="11">
        <f t="shared" si="14"/>
        <v>0</v>
      </c>
    </row>
    <row r="145" spans="1:14">
      <c r="A145" s="6" t="s">
        <v>55</v>
      </c>
      <c r="B145" s="6">
        <v>6460</v>
      </c>
      <c r="C145" s="8">
        <v>0.1521145136</v>
      </c>
      <c r="D145" s="9">
        <v>0.247</v>
      </c>
      <c r="E145" s="9">
        <v>54.65</v>
      </c>
      <c r="F145" s="9">
        <v>0</v>
      </c>
      <c r="G145" s="9">
        <v>0</v>
      </c>
      <c r="H145" s="6">
        <v>1</v>
      </c>
      <c r="I145" s="9">
        <f t="shared" si="10"/>
        <v>0</v>
      </c>
      <c r="J145" s="9">
        <f t="shared" si="11"/>
        <v>0</v>
      </c>
      <c r="K145" s="6">
        <v>77</v>
      </c>
      <c r="L145" s="6">
        <f t="shared" si="12"/>
        <v>211</v>
      </c>
      <c r="M145" s="6">
        <f t="shared" si="13"/>
        <v>0</v>
      </c>
      <c r="N145" s="11">
        <f t="shared" si="14"/>
        <v>0</v>
      </c>
    </row>
    <row r="146" spans="1:14">
      <c r="A146" s="6" t="s">
        <v>55</v>
      </c>
      <c r="B146" s="6">
        <v>3200</v>
      </c>
      <c r="C146" s="8">
        <v>0.53012556109999998</v>
      </c>
      <c r="D146" s="9">
        <v>0.4</v>
      </c>
      <c r="E146" s="9">
        <v>54.65</v>
      </c>
      <c r="F146" s="9">
        <v>1.2</v>
      </c>
      <c r="G146" s="9">
        <v>6.4000000000000001E-2</v>
      </c>
      <c r="H146" s="6">
        <v>1</v>
      </c>
      <c r="I146" s="9">
        <f t="shared" si="10"/>
        <v>1.2</v>
      </c>
      <c r="J146" s="9">
        <f t="shared" si="11"/>
        <v>6.4000000000000001E-2</v>
      </c>
      <c r="K146" s="6">
        <v>437</v>
      </c>
      <c r="L146" s="6">
        <f t="shared" si="12"/>
        <v>1191</v>
      </c>
      <c r="M146" s="6">
        <f t="shared" si="13"/>
        <v>3</v>
      </c>
      <c r="N146" s="11">
        <f t="shared" si="14"/>
        <v>0.2</v>
      </c>
    </row>
    <row r="147" spans="1:14">
      <c r="A147" s="6" t="s">
        <v>55</v>
      </c>
      <c r="B147" s="6">
        <v>6410</v>
      </c>
      <c r="C147" s="8">
        <v>1.53052517E-2</v>
      </c>
      <c r="D147" s="9">
        <v>0.30299999999999999</v>
      </c>
      <c r="E147" s="9">
        <v>54.65</v>
      </c>
      <c r="F147" s="9">
        <v>0</v>
      </c>
      <c r="G147" s="9">
        <v>0</v>
      </c>
      <c r="H147" s="6">
        <v>1</v>
      </c>
      <c r="I147" s="9">
        <f t="shared" si="10"/>
        <v>0</v>
      </c>
      <c r="J147" s="9">
        <f t="shared" si="11"/>
        <v>0</v>
      </c>
      <c r="K147" s="6">
        <v>10</v>
      </c>
      <c r="L147" s="6">
        <f t="shared" si="12"/>
        <v>26</v>
      </c>
      <c r="M147" s="6">
        <f t="shared" si="13"/>
        <v>0</v>
      </c>
      <c r="N147" s="11">
        <f t="shared" si="14"/>
        <v>0</v>
      </c>
    </row>
    <row r="148" spans="1:14">
      <c r="A148" s="6" t="s">
        <v>55</v>
      </c>
      <c r="B148" s="6">
        <v>6460</v>
      </c>
      <c r="C148" s="8">
        <v>3.5707649100000002E-2</v>
      </c>
      <c r="D148" s="9">
        <v>0.30299999999999999</v>
      </c>
      <c r="E148" s="9">
        <v>54.65</v>
      </c>
      <c r="F148" s="9">
        <v>0</v>
      </c>
      <c r="G148" s="9">
        <v>0</v>
      </c>
      <c r="H148" s="6">
        <v>1</v>
      </c>
      <c r="I148" s="9">
        <f t="shared" si="10"/>
        <v>0</v>
      </c>
      <c r="J148" s="9">
        <f t="shared" si="11"/>
        <v>0</v>
      </c>
      <c r="K148" s="6">
        <v>22</v>
      </c>
      <c r="L148" s="6">
        <f t="shared" si="12"/>
        <v>61</v>
      </c>
      <c r="M148" s="6">
        <f t="shared" si="13"/>
        <v>0</v>
      </c>
      <c r="N148" s="11">
        <f t="shared" si="14"/>
        <v>0</v>
      </c>
    </row>
    <row r="149" spans="1:14">
      <c r="A149" s="6" t="s">
        <v>55</v>
      </c>
      <c r="B149" s="6">
        <v>3200</v>
      </c>
      <c r="C149" s="8">
        <v>1.6670532E-3</v>
      </c>
      <c r="D149" s="9">
        <v>0.4</v>
      </c>
      <c r="E149" s="9">
        <v>54.65</v>
      </c>
      <c r="F149" s="9">
        <v>1.2</v>
      </c>
      <c r="G149" s="9">
        <v>6.4000000000000001E-2</v>
      </c>
      <c r="H149" s="6">
        <v>1</v>
      </c>
      <c r="I149" s="9">
        <f t="shared" si="10"/>
        <v>1.2</v>
      </c>
      <c r="J149" s="9">
        <f t="shared" si="11"/>
        <v>6.4000000000000001E-2</v>
      </c>
      <c r="K149" s="6">
        <v>1</v>
      </c>
      <c r="L149" s="6">
        <f t="shared" si="12"/>
        <v>4</v>
      </c>
      <c r="M149" s="6">
        <f t="shared" si="13"/>
        <v>0</v>
      </c>
      <c r="N149" s="11">
        <f t="shared" si="14"/>
        <v>0</v>
      </c>
    </row>
    <row r="150" spans="1:14">
      <c r="A150" s="6" t="s">
        <v>55</v>
      </c>
      <c r="B150" s="6">
        <v>6460</v>
      </c>
      <c r="C150" s="8">
        <v>0.32807335050000003</v>
      </c>
      <c r="D150" s="9">
        <v>0.30299999999999999</v>
      </c>
      <c r="E150" s="9">
        <v>54.65</v>
      </c>
      <c r="F150" s="9">
        <v>0</v>
      </c>
      <c r="G150" s="9">
        <v>0</v>
      </c>
      <c r="H150" s="6">
        <v>1</v>
      </c>
      <c r="I150" s="9">
        <f t="shared" si="10"/>
        <v>0</v>
      </c>
      <c r="J150" s="9">
        <f t="shared" si="11"/>
        <v>0</v>
      </c>
      <c r="K150" s="6">
        <v>205</v>
      </c>
      <c r="L150" s="6">
        <f t="shared" si="12"/>
        <v>558</v>
      </c>
      <c r="M150" s="6">
        <f t="shared" si="13"/>
        <v>0</v>
      </c>
      <c r="N150" s="11">
        <f t="shared" si="14"/>
        <v>0</v>
      </c>
    </row>
    <row r="151" spans="1:14">
      <c r="A151" s="6" t="s">
        <v>55</v>
      </c>
      <c r="B151" s="6">
        <v>6120</v>
      </c>
      <c r="C151" s="8">
        <v>1.9123026E-3</v>
      </c>
      <c r="D151" s="9">
        <v>0.30299999999999999</v>
      </c>
      <c r="E151" s="9">
        <v>54.65</v>
      </c>
      <c r="F151" s="9">
        <v>0</v>
      </c>
      <c r="G151" s="9">
        <v>0</v>
      </c>
      <c r="H151" s="6">
        <v>1</v>
      </c>
      <c r="I151" s="9">
        <f t="shared" si="10"/>
        <v>0</v>
      </c>
      <c r="J151" s="9">
        <f t="shared" si="11"/>
        <v>0</v>
      </c>
      <c r="K151" s="6">
        <v>1</v>
      </c>
      <c r="L151" s="6">
        <f t="shared" si="12"/>
        <v>3</v>
      </c>
      <c r="M151" s="6">
        <f t="shared" si="13"/>
        <v>0</v>
      </c>
      <c r="N151" s="11">
        <f t="shared" si="14"/>
        <v>0</v>
      </c>
    </row>
    <row r="152" spans="1:14">
      <c r="A152" s="6" t="s">
        <v>55</v>
      </c>
      <c r="B152" s="6">
        <v>6170</v>
      </c>
      <c r="C152" s="8">
        <v>5.1384897493999997</v>
      </c>
      <c r="D152" s="9">
        <v>0.30299999999999999</v>
      </c>
      <c r="E152" s="9">
        <v>54.65</v>
      </c>
      <c r="F152" s="9">
        <v>0</v>
      </c>
      <c r="G152" s="9">
        <v>0</v>
      </c>
      <c r="H152" s="6">
        <v>1</v>
      </c>
      <c r="I152" s="9">
        <f t="shared" si="10"/>
        <v>0</v>
      </c>
      <c r="J152" s="9">
        <f t="shared" si="11"/>
        <v>0</v>
      </c>
      <c r="K152" s="6">
        <v>3207</v>
      </c>
      <c r="L152" s="6">
        <f t="shared" si="12"/>
        <v>8746</v>
      </c>
      <c r="M152" s="6">
        <f t="shared" si="13"/>
        <v>0</v>
      </c>
      <c r="N152" s="11">
        <f t="shared" si="14"/>
        <v>0</v>
      </c>
    </row>
    <row r="153" spans="1:14">
      <c r="A153" s="6" t="s">
        <v>55</v>
      </c>
      <c r="B153" s="6">
        <v>6120</v>
      </c>
      <c r="C153" s="8">
        <v>2.9193497200000001E-2</v>
      </c>
      <c r="D153" s="9">
        <v>0.30299999999999999</v>
      </c>
      <c r="E153" s="9">
        <v>54.65</v>
      </c>
      <c r="F153" s="9">
        <v>0</v>
      </c>
      <c r="G153" s="9">
        <v>0</v>
      </c>
      <c r="H153" s="6">
        <v>1</v>
      </c>
      <c r="I153" s="9">
        <f t="shared" si="10"/>
        <v>0</v>
      </c>
      <c r="J153" s="9">
        <f t="shared" si="11"/>
        <v>0</v>
      </c>
      <c r="K153" s="6">
        <v>18</v>
      </c>
      <c r="L153" s="6">
        <f t="shared" si="12"/>
        <v>50</v>
      </c>
      <c r="M153" s="6">
        <f t="shared" si="13"/>
        <v>0</v>
      </c>
      <c r="N153" s="11">
        <f t="shared" si="14"/>
        <v>0</v>
      </c>
    </row>
    <row r="154" spans="1:14">
      <c r="A154" s="6" t="s">
        <v>55</v>
      </c>
      <c r="B154" s="6">
        <v>6410</v>
      </c>
      <c r="C154" s="8">
        <v>0.39779798160000002</v>
      </c>
      <c r="D154" s="9">
        <v>0.30299999999999999</v>
      </c>
      <c r="E154" s="9">
        <v>54.65</v>
      </c>
      <c r="F154" s="9">
        <v>0</v>
      </c>
      <c r="G154" s="9">
        <v>0</v>
      </c>
      <c r="H154" s="6">
        <v>1</v>
      </c>
      <c r="I154" s="9">
        <f t="shared" si="10"/>
        <v>0</v>
      </c>
      <c r="J154" s="9">
        <f t="shared" si="11"/>
        <v>0</v>
      </c>
      <c r="K154" s="6">
        <v>248</v>
      </c>
      <c r="L154" s="6">
        <f t="shared" si="12"/>
        <v>677</v>
      </c>
      <c r="M154" s="6">
        <f t="shared" si="13"/>
        <v>0</v>
      </c>
      <c r="N154" s="11">
        <f t="shared" si="14"/>
        <v>0</v>
      </c>
    </row>
    <row r="155" spans="1:14">
      <c r="A155" s="6" t="s">
        <v>55</v>
      </c>
      <c r="B155" s="6">
        <v>6410</v>
      </c>
      <c r="C155" s="8">
        <v>5.2521501200000001E-2</v>
      </c>
      <c r="D155" s="9">
        <v>0.30299999999999999</v>
      </c>
      <c r="E155" s="9">
        <v>54.65</v>
      </c>
      <c r="F155" s="9">
        <v>0</v>
      </c>
      <c r="G155" s="9">
        <v>0</v>
      </c>
      <c r="H155" s="6">
        <v>1</v>
      </c>
      <c r="I155" s="9">
        <f t="shared" si="10"/>
        <v>0</v>
      </c>
      <c r="J155" s="9">
        <f t="shared" si="11"/>
        <v>0</v>
      </c>
      <c r="K155" s="6">
        <v>33</v>
      </c>
      <c r="L155" s="6">
        <f t="shared" si="12"/>
        <v>89</v>
      </c>
      <c r="M155" s="6">
        <f t="shared" si="13"/>
        <v>0</v>
      </c>
      <c r="N155" s="11">
        <f t="shared" si="14"/>
        <v>0</v>
      </c>
    </row>
    <row r="156" spans="1:14">
      <c r="A156" s="6" t="s">
        <v>55</v>
      </c>
      <c r="B156" s="6">
        <v>3200</v>
      </c>
      <c r="C156" s="8">
        <v>1.9332818299999999E-2</v>
      </c>
      <c r="D156" s="9">
        <v>0.4</v>
      </c>
      <c r="E156" s="9">
        <v>54.65</v>
      </c>
      <c r="F156" s="9">
        <v>1.2</v>
      </c>
      <c r="G156" s="9">
        <v>6.4000000000000001E-2</v>
      </c>
      <c r="H156" s="6">
        <v>1</v>
      </c>
      <c r="I156" s="9">
        <f t="shared" si="10"/>
        <v>1.2</v>
      </c>
      <c r="J156" s="9">
        <f t="shared" si="11"/>
        <v>6.4000000000000001E-2</v>
      </c>
      <c r="K156" s="6">
        <v>16</v>
      </c>
      <c r="L156" s="6">
        <f t="shared" si="12"/>
        <v>43</v>
      </c>
      <c r="M156" s="6">
        <f t="shared" si="13"/>
        <v>0</v>
      </c>
      <c r="N156" s="11">
        <f t="shared" si="14"/>
        <v>0</v>
      </c>
    </row>
    <row r="157" spans="1:14">
      <c r="A157" s="6" t="s">
        <v>55</v>
      </c>
      <c r="B157" s="6">
        <v>3200</v>
      </c>
      <c r="C157" s="8">
        <v>1.4268205069</v>
      </c>
      <c r="D157" s="9">
        <v>0.4</v>
      </c>
      <c r="E157" s="9">
        <v>54.65</v>
      </c>
      <c r="F157" s="9">
        <v>1.2</v>
      </c>
      <c r="G157" s="9">
        <v>6.4000000000000001E-2</v>
      </c>
      <c r="H157" s="6">
        <v>1</v>
      </c>
      <c r="I157" s="9">
        <f t="shared" si="10"/>
        <v>1.2</v>
      </c>
      <c r="J157" s="9">
        <f t="shared" si="11"/>
        <v>6.4000000000000001E-2</v>
      </c>
      <c r="K157" s="6">
        <v>1175</v>
      </c>
      <c r="L157" s="6">
        <f t="shared" si="12"/>
        <v>3206</v>
      </c>
      <c r="M157" s="6">
        <f t="shared" si="13"/>
        <v>8</v>
      </c>
      <c r="N157" s="11">
        <f t="shared" si="14"/>
        <v>0.5</v>
      </c>
    </row>
    <row r="158" spans="1:14">
      <c r="A158" s="6" t="s">
        <v>55</v>
      </c>
      <c r="B158" s="6">
        <v>6460</v>
      </c>
      <c r="C158" s="8">
        <v>0.465670427</v>
      </c>
      <c r="D158" s="9">
        <v>0.30299999999999999</v>
      </c>
      <c r="E158" s="9">
        <v>54.65</v>
      </c>
      <c r="F158" s="9">
        <v>0</v>
      </c>
      <c r="G158" s="9">
        <v>0</v>
      </c>
      <c r="H158" s="6">
        <v>1</v>
      </c>
      <c r="I158" s="9">
        <f t="shared" si="10"/>
        <v>0</v>
      </c>
      <c r="J158" s="9">
        <f t="shared" si="11"/>
        <v>0</v>
      </c>
      <c r="K158" s="6">
        <v>291</v>
      </c>
      <c r="L158" s="6">
        <f t="shared" si="12"/>
        <v>793</v>
      </c>
      <c r="M158" s="6">
        <f t="shared" si="13"/>
        <v>0</v>
      </c>
      <c r="N158" s="11">
        <f t="shared" si="14"/>
        <v>0</v>
      </c>
    </row>
    <row r="159" spans="1:14">
      <c r="A159" s="6" t="s">
        <v>55</v>
      </c>
      <c r="B159" s="6">
        <v>6460</v>
      </c>
      <c r="C159" s="8">
        <v>0.48059864759999998</v>
      </c>
      <c r="D159" s="9">
        <v>0.30299999999999999</v>
      </c>
      <c r="E159" s="9">
        <v>54.65</v>
      </c>
      <c r="F159" s="9">
        <v>0</v>
      </c>
      <c r="G159" s="9">
        <v>0</v>
      </c>
      <c r="H159" s="6">
        <v>1</v>
      </c>
      <c r="I159" s="9">
        <f t="shared" si="10"/>
        <v>0</v>
      </c>
      <c r="J159" s="9">
        <f t="shared" si="11"/>
        <v>0</v>
      </c>
      <c r="K159" s="6">
        <v>300</v>
      </c>
      <c r="L159" s="6">
        <f t="shared" si="12"/>
        <v>818</v>
      </c>
      <c r="M159" s="6">
        <f t="shared" si="13"/>
        <v>0</v>
      </c>
      <c r="N159" s="11">
        <f t="shared" si="14"/>
        <v>0</v>
      </c>
    </row>
    <row r="160" spans="1:14">
      <c r="A160" s="6" t="s">
        <v>55</v>
      </c>
      <c r="B160" s="6">
        <v>6460</v>
      </c>
      <c r="C160" s="8">
        <v>0.221631148</v>
      </c>
      <c r="D160" s="9">
        <v>0.30299999999999999</v>
      </c>
      <c r="E160" s="9">
        <v>54.65</v>
      </c>
      <c r="F160" s="9">
        <v>0</v>
      </c>
      <c r="G160" s="9">
        <v>0</v>
      </c>
      <c r="H160" s="6">
        <v>1</v>
      </c>
      <c r="I160" s="9">
        <f t="shared" si="10"/>
        <v>0</v>
      </c>
      <c r="J160" s="9">
        <f t="shared" si="11"/>
        <v>0</v>
      </c>
      <c r="K160" s="6">
        <v>138</v>
      </c>
      <c r="L160" s="6">
        <f t="shared" si="12"/>
        <v>377</v>
      </c>
      <c r="M160" s="6">
        <f t="shared" si="13"/>
        <v>0</v>
      </c>
      <c r="N160" s="11">
        <f t="shared" si="14"/>
        <v>0</v>
      </c>
    </row>
    <row r="161" spans="1:14">
      <c r="A161" s="6" t="s">
        <v>55</v>
      </c>
      <c r="B161" s="6">
        <v>6460</v>
      </c>
      <c r="C161" s="8">
        <v>0.51929154440000003</v>
      </c>
      <c r="D161" s="9">
        <v>0.30299999999999999</v>
      </c>
      <c r="E161" s="9">
        <v>54.65</v>
      </c>
      <c r="F161" s="9">
        <v>0</v>
      </c>
      <c r="G161" s="9">
        <v>0</v>
      </c>
      <c r="H161" s="6">
        <v>1</v>
      </c>
      <c r="I161" s="9">
        <f t="shared" si="10"/>
        <v>0</v>
      </c>
      <c r="J161" s="9">
        <f t="shared" si="11"/>
        <v>0</v>
      </c>
      <c r="K161" s="6">
        <v>324</v>
      </c>
      <c r="L161" s="6">
        <f t="shared" si="12"/>
        <v>884</v>
      </c>
      <c r="M161" s="6">
        <f t="shared" si="13"/>
        <v>0</v>
      </c>
      <c r="N161" s="11">
        <f t="shared" si="14"/>
        <v>0</v>
      </c>
    </row>
    <row r="162" spans="1:14">
      <c r="A162" s="6" t="s">
        <v>55</v>
      </c>
      <c r="B162" s="6">
        <v>3200</v>
      </c>
      <c r="C162" s="8">
        <v>23.2793765503</v>
      </c>
      <c r="D162" s="9">
        <v>0.4</v>
      </c>
      <c r="E162" s="9">
        <v>54.65</v>
      </c>
      <c r="F162" s="9">
        <v>1.2</v>
      </c>
      <c r="G162" s="9">
        <v>6.4000000000000001E-2</v>
      </c>
      <c r="H162" s="6">
        <v>1</v>
      </c>
      <c r="I162" s="9">
        <f t="shared" si="10"/>
        <v>1.2</v>
      </c>
      <c r="J162" s="9">
        <f t="shared" si="11"/>
        <v>6.4000000000000001E-2</v>
      </c>
      <c r="K162" s="6">
        <v>19177</v>
      </c>
      <c r="L162" s="6">
        <f t="shared" si="12"/>
        <v>52309</v>
      </c>
      <c r="M162" s="6">
        <f t="shared" si="13"/>
        <v>138</v>
      </c>
      <c r="N162" s="11">
        <f t="shared" si="14"/>
        <v>7.4</v>
      </c>
    </row>
    <row r="163" spans="1:14">
      <c r="A163" s="6" t="s">
        <v>55</v>
      </c>
      <c r="B163" s="6">
        <v>6410</v>
      </c>
      <c r="C163" s="8">
        <v>5.7793600000000003E-4</v>
      </c>
      <c r="D163" s="9">
        <v>0.30299999999999999</v>
      </c>
      <c r="E163" s="9">
        <v>54.65</v>
      </c>
      <c r="F163" s="9">
        <v>0</v>
      </c>
      <c r="G163" s="9">
        <v>0</v>
      </c>
      <c r="H163" s="6">
        <v>1</v>
      </c>
      <c r="I163" s="9">
        <f t="shared" si="10"/>
        <v>0</v>
      </c>
      <c r="J163" s="9">
        <f t="shared" si="11"/>
        <v>0</v>
      </c>
      <c r="K163" s="6">
        <v>0</v>
      </c>
      <c r="L163" s="6">
        <f t="shared" si="12"/>
        <v>1</v>
      </c>
      <c r="M163" s="6">
        <f t="shared" si="13"/>
        <v>0</v>
      </c>
      <c r="N163" s="11">
        <f t="shared" si="14"/>
        <v>0</v>
      </c>
    </row>
    <row r="164" spans="1:14">
      <c r="A164" s="6" t="s">
        <v>55</v>
      </c>
      <c r="B164" s="6">
        <v>6460</v>
      </c>
      <c r="C164" s="8">
        <v>1.440843066</v>
      </c>
      <c r="D164" s="9">
        <v>0.30299999999999999</v>
      </c>
      <c r="E164" s="9">
        <v>54.65</v>
      </c>
      <c r="F164" s="9">
        <v>0</v>
      </c>
      <c r="G164" s="9">
        <v>0</v>
      </c>
      <c r="H164" s="6">
        <v>1</v>
      </c>
      <c r="I164" s="9">
        <f t="shared" si="10"/>
        <v>0</v>
      </c>
      <c r="J164" s="9">
        <f t="shared" si="11"/>
        <v>0</v>
      </c>
      <c r="K164" s="6">
        <v>899</v>
      </c>
      <c r="L164" s="6">
        <f t="shared" si="12"/>
        <v>2452</v>
      </c>
      <c r="M164" s="6">
        <f t="shared" si="13"/>
        <v>0</v>
      </c>
      <c r="N164" s="11">
        <f t="shared" si="14"/>
        <v>0</v>
      </c>
    </row>
    <row r="165" spans="1:14">
      <c r="A165" s="6" t="s">
        <v>55</v>
      </c>
      <c r="B165" s="6">
        <v>6460</v>
      </c>
      <c r="C165" s="8">
        <v>1.0040529563</v>
      </c>
      <c r="D165" s="9">
        <v>0.30299999999999999</v>
      </c>
      <c r="E165" s="9">
        <v>54.65</v>
      </c>
      <c r="F165" s="9">
        <v>0</v>
      </c>
      <c r="G165" s="9">
        <v>0</v>
      </c>
      <c r="H165" s="6">
        <v>1</v>
      </c>
      <c r="I165" s="9">
        <f t="shared" si="10"/>
        <v>0</v>
      </c>
      <c r="J165" s="9">
        <f t="shared" si="11"/>
        <v>0</v>
      </c>
      <c r="K165" s="6">
        <v>627</v>
      </c>
      <c r="L165" s="6">
        <f t="shared" si="12"/>
        <v>1709</v>
      </c>
      <c r="M165" s="6">
        <f t="shared" si="13"/>
        <v>0</v>
      </c>
      <c r="N165" s="11">
        <f t="shared" si="14"/>
        <v>0</v>
      </c>
    </row>
    <row r="166" spans="1:14">
      <c r="A166" s="6" t="s">
        <v>55</v>
      </c>
      <c r="B166" s="6">
        <v>6460</v>
      </c>
      <c r="C166" s="8">
        <v>1.3871589612999999</v>
      </c>
      <c r="D166" s="9">
        <v>0.30299999999999999</v>
      </c>
      <c r="E166" s="9">
        <v>54.65</v>
      </c>
      <c r="F166" s="9">
        <v>0</v>
      </c>
      <c r="G166" s="9">
        <v>0</v>
      </c>
      <c r="H166" s="6">
        <v>1</v>
      </c>
      <c r="I166" s="9">
        <f t="shared" si="10"/>
        <v>0</v>
      </c>
      <c r="J166" s="9">
        <f t="shared" si="11"/>
        <v>0</v>
      </c>
      <c r="K166" s="6">
        <v>866</v>
      </c>
      <c r="L166" s="6">
        <f t="shared" si="12"/>
        <v>2361</v>
      </c>
      <c r="M166" s="6">
        <f t="shared" si="13"/>
        <v>0</v>
      </c>
      <c r="N166" s="11">
        <f t="shared" si="14"/>
        <v>0</v>
      </c>
    </row>
    <row r="167" spans="1:14">
      <c r="A167" s="6" t="s">
        <v>55</v>
      </c>
      <c r="B167" s="6">
        <v>6460</v>
      </c>
      <c r="C167" s="8">
        <v>9.5015029999999997E-4</v>
      </c>
      <c r="D167" s="9">
        <v>0.30299999999999999</v>
      </c>
      <c r="E167" s="9">
        <v>54.65</v>
      </c>
      <c r="F167" s="9">
        <v>0</v>
      </c>
      <c r="G167" s="9">
        <v>0</v>
      </c>
      <c r="H167" s="6">
        <v>1</v>
      </c>
      <c r="I167" s="9">
        <f t="shared" si="10"/>
        <v>0</v>
      </c>
      <c r="J167" s="9">
        <f t="shared" si="11"/>
        <v>0</v>
      </c>
      <c r="K167" s="6">
        <v>1</v>
      </c>
      <c r="L167" s="6">
        <f t="shared" si="12"/>
        <v>2</v>
      </c>
      <c r="M167" s="6">
        <f t="shared" si="13"/>
        <v>0</v>
      </c>
      <c r="N167" s="11">
        <f t="shared" si="14"/>
        <v>0</v>
      </c>
    </row>
    <row r="168" spans="1:14">
      <c r="A168" s="6" t="s">
        <v>55</v>
      </c>
      <c r="B168" s="6">
        <v>6410</v>
      </c>
      <c r="C168" s="8">
        <v>0.85225631319999995</v>
      </c>
      <c r="D168" s="9">
        <v>0.30299999999999999</v>
      </c>
      <c r="E168" s="9">
        <v>54.65</v>
      </c>
      <c r="F168" s="9">
        <v>0</v>
      </c>
      <c r="G168" s="9">
        <v>0</v>
      </c>
      <c r="H168" s="6">
        <v>1</v>
      </c>
      <c r="I168" s="9">
        <f t="shared" si="10"/>
        <v>0</v>
      </c>
      <c r="J168" s="9">
        <f t="shared" si="11"/>
        <v>0</v>
      </c>
      <c r="K168" s="6">
        <v>532</v>
      </c>
      <c r="L168" s="6">
        <f t="shared" si="12"/>
        <v>1451</v>
      </c>
      <c r="M168" s="6">
        <f t="shared" si="13"/>
        <v>0</v>
      </c>
      <c r="N168" s="11">
        <f t="shared" si="14"/>
        <v>0</v>
      </c>
    </row>
    <row r="169" spans="1:14">
      <c r="A169" s="6" t="s">
        <v>55</v>
      </c>
      <c r="B169" s="6">
        <v>6410</v>
      </c>
      <c r="C169" s="8">
        <v>2.0439796592000001</v>
      </c>
      <c r="D169" s="9">
        <v>0.30299999999999999</v>
      </c>
      <c r="E169" s="9">
        <v>54.65</v>
      </c>
      <c r="F169" s="9">
        <v>0</v>
      </c>
      <c r="G169" s="9">
        <v>0</v>
      </c>
      <c r="H169" s="6">
        <v>1</v>
      </c>
      <c r="I169" s="9">
        <f t="shared" si="10"/>
        <v>0</v>
      </c>
      <c r="J169" s="9">
        <f t="shared" si="11"/>
        <v>0</v>
      </c>
      <c r="K169" s="6">
        <v>1275</v>
      </c>
      <c r="L169" s="6">
        <f t="shared" si="12"/>
        <v>3479</v>
      </c>
      <c r="M169" s="6">
        <f t="shared" si="13"/>
        <v>0</v>
      </c>
      <c r="N169" s="11">
        <f t="shared" si="14"/>
        <v>0</v>
      </c>
    </row>
    <row r="170" spans="1:14">
      <c r="A170" s="6" t="s">
        <v>55</v>
      </c>
      <c r="B170" s="6">
        <v>4200</v>
      </c>
      <c r="C170" s="8">
        <v>0.16354213140000001</v>
      </c>
      <c r="D170" s="9">
        <v>0.41299999999999998</v>
      </c>
      <c r="E170" s="9">
        <v>54.65</v>
      </c>
      <c r="F170" s="9">
        <v>0.7</v>
      </c>
      <c r="G170" s="9">
        <v>0.09</v>
      </c>
      <c r="H170" s="6">
        <v>1</v>
      </c>
      <c r="I170" s="9">
        <f t="shared" si="10"/>
        <v>0.7</v>
      </c>
      <c r="J170" s="9">
        <f t="shared" si="11"/>
        <v>0.09</v>
      </c>
      <c r="K170" s="6">
        <v>139</v>
      </c>
      <c r="L170" s="6">
        <f t="shared" si="12"/>
        <v>379</v>
      </c>
      <c r="M170" s="6">
        <f t="shared" si="13"/>
        <v>1</v>
      </c>
      <c r="N170" s="11">
        <f t="shared" si="14"/>
        <v>0.1</v>
      </c>
    </row>
    <row r="171" spans="1:14">
      <c r="A171" s="6" t="s">
        <v>55</v>
      </c>
      <c r="B171" s="6">
        <v>3200</v>
      </c>
      <c r="C171" s="8">
        <v>2.2689410000000001E-4</v>
      </c>
      <c r="D171" s="9">
        <v>0.4</v>
      </c>
      <c r="E171" s="9">
        <v>54.65</v>
      </c>
      <c r="F171" s="9">
        <v>1.2</v>
      </c>
      <c r="G171" s="9">
        <v>6.4000000000000001E-2</v>
      </c>
      <c r="H171" s="6">
        <v>1</v>
      </c>
      <c r="I171" s="9">
        <f t="shared" si="10"/>
        <v>1.2</v>
      </c>
      <c r="J171" s="9">
        <f t="shared" si="11"/>
        <v>6.4000000000000001E-2</v>
      </c>
      <c r="K171" s="6">
        <v>0</v>
      </c>
      <c r="L171" s="6">
        <f t="shared" si="12"/>
        <v>1</v>
      </c>
      <c r="M171" s="6">
        <f t="shared" si="13"/>
        <v>0</v>
      </c>
      <c r="N171" s="11">
        <f t="shared" si="14"/>
        <v>0</v>
      </c>
    </row>
    <row r="172" spans="1:14">
      <c r="A172" s="6" t="s">
        <v>55</v>
      </c>
      <c r="B172" s="6">
        <v>6410</v>
      </c>
      <c r="C172" s="8">
        <v>3.2508219999999999E-4</v>
      </c>
      <c r="D172" s="9">
        <v>0.30299999999999999</v>
      </c>
      <c r="E172" s="9">
        <v>54.65</v>
      </c>
      <c r="F172" s="9">
        <v>0</v>
      </c>
      <c r="G172" s="9">
        <v>0</v>
      </c>
      <c r="H172" s="6">
        <v>1</v>
      </c>
      <c r="I172" s="9">
        <f t="shared" si="10"/>
        <v>0</v>
      </c>
      <c r="J172" s="9">
        <f t="shared" si="11"/>
        <v>0</v>
      </c>
      <c r="K172" s="6">
        <v>0</v>
      </c>
      <c r="L172" s="6">
        <f t="shared" si="12"/>
        <v>1</v>
      </c>
      <c r="M172" s="6">
        <f t="shared" si="13"/>
        <v>0</v>
      </c>
      <c r="N172" s="11">
        <f t="shared" si="14"/>
        <v>0</v>
      </c>
    </row>
    <row r="173" spans="1:14">
      <c r="A173" s="6" t="s">
        <v>55</v>
      </c>
      <c r="B173" s="6">
        <v>3200</v>
      </c>
      <c r="C173" s="8">
        <v>0.14505323310000001</v>
      </c>
      <c r="D173" s="9">
        <v>0.4</v>
      </c>
      <c r="E173" s="9">
        <v>54.65</v>
      </c>
      <c r="F173" s="9">
        <v>1.2</v>
      </c>
      <c r="G173" s="9">
        <v>6.4000000000000001E-2</v>
      </c>
      <c r="H173" s="6">
        <v>1</v>
      </c>
      <c r="I173" s="9">
        <f t="shared" si="10"/>
        <v>1.2</v>
      </c>
      <c r="J173" s="9">
        <f t="shared" si="11"/>
        <v>6.4000000000000001E-2</v>
      </c>
      <c r="K173" s="6">
        <v>119</v>
      </c>
      <c r="L173" s="6">
        <f t="shared" si="12"/>
        <v>326</v>
      </c>
      <c r="M173" s="6">
        <f t="shared" si="13"/>
        <v>1</v>
      </c>
      <c r="N173" s="11">
        <f t="shared" si="14"/>
        <v>0</v>
      </c>
    </row>
    <row r="174" spans="1:14">
      <c r="A174" s="6" t="s">
        <v>55</v>
      </c>
      <c r="B174" s="6">
        <v>3200</v>
      </c>
      <c r="C174" s="8">
        <v>0.6258290769</v>
      </c>
      <c r="D174" s="9">
        <v>0.4</v>
      </c>
      <c r="E174" s="9">
        <v>54.65</v>
      </c>
      <c r="F174" s="9">
        <v>1.2</v>
      </c>
      <c r="G174" s="9">
        <v>6.4000000000000001E-2</v>
      </c>
      <c r="H174" s="6">
        <v>1</v>
      </c>
      <c r="I174" s="9">
        <f t="shared" si="10"/>
        <v>1.2</v>
      </c>
      <c r="J174" s="9">
        <f t="shared" si="11"/>
        <v>6.4000000000000001E-2</v>
      </c>
      <c r="K174" s="6">
        <v>516</v>
      </c>
      <c r="L174" s="6">
        <f t="shared" si="12"/>
        <v>1406</v>
      </c>
      <c r="M174" s="6">
        <f t="shared" si="13"/>
        <v>4</v>
      </c>
      <c r="N174" s="11">
        <f t="shared" si="14"/>
        <v>0.2</v>
      </c>
    </row>
    <row r="175" spans="1:14">
      <c r="A175" s="6" t="s">
        <v>55</v>
      </c>
      <c r="B175" s="6">
        <v>4200</v>
      </c>
      <c r="C175" s="8">
        <v>2.6907545207000001</v>
      </c>
      <c r="D175" s="9">
        <v>0.25800000000000001</v>
      </c>
      <c r="E175" s="9">
        <v>54.65</v>
      </c>
      <c r="F175" s="9">
        <v>0.7</v>
      </c>
      <c r="G175" s="9">
        <v>0.09</v>
      </c>
      <c r="H175" s="6">
        <v>1</v>
      </c>
      <c r="I175" s="9">
        <f t="shared" si="10"/>
        <v>0.7</v>
      </c>
      <c r="J175" s="9">
        <f t="shared" si="11"/>
        <v>0.09</v>
      </c>
      <c r="K175" s="6">
        <v>2587</v>
      </c>
      <c r="L175" s="6">
        <f t="shared" si="12"/>
        <v>3900</v>
      </c>
      <c r="M175" s="6">
        <f t="shared" si="13"/>
        <v>6</v>
      </c>
      <c r="N175" s="11">
        <f t="shared" si="14"/>
        <v>0.8</v>
      </c>
    </row>
    <row r="176" spans="1:14">
      <c r="A176" s="6" t="s">
        <v>55</v>
      </c>
      <c r="B176" s="6">
        <v>3200</v>
      </c>
      <c r="C176" s="8">
        <v>0.3088409473</v>
      </c>
      <c r="D176" s="9">
        <v>0.4</v>
      </c>
      <c r="E176" s="9">
        <v>54.65</v>
      </c>
      <c r="F176" s="9">
        <v>1.2</v>
      </c>
      <c r="G176" s="9">
        <v>6.4000000000000001E-2</v>
      </c>
      <c r="H176" s="6">
        <v>1</v>
      </c>
      <c r="I176" s="9">
        <f t="shared" si="10"/>
        <v>1.2</v>
      </c>
      <c r="J176" s="9">
        <f t="shared" si="11"/>
        <v>6.4000000000000001E-2</v>
      </c>
      <c r="K176" s="6">
        <v>254</v>
      </c>
      <c r="L176" s="6">
        <f t="shared" si="12"/>
        <v>694</v>
      </c>
      <c r="M176" s="6">
        <f t="shared" si="13"/>
        <v>2</v>
      </c>
      <c r="N176" s="11">
        <f t="shared" si="14"/>
        <v>0.1</v>
      </c>
    </row>
    <row r="177" spans="1:14">
      <c r="A177" s="6" t="s">
        <v>55</v>
      </c>
      <c r="B177" s="6">
        <v>3200</v>
      </c>
      <c r="C177" s="8">
        <v>8.8702705300000004E-2</v>
      </c>
      <c r="D177" s="9">
        <v>0.4</v>
      </c>
      <c r="E177" s="9">
        <v>54.65</v>
      </c>
      <c r="F177" s="9">
        <v>1.2</v>
      </c>
      <c r="G177" s="9">
        <v>6.4000000000000001E-2</v>
      </c>
      <c r="H177" s="6">
        <v>1</v>
      </c>
      <c r="I177" s="9">
        <f t="shared" si="10"/>
        <v>1.2</v>
      </c>
      <c r="J177" s="9">
        <f t="shared" si="11"/>
        <v>6.4000000000000001E-2</v>
      </c>
      <c r="K177" s="6">
        <v>73</v>
      </c>
      <c r="L177" s="6">
        <f t="shared" si="12"/>
        <v>199</v>
      </c>
      <c r="M177" s="6">
        <f t="shared" si="13"/>
        <v>1</v>
      </c>
      <c r="N177" s="11">
        <f t="shared" si="14"/>
        <v>0</v>
      </c>
    </row>
    <row r="178" spans="1:14">
      <c r="A178" s="6" t="s">
        <v>55</v>
      </c>
      <c r="B178" s="6">
        <v>6410</v>
      </c>
      <c r="C178" s="8">
        <v>2.4463689999999999E-4</v>
      </c>
      <c r="D178" s="9">
        <v>0.30299999999999999</v>
      </c>
      <c r="E178" s="9">
        <v>54.65</v>
      </c>
      <c r="F178" s="9">
        <v>0</v>
      </c>
      <c r="G178" s="9">
        <v>0</v>
      </c>
      <c r="H178" s="6">
        <v>1</v>
      </c>
      <c r="I178" s="9">
        <f t="shared" si="10"/>
        <v>0</v>
      </c>
      <c r="J178" s="9">
        <f t="shared" si="11"/>
        <v>0</v>
      </c>
      <c r="K178" s="6">
        <v>0</v>
      </c>
      <c r="L178" s="6">
        <f t="shared" si="12"/>
        <v>0</v>
      </c>
      <c r="M178" s="6">
        <f t="shared" si="13"/>
        <v>0</v>
      </c>
      <c r="N178" s="11">
        <f t="shared" si="14"/>
        <v>0</v>
      </c>
    </row>
    <row r="179" spans="1:14">
      <c r="A179" s="6" t="s">
        <v>55</v>
      </c>
      <c r="B179" s="6">
        <v>6460</v>
      </c>
      <c r="C179" s="8">
        <v>0.45978230409999998</v>
      </c>
      <c r="D179" s="9">
        <v>0.30299999999999999</v>
      </c>
      <c r="E179" s="9">
        <v>54.65</v>
      </c>
      <c r="F179" s="9">
        <v>0</v>
      </c>
      <c r="G179" s="9">
        <v>0</v>
      </c>
      <c r="H179" s="6">
        <v>1</v>
      </c>
      <c r="I179" s="9">
        <f t="shared" si="10"/>
        <v>0</v>
      </c>
      <c r="J179" s="9">
        <f t="shared" si="11"/>
        <v>0</v>
      </c>
      <c r="K179" s="6">
        <v>287</v>
      </c>
      <c r="L179" s="6">
        <f t="shared" si="12"/>
        <v>783</v>
      </c>
      <c r="M179" s="6">
        <f t="shared" si="13"/>
        <v>0</v>
      </c>
      <c r="N179" s="11">
        <f t="shared" si="14"/>
        <v>0</v>
      </c>
    </row>
    <row r="180" spans="1:14">
      <c r="A180" s="6" t="s">
        <v>55</v>
      </c>
      <c r="B180" s="6">
        <v>3200</v>
      </c>
      <c r="C180" s="8">
        <v>0.63091189049999996</v>
      </c>
      <c r="D180" s="9">
        <v>0.4</v>
      </c>
      <c r="E180" s="9">
        <v>54.65</v>
      </c>
      <c r="F180" s="9">
        <v>1.2</v>
      </c>
      <c r="G180" s="9">
        <v>6.4000000000000001E-2</v>
      </c>
      <c r="H180" s="6">
        <v>1</v>
      </c>
      <c r="I180" s="9">
        <f t="shared" si="10"/>
        <v>1.2</v>
      </c>
      <c r="J180" s="9">
        <f t="shared" si="11"/>
        <v>6.4000000000000001E-2</v>
      </c>
      <c r="K180" s="6">
        <v>520</v>
      </c>
      <c r="L180" s="6">
        <f t="shared" si="12"/>
        <v>1418</v>
      </c>
      <c r="M180" s="6">
        <f t="shared" si="13"/>
        <v>4</v>
      </c>
      <c r="N180" s="11">
        <f t="shared" si="14"/>
        <v>0.2</v>
      </c>
    </row>
    <row r="181" spans="1:14">
      <c r="A181" s="6" t="s">
        <v>55</v>
      </c>
      <c r="B181" s="6">
        <v>3200</v>
      </c>
      <c r="C181" s="8">
        <v>10.486056165999999</v>
      </c>
      <c r="D181" s="9">
        <v>0.4</v>
      </c>
      <c r="E181" s="9">
        <v>54.65</v>
      </c>
      <c r="F181" s="9">
        <v>1.2</v>
      </c>
      <c r="G181" s="9">
        <v>6.4000000000000001E-2</v>
      </c>
      <c r="H181" s="6">
        <v>1</v>
      </c>
      <c r="I181" s="9">
        <f t="shared" si="10"/>
        <v>1.2</v>
      </c>
      <c r="J181" s="9">
        <f t="shared" si="11"/>
        <v>6.4000000000000001E-2</v>
      </c>
      <c r="K181" s="6">
        <v>8638</v>
      </c>
      <c r="L181" s="6">
        <f t="shared" si="12"/>
        <v>23562</v>
      </c>
      <c r="M181" s="6">
        <f t="shared" si="13"/>
        <v>62</v>
      </c>
      <c r="N181" s="11">
        <f t="shared" si="14"/>
        <v>3.3</v>
      </c>
    </row>
    <row r="182" spans="1:14">
      <c r="A182" s="6" t="s">
        <v>55</v>
      </c>
      <c r="B182" s="6">
        <v>6460</v>
      </c>
      <c r="C182" s="8">
        <v>0.36824575050000002</v>
      </c>
      <c r="D182" s="9">
        <v>0.30299999999999999</v>
      </c>
      <c r="E182" s="9">
        <v>54.65</v>
      </c>
      <c r="F182" s="9">
        <v>0</v>
      </c>
      <c r="G182" s="9">
        <v>0</v>
      </c>
      <c r="H182" s="6">
        <v>1</v>
      </c>
      <c r="I182" s="9">
        <f t="shared" si="10"/>
        <v>0</v>
      </c>
      <c r="J182" s="9">
        <f t="shared" si="11"/>
        <v>0</v>
      </c>
      <c r="K182" s="6">
        <v>230</v>
      </c>
      <c r="L182" s="6">
        <f t="shared" si="12"/>
        <v>627</v>
      </c>
      <c r="M182" s="6">
        <f t="shared" si="13"/>
        <v>0</v>
      </c>
      <c r="N182" s="11">
        <f t="shared" si="14"/>
        <v>0</v>
      </c>
    </row>
    <row r="183" spans="1:14">
      <c r="A183" s="6" t="s">
        <v>55</v>
      </c>
      <c r="B183" s="6">
        <v>6170</v>
      </c>
      <c r="C183" s="8">
        <v>2.9868287000000002E-3</v>
      </c>
      <c r="D183" s="9">
        <v>0.30299999999999999</v>
      </c>
      <c r="E183" s="9">
        <v>54.65</v>
      </c>
      <c r="F183" s="9">
        <v>0</v>
      </c>
      <c r="G183" s="9">
        <v>0</v>
      </c>
      <c r="H183" s="6">
        <v>1</v>
      </c>
      <c r="I183" s="9">
        <f t="shared" si="10"/>
        <v>0</v>
      </c>
      <c r="J183" s="9">
        <f t="shared" si="11"/>
        <v>0</v>
      </c>
      <c r="K183" s="6">
        <v>2</v>
      </c>
      <c r="L183" s="6">
        <f t="shared" si="12"/>
        <v>5</v>
      </c>
      <c r="M183" s="6">
        <f t="shared" si="13"/>
        <v>0</v>
      </c>
      <c r="N183" s="11">
        <f t="shared" si="14"/>
        <v>0</v>
      </c>
    </row>
    <row r="184" spans="1:14">
      <c r="A184" s="6" t="s">
        <v>55</v>
      </c>
      <c r="B184" s="6">
        <v>6460</v>
      </c>
      <c r="C184" s="8">
        <v>2.2775287437</v>
      </c>
      <c r="D184" s="9">
        <v>0.30299999999999999</v>
      </c>
      <c r="E184" s="9">
        <v>54.65</v>
      </c>
      <c r="F184" s="9">
        <v>0</v>
      </c>
      <c r="G184" s="9">
        <v>0</v>
      </c>
      <c r="H184" s="6">
        <v>1</v>
      </c>
      <c r="I184" s="9">
        <f t="shared" si="10"/>
        <v>0</v>
      </c>
      <c r="J184" s="9">
        <f t="shared" si="11"/>
        <v>0</v>
      </c>
      <c r="K184" s="6">
        <v>1421</v>
      </c>
      <c r="L184" s="6">
        <f t="shared" si="12"/>
        <v>3877</v>
      </c>
      <c r="M184" s="6">
        <f t="shared" si="13"/>
        <v>0</v>
      </c>
      <c r="N184" s="11">
        <f t="shared" si="14"/>
        <v>0</v>
      </c>
    </row>
    <row r="185" spans="1:14">
      <c r="A185" s="6" t="s">
        <v>55</v>
      </c>
      <c r="B185" s="6">
        <v>6460</v>
      </c>
      <c r="C185" s="8">
        <v>0.50983427120000002</v>
      </c>
      <c r="D185" s="9">
        <v>0.30299999999999999</v>
      </c>
      <c r="E185" s="9">
        <v>54.65</v>
      </c>
      <c r="F185" s="9">
        <v>0</v>
      </c>
      <c r="G185" s="9">
        <v>0</v>
      </c>
      <c r="H185" s="6">
        <v>1</v>
      </c>
      <c r="I185" s="9">
        <f t="shared" si="10"/>
        <v>0</v>
      </c>
      <c r="J185" s="9">
        <f t="shared" si="11"/>
        <v>0</v>
      </c>
      <c r="K185" s="6">
        <v>318</v>
      </c>
      <c r="L185" s="6">
        <f t="shared" si="12"/>
        <v>868</v>
      </c>
      <c r="M185" s="6">
        <f t="shared" si="13"/>
        <v>0</v>
      </c>
      <c r="N185" s="11">
        <f t="shared" si="14"/>
        <v>0</v>
      </c>
    </row>
    <row r="186" spans="1:14">
      <c r="A186" s="6" t="s">
        <v>55</v>
      </c>
      <c r="B186" s="6">
        <v>6170</v>
      </c>
      <c r="C186" s="8">
        <v>2.1816259034000001</v>
      </c>
      <c r="D186" s="9">
        <v>0.30299999999999999</v>
      </c>
      <c r="E186" s="9">
        <v>54.65</v>
      </c>
      <c r="F186" s="9">
        <v>0</v>
      </c>
      <c r="G186" s="9">
        <v>0</v>
      </c>
      <c r="H186" s="6">
        <v>1</v>
      </c>
      <c r="I186" s="9">
        <f t="shared" si="10"/>
        <v>0</v>
      </c>
      <c r="J186" s="9">
        <f t="shared" si="11"/>
        <v>0</v>
      </c>
      <c r="K186" s="6">
        <v>1361</v>
      </c>
      <c r="L186" s="6">
        <f t="shared" si="12"/>
        <v>3713</v>
      </c>
      <c r="M186" s="6">
        <f t="shared" si="13"/>
        <v>0</v>
      </c>
      <c r="N186" s="11">
        <f t="shared" si="14"/>
        <v>0</v>
      </c>
    </row>
    <row r="187" spans="1:14">
      <c r="A187" s="6" t="s">
        <v>55</v>
      </c>
      <c r="B187" s="6">
        <v>6410</v>
      </c>
      <c r="C187" s="8">
        <v>0.32670445139999998</v>
      </c>
      <c r="D187" s="9">
        <v>0.30299999999999999</v>
      </c>
      <c r="E187" s="9">
        <v>54.65</v>
      </c>
      <c r="F187" s="9">
        <v>0</v>
      </c>
      <c r="G187" s="9">
        <v>0</v>
      </c>
      <c r="H187" s="6">
        <v>1</v>
      </c>
      <c r="I187" s="9">
        <f t="shared" si="10"/>
        <v>0</v>
      </c>
      <c r="J187" s="9">
        <f t="shared" si="11"/>
        <v>0</v>
      </c>
      <c r="K187" s="6">
        <v>204</v>
      </c>
      <c r="L187" s="6">
        <f t="shared" si="12"/>
        <v>556</v>
      </c>
      <c r="M187" s="6">
        <f t="shared" si="13"/>
        <v>0</v>
      </c>
      <c r="N187" s="11">
        <f t="shared" si="14"/>
        <v>0</v>
      </c>
    </row>
    <row r="188" spans="1:14">
      <c r="A188" s="6" t="s">
        <v>55</v>
      </c>
      <c r="B188" s="6">
        <v>6460</v>
      </c>
      <c r="C188" s="8">
        <v>1.0482682002000001</v>
      </c>
      <c r="D188" s="9">
        <v>0.30299999999999999</v>
      </c>
      <c r="E188" s="9">
        <v>54.65</v>
      </c>
      <c r="F188" s="9">
        <v>0</v>
      </c>
      <c r="G188" s="9">
        <v>0</v>
      </c>
      <c r="H188" s="6">
        <v>1</v>
      </c>
      <c r="I188" s="9">
        <f t="shared" si="10"/>
        <v>0</v>
      </c>
      <c r="J188" s="9">
        <f t="shared" si="11"/>
        <v>0</v>
      </c>
      <c r="K188" s="6">
        <v>654</v>
      </c>
      <c r="L188" s="6">
        <f t="shared" si="12"/>
        <v>1784</v>
      </c>
      <c r="M188" s="6">
        <f t="shared" si="13"/>
        <v>0</v>
      </c>
      <c r="N188" s="11">
        <f t="shared" si="14"/>
        <v>0</v>
      </c>
    </row>
    <row r="189" spans="1:14">
      <c r="A189" s="6" t="s">
        <v>55</v>
      </c>
      <c r="B189" s="6">
        <v>6410</v>
      </c>
      <c r="C189" s="8">
        <v>4.3054247062000002</v>
      </c>
      <c r="D189" s="9">
        <v>0.30299999999999999</v>
      </c>
      <c r="E189" s="9">
        <v>54.65</v>
      </c>
      <c r="F189" s="9">
        <v>0</v>
      </c>
      <c r="G189" s="9">
        <v>0</v>
      </c>
      <c r="H189" s="6">
        <v>1</v>
      </c>
      <c r="I189" s="9">
        <f t="shared" si="10"/>
        <v>0</v>
      </c>
      <c r="J189" s="9">
        <f t="shared" si="11"/>
        <v>0</v>
      </c>
      <c r="K189" s="6">
        <v>2687</v>
      </c>
      <c r="L189" s="6">
        <f t="shared" si="12"/>
        <v>7328</v>
      </c>
      <c r="M189" s="6">
        <f t="shared" si="13"/>
        <v>0</v>
      </c>
      <c r="N189" s="11">
        <f t="shared" si="14"/>
        <v>0</v>
      </c>
    </row>
    <row r="190" spans="1:14">
      <c r="A190" s="6" t="s">
        <v>55</v>
      </c>
      <c r="B190" s="6">
        <v>3200</v>
      </c>
      <c r="C190" s="8">
        <v>1.15006273E-2</v>
      </c>
      <c r="D190" s="9">
        <v>0.4</v>
      </c>
      <c r="E190" s="9">
        <v>54.65</v>
      </c>
      <c r="F190" s="9">
        <v>1.2</v>
      </c>
      <c r="G190" s="9">
        <v>6.4000000000000001E-2</v>
      </c>
      <c r="H190" s="6">
        <v>1</v>
      </c>
      <c r="I190" s="9">
        <f t="shared" si="10"/>
        <v>1.2</v>
      </c>
      <c r="J190" s="9">
        <f t="shared" si="11"/>
        <v>6.4000000000000001E-2</v>
      </c>
      <c r="K190" s="6">
        <v>9</v>
      </c>
      <c r="L190" s="6">
        <f t="shared" si="12"/>
        <v>26</v>
      </c>
      <c r="M190" s="6">
        <f t="shared" si="13"/>
        <v>0</v>
      </c>
      <c r="N190" s="11">
        <f t="shared" si="14"/>
        <v>0</v>
      </c>
    </row>
    <row r="191" spans="1:14">
      <c r="A191" s="6" t="s">
        <v>55</v>
      </c>
      <c r="B191" s="6">
        <v>6120</v>
      </c>
      <c r="C191" s="8">
        <v>2.79865E-5</v>
      </c>
      <c r="D191" s="9">
        <v>0.30299999999999999</v>
      </c>
      <c r="E191" s="9">
        <v>54.65</v>
      </c>
      <c r="F191" s="9">
        <v>0</v>
      </c>
      <c r="G191" s="9">
        <v>0</v>
      </c>
      <c r="H191" s="6">
        <v>1</v>
      </c>
      <c r="I191" s="9">
        <f t="shared" si="10"/>
        <v>0</v>
      </c>
      <c r="J191" s="9">
        <f t="shared" si="11"/>
        <v>0</v>
      </c>
      <c r="K191" s="6">
        <v>0</v>
      </c>
      <c r="L191" s="6">
        <f t="shared" si="12"/>
        <v>0</v>
      </c>
      <c r="M191" s="6">
        <f t="shared" si="13"/>
        <v>0</v>
      </c>
      <c r="N191" s="11">
        <f t="shared" si="14"/>
        <v>0</v>
      </c>
    </row>
    <row r="192" spans="1:14">
      <c r="A192" s="6" t="s">
        <v>55</v>
      </c>
      <c r="B192" s="6">
        <v>6460</v>
      </c>
      <c r="C192" s="8">
        <v>0.34153648460000002</v>
      </c>
      <c r="D192" s="9">
        <v>0.30299999999999999</v>
      </c>
      <c r="E192" s="9">
        <v>54.65</v>
      </c>
      <c r="F192" s="9">
        <v>0</v>
      </c>
      <c r="G192" s="9">
        <v>0</v>
      </c>
      <c r="H192" s="6">
        <v>1</v>
      </c>
      <c r="I192" s="9">
        <f t="shared" si="10"/>
        <v>0</v>
      </c>
      <c r="J192" s="9">
        <f t="shared" si="11"/>
        <v>0</v>
      </c>
      <c r="K192" s="6">
        <v>213</v>
      </c>
      <c r="L192" s="6">
        <f t="shared" si="12"/>
        <v>581</v>
      </c>
      <c r="M192" s="6">
        <f t="shared" si="13"/>
        <v>0</v>
      </c>
      <c r="N192" s="11">
        <f t="shared" si="14"/>
        <v>0</v>
      </c>
    </row>
    <row r="193" spans="1:14">
      <c r="A193" s="6" t="s">
        <v>55</v>
      </c>
      <c r="B193" s="6">
        <v>6410</v>
      </c>
      <c r="C193" s="8">
        <v>0.41642585539999999</v>
      </c>
      <c r="D193" s="9">
        <v>0.30299999999999999</v>
      </c>
      <c r="E193" s="9">
        <v>54.65</v>
      </c>
      <c r="F193" s="9">
        <v>0</v>
      </c>
      <c r="G193" s="9">
        <v>0</v>
      </c>
      <c r="H193" s="6">
        <v>1</v>
      </c>
      <c r="I193" s="9">
        <f t="shared" si="10"/>
        <v>0</v>
      </c>
      <c r="J193" s="9">
        <f t="shared" si="11"/>
        <v>0</v>
      </c>
      <c r="K193" s="6">
        <v>260</v>
      </c>
      <c r="L193" s="6">
        <f t="shared" si="12"/>
        <v>709</v>
      </c>
      <c r="M193" s="6">
        <f t="shared" si="13"/>
        <v>0</v>
      </c>
      <c r="N193" s="11">
        <f t="shared" si="14"/>
        <v>0</v>
      </c>
    </row>
    <row r="194" spans="1:14">
      <c r="A194" s="6" t="s">
        <v>55</v>
      </c>
      <c r="B194" s="6">
        <v>6410</v>
      </c>
      <c r="C194" s="8">
        <v>2.4614377000000002E-3</v>
      </c>
      <c r="D194" s="9">
        <v>0.30299999999999999</v>
      </c>
      <c r="E194" s="9">
        <v>54.65</v>
      </c>
      <c r="F194" s="9">
        <v>0</v>
      </c>
      <c r="G194" s="9">
        <v>0</v>
      </c>
      <c r="H194" s="6">
        <v>1</v>
      </c>
      <c r="I194" s="9">
        <f t="shared" si="10"/>
        <v>0</v>
      </c>
      <c r="J194" s="9">
        <f t="shared" si="11"/>
        <v>0</v>
      </c>
      <c r="K194" s="6">
        <v>2</v>
      </c>
      <c r="L194" s="6">
        <f t="shared" si="12"/>
        <v>4</v>
      </c>
      <c r="M194" s="6">
        <f t="shared" si="13"/>
        <v>0</v>
      </c>
      <c r="N194" s="11">
        <f t="shared" si="14"/>
        <v>0</v>
      </c>
    </row>
    <row r="195" spans="1:14">
      <c r="A195" s="6" t="s">
        <v>55</v>
      </c>
      <c r="B195" s="6">
        <v>6460</v>
      </c>
      <c r="C195" s="8">
        <v>0.21260507849999999</v>
      </c>
      <c r="D195" s="9">
        <v>0.30299999999999999</v>
      </c>
      <c r="E195" s="9">
        <v>54.65</v>
      </c>
      <c r="F195" s="9">
        <v>0</v>
      </c>
      <c r="G195" s="9">
        <v>0</v>
      </c>
      <c r="H195" s="6">
        <v>1</v>
      </c>
      <c r="I195" s="9">
        <f t="shared" ref="I195:I258" si="15">F195</f>
        <v>0</v>
      </c>
      <c r="J195" s="9">
        <f t="shared" ref="J195:J258" si="16">G195</f>
        <v>0</v>
      </c>
      <c r="K195" s="6">
        <v>133</v>
      </c>
      <c r="L195" s="6">
        <f t="shared" ref="L195:L258" si="17">ROUND(E195*D195*C195*102.79,0)</f>
        <v>362</v>
      </c>
      <c r="M195" s="6">
        <f t="shared" ref="M195:M258" si="18">ROUND(I195*L195*0.002205,0)</f>
        <v>0</v>
      </c>
      <c r="N195" s="11">
        <f t="shared" ref="N195:N258" si="19">ROUND(J195*L195*0.002205,1)</f>
        <v>0</v>
      </c>
    </row>
    <row r="196" spans="1:14">
      <c r="A196" s="6" t="s">
        <v>55</v>
      </c>
      <c r="B196" s="6">
        <v>6460</v>
      </c>
      <c r="C196" s="8">
        <v>0.75772848120000003</v>
      </c>
      <c r="D196" s="9">
        <v>0.30299999999999999</v>
      </c>
      <c r="E196" s="9">
        <v>54.65</v>
      </c>
      <c r="F196" s="9">
        <v>0</v>
      </c>
      <c r="G196" s="9">
        <v>0</v>
      </c>
      <c r="H196" s="6">
        <v>1</v>
      </c>
      <c r="I196" s="9">
        <f t="shared" si="15"/>
        <v>0</v>
      </c>
      <c r="J196" s="9">
        <f t="shared" si="16"/>
        <v>0</v>
      </c>
      <c r="K196" s="6">
        <v>473</v>
      </c>
      <c r="L196" s="6">
        <f t="shared" si="17"/>
        <v>1290</v>
      </c>
      <c r="M196" s="6">
        <f t="shared" si="18"/>
        <v>0</v>
      </c>
      <c r="N196" s="11">
        <f t="shared" si="19"/>
        <v>0</v>
      </c>
    </row>
    <row r="197" spans="1:14">
      <c r="A197" s="6" t="s">
        <v>55</v>
      </c>
      <c r="B197" s="6">
        <v>4200</v>
      </c>
      <c r="C197" s="8">
        <v>0.14943655459999999</v>
      </c>
      <c r="D197" s="9">
        <v>0.25800000000000001</v>
      </c>
      <c r="E197" s="9">
        <v>54.65</v>
      </c>
      <c r="F197" s="9">
        <v>0.7</v>
      </c>
      <c r="G197" s="9">
        <v>0.09</v>
      </c>
      <c r="H197" s="6">
        <v>1</v>
      </c>
      <c r="I197" s="9">
        <f t="shared" si="15"/>
        <v>0.7</v>
      </c>
      <c r="J197" s="9">
        <f t="shared" si="16"/>
        <v>0.09</v>
      </c>
      <c r="K197" s="6">
        <v>95</v>
      </c>
      <c r="L197" s="6">
        <f t="shared" si="17"/>
        <v>217</v>
      </c>
      <c r="M197" s="6">
        <f t="shared" si="18"/>
        <v>0</v>
      </c>
      <c r="N197" s="11">
        <f t="shared" si="19"/>
        <v>0</v>
      </c>
    </row>
    <row r="198" spans="1:14">
      <c r="A198" s="6" t="s">
        <v>55</v>
      </c>
      <c r="B198" s="6">
        <v>6170</v>
      </c>
      <c r="C198" s="8">
        <v>6.5068026000000001E-3</v>
      </c>
      <c r="D198" s="9">
        <v>0.30299999999999999</v>
      </c>
      <c r="E198" s="9">
        <v>54.65</v>
      </c>
      <c r="F198" s="9">
        <v>0</v>
      </c>
      <c r="G198" s="9">
        <v>0</v>
      </c>
      <c r="H198" s="6">
        <v>1</v>
      </c>
      <c r="I198" s="9">
        <f t="shared" si="15"/>
        <v>0</v>
      </c>
      <c r="J198" s="9">
        <f t="shared" si="16"/>
        <v>0</v>
      </c>
      <c r="K198" s="6">
        <v>4</v>
      </c>
      <c r="L198" s="6">
        <f t="shared" si="17"/>
        <v>11</v>
      </c>
      <c r="M198" s="6">
        <f t="shared" si="18"/>
        <v>0</v>
      </c>
      <c r="N198" s="11">
        <f t="shared" si="19"/>
        <v>0</v>
      </c>
    </row>
    <row r="199" spans="1:14">
      <c r="A199" s="6" t="s">
        <v>55</v>
      </c>
      <c r="B199" s="6">
        <v>1750</v>
      </c>
      <c r="C199" s="8">
        <v>1.19419234E-2</v>
      </c>
      <c r="D199" s="9">
        <v>0.752</v>
      </c>
      <c r="E199" s="9">
        <v>54.65</v>
      </c>
      <c r="F199" s="9">
        <v>1.8</v>
      </c>
      <c r="G199" s="9">
        <v>0.47799999999999998</v>
      </c>
      <c r="H199" s="6">
        <v>1</v>
      </c>
      <c r="I199" s="9">
        <f t="shared" si="15"/>
        <v>1.8</v>
      </c>
      <c r="J199" s="9">
        <f t="shared" si="16"/>
        <v>0.47799999999999998</v>
      </c>
      <c r="K199" s="6">
        <v>8118</v>
      </c>
      <c r="L199" s="6">
        <f t="shared" si="17"/>
        <v>50</v>
      </c>
      <c r="M199" s="6">
        <f t="shared" si="18"/>
        <v>0</v>
      </c>
      <c r="N199" s="11">
        <f t="shared" si="19"/>
        <v>0.1</v>
      </c>
    </row>
    <row r="200" spans="1:14">
      <c r="A200" s="6" t="s">
        <v>55</v>
      </c>
      <c r="B200" s="6">
        <v>6460</v>
      </c>
      <c r="C200" s="8">
        <v>4.7621384000000001E-3</v>
      </c>
      <c r="D200" s="9">
        <v>0.30299999999999999</v>
      </c>
      <c r="E200" s="9">
        <v>54.65</v>
      </c>
      <c r="F200" s="9">
        <v>0</v>
      </c>
      <c r="G200" s="9">
        <v>0</v>
      </c>
      <c r="H200" s="6">
        <v>1</v>
      </c>
      <c r="I200" s="9">
        <f t="shared" si="15"/>
        <v>0</v>
      </c>
      <c r="J200" s="9">
        <f t="shared" si="16"/>
        <v>0</v>
      </c>
      <c r="K200" s="6">
        <v>3</v>
      </c>
      <c r="L200" s="6">
        <f t="shared" si="17"/>
        <v>8</v>
      </c>
      <c r="M200" s="6">
        <f t="shared" si="18"/>
        <v>0</v>
      </c>
      <c r="N200" s="11">
        <f t="shared" si="19"/>
        <v>0</v>
      </c>
    </row>
    <row r="201" spans="1:14">
      <c r="A201" s="6" t="s">
        <v>55</v>
      </c>
      <c r="B201" s="6">
        <v>6410</v>
      </c>
      <c r="C201" s="8">
        <v>10.7757879775</v>
      </c>
      <c r="D201" s="9">
        <v>0.30299999999999999</v>
      </c>
      <c r="E201" s="9">
        <v>54.65</v>
      </c>
      <c r="F201" s="9">
        <v>0</v>
      </c>
      <c r="G201" s="9">
        <v>0</v>
      </c>
      <c r="H201" s="6">
        <v>1</v>
      </c>
      <c r="I201" s="9">
        <f t="shared" si="15"/>
        <v>0</v>
      </c>
      <c r="J201" s="9">
        <f t="shared" si="16"/>
        <v>0</v>
      </c>
      <c r="K201" s="6">
        <v>6724</v>
      </c>
      <c r="L201" s="6">
        <f t="shared" si="17"/>
        <v>18341</v>
      </c>
      <c r="M201" s="6">
        <f t="shared" si="18"/>
        <v>0</v>
      </c>
      <c r="N201" s="11">
        <f t="shared" si="19"/>
        <v>0</v>
      </c>
    </row>
    <row r="202" spans="1:14">
      <c r="A202" s="6" t="s">
        <v>55</v>
      </c>
      <c r="B202" s="6">
        <v>6460</v>
      </c>
      <c r="C202" s="8">
        <v>2.8517754794000001</v>
      </c>
      <c r="D202" s="9">
        <v>0.30299999999999999</v>
      </c>
      <c r="E202" s="9">
        <v>54.65</v>
      </c>
      <c r="F202" s="9">
        <v>0</v>
      </c>
      <c r="G202" s="9">
        <v>0</v>
      </c>
      <c r="H202" s="6">
        <v>1</v>
      </c>
      <c r="I202" s="9">
        <f t="shared" si="15"/>
        <v>0</v>
      </c>
      <c r="J202" s="9">
        <f t="shared" si="16"/>
        <v>0</v>
      </c>
      <c r="K202" s="6">
        <v>1780</v>
      </c>
      <c r="L202" s="6">
        <f t="shared" si="17"/>
        <v>4854</v>
      </c>
      <c r="M202" s="6">
        <f t="shared" si="18"/>
        <v>0</v>
      </c>
      <c r="N202" s="11">
        <f t="shared" si="19"/>
        <v>0</v>
      </c>
    </row>
    <row r="203" spans="1:14">
      <c r="A203" s="6" t="s">
        <v>55</v>
      </c>
      <c r="B203" s="6">
        <v>1750</v>
      </c>
      <c r="C203" s="8">
        <v>7.2988749999999998E-4</v>
      </c>
      <c r="D203" s="9">
        <v>0.752</v>
      </c>
      <c r="E203" s="9">
        <v>54.65</v>
      </c>
      <c r="F203" s="9">
        <v>1.8</v>
      </c>
      <c r="G203" s="9">
        <v>0.47799999999999998</v>
      </c>
      <c r="H203" s="6">
        <v>0</v>
      </c>
      <c r="I203" s="9">
        <f t="shared" si="15"/>
        <v>1.8</v>
      </c>
      <c r="J203" s="9">
        <f t="shared" si="16"/>
        <v>0.47799999999999998</v>
      </c>
      <c r="K203" s="6">
        <v>109</v>
      </c>
      <c r="L203" s="6">
        <f t="shared" si="17"/>
        <v>3</v>
      </c>
      <c r="M203" s="6">
        <f t="shared" si="18"/>
        <v>0</v>
      </c>
      <c r="N203" s="11">
        <f t="shared" si="19"/>
        <v>0</v>
      </c>
    </row>
    <row r="204" spans="1:14">
      <c r="A204" s="6" t="s">
        <v>55</v>
      </c>
      <c r="B204" s="6">
        <v>6410</v>
      </c>
      <c r="C204" s="8">
        <v>0.63260037540000003</v>
      </c>
      <c r="D204" s="9">
        <v>0.30299999999999999</v>
      </c>
      <c r="E204" s="9">
        <v>54.65</v>
      </c>
      <c r="F204" s="9">
        <v>0</v>
      </c>
      <c r="G204" s="9">
        <v>0</v>
      </c>
      <c r="H204" s="6">
        <v>1</v>
      </c>
      <c r="I204" s="9">
        <f t="shared" si="15"/>
        <v>0</v>
      </c>
      <c r="J204" s="9">
        <f t="shared" si="16"/>
        <v>0</v>
      </c>
      <c r="K204" s="6">
        <v>395</v>
      </c>
      <c r="L204" s="6">
        <f t="shared" si="17"/>
        <v>1077</v>
      </c>
      <c r="M204" s="6">
        <f t="shared" si="18"/>
        <v>0</v>
      </c>
      <c r="N204" s="11">
        <f t="shared" si="19"/>
        <v>0</v>
      </c>
    </row>
    <row r="205" spans="1:14">
      <c r="A205" s="6" t="s">
        <v>55</v>
      </c>
      <c r="B205" s="6">
        <v>6410</v>
      </c>
      <c r="C205" s="8">
        <v>6.9915334100000004E-2</v>
      </c>
      <c r="D205" s="9">
        <v>0.30299999999999999</v>
      </c>
      <c r="E205" s="9">
        <v>54.65</v>
      </c>
      <c r="F205" s="9">
        <v>0</v>
      </c>
      <c r="G205" s="9">
        <v>0</v>
      </c>
      <c r="H205" s="6">
        <v>1</v>
      </c>
      <c r="I205" s="9">
        <f t="shared" si="15"/>
        <v>0</v>
      </c>
      <c r="J205" s="9">
        <f t="shared" si="16"/>
        <v>0</v>
      </c>
      <c r="K205" s="6">
        <v>44</v>
      </c>
      <c r="L205" s="6">
        <f t="shared" si="17"/>
        <v>119</v>
      </c>
      <c r="M205" s="6">
        <f t="shared" si="18"/>
        <v>0</v>
      </c>
      <c r="N205" s="11">
        <f t="shared" si="19"/>
        <v>0</v>
      </c>
    </row>
    <row r="206" spans="1:14">
      <c r="A206" s="6" t="s">
        <v>55</v>
      </c>
      <c r="B206" s="6">
        <v>6410</v>
      </c>
      <c r="C206" s="8">
        <v>1.37649785E-2</v>
      </c>
      <c r="D206" s="9">
        <v>0.30299999999999999</v>
      </c>
      <c r="E206" s="9">
        <v>54.65</v>
      </c>
      <c r="F206" s="9">
        <v>0</v>
      </c>
      <c r="G206" s="9">
        <v>0</v>
      </c>
      <c r="H206" s="6">
        <v>1</v>
      </c>
      <c r="I206" s="9">
        <f t="shared" si="15"/>
        <v>0</v>
      </c>
      <c r="J206" s="9">
        <f t="shared" si="16"/>
        <v>0</v>
      </c>
      <c r="K206" s="6">
        <v>9</v>
      </c>
      <c r="L206" s="6">
        <f t="shared" si="17"/>
        <v>23</v>
      </c>
      <c r="M206" s="6">
        <f t="shared" si="18"/>
        <v>0</v>
      </c>
      <c r="N206" s="11">
        <f t="shared" si="19"/>
        <v>0</v>
      </c>
    </row>
    <row r="207" spans="1:14">
      <c r="A207" s="6" t="s">
        <v>55</v>
      </c>
      <c r="B207" s="6">
        <v>6410</v>
      </c>
      <c r="C207" s="8">
        <v>9.8514077699999994E-2</v>
      </c>
      <c r="D207" s="9">
        <v>0.30299999999999999</v>
      </c>
      <c r="E207" s="9">
        <v>54.65</v>
      </c>
      <c r="F207" s="9">
        <v>0</v>
      </c>
      <c r="G207" s="9">
        <v>0</v>
      </c>
      <c r="H207" s="6">
        <v>1</v>
      </c>
      <c r="I207" s="9">
        <f t="shared" si="15"/>
        <v>0</v>
      </c>
      <c r="J207" s="9">
        <f t="shared" si="16"/>
        <v>0</v>
      </c>
      <c r="K207" s="6">
        <v>61</v>
      </c>
      <c r="L207" s="6">
        <f t="shared" si="17"/>
        <v>168</v>
      </c>
      <c r="M207" s="6">
        <f t="shared" si="18"/>
        <v>0</v>
      </c>
      <c r="N207" s="11">
        <f t="shared" si="19"/>
        <v>0</v>
      </c>
    </row>
    <row r="208" spans="1:14">
      <c r="A208" s="6" t="s">
        <v>55</v>
      </c>
      <c r="B208" s="6">
        <v>3200</v>
      </c>
      <c r="C208" s="8">
        <v>0.47724519240000002</v>
      </c>
      <c r="D208" s="9">
        <v>0.4</v>
      </c>
      <c r="E208" s="9">
        <v>54.65</v>
      </c>
      <c r="F208" s="9">
        <v>1.2</v>
      </c>
      <c r="G208" s="9">
        <v>6.4000000000000001E-2</v>
      </c>
      <c r="H208" s="6">
        <v>1</v>
      </c>
      <c r="I208" s="9">
        <f t="shared" si="15"/>
        <v>1.2</v>
      </c>
      <c r="J208" s="9">
        <f t="shared" si="16"/>
        <v>6.4000000000000001E-2</v>
      </c>
      <c r="K208" s="6">
        <v>393</v>
      </c>
      <c r="L208" s="6">
        <f t="shared" si="17"/>
        <v>1072</v>
      </c>
      <c r="M208" s="6">
        <f t="shared" si="18"/>
        <v>3</v>
      </c>
      <c r="N208" s="11">
        <f t="shared" si="19"/>
        <v>0.2</v>
      </c>
    </row>
    <row r="209" spans="1:14">
      <c r="A209" s="6" t="s">
        <v>55</v>
      </c>
      <c r="B209" s="6">
        <v>6410</v>
      </c>
      <c r="C209" s="8">
        <v>1.1126075841</v>
      </c>
      <c r="D209" s="9">
        <v>0.30299999999999999</v>
      </c>
      <c r="E209" s="9">
        <v>54.65</v>
      </c>
      <c r="F209" s="9">
        <v>0</v>
      </c>
      <c r="G209" s="9">
        <v>0</v>
      </c>
      <c r="H209" s="6">
        <v>1</v>
      </c>
      <c r="I209" s="9">
        <f t="shared" si="15"/>
        <v>0</v>
      </c>
      <c r="J209" s="9">
        <f t="shared" si="16"/>
        <v>0</v>
      </c>
      <c r="K209" s="6">
        <v>694</v>
      </c>
      <c r="L209" s="6">
        <f t="shared" si="17"/>
        <v>1894</v>
      </c>
      <c r="M209" s="6">
        <f t="shared" si="18"/>
        <v>0</v>
      </c>
      <c r="N209" s="11">
        <f t="shared" si="19"/>
        <v>0</v>
      </c>
    </row>
    <row r="210" spans="1:14">
      <c r="A210" s="6" t="s">
        <v>55</v>
      </c>
      <c r="B210" s="6">
        <v>6170</v>
      </c>
      <c r="C210" s="8">
        <v>1.1180734814</v>
      </c>
      <c r="D210" s="9">
        <v>0.30299999999999999</v>
      </c>
      <c r="E210" s="9">
        <v>54.65</v>
      </c>
      <c r="F210" s="9">
        <v>0</v>
      </c>
      <c r="G210" s="9">
        <v>0</v>
      </c>
      <c r="H210" s="6">
        <v>1</v>
      </c>
      <c r="I210" s="9">
        <f t="shared" si="15"/>
        <v>0</v>
      </c>
      <c r="J210" s="9">
        <f t="shared" si="16"/>
        <v>0</v>
      </c>
      <c r="K210" s="6">
        <v>698</v>
      </c>
      <c r="L210" s="6">
        <f t="shared" si="17"/>
        <v>1903</v>
      </c>
      <c r="M210" s="6">
        <f t="shared" si="18"/>
        <v>0</v>
      </c>
      <c r="N210" s="11">
        <f t="shared" si="19"/>
        <v>0</v>
      </c>
    </row>
    <row r="211" spans="1:14">
      <c r="A211" s="6" t="s">
        <v>55</v>
      </c>
      <c r="B211" s="6">
        <v>6410</v>
      </c>
      <c r="C211" s="8">
        <v>3.8031783800000003E-2</v>
      </c>
      <c r="D211" s="9">
        <v>0.30299999999999999</v>
      </c>
      <c r="E211" s="9">
        <v>54.65</v>
      </c>
      <c r="F211" s="9">
        <v>0</v>
      </c>
      <c r="G211" s="9">
        <v>0</v>
      </c>
      <c r="H211" s="6">
        <v>1</v>
      </c>
      <c r="I211" s="9">
        <f t="shared" si="15"/>
        <v>0</v>
      </c>
      <c r="J211" s="9">
        <f t="shared" si="16"/>
        <v>0</v>
      </c>
      <c r="K211" s="6">
        <v>24</v>
      </c>
      <c r="L211" s="6">
        <f t="shared" si="17"/>
        <v>65</v>
      </c>
      <c r="M211" s="6">
        <f t="shared" si="18"/>
        <v>0</v>
      </c>
      <c r="N211" s="11">
        <f t="shared" si="19"/>
        <v>0</v>
      </c>
    </row>
    <row r="212" spans="1:14">
      <c r="A212" s="6" t="s">
        <v>55</v>
      </c>
      <c r="B212" s="6">
        <v>6170</v>
      </c>
      <c r="C212" s="8">
        <v>0.4892929352</v>
      </c>
      <c r="D212" s="9">
        <v>0.30299999999999999</v>
      </c>
      <c r="E212" s="9">
        <v>54.65</v>
      </c>
      <c r="F212" s="9">
        <v>0</v>
      </c>
      <c r="G212" s="9">
        <v>0</v>
      </c>
      <c r="H212" s="6">
        <v>1</v>
      </c>
      <c r="I212" s="9">
        <f t="shared" si="15"/>
        <v>0</v>
      </c>
      <c r="J212" s="9">
        <f t="shared" si="16"/>
        <v>0</v>
      </c>
      <c r="K212" s="6">
        <v>305</v>
      </c>
      <c r="L212" s="6">
        <f t="shared" si="17"/>
        <v>833</v>
      </c>
      <c r="M212" s="6">
        <f t="shared" si="18"/>
        <v>0</v>
      </c>
      <c r="N212" s="11">
        <f t="shared" si="19"/>
        <v>0</v>
      </c>
    </row>
    <row r="213" spans="1:14">
      <c r="A213" s="6" t="s">
        <v>55</v>
      </c>
      <c r="B213" s="6">
        <v>6460</v>
      </c>
      <c r="C213" s="8">
        <v>9.5704498020000006</v>
      </c>
      <c r="D213" s="9">
        <v>0.30299999999999999</v>
      </c>
      <c r="E213" s="9">
        <v>54.65</v>
      </c>
      <c r="F213" s="9">
        <v>0</v>
      </c>
      <c r="G213" s="9">
        <v>0</v>
      </c>
      <c r="H213" s="6">
        <v>1</v>
      </c>
      <c r="I213" s="9">
        <f t="shared" si="15"/>
        <v>0</v>
      </c>
      <c r="J213" s="9">
        <f t="shared" si="16"/>
        <v>0</v>
      </c>
      <c r="K213" s="6">
        <v>6404</v>
      </c>
      <c r="L213" s="6">
        <f t="shared" si="17"/>
        <v>16290</v>
      </c>
      <c r="M213" s="6">
        <f t="shared" si="18"/>
        <v>0</v>
      </c>
      <c r="N213" s="11">
        <f t="shared" si="19"/>
        <v>0</v>
      </c>
    </row>
    <row r="214" spans="1:14">
      <c r="A214" s="6" t="s">
        <v>55</v>
      </c>
      <c r="B214" s="6">
        <v>6460</v>
      </c>
      <c r="C214" s="8">
        <v>18.707140843800001</v>
      </c>
      <c r="D214" s="9">
        <v>0.30299999999999999</v>
      </c>
      <c r="E214" s="9">
        <v>54.65</v>
      </c>
      <c r="F214" s="9">
        <v>0</v>
      </c>
      <c r="G214" s="9">
        <v>0</v>
      </c>
      <c r="H214" s="6">
        <v>1</v>
      </c>
      <c r="I214" s="9">
        <f t="shared" si="15"/>
        <v>0</v>
      </c>
      <c r="J214" s="9">
        <f t="shared" si="16"/>
        <v>0</v>
      </c>
      <c r="K214" s="6">
        <v>11674</v>
      </c>
      <c r="L214" s="6">
        <f t="shared" si="17"/>
        <v>31841</v>
      </c>
      <c r="M214" s="6">
        <f t="shared" si="18"/>
        <v>0</v>
      </c>
      <c r="N214" s="11">
        <f t="shared" si="19"/>
        <v>0</v>
      </c>
    </row>
    <row r="215" spans="1:14">
      <c r="A215" s="6" t="s">
        <v>55</v>
      </c>
      <c r="B215" s="6">
        <v>6170</v>
      </c>
      <c r="C215" s="8">
        <v>0.59865475830000003</v>
      </c>
      <c r="D215" s="9">
        <v>0.30299999999999999</v>
      </c>
      <c r="E215" s="9">
        <v>54.65</v>
      </c>
      <c r="F215" s="9">
        <v>0</v>
      </c>
      <c r="G215" s="9">
        <v>0</v>
      </c>
      <c r="H215" s="6">
        <v>1</v>
      </c>
      <c r="I215" s="9">
        <f t="shared" si="15"/>
        <v>0</v>
      </c>
      <c r="J215" s="9">
        <f t="shared" si="16"/>
        <v>0</v>
      </c>
      <c r="K215" s="6">
        <v>374</v>
      </c>
      <c r="L215" s="6">
        <f t="shared" si="17"/>
        <v>1019</v>
      </c>
      <c r="M215" s="6">
        <f t="shared" si="18"/>
        <v>0</v>
      </c>
      <c r="N215" s="11">
        <f t="shared" si="19"/>
        <v>0</v>
      </c>
    </row>
    <row r="216" spans="1:14">
      <c r="A216" s="6" t="s">
        <v>55</v>
      </c>
      <c r="B216" s="6">
        <v>6460</v>
      </c>
      <c r="C216" s="8">
        <v>0.63981275780000002</v>
      </c>
      <c r="D216" s="9">
        <v>0.30299999999999999</v>
      </c>
      <c r="E216" s="9">
        <v>54.65</v>
      </c>
      <c r="F216" s="9">
        <v>0</v>
      </c>
      <c r="G216" s="9">
        <v>0</v>
      </c>
      <c r="H216" s="6">
        <v>1</v>
      </c>
      <c r="I216" s="9">
        <f t="shared" si="15"/>
        <v>0</v>
      </c>
      <c r="J216" s="9">
        <f t="shared" si="16"/>
        <v>0</v>
      </c>
      <c r="K216" s="6">
        <v>399</v>
      </c>
      <c r="L216" s="6">
        <f t="shared" si="17"/>
        <v>1089</v>
      </c>
      <c r="M216" s="6">
        <f t="shared" si="18"/>
        <v>0</v>
      </c>
      <c r="N216" s="11">
        <f t="shared" si="19"/>
        <v>0</v>
      </c>
    </row>
    <row r="217" spans="1:14">
      <c r="A217" s="6" t="s">
        <v>55</v>
      </c>
      <c r="B217" s="6">
        <v>6460</v>
      </c>
      <c r="C217" s="8">
        <v>6.2199409999999999E-4</v>
      </c>
      <c r="D217" s="9">
        <v>0.30299999999999999</v>
      </c>
      <c r="E217" s="9">
        <v>54.65</v>
      </c>
      <c r="F217" s="9">
        <v>0</v>
      </c>
      <c r="G217" s="9">
        <v>0</v>
      </c>
      <c r="H217" s="6">
        <v>1</v>
      </c>
      <c r="I217" s="9">
        <f t="shared" si="15"/>
        <v>0</v>
      </c>
      <c r="J217" s="9">
        <f t="shared" si="16"/>
        <v>0</v>
      </c>
      <c r="K217" s="6">
        <v>0</v>
      </c>
      <c r="L217" s="6">
        <f t="shared" si="17"/>
        <v>1</v>
      </c>
      <c r="M217" s="6">
        <f t="shared" si="18"/>
        <v>0</v>
      </c>
      <c r="N217" s="11">
        <f t="shared" si="19"/>
        <v>0</v>
      </c>
    </row>
    <row r="218" spans="1:14">
      <c r="A218" s="6" t="s">
        <v>55</v>
      </c>
      <c r="B218" s="6">
        <v>6410</v>
      </c>
      <c r="C218" s="8">
        <v>1.48849442E-2</v>
      </c>
      <c r="D218" s="9">
        <v>0.30299999999999999</v>
      </c>
      <c r="E218" s="9">
        <v>54.65</v>
      </c>
      <c r="F218" s="9">
        <v>0</v>
      </c>
      <c r="G218" s="9">
        <v>0</v>
      </c>
      <c r="H218" s="6">
        <v>1</v>
      </c>
      <c r="I218" s="9">
        <f t="shared" si="15"/>
        <v>0</v>
      </c>
      <c r="J218" s="9">
        <f t="shared" si="16"/>
        <v>0</v>
      </c>
      <c r="K218" s="6">
        <v>9</v>
      </c>
      <c r="L218" s="6">
        <f t="shared" si="17"/>
        <v>25</v>
      </c>
      <c r="M218" s="6">
        <f t="shared" si="18"/>
        <v>0</v>
      </c>
      <c r="N218" s="11">
        <f t="shared" si="19"/>
        <v>0</v>
      </c>
    </row>
    <row r="219" spans="1:14">
      <c r="A219" s="6" t="s">
        <v>55</v>
      </c>
      <c r="B219" s="6">
        <v>6460</v>
      </c>
      <c r="C219" s="8">
        <v>4.4653737200000002E-2</v>
      </c>
      <c r="D219" s="9">
        <v>0.30299999999999999</v>
      </c>
      <c r="E219" s="9">
        <v>54.65</v>
      </c>
      <c r="F219" s="9">
        <v>0</v>
      </c>
      <c r="G219" s="9">
        <v>0</v>
      </c>
      <c r="H219" s="6">
        <v>1</v>
      </c>
      <c r="I219" s="9">
        <f t="shared" si="15"/>
        <v>0</v>
      </c>
      <c r="J219" s="9">
        <f t="shared" si="16"/>
        <v>0</v>
      </c>
      <c r="K219" s="6">
        <v>28</v>
      </c>
      <c r="L219" s="6">
        <f t="shared" si="17"/>
        <v>76</v>
      </c>
      <c r="M219" s="6">
        <f t="shared" si="18"/>
        <v>0</v>
      </c>
      <c r="N219" s="11">
        <f t="shared" si="19"/>
        <v>0</v>
      </c>
    </row>
    <row r="220" spans="1:14">
      <c r="A220" s="6" t="s">
        <v>55</v>
      </c>
      <c r="B220" s="6">
        <v>6410</v>
      </c>
      <c r="C220" s="8">
        <v>2.9839404000000002E-3</v>
      </c>
      <c r="D220" s="9">
        <v>0.30299999999999999</v>
      </c>
      <c r="E220" s="9">
        <v>54.65</v>
      </c>
      <c r="F220" s="9">
        <v>0</v>
      </c>
      <c r="G220" s="9">
        <v>0</v>
      </c>
      <c r="H220" s="6">
        <v>1</v>
      </c>
      <c r="I220" s="9">
        <f t="shared" si="15"/>
        <v>0</v>
      </c>
      <c r="J220" s="9">
        <f t="shared" si="16"/>
        <v>0</v>
      </c>
      <c r="K220" s="6">
        <v>2</v>
      </c>
      <c r="L220" s="6">
        <f t="shared" si="17"/>
        <v>5</v>
      </c>
      <c r="M220" s="6">
        <f t="shared" si="18"/>
        <v>0</v>
      </c>
      <c r="N220" s="11">
        <f t="shared" si="19"/>
        <v>0</v>
      </c>
    </row>
    <row r="221" spans="1:14">
      <c r="A221" s="6" t="s">
        <v>55</v>
      </c>
      <c r="B221" s="6">
        <v>6170</v>
      </c>
      <c r="C221" s="8">
        <v>3.6539899069000001</v>
      </c>
      <c r="D221" s="9">
        <v>0.30299999999999999</v>
      </c>
      <c r="E221" s="9">
        <v>54.65</v>
      </c>
      <c r="F221" s="9">
        <v>0</v>
      </c>
      <c r="G221" s="9">
        <v>0</v>
      </c>
      <c r="H221" s="6">
        <v>1</v>
      </c>
      <c r="I221" s="9">
        <f t="shared" si="15"/>
        <v>0</v>
      </c>
      <c r="J221" s="9">
        <f t="shared" si="16"/>
        <v>0</v>
      </c>
      <c r="K221" s="6">
        <v>2280</v>
      </c>
      <c r="L221" s="6">
        <f t="shared" si="17"/>
        <v>6219</v>
      </c>
      <c r="M221" s="6">
        <f t="shared" si="18"/>
        <v>0</v>
      </c>
      <c r="N221" s="11">
        <f t="shared" si="19"/>
        <v>0</v>
      </c>
    </row>
    <row r="222" spans="1:14">
      <c r="A222" s="6" t="s">
        <v>55</v>
      </c>
      <c r="B222" s="6">
        <v>6460</v>
      </c>
      <c r="C222" s="8">
        <v>0.18669552480000001</v>
      </c>
      <c r="D222" s="9">
        <v>0.30299999999999999</v>
      </c>
      <c r="E222" s="9">
        <v>54.65</v>
      </c>
      <c r="F222" s="9">
        <v>0</v>
      </c>
      <c r="G222" s="9">
        <v>0</v>
      </c>
      <c r="H222" s="6">
        <v>1</v>
      </c>
      <c r="I222" s="9">
        <f t="shared" si="15"/>
        <v>0</v>
      </c>
      <c r="J222" s="9">
        <f t="shared" si="16"/>
        <v>0</v>
      </c>
      <c r="K222" s="6">
        <v>117</v>
      </c>
      <c r="L222" s="6">
        <f t="shared" si="17"/>
        <v>318</v>
      </c>
      <c r="M222" s="6">
        <f t="shared" si="18"/>
        <v>0</v>
      </c>
      <c r="N222" s="11">
        <f t="shared" si="19"/>
        <v>0</v>
      </c>
    </row>
    <row r="223" spans="1:14">
      <c r="A223" s="6" t="s">
        <v>55</v>
      </c>
      <c r="B223" s="6">
        <v>6410</v>
      </c>
      <c r="C223" s="8">
        <v>2.3251692310999998</v>
      </c>
      <c r="D223" s="9">
        <v>0.30299999999999999</v>
      </c>
      <c r="E223" s="9">
        <v>54.65</v>
      </c>
      <c r="F223" s="9">
        <v>0</v>
      </c>
      <c r="G223" s="9">
        <v>0</v>
      </c>
      <c r="H223" s="6">
        <v>1</v>
      </c>
      <c r="I223" s="9">
        <f t="shared" si="15"/>
        <v>0</v>
      </c>
      <c r="J223" s="9">
        <f t="shared" si="16"/>
        <v>0</v>
      </c>
      <c r="K223" s="6">
        <v>1451</v>
      </c>
      <c r="L223" s="6">
        <f t="shared" si="17"/>
        <v>3958</v>
      </c>
      <c r="M223" s="6">
        <f t="shared" si="18"/>
        <v>0</v>
      </c>
      <c r="N223" s="11">
        <f t="shared" si="19"/>
        <v>0</v>
      </c>
    </row>
    <row r="224" spans="1:14">
      <c r="A224" s="6" t="s">
        <v>55</v>
      </c>
      <c r="B224" s="6">
        <v>6460</v>
      </c>
      <c r="C224" s="8">
        <v>5.8227922000000001E-2</v>
      </c>
      <c r="D224" s="9">
        <v>0.30299999999999999</v>
      </c>
      <c r="E224" s="9">
        <v>54.65</v>
      </c>
      <c r="F224" s="9">
        <v>0</v>
      </c>
      <c r="G224" s="9">
        <v>0</v>
      </c>
      <c r="H224" s="6">
        <v>1</v>
      </c>
      <c r="I224" s="9">
        <f t="shared" si="15"/>
        <v>0</v>
      </c>
      <c r="J224" s="9">
        <f t="shared" si="16"/>
        <v>0</v>
      </c>
      <c r="K224" s="6">
        <v>36</v>
      </c>
      <c r="L224" s="6">
        <f t="shared" si="17"/>
        <v>99</v>
      </c>
      <c r="M224" s="6">
        <f t="shared" si="18"/>
        <v>0</v>
      </c>
      <c r="N224" s="11">
        <f t="shared" si="19"/>
        <v>0</v>
      </c>
    </row>
    <row r="225" spans="1:14">
      <c r="A225" s="6" t="s">
        <v>55</v>
      </c>
      <c r="B225" s="6">
        <v>6460</v>
      </c>
      <c r="C225" s="8">
        <v>1.2627374E-3</v>
      </c>
      <c r="D225" s="9">
        <v>0.30299999999999999</v>
      </c>
      <c r="E225" s="9">
        <v>54.65</v>
      </c>
      <c r="F225" s="9">
        <v>0</v>
      </c>
      <c r="G225" s="9">
        <v>0</v>
      </c>
      <c r="H225" s="6">
        <v>1</v>
      </c>
      <c r="I225" s="9">
        <f t="shared" si="15"/>
        <v>0</v>
      </c>
      <c r="J225" s="9">
        <f t="shared" si="16"/>
        <v>0</v>
      </c>
      <c r="K225" s="6">
        <v>1</v>
      </c>
      <c r="L225" s="6">
        <f t="shared" si="17"/>
        <v>2</v>
      </c>
      <c r="M225" s="6">
        <f t="shared" si="18"/>
        <v>0</v>
      </c>
      <c r="N225" s="11">
        <f t="shared" si="19"/>
        <v>0</v>
      </c>
    </row>
    <row r="226" spans="1:14">
      <c r="A226" s="6" t="s">
        <v>55</v>
      </c>
      <c r="B226" s="6">
        <v>6460</v>
      </c>
      <c r="C226" s="8">
        <v>3.0750416130999998</v>
      </c>
      <c r="D226" s="9">
        <v>0.30299999999999999</v>
      </c>
      <c r="E226" s="9">
        <v>54.65</v>
      </c>
      <c r="F226" s="9">
        <v>0</v>
      </c>
      <c r="G226" s="9">
        <v>0</v>
      </c>
      <c r="H226" s="6">
        <v>1</v>
      </c>
      <c r="I226" s="9">
        <f t="shared" si="15"/>
        <v>0</v>
      </c>
      <c r="J226" s="9">
        <f t="shared" si="16"/>
        <v>0</v>
      </c>
      <c r="K226" s="6">
        <v>1919</v>
      </c>
      <c r="L226" s="6">
        <f t="shared" si="17"/>
        <v>5234</v>
      </c>
      <c r="M226" s="6">
        <f t="shared" si="18"/>
        <v>0</v>
      </c>
      <c r="N226" s="11">
        <f t="shared" si="19"/>
        <v>0</v>
      </c>
    </row>
    <row r="227" spans="1:14">
      <c r="A227" s="6" t="s">
        <v>55</v>
      </c>
      <c r="B227" s="6">
        <v>6460</v>
      </c>
      <c r="C227" s="8">
        <v>1.4133952199999999E-2</v>
      </c>
      <c r="D227" s="9">
        <v>0.30299999999999999</v>
      </c>
      <c r="E227" s="9">
        <v>54.65</v>
      </c>
      <c r="F227" s="9">
        <v>0</v>
      </c>
      <c r="G227" s="9">
        <v>0</v>
      </c>
      <c r="H227" s="6">
        <v>1</v>
      </c>
      <c r="I227" s="9">
        <f t="shared" si="15"/>
        <v>0</v>
      </c>
      <c r="J227" s="9">
        <f t="shared" si="16"/>
        <v>0</v>
      </c>
      <c r="K227" s="6">
        <v>9</v>
      </c>
      <c r="L227" s="6">
        <f t="shared" si="17"/>
        <v>24</v>
      </c>
      <c r="M227" s="6">
        <f t="shared" si="18"/>
        <v>0</v>
      </c>
      <c r="N227" s="11">
        <f t="shared" si="19"/>
        <v>0</v>
      </c>
    </row>
    <row r="228" spans="1:14">
      <c r="A228" s="6" t="s">
        <v>55</v>
      </c>
      <c r="B228" s="6">
        <v>6460</v>
      </c>
      <c r="C228" s="8">
        <v>3.1289732496</v>
      </c>
      <c r="D228" s="9">
        <v>0.30299999999999999</v>
      </c>
      <c r="E228" s="9">
        <v>54.65</v>
      </c>
      <c r="F228" s="9">
        <v>0</v>
      </c>
      <c r="G228" s="9">
        <v>0</v>
      </c>
      <c r="H228" s="6">
        <v>1</v>
      </c>
      <c r="I228" s="9">
        <f t="shared" si="15"/>
        <v>0</v>
      </c>
      <c r="J228" s="9">
        <f t="shared" si="16"/>
        <v>0</v>
      </c>
      <c r="K228" s="6">
        <v>1953</v>
      </c>
      <c r="L228" s="6">
        <f t="shared" si="17"/>
        <v>5326</v>
      </c>
      <c r="M228" s="6">
        <f t="shared" si="18"/>
        <v>0</v>
      </c>
      <c r="N228" s="11">
        <f t="shared" si="19"/>
        <v>0</v>
      </c>
    </row>
    <row r="229" spans="1:14">
      <c r="A229" s="6" t="s">
        <v>55</v>
      </c>
      <c r="B229" s="6">
        <v>6410</v>
      </c>
      <c r="C229" s="8">
        <v>2.2874806165999999</v>
      </c>
      <c r="D229" s="9">
        <v>0.30299999999999999</v>
      </c>
      <c r="E229" s="9">
        <v>54.65</v>
      </c>
      <c r="F229" s="9">
        <v>0</v>
      </c>
      <c r="G229" s="9">
        <v>0</v>
      </c>
      <c r="H229" s="6">
        <v>1</v>
      </c>
      <c r="I229" s="9">
        <f t="shared" si="15"/>
        <v>0</v>
      </c>
      <c r="J229" s="9">
        <f t="shared" si="16"/>
        <v>0</v>
      </c>
      <c r="K229" s="6">
        <v>1427</v>
      </c>
      <c r="L229" s="6">
        <f t="shared" si="17"/>
        <v>3894</v>
      </c>
      <c r="M229" s="6">
        <f t="shared" si="18"/>
        <v>0</v>
      </c>
      <c r="N229" s="11">
        <f t="shared" si="19"/>
        <v>0</v>
      </c>
    </row>
    <row r="230" spans="1:14">
      <c r="A230" s="6" t="s">
        <v>55</v>
      </c>
      <c r="B230" s="6">
        <v>6410</v>
      </c>
      <c r="C230" s="8">
        <v>0.54783877709999995</v>
      </c>
      <c r="D230" s="9">
        <v>0.30299999999999999</v>
      </c>
      <c r="E230" s="9">
        <v>54.65</v>
      </c>
      <c r="F230" s="9">
        <v>0</v>
      </c>
      <c r="G230" s="9">
        <v>0</v>
      </c>
      <c r="H230" s="6">
        <v>1</v>
      </c>
      <c r="I230" s="9">
        <f t="shared" si="15"/>
        <v>0</v>
      </c>
      <c r="J230" s="9">
        <f t="shared" si="16"/>
        <v>0</v>
      </c>
      <c r="K230" s="6">
        <v>342</v>
      </c>
      <c r="L230" s="6">
        <f t="shared" si="17"/>
        <v>932</v>
      </c>
      <c r="M230" s="6">
        <f t="shared" si="18"/>
        <v>0</v>
      </c>
      <c r="N230" s="11">
        <f t="shared" si="19"/>
        <v>0</v>
      </c>
    </row>
    <row r="231" spans="1:14">
      <c r="A231" s="6" t="s">
        <v>55</v>
      </c>
      <c r="B231" s="6">
        <v>6460</v>
      </c>
      <c r="C231" s="8">
        <v>0.30356515140000001</v>
      </c>
      <c r="D231" s="9">
        <v>0.30299999999999999</v>
      </c>
      <c r="E231" s="9">
        <v>54.65</v>
      </c>
      <c r="F231" s="9">
        <v>0</v>
      </c>
      <c r="G231" s="9">
        <v>0</v>
      </c>
      <c r="H231" s="6">
        <v>1</v>
      </c>
      <c r="I231" s="9">
        <f t="shared" si="15"/>
        <v>0</v>
      </c>
      <c r="J231" s="9">
        <f t="shared" si="16"/>
        <v>0</v>
      </c>
      <c r="K231" s="6">
        <v>189</v>
      </c>
      <c r="L231" s="6">
        <f t="shared" si="17"/>
        <v>517</v>
      </c>
      <c r="M231" s="6">
        <f t="shared" si="18"/>
        <v>0</v>
      </c>
      <c r="N231" s="11">
        <f t="shared" si="19"/>
        <v>0</v>
      </c>
    </row>
    <row r="232" spans="1:14">
      <c r="A232" s="6" t="s">
        <v>55</v>
      </c>
      <c r="B232" s="6">
        <v>3200</v>
      </c>
      <c r="C232" s="8">
        <v>13.4717021899</v>
      </c>
      <c r="D232" s="9">
        <v>0.4</v>
      </c>
      <c r="E232" s="9">
        <v>54.65</v>
      </c>
      <c r="F232" s="9">
        <v>1.2</v>
      </c>
      <c r="G232" s="9">
        <v>6.4000000000000001E-2</v>
      </c>
      <c r="H232" s="6">
        <v>1</v>
      </c>
      <c r="I232" s="9">
        <f t="shared" si="15"/>
        <v>1.2</v>
      </c>
      <c r="J232" s="9">
        <f t="shared" si="16"/>
        <v>6.4000000000000001E-2</v>
      </c>
      <c r="K232" s="6">
        <v>11098</v>
      </c>
      <c r="L232" s="6">
        <f t="shared" si="17"/>
        <v>30271</v>
      </c>
      <c r="M232" s="6">
        <f t="shared" si="18"/>
        <v>80</v>
      </c>
      <c r="N232" s="11">
        <f t="shared" si="19"/>
        <v>4.3</v>
      </c>
    </row>
    <row r="233" spans="1:14">
      <c r="A233" s="6" t="s">
        <v>55</v>
      </c>
      <c r="B233" s="6">
        <v>6410</v>
      </c>
      <c r="C233" s="8">
        <v>4.7719067E-3</v>
      </c>
      <c r="D233" s="9">
        <v>0.30299999999999999</v>
      </c>
      <c r="E233" s="9">
        <v>54.65</v>
      </c>
      <c r="F233" s="9">
        <v>0</v>
      </c>
      <c r="G233" s="9">
        <v>0</v>
      </c>
      <c r="H233" s="6">
        <v>1</v>
      </c>
      <c r="I233" s="9">
        <f t="shared" si="15"/>
        <v>0</v>
      </c>
      <c r="J233" s="9">
        <f t="shared" si="16"/>
        <v>0</v>
      </c>
      <c r="K233" s="6">
        <v>3</v>
      </c>
      <c r="L233" s="6">
        <f t="shared" si="17"/>
        <v>8</v>
      </c>
      <c r="M233" s="6">
        <f t="shared" si="18"/>
        <v>0</v>
      </c>
      <c r="N233" s="11">
        <f t="shared" si="19"/>
        <v>0</v>
      </c>
    </row>
    <row r="234" spans="1:14">
      <c r="A234" s="6" t="s">
        <v>55</v>
      </c>
      <c r="B234" s="6">
        <v>6410</v>
      </c>
      <c r="C234" s="8">
        <v>0.58854607059999997</v>
      </c>
      <c r="D234" s="9">
        <v>0.30299999999999999</v>
      </c>
      <c r="E234" s="9">
        <v>54.65</v>
      </c>
      <c r="F234" s="9">
        <v>0</v>
      </c>
      <c r="G234" s="9">
        <v>0</v>
      </c>
      <c r="H234" s="6">
        <v>1</v>
      </c>
      <c r="I234" s="9">
        <f t="shared" si="15"/>
        <v>0</v>
      </c>
      <c r="J234" s="9">
        <f t="shared" si="16"/>
        <v>0</v>
      </c>
      <c r="K234" s="6">
        <v>367</v>
      </c>
      <c r="L234" s="6">
        <f t="shared" si="17"/>
        <v>1002</v>
      </c>
      <c r="M234" s="6">
        <f t="shared" si="18"/>
        <v>0</v>
      </c>
      <c r="N234" s="11">
        <f t="shared" si="19"/>
        <v>0</v>
      </c>
    </row>
    <row r="235" spans="1:14">
      <c r="A235" s="6" t="s">
        <v>55</v>
      </c>
      <c r="B235" s="6">
        <v>6460</v>
      </c>
      <c r="C235" s="8">
        <v>4.6931822300000002E-2</v>
      </c>
      <c r="D235" s="9">
        <v>0.30299999999999999</v>
      </c>
      <c r="E235" s="9">
        <v>54.65</v>
      </c>
      <c r="F235" s="9">
        <v>0</v>
      </c>
      <c r="G235" s="9">
        <v>0</v>
      </c>
      <c r="H235" s="6">
        <v>1</v>
      </c>
      <c r="I235" s="9">
        <f t="shared" si="15"/>
        <v>0</v>
      </c>
      <c r="J235" s="9">
        <f t="shared" si="16"/>
        <v>0</v>
      </c>
      <c r="K235" s="6">
        <v>29</v>
      </c>
      <c r="L235" s="6">
        <f t="shared" si="17"/>
        <v>80</v>
      </c>
      <c r="M235" s="6">
        <f t="shared" si="18"/>
        <v>0</v>
      </c>
      <c r="N235" s="11">
        <f t="shared" si="19"/>
        <v>0</v>
      </c>
    </row>
    <row r="236" spans="1:14">
      <c r="A236" s="6" t="s">
        <v>55</v>
      </c>
      <c r="B236" s="6">
        <v>6410</v>
      </c>
      <c r="C236" s="8">
        <v>2.4189909999999999E-4</v>
      </c>
      <c r="D236" s="9">
        <v>0.30299999999999999</v>
      </c>
      <c r="E236" s="9">
        <v>54.65</v>
      </c>
      <c r="F236" s="9">
        <v>0</v>
      </c>
      <c r="G236" s="9">
        <v>0</v>
      </c>
      <c r="H236" s="6">
        <v>1</v>
      </c>
      <c r="I236" s="9">
        <f t="shared" si="15"/>
        <v>0</v>
      </c>
      <c r="J236" s="9">
        <f t="shared" si="16"/>
        <v>0</v>
      </c>
      <c r="K236" s="6">
        <v>0</v>
      </c>
      <c r="L236" s="6">
        <f t="shared" si="17"/>
        <v>0</v>
      </c>
      <c r="M236" s="6">
        <f t="shared" si="18"/>
        <v>0</v>
      </c>
      <c r="N236" s="11">
        <f t="shared" si="19"/>
        <v>0</v>
      </c>
    </row>
    <row r="237" spans="1:14">
      <c r="A237" s="6" t="s">
        <v>55</v>
      </c>
      <c r="B237" s="6">
        <v>6460</v>
      </c>
      <c r="C237" s="8">
        <v>1.8495355007000001</v>
      </c>
      <c r="D237" s="9">
        <v>0.30299999999999999</v>
      </c>
      <c r="E237" s="9">
        <v>54.65</v>
      </c>
      <c r="F237" s="9">
        <v>0</v>
      </c>
      <c r="G237" s="9">
        <v>0</v>
      </c>
      <c r="H237" s="6">
        <v>1</v>
      </c>
      <c r="I237" s="9">
        <f t="shared" si="15"/>
        <v>0</v>
      </c>
      <c r="J237" s="9">
        <f t="shared" si="16"/>
        <v>0</v>
      </c>
      <c r="K237" s="6">
        <v>1154</v>
      </c>
      <c r="L237" s="6">
        <f t="shared" si="17"/>
        <v>3148</v>
      </c>
      <c r="M237" s="6">
        <f t="shared" si="18"/>
        <v>0</v>
      </c>
      <c r="N237" s="11">
        <f t="shared" si="19"/>
        <v>0</v>
      </c>
    </row>
    <row r="238" spans="1:14">
      <c r="A238" s="6" t="s">
        <v>55</v>
      </c>
      <c r="B238" s="6">
        <v>6460</v>
      </c>
      <c r="C238" s="8">
        <v>3.0302367300000001E-2</v>
      </c>
      <c r="D238" s="9">
        <v>0.30299999999999999</v>
      </c>
      <c r="E238" s="9">
        <v>54.65</v>
      </c>
      <c r="F238" s="9">
        <v>0</v>
      </c>
      <c r="G238" s="9">
        <v>0</v>
      </c>
      <c r="H238" s="6">
        <v>1</v>
      </c>
      <c r="I238" s="9">
        <f t="shared" si="15"/>
        <v>0</v>
      </c>
      <c r="J238" s="9">
        <f t="shared" si="16"/>
        <v>0</v>
      </c>
      <c r="K238" s="6">
        <v>19</v>
      </c>
      <c r="L238" s="6">
        <f t="shared" si="17"/>
        <v>52</v>
      </c>
      <c r="M238" s="6">
        <f t="shared" si="18"/>
        <v>0</v>
      </c>
      <c r="N238" s="11">
        <f t="shared" si="19"/>
        <v>0</v>
      </c>
    </row>
    <row r="239" spans="1:14">
      <c r="A239" s="6" t="s">
        <v>55</v>
      </c>
      <c r="B239" s="6">
        <v>6170</v>
      </c>
      <c r="C239" s="8">
        <v>1.1628972E-3</v>
      </c>
      <c r="D239" s="9">
        <v>0.30299999999999999</v>
      </c>
      <c r="E239" s="9">
        <v>54.65</v>
      </c>
      <c r="F239" s="9">
        <v>0</v>
      </c>
      <c r="G239" s="9">
        <v>0</v>
      </c>
      <c r="H239" s="6">
        <v>1</v>
      </c>
      <c r="I239" s="9">
        <f t="shared" si="15"/>
        <v>0</v>
      </c>
      <c r="J239" s="9">
        <f t="shared" si="16"/>
        <v>0</v>
      </c>
      <c r="K239" s="6">
        <v>1</v>
      </c>
      <c r="L239" s="6">
        <f t="shared" si="17"/>
        <v>2</v>
      </c>
      <c r="M239" s="6">
        <f t="shared" si="18"/>
        <v>0</v>
      </c>
      <c r="N239" s="11">
        <f t="shared" si="19"/>
        <v>0</v>
      </c>
    </row>
    <row r="240" spans="1:14">
      <c r="A240" s="6" t="s">
        <v>55</v>
      </c>
      <c r="B240" s="6">
        <v>3200</v>
      </c>
      <c r="C240" s="8">
        <v>2.3553336919999999</v>
      </c>
      <c r="D240" s="9">
        <v>0.4</v>
      </c>
      <c r="E240" s="9">
        <v>54.65</v>
      </c>
      <c r="F240" s="9">
        <v>1.2</v>
      </c>
      <c r="G240" s="9">
        <v>6.4000000000000001E-2</v>
      </c>
      <c r="H240" s="6">
        <v>1</v>
      </c>
      <c r="I240" s="9">
        <f t="shared" si="15"/>
        <v>1.2</v>
      </c>
      <c r="J240" s="9">
        <f t="shared" si="16"/>
        <v>6.4000000000000001E-2</v>
      </c>
      <c r="K240" s="6">
        <v>1940</v>
      </c>
      <c r="L240" s="6">
        <f t="shared" si="17"/>
        <v>5292</v>
      </c>
      <c r="M240" s="6">
        <f t="shared" si="18"/>
        <v>14</v>
      </c>
      <c r="N240" s="11">
        <f t="shared" si="19"/>
        <v>0.7</v>
      </c>
    </row>
    <row r="241" spans="1:14">
      <c r="A241" s="6" t="s">
        <v>55</v>
      </c>
      <c r="B241" s="6">
        <v>6410</v>
      </c>
      <c r="C241" s="8">
        <v>3.1032366999999999E-3</v>
      </c>
      <c r="D241" s="9">
        <v>0.247</v>
      </c>
      <c r="E241" s="9">
        <v>54.65</v>
      </c>
      <c r="F241" s="9">
        <v>0</v>
      </c>
      <c r="G241" s="9">
        <v>0</v>
      </c>
      <c r="H241" s="6">
        <v>1</v>
      </c>
      <c r="I241" s="9">
        <f t="shared" si="15"/>
        <v>0</v>
      </c>
      <c r="J241" s="9">
        <f t="shared" si="16"/>
        <v>0</v>
      </c>
      <c r="K241" s="6">
        <v>2</v>
      </c>
      <c r="L241" s="6">
        <f t="shared" si="17"/>
        <v>4</v>
      </c>
      <c r="M241" s="6">
        <f t="shared" si="18"/>
        <v>0</v>
      </c>
      <c r="N241" s="11">
        <f t="shared" si="19"/>
        <v>0</v>
      </c>
    </row>
    <row r="242" spans="1:14">
      <c r="A242" s="6" t="s">
        <v>55</v>
      </c>
      <c r="B242" s="6">
        <v>6460</v>
      </c>
      <c r="C242" s="8">
        <v>2.5139622293000001</v>
      </c>
      <c r="D242" s="9">
        <v>0.30299999999999999</v>
      </c>
      <c r="E242" s="9">
        <v>54.65</v>
      </c>
      <c r="F242" s="9">
        <v>0</v>
      </c>
      <c r="G242" s="9">
        <v>0</v>
      </c>
      <c r="H242" s="6">
        <v>1</v>
      </c>
      <c r="I242" s="9">
        <f t="shared" si="15"/>
        <v>0</v>
      </c>
      <c r="J242" s="9">
        <f t="shared" si="16"/>
        <v>0</v>
      </c>
      <c r="K242" s="6">
        <v>1569</v>
      </c>
      <c r="L242" s="6">
        <f t="shared" si="17"/>
        <v>4279</v>
      </c>
      <c r="M242" s="6">
        <f t="shared" si="18"/>
        <v>0</v>
      </c>
      <c r="N242" s="11">
        <f t="shared" si="19"/>
        <v>0</v>
      </c>
    </row>
    <row r="243" spans="1:14">
      <c r="A243" s="6" t="s">
        <v>55</v>
      </c>
      <c r="B243" s="6">
        <v>6460</v>
      </c>
      <c r="C243" s="8">
        <v>5.6804278999999999E-3</v>
      </c>
      <c r="D243" s="9">
        <v>0.30299999999999999</v>
      </c>
      <c r="E243" s="9">
        <v>54.65</v>
      </c>
      <c r="F243" s="9">
        <v>0</v>
      </c>
      <c r="G243" s="9">
        <v>0</v>
      </c>
      <c r="H243" s="6">
        <v>1</v>
      </c>
      <c r="I243" s="9">
        <f t="shared" si="15"/>
        <v>0</v>
      </c>
      <c r="J243" s="9">
        <f t="shared" si="16"/>
        <v>0</v>
      </c>
      <c r="K243" s="6">
        <v>4</v>
      </c>
      <c r="L243" s="6">
        <f t="shared" si="17"/>
        <v>10</v>
      </c>
      <c r="M243" s="6">
        <f t="shared" si="18"/>
        <v>0</v>
      </c>
      <c r="N243" s="11">
        <f t="shared" si="19"/>
        <v>0</v>
      </c>
    </row>
    <row r="244" spans="1:14">
      <c r="A244" s="6" t="s">
        <v>55</v>
      </c>
      <c r="B244" s="6">
        <v>3200</v>
      </c>
      <c r="C244" s="8">
        <v>38.920790893300001</v>
      </c>
      <c r="D244" s="9">
        <v>0.4</v>
      </c>
      <c r="E244" s="9">
        <v>54.65</v>
      </c>
      <c r="F244" s="9">
        <v>1.2</v>
      </c>
      <c r="G244" s="9">
        <v>6.4000000000000001E-2</v>
      </c>
      <c r="H244" s="6">
        <v>1</v>
      </c>
      <c r="I244" s="9">
        <f t="shared" si="15"/>
        <v>1.2</v>
      </c>
      <c r="J244" s="9">
        <f t="shared" si="16"/>
        <v>6.4000000000000001E-2</v>
      </c>
      <c r="K244" s="6">
        <v>32063</v>
      </c>
      <c r="L244" s="6">
        <f t="shared" si="17"/>
        <v>87455</v>
      </c>
      <c r="M244" s="6">
        <f t="shared" si="18"/>
        <v>231</v>
      </c>
      <c r="N244" s="11">
        <f t="shared" si="19"/>
        <v>12.3</v>
      </c>
    </row>
    <row r="245" spans="1:14">
      <c r="A245" s="6" t="s">
        <v>55</v>
      </c>
      <c r="B245" s="6">
        <v>3200</v>
      </c>
      <c r="C245" s="8">
        <v>0.33874555290000002</v>
      </c>
      <c r="D245" s="9">
        <v>0.4</v>
      </c>
      <c r="E245" s="9">
        <v>54.65</v>
      </c>
      <c r="F245" s="9">
        <v>1.2</v>
      </c>
      <c r="G245" s="9">
        <v>6.4000000000000001E-2</v>
      </c>
      <c r="H245" s="6">
        <v>1</v>
      </c>
      <c r="I245" s="9">
        <f t="shared" si="15"/>
        <v>1.2</v>
      </c>
      <c r="J245" s="9">
        <f t="shared" si="16"/>
        <v>6.4000000000000001E-2</v>
      </c>
      <c r="K245" s="6">
        <v>279</v>
      </c>
      <c r="L245" s="6">
        <f t="shared" si="17"/>
        <v>761</v>
      </c>
      <c r="M245" s="6">
        <f t="shared" si="18"/>
        <v>2</v>
      </c>
      <c r="N245" s="11">
        <f t="shared" si="19"/>
        <v>0.1</v>
      </c>
    </row>
    <row r="246" spans="1:14">
      <c r="A246" s="6" t="s">
        <v>55</v>
      </c>
      <c r="B246" s="6">
        <v>4200</v>
      </c>
      <c r="C246" s="8">
        <v>2.2691512300000001E-2</v>
      </c>
      <c r="D246" s="9">
        <v>0.41299999999999998</v>
      </c>
      <c r="E246" s="9">
        <v>54.65</v>
      </c>
      <c r="F246" s="9">
        <v>0.7</v>
      </c>
      <c r="G246" s="9">
        <v>0.09</v>
      </c>
      <c r="H246" s="6">
        <v>1</v>
      </c>
      <c r="I246" s="9">
        <f t="shared" si="15"/>
        <v>0.7</v>
      </c>
      <c r="J246" s="9">
        <f t="shared" si="16"/>
        <v>0.09</v>
      </c>
      <c r="K246" s="6">
        <v>19</v>
      </c>
      <c r="L246" s="6">
        <f t="shared" si="17"/>
        <v>53</v>
      </c>
      <c r="M246" s="6">
        <f t="shared" si="18"/>
        <v>0</v>
      </c>
      <c r="N246" s="11">
        <f t="shared" si="19"/>
        <v>0</v>
      </c>
    </row>
    <row r="247" spans="1:14">
      <c r="A247" s="6" t="s">
        <v>55</v>
      </c>
      <c r="B247" s="6">
        <v>6170</v>
      </c>
      <c r="C247" s="8">
        <v>2.35408927E-2</v>
      </c>
      <c r="D247" s="9">
        <v>0.30299999999999999</v>
      </c>
      <c r="E247" s="9">
        <v>54.65</v>
      </c>
      <c r="F247" s="9">
        <v>0</v>
      </c>
      <c r="G247" s="9">
        <v>0</v>
      </c>
      <c r="H247" s="6">
        <v>1</v>
      </c>
      <c r="I247" s="9">
        <f t="shared" si="15"/>
        <v>0</v>
      </c>
      <c r="J247" s="9">
        <f t="shared" si="16"/>
        <v>0</v>
      </c>
      <c r="K247" s="6">
        <v>15</v>
      </c>
      <c r="L247" s="6">
        <f t="shared" si="17"/>
        <v>40</v>
      </c>
      <c r="M247" s="6">
        <f t="shared" si="18"/>
        <v>0</v>
      </c>
      <c r="N247" s="11">
        <f t="shared" si="19"/>
        <v>0</v>
      </c>
    </row>
    <row r="248" spans="1:14">
      <c r="A248" s="6" t="s">
        <v>55</v>
      </c>
      <c r="B248" s="6">
        <v>6410</v>
      </c>
      <c r="C248" s="8">
        <v>1.8991555859</v>
      </c>
      <c r="D248" s="9">
        <v>0.30299999999999999</v>
      </c>
      <c r="E248" s="9">
        <v>54.65</v>
      </c>
      <c r="F248" s="9">
        <v>0</v>
      </c>
      <c r="G248" s="9">
        <v>0</v>
      </c>
      <c r="H248" s="6">
        <v>1</v>
      </c>
      <c r="I248" s="9">
        <f t="shared" si="15"/>
        <v>0</v>
      </c>
      <c r="J248" s="9">
        <f t="shared" si="16"/>
        <v>0</v>
      </c>
      <c r="K248" s="6">
        <v>1185</v>
      </c>
      <c r="L248" s="6">
        <f t="shared" si="17"/>
        <v>3233</v>
      </c>
      <c r="M248" s="6">
        <f t="shared" si="18"/>
        <v>0</v>
      </c>
      <c r="N248" s="11">
        <f t="shared" si="19"/>
        <v>0</v>
      </c>
    </row>
    <row r="249" spans="1:14">
      <c r="A249" s="6" t="s">
        <v>55</v>
      </c>
      <c r="B249" s="6">
        <v>6410</v>
      </c>
      <c r="C249" s="8">
        <v>5.2594313972000002</v>
      </c>
      <c r="D249" s="9">
        <v>0.30299999999999999</v>
      </c>
      <c r="E249" s="9">
        <v>54.65</v>
      </c>
      <c r="F249" s="9">
        <v>0</v>
      </c>
      <c r="G249" s="9">
        <v>0</v>
      </c>
      <c r="H249" s="6">
        <v>1</v>
      </c>
      <c r="I249" s="9">
        <f t="shared" si="15"/>
        <v>0</v>
      </c>
      <c r="J249" s="9">
        <f t="shared" si="16"/>
        <v>0</v>
      </c>
      <c r="K249" s="6">
        <v>3282</v>
      </c>
      <c r="L249" s="6">
        <f t="shared" si="17"/>
        <v>8952</v>
      </c>
      <c r="M249" s="6">
        <f t="shared" si="18"/>
        <v>0</v>
      </c>
      <c r="N249" s="11">
        <f t="shared" si="19"/>
        <v>0</v>
      </c>
    </row>
    <row r="250" spans="1:14">
      <c r="A250" s="6" t="s">
        <v>55</v>
      </c>
      <c r="B250" s="6">
        <v>3200</v>
      </c>
      <c r="C250" s="8">
        <v>23.641840441599999</v>
      </c>
      <c r="D250" s="9">
        <v>0.4</v>
      </c>
      <c r="E250" s="9">
        <v>54.65</v>
      </c>
      <c r="F250" s="9">
        <v>1.2</v>
      </c>
      <c r="G250" s="9">
        <v>6.4000000000000001E-2</v>
      </c>
      <c r="H250" s="6">
        <v>1</v>
      </c>
      <c r="I250" s="9">
        <f t="shared" si="15"/>
        <v>1.2</v>
      </c>
      <c r="J250" s="9">
        <f t="shared" si="16"/>
        <v>6.4000000000000001E-2</v>
      </c>
      <c r="K250" s="6">
        <v>19476</v>
      </c>
      <c r="L250" s="6">
        <f t="shared" si="17"/>
        <v>53123</v>
      </c>
      <c r="M250" s="6">
        <f t="shared" si="18"/>
        <v>141</v>
      </c>
      <c r="N250" s="11">
        <f t="shared" si="19"/>
        <v>7.5</v>
      </c>
    </row>
    <row r="251" spans="1:14">
      <c r="A251" s="6" t="s">
        <v>55</v>
      </c>
      <c r="B251" s="6">
        <v>3200</v>
      </c>
      <c r="C251" s="8">
        <v>3.4020879000000001E-3</v>
      </c>
      <c r="D251" s="9">
        <v>0.4</v>
      </c>
      <c r="E251" s="9">
        <v>54.65</v>
      </c>
      <c r="F251" s="9">
        <v>1.2</v>
      </c>
      <c r="G251" s="9">
        <v>6.4000000000000001E-2</v>
      </c>
      <c r="H251" s="6">
        <v>1</v>
      </c>
      <c r="I251" s="9">
        <f t="shared" si="15"/>
        <v>1.2</v>
      </c>
      <c r="J251" s="9">
        <f t="shared" si="16"/>
        <v>6.4000000000000001E-2</v>
      </c>
      <c r="K251" s="6">
        <v>3</v>
      </c>
      <c r="L251" s="6">
        <f t="shared" si="17"/>
        <v>8</v>
      </c>
      <c r="M251" s="6">
        <f t="shared" si="18"/>
        <v>0</v>
      </c>
      <c r="N251" s="11">
        <f t="shared" si="19"/>
        <v>0</v>
      </c>
    </row>
    <row r="252" spans="1:14">
      <c r="A252" s="6" t="s">
        <v>55</v>
      </c>
      <c r="B252" s="6">
        <v>6410</v>
      </c>
      <c r="C252" s="8">
        <v>5.5668371100000003E-2</v>
      </c>
      <c r="D252" s="9">
        <v>0.30299999999999999</v>
      </c>
      <c r="E252" s="9">
        <v>54.65</v>
      </c>
      <c r="F252" s="9">
        <v>0</v>
      </c>
      <c r="G252" s="9">
        <v>0</v>
      </c>
      <c r="H252" s="6">
        <v>1</v>
      </c>
      <c r="I252" s="9">
        <f t="shared" si="15"/>
        <v>0</v>
      </c>
      <c r="J252" s="9">
        <f t="shared" si="16"/>
        <v>0</v>
      </c>
      <c r="K252" s="6">
        <v>35</v>
      </c>
      <c r="L252" s="6">
        <f t="shared" si="17"/>
        <v>95</v>
      </c>
      <c r="M252" s="6">
        <f t="shared" si="18"/>
        <v>0</v>
      </c>
      <c r="N252" s="11">
        <f t="shared" si="19"/>
        <v>0</v>
      </c>
    </row>
    <row r="253" spans="1:14">
      <c r="A253" s="6" t="s">
        <v>55</v>
      </c>
      <c r="B253" s="6">
        <v>6460</v>
      </c>
      <c r="C253" s="8">
        <v>6.9662887500000006E-2</v>
      </c>
      <c r="D253" s="9">
        <v>0.30299999999999999</v>
      </c>
      <c r="E253" s="9">
        <v>54.65</v>
      </c>
      <c r="F253" s="9">
        <v>0</v>
      </c>
      <c r="G253" s="9">
        <v>0</v>
      </c>
      <c r="H253" s="6">
        <v>1</v>
      </c>
      <c r="I253" s="9">
        <f t="shared" si="15"/>
        <v>0</v>
      </c>
      <c r="J253" s="9">
        <f t="shared" si="16"/>
        <v>0</v>
      </c>
      <c r="K253" s="6">
        <v>43</v>
      </c>
      <c r="L253" s="6">
        <f t="shared" si="17"/>
        <v>119</v>
      </c>
      <c r="M253" s="6">
        <f t="shared" si="18"/>
        <v>0</v>
      </c>
      <c r="N253" s="11">
        <f t="shared" si="19"/>
        <v>0</v>
      </c>
    </row>
    <row r="254" spans="1:14">
      <c r="A254" s="6" t="s">
        <v>55</v>
      </c>
      <c r="B254" s="6">
        <v>6410</v>
      </c>
      <c r="C254" s="8">
        <v>1.9118793862000001</v>
      </c>
      <c r="D254" s="9">
        <v>0.30299999999999999</v>
      </c>
      <c r="E254" s="9">
        <v>54.65</v>
      </c>
      <c r="F254" s="9">
        <v>0</v>
      </c>
      <c r="G254" s="9">
        <v>0</v>
      </c>
      <c r="H254" s="6">
        <v>1</v>
      </c>
      <c r="I254" s="9">
        <f t="shared" si="15"/>
        <v>0</v>
      </c>
      <c r="J254" s="9">
        <f t="shared" si="16"/>
        <v>0</v>
      </c>
      <c r="K254" s="6">
        <v>1193</v>
      </c>
      <c r="L254" s="6">
        <f t="shared" si="17"/>
        <v>3254</v>
      </c>
      <c r="M254" s="6">
        <f t="shared" si="18"/>
        <v>0</v>
      </c>
      <c r="N254" s="11">
        <f t="shared" si="19"/>
        <v>0</v>
      </c>
    </row>
    <row r="255" spans="1:14">
      <c r="A255" s="6" t="s">
        <v>55</v>
      </c>
      <c r="B255" s="6">
        <v>6460</v>
      </c>
      <c r="C255" s="8">
        <v>5.4042119968</v>
      </c>
      <c r="D255" s="9">
        <v>0.30299999999999999</v>
      </c>
      <c r="E255" s="9">
        <v>54.65</v>
      </c>
      <c r="F255" s="9">
        <v>0</v>
      </c>
      <c r="G255" s="9">
        <v>0</v>
      </c>
      <c r="H255" s="6">
        <v>1</v>
      </c>
      <c r="I255" s="9">
        <f t="shared" si="15"/>
        <v>0</v>
      </c>
      <c r="J255" s="9">
        <f t="shared" si="16"/>
        <v>0</v>
      </c>
      <c r="K255" s="6">
        <v>3372</v>
      </c>
      <c r="L255" s="6">
        <f t="shared" si="17"/>
        <v>9198</v>
      </c>
      <c r="M255" s="6">
        <f t="shared" si="18"/>
        <v>0</v>
      </c>
      <c r="N255" s="11">
        <f t="shared" si="19"/>
        <v>0</v>
      </c>
    </row>
    <row r="256" spans="1:14">
      <c r="A256" s="6" t="s">
        <v>55</v>
      </c>
      <c r="B256" s="6">
        <v>3200</v>
      </c>
      <c r="C256" s="8">
        <v>0.18012410879999999</v>
      </c>
      <c r="D256" s="9">
        <v>0.4</v>
      </c>
      <c r="E256" s="9">
        <v>54.65</v>
      </c>
      <c r="F256" s="9">
        <v>1.2</v>
      </c>
      <c r="G256" s="9">
        <v>6.4000000000000001E-2</v>
      </c>
      <c r="H256" s="6">
        <v>1</v>
      </c>
      <c r="I256" s="9">
        <f t="shared" si="15"/>
        <v>1.2</v>
      </c>
      <c r="J256" s="9">
        <f t="shared" si="16"/>
        <v>6.4000000000000001E-2</v>
      </c>
      <c r="K256" s="6">
        <v>148</v>
      </c>
      <c r="L256" s="6">
        <f t="shared" si="17"/>
        <v>405</v>
      </c>
      <c r="M256" s="6">
        <f t="shared" si="18"/>
        <v>1</v>
      </c>
      <c r="N256" s="11">
        <f t="shared" si="19"/>
        <v>0.1</v>
      </c>
    </row>
    <row r="257" spans="1:14">
      <c r="A257" s="6" t="s">
        <v>55</v>
      </c>
      <c r="B257" s="6">
        <v>6410</v>
      </c>
      <c r="C257" s="8">
        <v>7.1014041200000003E-2</v>
      </c>
      <c r="D257" s="9">
        <v>0.247</v>
      </c>
      <c r="E257" s="9">
        <v>54.65</v>
      </c>
      <c r="F257" s="9">
        <v>0</v>
      </c>
      <c r="G257" s="9">
        <v>0</v>
      </c>
      <c r="H257" s="6">
        <v>1</v>
      </c>
      <c r="I257" s="9">
        <f t="shared" si="15"/>
        <v>0</v>
      </c>
      <c r="J257" s="9">
        <f t="shared" si="16"/>
        <v>0</v>
      </c>
      <c r="K257" s="6">
        <v>37</v>
      </c>
      <c r="L257" s="6">
        <f t="shared" si="17"/>
        <v>99</v>
      </c>
      <c r="M257" s="6">
        <f t="shared" si="18"/>
        <v>0</v>
      </c>
      <c r="N257" s="11">
        <f t="shared" si="19"/>
        <v>0</v>
      </c>
    </row>
    <row r="258" spans="1:14">
      <c r="A258" s="6" t="s">
        <v>55</v>
      </c>
      <c r="B258" s="6">
        <v>3200</v>
      </c>
      <c r="C258" s="8">
        <v>5.9261157699999997E-2</v>
      </c>
      <c r="D258" s="9">
        <v>0.4</v>
      </c>
      <c r="E258" s="9">
        <v>54.65</v>
      </c>
      <c r="F258" s="9">
        <v>1.2</v>
      </c>
      <c r="G258" s="9">
        <v>6.4000000000000001E-2</v>
      </c>
      <c r="H258" s="6">
        <v>1</v>
      </c>
      <c r="I258" s="9">
        <f t="shared" si="15"/>
        <v>1.2</v>
      </c>
      <c r="J258" s="9">
        <f t="shared" si="16"/>
        <v>6.4000000000000001E-2</v>
      </c>
      <c r="K258" s="6">
        <v>49</v>
      </c>
      <c r="L258" s="6">
        <f t="shared" si="17"/>
        <v>133</v>
      </c>
      <c r="M258" s="6">
        <f t="shared" si="18"/>
        <v>0</v>
      </c>
      <c r="N258" s="11">
        <f t="shared" si="19"/>
        <v>0</v>
      </c>
    </row>
    <row r="259" spans="1:14">
      <c r="A259" s="6" t="s">
        <v>55</v>
      </c>
      <c r="B259" s="6">
        <v>3200</v>
      </c>
      <c r="C259" s="8">
        <v>1.9701853605999999</v>
      </c>
      <c r="D259" s="9">
        <v>0.4</v>
      </c>
      <c r="E259" s="9">
        <v>54.65</v>
      </c>
      <c r="F259" s="9">
        <v>1.2</v>
      </c>
      <c r="G259" s="9">
        <v>6.4000000000000001E-2</v>
      </c>
      <c r="H259" s="6">
        <v>1</v>
      </c>
      <c r="I259" s="9">
        <f t="shared" ref="I259:I322" si="20">F259</f>
        <v>1.2</v>
      </c>
      <c r="J259" s="9">
        <f t="shared" ref="J259:J322" si="21">G259</f>
        <v>6.4000000000000001E-2</v>
      </c>
      <c r="K259" s="6">
        <v>1623</v>
      </c>
      <c r="L259" s="6">
        <f t="shared" ref="L259:L322" si="22">ROUND(E259*D259*C259*102.79,0)</f>
        <v>4427</v>
      </c>
      <c r="M259" s="6">
        <f t="shared" ref="M259:M322" si="23">ROUND(I259*L259*0.002205,0)</f>
        <v>12</v>
      </c>
      <c r="N259" s="11">
        <f t="shared" ref="N259:N322" si="24">ROUND(J259*L259*0.002205,1)</f>
        <v>0.6</v>
      </c>
    </row>
    <row r="260" spans="1:14">
      <c r="A260" s="6" t="s">
        <v>55</v>
      </c>
      <c r="B260" s="6">
        <v>6460</v>
      </c>
      <c r="C260" s="8">
        <v>9.1723122000000004E-2</v>
      </c>
      <c r="D260" s="9">
        <v>0.30299999999999999</v>
      </c>
      <c r="E260" s="9">
        <v>54.65</v>
      </c>
      <c r="F260" s="9">
        <v>0</v>
      </c>
      <c r="G260" s="9">
        <v>0</v>
      </c>
      <c r="H260" s="6">
        <v>1</v>
      </c>
      <c r="I260" s="9">
        <f t="shared" si="20"/>
        <v>0</v>
      </c>
      <c r="J260" s="9">
        <f t="shared" si="21"/>
        <v>0</v>
      </c>
      <c r="K260" s="6">
        <v>57</v>
      </c>
      <c r="L260" s="6">
        <f t="shared" si="22"/>
        <v>156</v>
      </c>
      <c r="M260" s="6">
        <f t="shared" si="23"/>
        <v>0</v>
      </c>
      <c r="N260" s="11">
        <f t="shared" si="24"/>
        <v>0</v>
      </c>
    </row>
    <row r="261" spans="1:14">
      <c r="A261" s="6" t="s">
        <v>55</v>
      </c>
      <c r="B261" s="6">
        <v>3200</v>
      </c>
      <c r="C261" s="8">
        <v>0.1094119383</v>
      </c>
      <c r="D261" s="9">
        <v>0.4</v>
      </c>
      <c r="E261" s="9">
        <v>54.65</v>
      </c>
      <c r="F261" s="9">
        <v>1.2</v>
      </c>
      <c r="G261" s="9">
        <v>6.4000000000000001E-2</v>
      </c>
      <c r="H261" s="6">
        <v>1</v>
      </c>
      <c r="I261" s="9">
        <f t="shared" si="20"/>
        <v>1.2</v>
      </c>
      <c r="J261" s="9">
        <f t="shared" si="21"/>
        <v>6.4000000000000001E-2</v>
      </c>
      <c r="K261" s="6">
        <v>90</v>
      </c>
      <c r="L261" s="6">
        <f t="shared" si="22"/>
        <v>246</v>
      </c>
      <c r="M261" s="6">
        <f t="shared" si="23"/>
        <v>1</v>
      </c>
      <c r="N261" s="11">
        <f t="shared" si="24"/>
        <v>0</v>
      </c>
    </row>
    <row r="262" spans="1:14">
      <c r="A262" s="6" t="s">
        <v>55</v>
      </c>
      <c r="B262" s="6">
        <v>6460</v>
      </c>
      <c r="C262" s="8">
        <v>0.67888301220000002</v>
      </c>
      <c r="D262" s="9">
        <v>0.30299999999999999</v>
      </c>
      <c r="E262" s="9">
        <v>54.65</v>
      </c>
      <c r="F262" s="9">
        <v>0</v>
      </c>
      <c r="G262" s="9">
        <v>0</v>
      </c>
      <c r="H262" s="6">
        <v>1</v>
      </c>
      <c r="I262" s="9">
        <f t="shared" si="20"/>
        <v>0</v>
      </c>
      <c r="J262" s="9">
        <f t="shared" si="21"/>
        <v>0</v>
      </c>
      <c r="K262" s="6">
        <v>424</v>
      </c>
      <c r="L262" s="6">
        <f t="shared" si="22"/>
        <v>1156</v>
      </c>
      <c r="M262" s="6">
        <f t="shared" si="23"/>
        <v>0</v>
      </c>
      <c r="N262" s="11">
        <f t="shared" si="24"/>
        <v>0</v>
      </c>
    </row>
    <row r="263" spans="1:14">
      <c r="A263" s="6" t="s">
        <v>55</v>
      </c>
      <c r="B263" s="6">
        <v>6170</v>
      </c>
      <c r="C263" s="8">
        <v>8.4707221900000004E-2</v>
      </c>
      <c r="D263" s="9">
        <v>0.30299999999999999</v>
      </c>
      <c r="E263" s="9">
        <v>54.65</v>
      </c>
      <c r="F263" s="9">
        <v>0</v>
      </c>
      <c r="G263" s="9">
        <v>0</v>
      </c>
      <c r="H263" s="6">
        <v>1</v>
      </c>
      <c r="I263" s="9">
        <f t="shared" si="20"/>
        <v>0</v>
      </c>
      <c r="J263" s="9">
        <f t="shared" si="21"/>
        <v>0</v>
      </c>
      <c r="K263" s="6">
        <v>53</v>
      </c>
      <c r="L263" s="6">
        <f t="shared" si="22"/>
        <v>144</v>
      </c>
      <c r="M263" s="6">
        <f t="shared" si="23"/>
        <v>0</v>
      </c>
      <c r="N263" s="11">
        <f t="shared" si="24"/>
        <v>0</v>
      </c>
    </row>
    <row r="264" spans="1:14">
      <c r="A264" s="6" t="s">
        <v>55</v>
      </c>
      <c r="B264" s="6">
        <v>4200</v>
      </c>
      <c r="C264" s="8">
        <v>0.33017248370000002</v>
      </c>
      <c r="D264" s="9">
        <v>0.41299999999999998</v>
      </c>
      <c r="E264" s="9">
        <v>54.65</v>
      </c>
      <c r="F264" s="9">
        <v>0.7</v>
      </c>
      <c r="G264" s="9">
        <v>0.09</v>
      </c>
      <c r="H264" s="6">
        <v>1</v>
      </c>
      <c r="I264" s="9">
        <f t="shared" si="20"/>
        <v>0.7</v>
      </c>
      <c r="J264" s="9">
        <f t="shared" si="21"/>
        <v>0.09</v>
      </c>
      <c r="K264" s="6">
        <v>461</v>
      </c>
      <c r="L264" s="6">
        <f t="shared" si="22"/>
        <v>766</v>
      </c>
      <c r="M264" s="6">
        <f t="shared" si="23"/>
        <v>1</v>
      </c>
      <c r="N264" s="11">
        <f t="shared" si="24"/>
        <v>0.2</v>
      </c>
    </row>
    <row r="265" spans="1:14">
      <c r="A265" s="6" t="s">
        <v>55</v>
      </c>
      <c r="B265" s="6">
        <v>3200</v>
      </c>
      <c r="C265" s="8">
        <v>6.7636664099999994E-2</v>
      </c>
      <c r="D265" s="9">
        <v>0.4</v>
      </c>
      <c r="E265" s="9">
        <v>54.65</v>
      </c>
      <c r="F265" s="9">
        <v>1.2</v>
      </c>
      <c r="G265" s="9">
        <v>6.4000000000000001E-2</v>
      </c>
      <c r="H265" s="6">
        <v>1</v>
      </c>
      <c r="I265" s="9">
        <f t="shared" si="20"/>
        <v>1.2</v>
      </c>
      <c r="J265" s="9">
        <f t="shared" si="21"/>
        <v>6.4000000000000001E-2</v>
      </c>
      <c r="K265" s="6">
        <v>56</v>
      </c>
      <c r="L265" s="6">
        <f t="shared" si="22"/>
        <v>152</v>
      </c>
      <c r="M265" s="6">
        <f t="shared" si="23"/>
        <v>0</v>
      </c>
      <c r="N265" s="11">
        <f t="shared" si="24"/>
        <v>0</v>
      </c>
    </row>
    <row r="266" spans="1:14">
      <c r="A266" s="6" t="s">
        <v>55</v>
      </c>
      <c r="B266" s="6">
        <v>6170</v>
      </c>
      <c r="C266" s="8">
        <v>4.2821474999999998E-3</v>
      </c>
      <c r="D266" s="9">
        <v>0.30299999999999999</v>
      </c>
      <c r="E266" s="9">
        <v>54.65</v>
      </c>
      <c r="F266" s="9">
        <v>0</v>
      </c>
      <c r="G266" s="9">
        <v>0</v>
      </c>
      <c r="H266" s="6">
        <v>1</v>
      </c>
      <c r="I266" s="9">
        <f t="shared" si="20"/>
        <v>0</v>
      </c>
      <c r="J266" s="9">
        <f t="shared" si="21"/>
        <v>0</v>
      </c>
      <c r="K266" s="6">
        <v>3</v>
      </c>
      <c r="L266" s="6">
        <f t="shared" si="22"/>
        <v>7</v>
      </c>
      <c r="M266" s="6">
        <f t="shared" si="23"/>
        <v>0</v>
      </c>
      <c r="N266" s="11">
        <f t="shared" si="24"/>
        <v>0</v>
      </c>
    </row>
    <row r="267" spans="1:14">
      <c r="A267" s="6" t="s">
        <v>55</v>
      </c>
      <c r="B267" s="6">
        <v>3200</v>
      </c>
      <c r="C267" s="8">
        <v>1.0453306969</v>
      </c>
      <c r="D267" s="9">
        <v>0.4</v>
      </c>
      <c r="E267" s="9">
        <v>54.65</v>
      </c>
      <c r="F267" s="9">
        <v>1.2</v>
      </c>
      <c r="G267" s="9">
        <v>6.4000000000000001E-2</v>
      </c>
      <c r="H267" s="6">
        <v>1</v>
      </c>
      <c r="I267" s="9">
        <f t="shared" si="20"/>
        <v>1.2</v>
      </c>
      <c r="J267" s="9">
        <f t="shared" si="21"/>
        <v>6.4000000000000001E-2</v>
      </c>
      <c r="K267" s="6">
        <v>861</v>
      </c>
      <c r="L267" s="6">
        <f t="shared" si="22"/>
        <v>2349</v>
      </c>
      <c r="M267" s="6">
        <f t="shared" si="23"/>
        <v>6</v>
      </c>
      <c r="N267" s="11">
        <f t="shared" si="24"/>
        <v>0.3</v>
      </c>
    </row>
    <row r="268" spans="1:14">
      <c r="A268" s="6" t="s">
        <v>55</v>
      </c>
      <c r="B268" s="6">
        <v>6410</v>
      </c>
      <c r="C268" s="8">
        <v>1.7235570000000001E-4</v>
      </c>
      <c r="D268" s="9">
        <v>0.30299999999999999</v>
      </c>
      <c r="E268" s="9">
        <v>54.65</v>
      </c>
      <c r="F268" s="9">
        <v>0</v>
      </c>
      <c r="G268" s="9">
        <v>0</v>
      </c>
      <c r="H268" s="6">
        <v>1</v>
      </c>
      <c r="I268" s="9">
        <f t="shared" si="20"/>
        <v>0</v>
      </c>
      <c r="J268" s="9">
        <f t="shared" si="21"/>
        <v>0</v>
      </c>
      <c r="K268" s="6">
        <v>0</v>
      </c>
      <c r="L268" s="6">
        <f t="shared" si="22"/>
        <v>0</v>
      </c>
      <c r="M268" s="6">
        <f t="shared" si="23"/>
        <v>0</v>
      </c>
      <c r="N268" s="11">
        <f t="shared" si="24"/>
        <v>0</v>
      </c>
    </row>
    <row r="269" spans="1:14">
      <c r="A269" s="6" t="s">
        <v>55</v>
      </c>
      <c r="B269" s="6">
        <v>6460</v>
      </c>
      <c r="C269" s="8">
        <v>1.6158156999999999E-2</v>
      </c>
      <c r="D269" s="9">
        <v>0.30299999999999999</v>
      </c>
      <c r="E269" s="9">
        <v>54.65</v>
      </c>
      <c r="F269" s="9">
        <v>0</v>
      </c>
      <c r="G269" s="9">
        <v>0</v>
      </c>
      <c r="H269" s="6">
        <v>1</v>
      </c>
      <c r="I269" s="9">
        <f t="shared" si="20"/>
        <v>0</v>
      </c>
      <c r="J269" s="9">
        <f t="shared" si="21"/>
        <v>0</v>
      </c>
      <c r="K269" s="6">
        <v>10</v>
      </c>
      <c r="L269" s="6">
        <f t="shared" si="22"/>
        <v>28</v>
      </c>
      <c r="M269" s="6">
        <f t="shared" si="23"/>
        <v>0</v>
      </c>
      <c r="N269" s="11">
        <f t="shared" si="24"/>
        <v>0</v>
      </c>
    </row>
    <row r="270" spans="1:14">
      <c r="A270" s="6" t="s">
        <v>55</v>
      </c>
      <c r="B270" s="6">
        <v>6410</v>
      </c>
      <c r="C270" s="8">
        <v>1.3502961E-3</v>
      </c>
      <c r="D270" s="9">
        <v>0.30299999999999999</v>
      </c>
      <c r="E270" s="9">
        <v>54.65</v>
      </c>
      <c r="F270" s="9">
        <v>0</v>
      </c>
      <c r="G270" s="9">
        <v>0</v>
      </c>
      <c r="H270" s="6">
        <v>1</v>
      </c>
      <c r="I270" s="9">
        <f t="shared" si="20"/>
        <v>0</v>
      </c>
      <c r="J270" s="9">
        <f t="shared" si="21"/>
        <v>0</v>
      </c>
      <c r="K270" s="6">
        <v>1</v>
      </c>
      <c r="L270" s="6">
        <f t="shared" si="22"/>
        <v>2</v>
      </c>
      <c r="M270" s="6">
        <f t="shared" si="23"/>
        <v>0</v>
      </c>
      <c r="N270" s="11">
        <f t="shared" si="24"/>
        <v>0</v>
      </c>
    </row>
    <row r="271" spans="1:14">
      <c r="A271" s="6" t="s">
        <v>55</v>
      </c>
      <c r="B271" s="6">
        <v>3200</v>
      </c>
      <c r="C271" s="8">
        <v>0.33395242559999999</v>
      </c>
      <c r="D271" s="9">
        <v>0.4</v>
      </c>
      <c r="E271" s="9">
        <v>54.65</v>
      </c>
      <c r="F271" s="9">
        <v>1.2</v>
      </c>
      <c r="G271" s="9">
        <v>6.4000000000000001E-2</v>
      </c>
      <c r="H271" s="6">
        <v>1</v>
      </c>
      <c r="I271" s="9">
        <f t="shared" si="20"/>
        <v>1.2</v>
      </c>
      <c r="J271" s="9">
        <f t="shared" si="21"/>
        <v>6.4000000000000001E-2</v>
      </c>
      <c r="K271" s="6">
        <v>275</v>
      </c>
      <c r="L271" s="6">
        <f t="shared" si="22"/>
        <v>750</v>
      </c>
      <c r="M271" s="6">
        <f t="shared" si="23"/>
        <v>2</v>
      </c>
      <c r="N271" s="11">
        <f t="shared" si="24"/>
        <v>0.1</v>
      </c>
    </row>
    <row r="272" spans="1:14">
      <c r="A272" s="6" t="s">
        <v>55</v>
      </c>
      <c r="B272" s="6">
        <v>3200</v>
      </c>
      <c r="C272" s="8">
        <v>0.47901222960000001</v>
      </c>
      <c r="D272" s="9">
        <v>0.4</v>
      </c>
      <c r="E272" s="9">
        <v>54.65</v>
      </c>
      <c r="F272" s="9">
        <v>1.2</v>
      </c>
      <c r="G272" s="9">
        <v>6.4000000000000001E-2</v>
      </c>
      <c r="H272" s="6">
        <v>1</v>
      </c>
      <c r="I272" s="9">
        <f t="shared" si="20"/>
        <v>1.2</v>
      </c>
      <c r="J272" s="9">
        <f t="shared" si="21"/>
        <v>6.4000000000000001E-2</v>
      </c>
      <c r="K272" s="6">
        <v>395</v>
      </c>
      <c r="L272" s="6">
        <f t="shared" si="22"/>
        <v>1076</v>
      </c>
      <c r="M272" s="6">
        <f t="shared" si="23"/>
        <v>3</v>
      </c>
      <c r="N272" s="11">
        <f t="shared" si="24"/>
        <v>0.2</v>
      </c>
    </row>
    <row r="273" spans="1:14">
      <c r="A273" s="6" t="s">
        <v>55</v>
      </c>
      <c r="B273" s="6">
        <v>3200</v>
      </c>
      <c r="C273" s="8">
        <v>0.13334051350000001</v>
      </c>
      <c r="D273" s="9">
        <v>0.4</v>
      </c>
      <c r="E273" s="9">
        <v>54.65</v>
      </c>
      <c r="F273" s="9">
        <v>1.2</v>
      </c>
      <c r="G273" s="9">
        <v>6.4000000000000001E-2</v>
      </c>
      <c r="H273" s="6">
        <v>1</v>
      </c>
      <c r="I273" s="9">
        <f t="shared" si="20"/>
        <v>1.2</v>
      </c>
      <c r="J273" s="9">
        <f t="shared" si="21"/>
        <v>6.4000000000000001E-2</v>
      </c>
      <c r="K273" s="6">
        <v>110</v>
      </c>
      <c r="L273" s="6">
        <f t="shared" si="22"/>
        <v>300</v>
      </c>
      <c r="M273" s="6">
        <f t="shared" si="23"/>
        <v>1</v>
      </c>
      <c r="N273" s="11">
        <f t="shared" si="24"/>
        <v>0</v>
      </c>
    </row>
    <row r="274" spans="1:14">
      <c r="A274" s="6" t="s">
        <v>55</v>
      </c>
      <c r="B274" s="6">
        <v>6460</v>
      </c>
      <c r="C274" s="8">
        <v>2.8799592404999999</v>
      </c>
      <c r="D274" s="9">
        <v>0.30299999999999999</v>
      </c>
      <c r="E274" s="9">
        <v>54.65</v>
      </c>
      <c r="F274" s="9">
        <v>0</v>
      </c>
      <c r="G274" s="9">
        <v>0</v>
      </c>
      <c r="H274" s="6">
        <v>1</v>
      </c>
      <c r="I274" s="9">
        <f t="shared" si="20"/>
        <v>0</v>
      </c>
      <c r="J274" s="9">
        <f t="shared" si="21"/>
        <v>0</v>
      </c>
      <c r="K274" s="6">
        <v>1797</v>
      </c>
      <c r="L274" s="6">
        <f t="shared" si="22"/>
        <v>4902</v>
      </c>
      <c r="M274" s="6">
        <f t="shared" si="23"/>
        <v>0</v>
      </c>
      <c r="N274" s="11">
        <f t="shared" si="24"/>
        <v>0</v>
      </c>
    </row>
    <row r="275" spans="1:14">
      <c r="A275" s="6" t="s">
        <v>55</v>
      </c>
      <c r="B275" s="6">
        <v>3200</v>
      </c>
      <c r="C275" s="8">
        <v>2.7938513485000001</v>
      </c>
      <c r="D275" s="9">
        <v>0.4</v>
      </c>
      <c r="E275" s="9">
        <v>54.65</v>
      </c>
      <c r="F275" s="9">
        <v>1.2</v>
      </c>
      <c r="G275" s="9">
        <v>6.4000000000000001E-2</v>
      </c>
      <c r="H275" s="6">
        <v>1</v>
      </c>
      <c r="I275" s="9">
        <f t="shared" si="20"/>
        <v>1.2</v>
      </c>
      <c r="J275" s="9">
        <f t="shared" si="21"/>
        <v>6.4000000000000001E-2</v>
      </c>
      <c r="K275" s="6">
        <v>2302</v>
      </c>
      <c r="L275" s="6">
        <f t="shared" si="22"/>
        <v>6278</v>
      </c>
      <c r="M275" s="6">
        <f t="shared" si="23"/>
        <v>17</v>
      </c>
      <c r="N275" s="11">
        <f t="shared" si="24"/>
        <v>0.9</v>
      </c>
    </row>
    <row r="276" spans="1:14">
      <c r="A276" s="6" t="s">
        <v>55</v>
      </c>
      <c r="B276" s="6">
        <v>6120</v>
      </c>
      <c r="C276" s="8">
        <v>5.3295743907000004</v>
      </c>
      <c r="D276" s="9">
        <v>0.30299999999999999</v>
      </c>
      <c r="E276" s="9">
        <v>54.65</v>
      </c>
      <c r="F276" s="9">
        <v>0</v>
      </c>
      <c r="G276" s="9">
        <v>0</v>
      </c>
      <c r="H276" s="6">
        <v>1</v>
      </c>
      <c r="I276" s="9">
        <f t="shared" si="20"/>
        <v>0</v>
      </c>
      <c r="J276" s="9">
        <f t="shared" si="21"/>
        <v>0</v>
      </c>
      <c r="K276" s="6">
        <v>3355</v>
      </c>
      <c r="L276" s="6">
        <f t="shared" si="22"/>
        <v>9071</v>
      </c>
      <c r="M276" s="6">
        <f t="shared" si="23"/>
        <v>0</v>
      </c>
      <c r="N276" s="11">
        <f t="shared" si="24"/>
        <v>0</v>
      </c>
    </row>
    <row r="277" spans="1:14">
      <c r="A277" s="6" t="s">
        <v>55</v>
      </c>
      <c r="B277" s="6">
        <v>6410</v>
      </c>
      <c r="C277" s="8">
        <v>1.4264333305000001</v>
      </c>
      <c r="D277" s="9">
        <v>0.30299999999999999</v>
      </c>
      <c r="E277" s="9">
        <v>54.65</v>
      </c>
      <c r="F277" s="9">
        <v>0</v>
      </c>
      <c r="G277" s="9">
        <v>0</v>
      </c>
      <c r="H277" s="6">
        <v>1</v>
      </c>
      <c r="I277" s="9">
        <f t="shared" si="20"/>
        <v>0</v>
      </c>
      <c r="J277" s="9">
        <f t="shared" si="21"/>
        <v>0</v>
      </c>
      <c r="K277" s="6">
        <v>890</v>
      </c>
      <c r="L277" s="6">
        <f t="shared" si="22"/>
        <v>2428</v>
      </c>
      <c r="M277" s="6">
        <f t="shared" si="23"/>
        <v>0</v>
      </c>
      <c r="N277" s="11">
        <f t="shared" si="24"/>
        <v>0</v>
      </c>
    </row>
    <row r="278" spans="1:14">
      <c r="A278" s="6" t="s">
        <v>55</v>
      </c>
      <c r="B278" s="6">
        <v>6460</v>
      </c>
      <c r="C278" s="8">
        <v>0.1439732812</v>
      </c>
      <c r="D278" s="9">
        <v>0.30299999999999999</v>
      </c>
      <c r="E278" s="9">
        <v>54.65</v>
      </c>
      <c r="F278" s="9">
        <v>0</v>
      </c>
      <c r="G278" s="9">
        <v>0</v>
      </c>
      <c r="H278" s="6">
        <v>1</v>
      </c>
      <c r="I278" s="9">
        <f t="shared" si="20"/>
        <v>0</v>
      </c>
      <c r="J278" s="9">
        <f t="shared" si="21"/>
        <v>0</v>
      </c>
      <c r="K278" s="6">
        <v>90</v>
      </c>
      <c r="L278" s="6">
        <f t="shared" si="22"/>
        <v>245</v>
      </c>
      <c r="M278" s="6">
        <f t="shared" si="23"/>
        <v>0</v>
      </c>
      <c r="N278" s="11">
        <f t="shared" si="24"/>
        <v>0</v>
      </c>
    </row>
    <row r="279" spans="1:14">
      <c r="A279" s="6" t="s">
        <v>55</v>
      </c>
      <c r="B279" s="6">
        <v>3200</v>
      </c>
      <c r="C279" s="8">
        <v>0.17688167360000001</v>
      </c>
      <c r="D279" s="9">
        <v>0.4</v>
      </c>
      <c r="E279" s="9">
        <v>54.65</v>
      </c>
      <c r="F279" s="9">
        <v>1.2</v>
      </c>
      <c r="G279" s="9">
        <v>6.4000000000000001E-2</v>
      </c>
      <c r="H279" s="6">
        <v>1</v>
      </c>
      <c r="I279" s="9">
        <f t="shared" si="20"/>
        <v>1.2</v>
      </c>
      <c r="J279" s="9">
        <f t="shared" si="21"/>
        <v>6.4000000000000001E-2</v>
      </c>
      <c r="K279" s="6">
        <v>146</v>
      </c>
      <c r="L279" s="6">
        <f t="shared" si="22"/>
        <v>397</v>
      </c>
      <c r="M279" s="6">
        <f t="shared" si="23"/>
        <v>1</v>
      </c>
      <c r="N279" s="11">
        <f t="shared" si="24"/>
        <v>0.1</v>
      </c>
    </row>
    <row r="280" spans="1:14">
      <c r="A280" s="6" t="s">
        <v>55</v>
      </c>
      <c r="B280" s="6">
        <v>6120</v>
      </c>
      <c r="C280" s="8">
        <v>0.92421325340000005</v>
      </c>
      <c r="D280" s="9">
        <v>0.30299999999999999</v>
      </c>
      <c r="E280" s="9">
        <v>54.65</v>
      </c>
      <c r="F280" s="9">
        <v>0</v>
      </c>
      <c r="G280" s="9">
        <v>0</v>
      </c>
      <c r="H280" s="6">
        <v>1</v>
      </c>
      <c r="I280" s="9">
        <f t="shared" si="20"/>
        <v>0</v>
      </c>
      <c r="J280" s="9">
        <f t="shared" si="21"/>
        <v>0</v>
      </c>
      <c r="K280" s="6">
        <v>577</v>
      </c>
      <c r="L280" s="6">
        <f t="shared" si="22"/>
        <v>1573</v>
      </c>
      <c r="M280" s="6">
        <f t="shared" si="23"/>
        <v>0</v>
      </c>
      <c r="N280" s="11">
        <f t="shared" si="24"/>
        <v>0</v>
      </c>
    </row>
    <row r="281" spans="1:14">
      <c r="A281" s="6" t="s">
        <v>55</v>
      </c>
      <c r="B281" s="6">
        <v>6410</v>
      </c>
      <c r="C281" s="8">
        <v>0.1026018705</v>
      </c>
      <c r="D281" s="9">
        <v>0.30299999999999999</v>
      </c>
      <c r="E281" s="9">
        <v>54.65</v>
      </c>
      <c r="F281" s="9">
        <v>0</v>
      </c>
      <c r="G281" s="9">
        <v>0</v>
      </c>
      <c r="H281" s="6">
        <v>1</v>
      </c>
      <c r="I281" s="9">
        <f t="shared" si="20"/>
        <v>0</v>
      </c>
      <c r="J281" s="9">
        <f t="shared" si="21"/>
        <v>0</v>
      </c>
      <c r="K281" s="6">
        <v>82</v>
      </c>
      <c r="L281" s="6">
        <f t="shared" si="22"/>
        <v>175</v>
      </c>
      <c r="M281" s="6">
        <f t="shared" si="23"/>
        <v>0</v>
      </c>
      <c r="N281" s="11">
        <f t="shared" si="24"/>
        <v>0</v>
      </c>
    </row>
    <row r="282" spans="1:14">
      <c r="A282" s="6" t="s">
        <v>55</v>
      </c>
      <c r="B282" s="6">
        <v>6120</v>
      </c>
      <c r="C282" s="8">
        <v>7.0269326699999995E-2</v>
      </c>
      <c r="D282" s="9">
        <v>0.30299999999999999</v>
      </c>
      <c r="E282" s="9">
        <v>54.65</v>
      </c>
      <c r="F282" s="9">
        <v>0</v>
      </c>
      <c r="G282" s="9">
        <v>0</v>
      </c>
      <c r="H282" s="6">
        <v>1</v>
      </c>
      <c r="I282" s="9">
        <f t="shared" si="20"/>
        <v>0</v>
      </c>
      <c r="J282" s="9">
        <f t="shared" si="21"/>
        <v>0</v>
      </c>
      <c r="K282" s="6">
        <v>44</v>
      </c>
      <c r="L282" s="6">
        <f t="shared" si="22"/>
        <v>120</v>
      </c>
      <c r="M282" s="6">
        <f t="shared" si="23"/>
        <v>0</v>
      </c>
      <c r="N282" s="11">
        <f t="shared" si="24"/>
        <v>0</v>
      </c>
    </row>
    <row r="283" spans="1:14">
      <c r="A283" s="6" t="s">
        <v>55</v>
      </c>
      <c r="B283" s="6">
        <v>6410</v>
      </c>
      <c r="C283" s="8">
        <v>4.8598466000000003E-3</v>
      </c>
      <c r="D283" s="9">
        <v>0.30299999999999999</v>
      </c>
      <c r="E283" s="9">
        <v>54.65</v>
      </c>
      <c r="F283" s="9">
        <v>0</v>
      </c>
      <c r="G283" s="9">
        <v>0</v>
      </c>
      <c r="H283" s="6">
        <v>1</v>
      </c>
      <c r="I283" s="9">
        <f t="shared" si="20"/>
        <v>0</v>
      </c>
      <c r="J283" s="9">
        <f t="shared" si="21"/>
        <v>0</v>
      </c>
      <c r="K283" s="6">
        <v>3</v>
      </c>
      <c r="L283" s="6">
        <f t="shared" si="22"/>
        <v>8</v>
      </c>
      <c r="M283" s="6">
        <f t="shared" si="23"/>
        <v>0</v>
      </c>
      <c r="N283" s="11">
        <f t="shared" si="24"/>
        <v>0</v>
      </c>
    </row>
    <row r="284" spans="1:14">
      <c r="A284" s="6" t="s">
        <v>55</v>
      </c>
      <c r="B284" s="6">
        <v>6410</v>
      </c>
      <c r="C284" s="8">
        <v>6.7247462399999999E-2</v>
      </c>
      <c r="D284" s="9">
        <v>0.30299999999999999</v>
      </c>
      <c r="E284" s="9">
        <v>54.65</v>
      </c>
      <c r="F284" s="9">
        <v>0</v>
      </c>
      <c r="G284" s="9">
        <v>0</v>
      </c>
      <c r="H284" s="6">
        <v>1</v>
      </c>
      <c r="I284" s="9">
        <f t="shared" si="20"/>
        <v>0</v>
      </c>
      <c r="J284" s="9">
        <f t="shared" si="21"/>
        <v>0</v>
      </c>
      <c r="K284" s="6">
        <v>42</v>
      </c>
      <c r="L284" s="6">
        <f t="shared" si="22"/>
        <v>114</v>
      </c>
      <c r="M284" s="6">
        <f t="shared" si="23"/>
        <v>0</v>
      </c>
      <c r="N284" s="11">
        <f t="shared" si="24"/>
        <v>0</v>
      </c>
    </row>
    <row r="285" spans="1:14">
      <c r="A285" s="6" t="s">
        <v>55</v>
      </c>
      <c r="B285" s="6">
        <v>6170</v>
      </c>
      <c r="C285" s="8">
        <v>5.4304566585999998</v>
      </c>
      <c r="D285" s="9">
        <v>0.30299999999999999</v>
      </c>
      <c r="E285" s="9">
        <v>54.65</v>
      </c>
      <c r="F285" s="9">
        <v>0</v>
      </c>
      <c r="G285" s="9">
        <v>0</v>
      </c>
      <c r="H285" s="6">
        <v>1</v>
      </c>
      <c r="I285" s="9">
        <f t="shared" si="20"/>
        <v>0</v>
      </c>
      <c r="J285" s="9">
        <f t="shared" si="21"/>
        <v>0</v>
      </c>
      <c r="K285" s="6">
        <v>3389</v>
      </c>
      <c r="L285" s="6">
        <f t="shared" si="22"/>
        <v>9243</v>
      </c>
      <c r="M285" s="6">
        <f t="shared" si="23"/>
        <v>0</v>
      </c>
      <c r="N285" s="11">
        <f t="shared" si="24"/>
        <v>0</v>
      </c>
    </row>
    <row r="286" spans="1:14">
      <c r="A286" s="6" t="s">
        <v>55</v>
      </c>
      <c r="B286" s="6">
        <v>6460</v>
      </c>
      <c r="C286" s="8">
        <v>1.0480903999999999E-3</v>
      </c>
      <c r="D286" s="9">
        <v>0.30299999999999999</v>
      </c>
      <c r="E286" s="9">
        <v>54.65</v>
      </c>
      <c r="F286" s="9">
        <v>0</v>
      </c>
      <c r="G286" s="9">
        <v>0</v>
      </c>
      <c r="H286" s="6">
        <v>1</v>
      </c>
      <c r="I286" s="9">
        <f t="shared" si="20"/>
        <v>0</v>
      </c>
      <c r="J286" s="9">
        <f t="shared" si="21"/>
        <v>0</v>
      </c>
      <c r="K286" s="6">
        <v>1</v>
      </c>
      <c r="L286" s="6">
        <f t="shared" si="22"/>
        <v>2</v>
      </c>
      <c r="M286" s="6">
        <f t="shared" si="23"/>
        <v>0</v>
      </c>
      <c r="N286" s="11">
        <f t="shared" si="24"/>
        <v>0</v>
      </c>
    </row>
    <row r="287" spans="1:14">
      <c r="A287" s="6" t="s">
        <v>55</v>
      </c>
      <c r="B287" s="6">
        <v>3200</v>
      </c>
      <c r="C287" s="8">
        <v>4.8385013143000002</v>
      </c>
      <c r="D287" s="9">
        <v>0.4</v>
      </c>
      <c r="E287" s="9">
        <v>54.65</v>
      </c>
      <c r="F287" s="9">
        <v>1.2</v>
      </c>
      <c r="G287" s="9">
        <v>6.4000000000000001E-2</v>
      </c>
      <c r="H287" s="6">
        <v>1</v>
      </c>
      <c r="I287" s="9">
        <f t="shared" si="20"/>
        <v>1.2</v>
      </c>
      <c r="J287" s="9">
        <f t="shared" si="21"/>
        <v>6.4000000000000001E-2</v>
      </c>
      <c r="K287" s="6">
        <v>3986</v>
      </c>
      <c r="L287" s="6">
        <f t="shared" si="22"/>
        <v>10872</v>
      </c>
      <c r="M287" s="6">
        <f t="shared" si="23"/>
        <v>29</v>
      </c>
      <c r="N287" s="11">
        <f t="shared" si="24"/>
        <v>1.5</v>
      </c>
    </row>
    <row r="288" spans="1:14">
      <c r="A288" s="6" t="s">
        <v>55</v>
      </c>
      <c r="B288" s="6">
        <v>3200</v>
      </c>
      <c r="C288" s="8">
        <v>1.015618E-4</v>
      </c>
      <c r="D288" s="9">
        <v>0.4</v>
      </c>
      <c r="E288" s="9">
        <v>54.65</v>
      </c>
      <c r="F288" s="9">
        <v>1.2</v>
      </c>
      <c r="G288" s="9">
        <v>6.4000000000000001E-2</v>
      </c>
      <c r="H288" s="6">
        <v>1</v>
      </c>
      <c r="I288" s="9">
        <f t="shared" si="20"/>
        <v>1.2</v>
      </c>
      <c r="J288" s="9">
        <f t="shared" si="21"/>
        <v>6.4000000000000001E-2</v>
      </c>
      <c r="K288" s="6">
        <v>0</v>
      </c>
      <c r="L288" s="6">
        <f t="shared" si="22"/>
        <v>0</v>
      </c>
      <c r="M288" s="6">
        <f t="shared" si="23"/>
        <v>0</v>
      </c>
      <c r="N288" s="11">
        <f t="shared" si="24"/>
        <v>0</v>
      </c>
    </row>
    <row r="289" spans="1:14">
      <c r="A289" s="6" t="s">
        <v>55</v>
      </c>
      <c r="B289" s="6">
        <v>6410</v>
      </c>
      <c r="C289" s="8">
        <v>0.6690247225</v>
      </c>
      <c r="D289" s="9">
        <v>0.30299999999999999</v>
      </c>
      <c r="E289" s="9">
        <v>54.65</v>
      </c>
      <c r="F289" s="9">
        <v>0</v>
      </c>
      <c r="G289" s="9">
        <v>0</v>
      </c>
      <c r="H289" s="6">
        <v>1</v>
      </c>
      <c r="I289" s="9">
        <f t="shared" si="20"/>
        <v>0</v>
      </c>
      <c r="J289" s="9">
        <f t="shared" si="21"/>
        <v>0</v>
      </c>
      <c r="K289" s="6">
        <v>417</v>
      </c>
      <c r="L289" s="6">
        <f t="shared" si="22"/>
        <v>1139</v>
      </c>
      <c r="M289" s="6">
        <f t="shared" si="23"/>
        <v>0</v>
      </c>
      <c r="N289" s="11">
        <f t="shared" si="24"/>
        <v>0</v>
      </c>
    </row>
    <row r="290" spans="1:14">
      <c r="A290" s="6" t="s">
        <v>55</v>
      </c>
      <c r="B290" s="6">
        <v>6410</v>
      </c>
      <c r="C290" s="8">
        <v>0.134499114</v>
      </c>
      <c r="D290" s="9">
        <v>0.30299999999999999</v>
      </c>
      <c r="E290" s="9">
        <v>54.65</v>
      </c>
      <c r="F290" s="9">
        <v>0</v>
      </c>
      <c r="G290" s="9">
        <v>0</v>
      </c>
      <c r="H290" s="6">
        <v>1</v>
      </c>
      <c r="I290" s="9">
        <f t="shared" si="20"/>
        <v>0</v>
      </c>
      <c r="J290" s="9">
        <f t="shared" si="21"/>
        <v>0</v>
      </c>
      <c r="K290" s="6">
        <v>84</v>
      </c>
      <c r="L290" s="6">
        <f t="shared" si="22"/>
        <v>229</v>
      </c>
      <c r="M290" s="6">
        <f t="shared" si="23"/>
        <v>0</v>
      </c>
      <c r="N290" s="11">
        <f t="shared" si="24"/>
        <v>0</v>
      </c>
    </row>
    <row r="291" spans="1:14">
      <c r="A291" s="6" t="s">
        <v>55</v>
      </c>
      <c r="B291" s="6">
        <v>6120</v>
      </c>
      <c r="C291" s="8">
        <v>1.5845726608999999</v>
      </c>
      <c r="D291" s="9">
        <v>0.30299999999999999</v>
      </c>
      <c r="E291" s="9">
        <v>54.65</v>
      </c>
      <c r="F291" s="9">
        <v>0</v>
      </c>
      <c r="G291" s="9">
        <v>0</v>
      </c>
      <c r="H291" s="6">
        <v>1</v>
      </c>
      <c r="I291" s="9">
        <f t="shared" si="20"/>
        <v>0</v>
      </c>
      <c r="J291" s="9">
        <f t="shared" si="21"/>
        <v>0</v>
      </c>
      <c r="K291" s="6">
        <v>997</v>
      </c>
      <c r="L291" s="6">
        <f t="shared" si="22"/>
        <v>2697</v>
      </c>
      <c r="M291" s="6">
        <f t="shared" si="23"/>
        <v>0</v>
      </c>
      <c r="N291" s="11">
        <f t="shared" si="24"/>
        <v>0</v>
      </c>
    </row>
    <row r="292" spans="1:14">
      <c r="A292" s="6" t="s">
        <v>55</v>
      </c>
      <c r="B292" s="6">
        <v>6410</v>
      </c>
      <c r="C292" s="8">
        <v>0.1041850596</v>
      </c>
      <c r="D292" s="9">
        <v>0.30299999999999999</v>
      </c>
      <c r="E292" s="9">
        <v>54.65</v>
      </c>
      <c r="F292" s="9">
        <v>0</v>
      </c>
      <c r="G292" s="9">
        <v>0</v>
      </c>
      <c r="H292" s="6">
        <v>1</v>
      </c>
      <c r="I292" s="9">
        <f t="shared" si="20"/>
        <v>0</v>
      </c>
      <c r="J292" s="9">
        <f t="shared" si="21"/>
        <v>0</v>
      </c>
      <c r="K292" s="6">
        <v>65</v>
      </c>
      <c r="L292" s="6">
        <f t="shared" si="22"/>
        <v>177</v>
      </c>
      <c r="M292" s="6">
        <f t="shared" si="23"/>
        <v>0</v>
      </c>
      <c r="N292" s="11">
        <f t="shared" si="24"/>
        <v>0</v>
      </c>
    </row>
    <row r="293" spans="1:14">
      <c r="A293" s="6" t="s">
        <v>55</v>
      </c>
      <c r="B293" s="6">
        <v>6120</v>
      </c>
      <c r="C293" s="8">
        <v>5.7946296600000002E-2</v>
      </c>
      <c r="D293" s="9">
        <v>0.30299999999999999</v>
      </c>
      <c r="E293" s="9">
        <v>54.65</v>
      </c>
      <c r="F293" s="9">
        <v>0</v>
      </c>
      <c r="G293" s="9">
        <v>0</v>
      </c>
      <c r="H293" s="6">
        <v>1</v>
      </c>
      <c r="I293" s="9">
        <f t="shared" si="20"/>
        <v>0</v>
      </c>
      <c r="J293" s="9">
        <f t="shared" si="21"/>
        <v>0</v>
      </c>
      <c r="K293" s="6">
        <v>1416</v>
      </c>
      <c r="L293" s="6">
        <f t="shared" si="22"/>
        <v>99</v>
      </c>
      <c r="M293" s="6">
        <f t="shared" si="23"/>
        <v>0</v>
      </c>
      <c r="N293" s="11">
        <f t="shared" si="24"/>
        <v>0</v>
      </c>
    </row>
    <row r="294" spans="1:14">
      <c r="A294" s="6" t="s">
        <v>55</v>
      </c>
      <c r="B294" s="6">
        <v>3200</v>
      </c>
      <c r="C294" s="8">
        <v>6.6072061166999996</v>
      </c>
      <c r="D294" s="9">
        <v>0.4</v>
      </c>
      <c r="E294" s="9">
        <v>54.65</v>
      </c>
      <c r="F294" s="9">
        <v>1.2</v>
      </c>
      <c r="G294" s="9">
        <v>6.4000000000000001E-2</v>
      </c>
      <c r="H294" s="6">
        <v>1</v>
      </c>
      <c r="I294" s="9">
        <f t="shared" si="20"/>
        <v>1.2</v>
      </c>
      <c r="J294" s="9">
        <f t="shared" si="21"/>
        <v>6.4000000000000001E-2</v>
      </c>
      <c r="K294" s="6">
        <v>5443</v>
      </c>
      <c r="L294" s="6">
        <f t="shared" si="22"/>
        <v>14846</v>
      </c>
      <c r="M294" s="6">
        <f t="shared" si="23"/>
        <v>39</v>
      </c>
      <c r="N294" s="11">
        <f t="shared" si="24"/>
        <v>2.1</v>
      </c>
    </row>
    <row r="295" spans="1:14">
      <c r="A295" s="6" t="s">
        <v>55</v>
      </c>
      <c r="B295" s="6">
        <v>6120</v>
      </c>
      <c r="C295" s="8">
        <v>1.6141572433</v>
      </c>
      <c r="D295" s="9">
        <v>0.30299999999999999</v>
      </c>
      <c r="E295" s="9">
        <v>54.65</v>
      </c>
      <c r="F295" s="9">
        <v>0</v>
      </c>
      <c r="G295" s="9">
        <v>0</v>
      </c>
      <c r="H295" s="6">
        <v>1</v>
      </c>
      <c r="I295" s="9">
        <f t="shared" si="20"/>
        <v>0</v>
      </c>
      <c r="J295" s="9">
        <f t="shared" si="21"/>
        <v>0</v>
      </c>
      <c r="K295" s="6">
        <v>1033</v>
      </c>
      <c r="L295" s="6">
        <f t="shared" si="22"/>
        <v>2747</v>
      </c>
      <c r="M295" s="6">
        <f t="shared" si="23"/>
        <v>0</v>
      </c>
      <c r="N295" s="11">
        <f t="shared" si="24"/>
        <v>0</v>
      </c>
    </row>
    <row r="296" spans="1:14">
      <c r="A296" s="6" t="s">
        <v>55</v>
      </c>
      <c r="B296" s="6">
        <v>3200</v>
      </c>
      <c r="C296" s="8">
        <v>0.5321860759</v>
      </c>
      <c r="D296" s="9">
        <v>0.4</v>
      </c>
      <c r="E296" s="9">
        <v>54.65</v>
      </c>
      <c r="F296" s="9">
        <v>1.2</v>
      </c>
      <c r="G296" s="9">
        <v>6.4000000000000001E-2</v>
      </c>
      <c r="H296" s="6">
        <v>1</v>
      </c>
      <c r="I296" s="9">
        <f t="shared" si="20"/>
        <v>1.2</v>
      </c>
      <c r="J296" s="9">
        <f t="shared" si="21"/>
        <v>6.4000000000000001E-2</v>
      </c>
      <c r="K296" s="6">
        <v>438</v>
      </c>
      <c r="L296" s="6">
        <f t="shared" si="22"/>
        <v>1196</v>
      </c>
      <c r="M296" s="6">
        <f t="shared" si="23"/>
        <v>3</v>
      </c>
      <c r="N296" s="11">
        <f t="shared" si="24"/>
        <v>0.2</v>
      </c>
    </row>
    <row r="297" spans="1:14">
      <c r="A297" s="6" t="s">
        <v>55</v>
      </c>
      <c r="B297" s="6">
        <v>6410</v>
      </c>
      <c r="C297" s="8">
        <v>0.29934766239999999</v>
      </c>
      <c r="D297" s="9">
        <v>0.30299999999999999</v>
      </c>
      <c r="E297" s="9">
        <v>54.65</v>
      </c>
      <c r="F297" s="9">
        <v>0</v>
      </c>
      <c r="G297" s="9">
        <v>0</v>
      </c>
      <c r="H297" s="6">
        <v>1</v>
      </c>
      <c r="I297" s="9">
        <f t="shared" si="20"/>
        <v>0</v>
      </c>
      <c r="J297" s="9">
        <f t="shared" si="21"/>
        <v>0</v>
      </c>
      <c r="K297" s="6">
        <v>187</v>
      </c>
      <c r="L297" s="6">
        <f t="shared" si="22"/>
        <v>510</v>
      </c>
      <c r="M297" s="6">
        <f t="shared" si="23"/>
        <v>0</v>
      </c>
      <c r="N297" s="11">
        <f t="shared" si="24"/>
        <v>0</v>
      </c>
    </row>
    <row r="298" spans="1:14">
      <c r="A298" s="6" t="s">
        <v>55</v>
      </c>
      <c r="B298" s="6">
        <v>6460</v>
      </c>
      <c r="C298" s="8">
        <v>0.59492325700000004</v>
      </c>
      <c r="D298" s="9">
        <v>0.30299999999999999</v>
      </c>
      <c r="E298" s="9">
        <v>54.65</v>
      </c>
      <c r="F298" s="9">
        <v>0</v>
      </c>
      <c r="G298" s="9">
        <v>0</v>
      </c>
      <c r="H298" s="6">
        <v>1</v>
      </c>
      <c r="I298" s="9">
        <f t="shared" si="20"/>
        <v>0</v>
      </c>
      <c r="J298" s="9">
        <f t="shared" si="21"/>
        <v>0</v>
      </c>
      <c r="K298" s="6">
        <v>437</v>
      </c>
      <c r="L298" s="6">
        <f t="shared" si="22"/>
        <v>1013</v>
      </c>
      <c r="M298" s="6">
        <f t="shared" si="23"/>
        <v>0</v>
      </c>
      <c r="N298" s="11">
        <f t="shared" si="24"/>
        <v>0</v>
      </c>
    </row>
    <row r="299" spans="1:14">
      <c r="A299" s="6" t="s">
        <v>55</v>
      </c>
      <c r="B299" s="6">
        <v>3200</v>
      </c>
      <c r="C299" s="8">
        <v>0.15296776149999999</v>
      </c>
      <c r="D299" s="9">
        <v>0.4</v>
      </c>
      <c r="E299" s="9">
        <v>54.65</v>
      </c>
      <c r="F299" s="9">
        <v>1.2</v>
      </c>
      <c r="G299" s="9">
        <v>6.4000000000000001E-2</v>
      </c>
      <c r="H299" s="6">
        <v>1</v>
      </c>
      <c r="I299" s="9">
        <f t="shared" si="20"/>
        <v>1.2</v>
      </c>
      <c r="J299" s="9">
        <f t="shared" si="21"/>
        <v>6.4000000000000001E-2</v>
      </c>
      <c r="K299" s="6">
        <v>126</v>
      </c>
      <c r="L299" s="6">
        <f t="shared" si="22"/>
        <v>344</v>
      </c>
      <c r="M299" s="6">
        <f t="shared" si="23"/>
        <v>1</v>
      </c>
      <c r="N299" s="11">
        <f t="shared" si="24"/>
        <v>0</v>
      </c>
    </row>
    <row r="300" spans="1:14">
      <c r="A300" s="6" t="s">
        <v>55</v>
      </c>
      <c r="B300" s="6">
        <v>3200</v>
      </c>
      <c r="C300" s="8">
        <v>1.8635350700000001E-2</v>
      </c>
      <c r="D300" s="9">
        <v>0.4</v>
      </c>
      <c r="E300" s="9">
        <v>54.65</v>
      </c>
      <c r="F300" s="9">
        <v>1.2</v>
      </c>
      <c r="G300" s="9">
        <v>6.4000000000000001E-2</v>
      </c>
      <c r="H300" s="6">
        <v>1</v>
      </c>
      <c r="I300" s="9">
        <f t="shared" si="20"/>
        <v>1.2</v>
      </c>
      <c r="J300" s="9">
        <f t="shared" si="21"/>
        <v>6.4000000000000001E-2</v>
      </c>
      <c r="K300" s="6">
        <v>15</v>
      </c>
      <c r="L300" s="6">
        <f t="shared" si="22"/>
        <v>42</v>
      </c>
      <c r="M300" s="6">
        <f t="shared" si="23"/>
        <v>0</v>
      </c>
      <c r="N300" s="11">
        <f t="shared" si="24"/>
        <v>0</v>
      </c>
    </row>
    <row r="301" spans="1:14">
      <c r="A301" s="6" t="s">
        <v>55</v>
      </c>
      <c r="B301" s="6">
        <v>6410</v>
      </c>
      <c r="C301" s="8">
        <v>2.586218916</v>
      </c>
      <c r="D301" s="9">
        <v>0.30299999999999999</v>
      </c>
      <c r="E301" s="9">
        <v>54.65</v>
      </c>
      <c r="F301" s="9">
        <v>0</v>
      </c>
      <c r="G301" s="9">
        <v>0</v>
      </c>
      <c r="H301" s="6">
        <v>1</v>
      </c>
      <c r="I301" s="9">
        <f t="shared" si="20"/>
        <v>0</v>
      </c>
      <c r="J301" s="9">
        <f t="shared" si="21"/>
        <v>0</v>
      </c>
      <c r="K301" s="6">
        <v>1614</v>
      </c>
      <c r="L301" s="6">
        <f t="shared" si="22"/>
        <v>4402</v>
      </c>
      <c r="M301" s="6">
        <f t="shared" si="23"/>
        <v>0</v>
      </c>
      <c r="N301" s="11">
        <f t="shared" si="24"/>
        <v>0</v>
      </c>
    </row>
    <row r="302" spans="1:14">
      <c r="A302" s="6" t="s">
        <v>55</v>
      </c>
      <c r="B302" s="6">
        <v>6410</v>
      </c>
      <c r="C302" s="8">
        <v>0.7171213407</v>
      </c>
      <c r="D302" s="9">
        <v>0.30299999999999999</v>
      </c>
      <c r="E302" s="9">
        <v>54.65</v>
      </c>
      <c r="F302" s="9">
        <v>0</v>
      </c>
      <c r="G302" s="9">
        <v>0</v>
      </c>
      <c r="H302" s="6">
        <v>1</v>
      </c>
      <c r="I302" s="9">
        <f t="shared" si="20"/>
        <v>0</v>
      </c>
      <c r="J302" s="9">
        <f t="shared" si="21"/>
        <v>0</v>
      </c>
      <c r="K302" s="6">
        <v>447</v>
      </c>
      <c r="L302" s="6">
        <f t="shared" si="22"/>
        <v>1221</v>
      </c>
      <c r="M302" s="6">
        <f t="shared" si="23"/>
        <v>0</v>
      </c>
      <c r="N302" s="11">
        <f t="shared" si="24"/>
        <v>0</v>
      </c>
    </row>
    <row r="303" spans="1:14">
      <c r="A303" s="6" t="s">
        <v>55</v>
      </c>
      <c r="B303" s="6">
        <v>6410</v>
      </c>
      <c r="C303" s="8">
        <v>5.2976779999999995E-4</v>
      </c>
      <c r="D303" s="9">
        <v>0.30299999999999999</v>
      </c>
      <c r="E303" s="9">
        <v>54.65</v>
      </c>
      <c r="F303" s="9">
        <v>0</v>
      </c>
      <c r="G303" s="9">
        <v>0</v>
      </c>
      <c r="H303" s="6">
        <v>1</v>
      </c>
      <c r="I303" s="9">
        <f t="shared" si="20"/>
        <v>0</v>
      </c>
      <c r="J303" s="9">
        <f t="shared" si="21"/>
        <v>0</v>
      </c>
      <c r="K303" s="6">
        <v>0</v>
      </c>
      <c r="L303" s="6">
        <f t="shared" si="22"/>
        <v>1</v>
      </c>
      <c r="M303" s="6">
        <f t="shared" si="23"/>
        <v>0</v>
      </c>
      <c r="N303" s="11">
        <f t="shared" si="24"/>
        <v>0</v>
      </c>
    </row>
    <row r="304" spans="1:14">
      <c r="A304" s="6" t="s">
        <v>55</v>
      </c>
      <c r="B304" s="6">
        <v>3200</v>
      </c>
      <c r="C304" s="8">
        <v>1.9993428075999999</v>
      </c>
      <c r="D304" s="9">
        <v>0.4</v>
      </c>
      <c r="E304" s="9">
        <v>54.65</v>
      </c>
      <c r="F304" s="9">
        <v>1.2</v>
      </c>
      <c r="G304" s="9">
        <v>6.4000000000000001E-2</v>
      </c>
      <c r="H304" s="6">
        <v>1</v>
      </c>
      <c r="I304" s="9">
        <f t="shared" si="20"/>
        <v>1.2</v>
      </c>
      <c r="J304" s="9">
        <f t="shared" si="21"/>
        <v>6.4000000000000001E-2</v>
      </c>
      <c r="K304" s="6">
        <v>1647</v>
      </c>
      <c r="L304" s="6">
        <f t="shared" si="22"/>
        <v>4493</v>
      </c>
      <c r="M304" s="6">
        <f t="shared" si="23"/>
        <v>12</v>
      </c>
      <c r="N304" s="11">
        <f t="shared" si="24"/>
        <v>0.6</v>
      </c>
    </row>
    <row r="305" spans="1:14">
      <c r="A305" s="6" t="s">
        <v>55</v>
      </c>
      <c r="B305" s="6">
        <v>3200</v>
      </c>
      <c r="C305" s="8">
        <v>5.05059E-5</v>
      </c>
      <c r="D305" s="9">
        <v>0.4</v>
      </c>
      <c r="E305" s="9">
        <v>54.65</v>
      </c>
      <c r="F305" s="9">
        <v>1.2</v>
      </c>
      <c r="G305" s="9">
        <v>6.4000000000000001E-2</v>
      </c>
      <c r="H305" s="6">
        <v>1</v>
      </c>
      <c r="I305" s="9">
        <f t="shared" si="20"/>
        <v>1.2</v>
      </c>
      <c r="J305" s="9">
        <f t="shared" si="21"/>
        <v>6.4000000000000001E-2</v>
      </c>
      <c r="K305" s="6">
        <v>0</v>
      </c>
      <c r="L305" s="6">
        <f t="shared" si="22"/>
        <v>0</v>
      </c>
      <c r="M305" s="6">
        <f t="shared" si="23"/>
        <v>0</v>
      </c>
      <c r="N305" s="11">
        <f t="shared" si="24"/>
        <v>0</v>
      </c>
    </row>
    <row r="306" spans="1:14">
      <c r="A306" s="6" t="s">
        <v>55</v>
      </c>
      <c r="B306" s="6">
        <v>6410</v>
      </c>
      <c r="C306" s="8">
        <v>2.2094469197</v>
      </c>
      <c r="D306" s="9">
        <v>0.30299999999999999</v>
      </c>
      <c r="E306" s="9">
        <v>54.65</v>
      </c>
      <c r="F306" s="9">
        <v>0</v>
      </c>
      <c r="G306" s="9">
        <v>0</v>
      </c>
      <c r="H306" s="6">
        <v>1</v>
      </c>
      <c r="I306" s="9">
        <f t="shared" si="20"/>
        <v>0</v>
      </c>
      <c r="J306" s="9">
        <f t="shared" si="21"/>
        <v>0</v>
      </c>
      <c r="K306" s="6">
        <v>1379</v>
      </c>
      <c r="L306" s="6">
        <f t="shared" si="22"/>
        <v>3761</v>
      </c>
      <c r="M306" s="6">
        <f t="shared" si="23"/>
        <v>0</v>
      </c>
      <c r="N306" s="11">
        <f t="shared" si="24"/>
        <v>0</v>
      </c>
    </row>
    <row r="307" spans="1:14">
      <c r="A307" s="6" t="s">
        <v>55</v>
      </c>
      <c r="B307" s="6">
        <v>6120</v>
      </c>
      <c r="C307" s="8">
        <v>0.1452333153</v>
      </c>
      <c r="D307" s="9">
        <v>0.30299999999999999</v>
      </c>
      <c r="E307" s="9">
        <v>54.65</v>
      </c>
      <c r="F307" s="9">
        <v>0</v>
      </c>
      <c r="G307" s="9">
        <v>0</v>
      </c>
      <c r="H307" s="6">
        <v>1</v>
      </c>
      <c r="I307" s="9">
        <f t="shared" si="20"/>
        <v>0</v>
      </c>
      <c r="J307" s="9">
        <f t="shared" si="21"/>
        <v>0</v>
      </c>
      <c r="K307" s="6">
        <v>91</v>
      </c>
      <c r="L307" s="6">
        <f t="shared" si="22"/>
        <v>247</v>
      </c>
      <c r="M307" s="6">
        <f t="shared" si="23"/>
        <v>0</v>
      </c>
      <c r="N307" s="11">
        <f t="shared" si="24"/>
        <v>0</v>
      </c>
    </row>
    <row r="308" spans="1:14">
      <c r="A308" s="6" t="s">
        <v>55</v>
      </c>
      <c r="B308" s="6">
        <v>6120</v>
      </c>
      <c r="C308" s="8">
        <v>5.7640034586000004</v>
      </c>
      <c r="D308" s="9">
        <v>0.30299999999999999</v>
      </c>
      <c r="E308" s="9">
        <v>54.65</v>
      </c>
      <c r="F308" s="9">
        <v>0</v>
      </c>
      <c r="G308" s="9">
        <v>0</v>
      </c>
      <c r="H308" s="6">
        <v>1</v>
      </c>
      <c r="I308" s="9">
        <f t="shared" si="20"/>
        <v>0</v>
      </c>
      <c r="J308" s="9">
        <f t="shared" si="21"/>
        <v>0</v>
      </c>
      <c r="K308" s="6">
        <v>3597</v>
      </c>
      <c r="L308" s="6">
        <f t="shared" si="22"/>
        <v>9811</v>
      </c>
      <c r="M308" s="6">
        <f t="shared" si="23"/>
        <v>0</v>
      </c>
      <c r="N308" s="11">
        <f t="shared" si="24"/>
        <v>0</v>
      </c>
    </row>
    <row r="309" spans="1:14">
      <c r="A309" s="6" t="s">
        <v>55</v>
      </c>
      <c r="B309" s="6">
        <v>3200</v>
      </c>
      <c r="C309" s="8">
        <v>8.6781759200000003E-2</v>
      </c>
      <c r="D309" s="9">
        <v>0.4</v>
      </c>
      <c r="E309" s="9">
        <v>54.65</v>
      </c>
      <c r="F309" s="9">
        <v>1.2</v>
      </c>
      <c r="G309" s="9">
        <v>6.4000000000000001E-2</v>
      </c>
      <c r="H309" s="6">
        <v>1</v>
      </c>
      <c r="I309" s="9">
        <f t="shared" si="20"/>
        <v>1.2</v>
      </c>
      <c r="J309" s="9">
        <f t="shared" si="21"/>
        <v>6.4000000000000001E-2</v>
      </c>
      <c r="K309" s="6">
        <v>71</v>
      </c>
      <c r="L309" s="6">
        <f t="shared" si="22"/>
        <v>195</v>
      </c>
      <c r="M309" s="6">
        <f t="shared" si="23"/>
        <v>1</v>
      </c>
      <c r="N309" s="11">
        <f t="shared" si="24"/>
        <v>0</v>
      </c>
    </row>
    <row r="310" spans="1:14">
      <c r="A310" s="6" t="s">
        <v>55</v>
      </c>
      <c r="B310" s="6">
        <v>3200</v>
      </c>
      <c r="C310" s="8">
        <v>1.1455466942000001</v>
      </c>
      <c r="D310" s="9">
        <v>0.4</v>
      </c>
      <c r="E310" s="9">
        <v>54.65</v>
      </c>
      <c r="F310" s="9">
        <v>1.2</v>
      </c>
      <c r="G310" s="9">
        <v>6.4000000000000001E-2</v>
      </c>
      <c r="H310" s="6">
        <v>1</v>
      </c>
      <c r="I310" s="9">
        <f t="shared" si="20"/>
        <v>1.2</v>
      </c>
      <c r="J310" s="9">
        <f t="shared" si="21"/>
        <v>6.4000000000000001E-2</v>
      </c>
      <c r="K310" s="6">
        <v>944</v>
      </c>
      <c r="L310" s="6">
        <f t="shared" si="22"/>
        <v>2574</v>
      </c>
      <c r="M310" s="6">
        <f t="shared" si="23"/>
        <v>7</v>
      </c>
      <c r="N310" s="11">
        <f t="shared" si="24"/>
        <v>0.4</v>
      </c>
    </row>
    <row r="311" spans="1:14">
      <c r="A311" s="6" t="s">
        <v>55</v>
      </c>
      <c r="B311" s="6">
        <v>6460</v>
      </c>
      <c r="C311" s="8">
        <v>0.9658315435</v>
      </c>
      <c r="D311" s="9">
        <v>0.30299999999999999</v>
      </c>
      <c r="E311" s="9">
        <v>54.65</v>
      </c>
      <c r="F311" s="9">
        <v>0</v>
      </c>
      <c r="G311" s="9">
        <v>0</v>
      </c>
      <c r="H311" s="6">
        <v>1</v>
      </c>
      <c r="I311" s="9">
        <f t="shared" si="20"/>
        <v>0</v>
      </c>
      <c r="J311" s="9">
        <f t="shared" si="21"/>
        <v>0</v>
      </c>
      <c r="K311" s="6">
        <v>603</v>
      </c>
      <c r="L311" s="6">
        <f t="shared" si="22"/>
        <v>1644</v>
      </c>
      <c r="M311" s="6">
        <f t="shared" si="23"/>
        <v>0</v>
      </c>
      <c r="N311" s="11">
        <f t="shared" si="24"/>
        <v>0</v>
      </c>
    </row>
    <row r="312" spans="1:14">
      <c r="A312" s="6" t="s">
        <v>55</v>
      </c>
      <c r="B312" s="6">
        <v>6410</v>
      </c>
      <c r="C312" s="8">
        <v>3.5422199506999998</v>
      </c>
      <c r="D312" s="9">
        <v>0.30299999999999999</v>
      </c>
      <c r="E312" s="9">
        <v>54.65</v>
      </c>
      <c r="F312" s="9">
        <v>0</v>
      </c>
      <c r="G312" s="9">
        <v>0</v>
      </c>
      <c r="H312" s="6">
        <v>1</v>
      </c>
      <c r="I312" s="9">
        <f t="shared" si="20"/>
        <v>0</v>
      </c>
      <c r="J312" s="9">
        <f t="shared" si="21"/>
        <v>0</v>
      </c>
      <c r="K312" s="6">
        <v>2210</v>
      </c>
      <c r="L312" s="6">
        <f t="shared" si="22"/>
        <v>6029</v>
      </c>
      <c r="M312" s="6">
        <f t="shared" si="23"/>
        <v>0</v>
      </c>
      <c r="N312" s="11">
        <f t="shared" si="24"/>
        <v>0</v>
      </c>
    </row>
    <row r="313" spans="1:14">
      <c r="A313" s="6" t="s">
        <v>55</v>
      </c>
      <c r="B313" s="6">
        <v>6410</v>
      </c>
      <c r="C313" s="8">
        <v>9.8232182900000006E-2</v>
      </c>
      <c r="D313" s="9">
        <v>0.30299999999999999</v>
      </c>
      <c r="E313" s="9">
        <v>54.65</v>
      </c>
      <c r="F313" s="9">
        <v>0</v>
      </c>
      <c r="G313" s="9">
        <v>0</v>
      </c>
      <c r="H313" s="6">
        <v>1</v>
      </c>
      <c r="I313" s="9">
        <f t="shared" si="20"/>
        <v>0</v>
      </c>
      <c r="J313" s="9">
        <f t="shared" si="21"/>
        <v>0</v>
      </c>
      <c r="K313" s="6">
        <v>116</v>
      </c>
      <c r="L313" s="6">
        <f t="shared" si="22"/>
        <v>167</v>
      </c>
      <c r="M313" s="6">
        <f t="shared" si="23"/>
        <v>0</v>
      </c>
      <c r="N313" s="11">
        <f t="shared" si="24"/>
        <v>0</v>
      </c>
    </row>
    <row r="314" spans="1:14">
      <c r="A314" s="6" t="s">
        <v>55</v>
      </c>
      <c r="B314" s="6">
        <v>6410</v>
      </c>
      <c r="C314" s="8">
        <v>4.2481754999999996E-3</v>
      </c>
      <c r="D314" s="9">
        <v>0.30299999999999999</v>
      </c>
      <c r="E314" s="9">
        <v>54.65</v>
      </c>
      <c r="F314" s="9">
        <v>0</v>
      </c>
      <c r="G314" s="9">
        <v>0</v>
      </c>
      <c r="H314" s="6">
        <v>1</v>
      </c>
      <c r="I314" s="9">
        <f t="shared" si="20"/>
        <v>0</v>
      </c>
      <c r="J314" s="9">
        <f t="shared" si="21"/>
        <v>0</v>
      </c>
      <c r="K314" s="6">
        <v>3</v>
      </c>
      <c r="L314" s="6">
        <f t="shared" si="22"/>
        <v>7</v>
      </c>
      <c r="M314" s="6">
        <f t="shared" si="23"/>
        <v>0</v>
      </c>
      <c r="N314" s="11">
        <f t="shared" si="24"/>
        <v>0</v>
      </c>
    </row>
    <row r="315" spans="1:14">
      <c r="A315" s="6" t="s">
        <v>55</v>
      </c>
      <c r="B315" s="6">
        <v>6410</v>
      </c>
      <c r="C315" s="8">
        <v>3.0853597900000002E-2</v>
      </c>
      <c r="D315" s="9">
        <v>0.30299999999999999</v>
      </c>
      <c r="E315" s="9">
        <v>54.65</v>
      </c>
      <c r="F315" s="9">
        <v>0</v>
      </c>
      <c r="G315" s="9">
        <v>0</v>
      </c>
      <c r="H315" s="6">
        <v>1</v>
      </c>
      <c r="I315" s="9">
        <f t="shared" si="20"/>
        <v>0</v>
      </c>
      <c r="J315" s="9">
        <f t="shared" si="21"/>
        <v>0</v>
      </c>
      <c r="K315" s="6">
        <v>19</v>
      </c>
      <c r="L315" s="6">
        <f t="shared" si="22"/>
        <v>53</v>
      </c>
      <c r="M315" s="6">
        <f t="shared" si="23"/>
        <v>0</v>
      </c>
      <c r="N315" s="11">
        <f t="shared" si="24"/>
        <v>0</v>
      </c>
    </row>
    <row r="316" spans="1:14">
      <c r="A316" s="6" t="s">
        <v>55</v>
      </c>
      <c r="B316" s="6">
        <v>6410</v>
      </c>
      <c r="C316" s="8">
        <v>0.27022978199999997</v>
      </c>
      <c r="D316" s="9">
        <v>0.30299999999999999</v>
      </c>
      <c r="E316" s="9">
        <v>54.65</v>
      </c>
      <c r="F316" s="9">
        <v>0</v>
      </c>
      <c r="G316" s="9">
        <v>0</v>
      </c>
      <c r="H316" s="6">
        <v>1</v>
      </c>
      <c r="I316" s="9">
        <f t="shared" si="20"/>
        <v>0</v>
      </c>
      <c r="J316" s="9">
        <f t="shared" si="21"/>
        <v>0</v>
      </c>
      <c r="K316" s="6">
        <v>169</v>
      </c>
      <c r="L316" s="6">
        <f t="shared" si="22"/>
        <v>460</v>
      </c>
      <c r="M316" s="6">
        <f t="shared" si="23"/>
        <v>0</v>
      </c>
      <c r="N316" s="11">
        <f t="shared" si="24"/>
        <v>0</v>
      </c>
    </row>
    <row r="317" spans="1:14">
      <c r="A317" s="6" t="s">
        <v>55</v>
      </c>
      <c r="B317" s="6">
        <v>6410</v>
      </c>
      <c r="C317" s="8">
        <v>1.5789707999999999E-3</v>
      </c>
      <c r="D317" s="9">
        <v>0.30299999999999999</v>
      </c>
      <c r="E317" s="9">
        <v>54.65</v>
      </c>
      <c r="F317" s="9">
        <v>0</v>
      </c>
      <c r="G317" s="9">
        <v>0</v>
      </c>
      <c r="H317" s="6">
        <v>1</v>
      </c>
      <c r="I317" s="9">
        <f t="shared" si="20"/>
        <v>0</v>
      </c>
      <c r="J317" s="9">
        <f t="shared" si="21"/>
        <v>0</v>
      </c>
      <c r="K317" s="6">
        <v>1</v>
      </c>
      <c r="L317" s="6">
        <f t="shared" si="22"/>
        <v>3</v>
      </c>
      <c r="M317" s="6">
        <f t="shared" si="23"/>
        <v>0</v>
      </c>
      <c r="N317" s="11">
        <f t="shared" si="24"/>
        <v>0</v>
      </c>
    </row>
    <row r="318" spans="1:14">
      <c r="A318" s="6" t="s">
        <v>55</v>
      </c>
      <c r="B318" s="6">
        <v>6120</v>
      </c>
      <c r="C318" s="8">
        <v>3.6043341783999998</v>
      </c>
      <c r="D318" s="9">
        <v>0.30299999999999999</v>
      </c>
      <c r="E318" s="9">
        <v>54.65</v>
      </c>
      <c r="F318" s="9">
        <v>0</v>
      </c>
      <c r="G318" s="9">
        <v>0</v>
      </c>
      <c r="H318" s="6">
        <v>1</v>
      </c>
      <c r="I318" s="9">
        <f t="shared" si="20"/>
        <v>0</v>
      </c>
      <c r="J318" s="9">
        <f t="shared" si="21"/>
        <v>0</v>
      </c>
      <c r="K318" s="6">
        <v>2249</v>
      </c>
      <c r="L318" s="6">
        <f t="shared" si="22"/>
        <v>6135</v>
      </c>
      <c r="M318" s="6">
        <f t="shared" si="23"/>
        <v>0</v>
      </c>
      <c r="N318" s="11">
        <f t="shared" si="24"/>
        <v>0</v>
      </c>
    </row>
    <row r="319" spans="1:14">
      <c r="A319" s="6" t="s">
        <v>55</v>
      </c>
      <c r="B319" s="6">
        <v>6410</v>
      </c>
      <c r="C319" s="8">
        <v>0.40527380959999998</v>
      </c>
      <c r="D319" s="9">
        <v>0.30299999999999999</v>
      </c>
      <c r="E319" s="9">
        <v>54.65</v>
      </c>
      <c r="F319" s="9">
        <v>0</v>
      </c>
      <c r="G319" s="9">
        <v>0</v>
      </c>
      <c r="H319" s="6">
        <v>1</v>
      </c>
      <c r="I319" s="9">
        <f t="shared" si="20"/>
        <v>0</v>
      </c>
      <c r="J319" s="9">
        <f t="shared" si="21"/>
        <v>0</v>
      </c>
      <c r="K319" s="6">
        <v>253</v>
      </c>
      <c r="L319" s="6">
        <f t="shared" si="22"/>
        <v>690</v>
      </c>
      <c r="M319" s="6">
        <f t="shared" si="23"/>
        <v>0</v>
      </c>
      <c r="N319" s="11">
        <f t="shared" si="24"/>
        <v>0</v>
      </c>
    </row>
    <row r="320" spans="1:14">
      <c r="A320" s="6" t="s">
        <v>55</v>
      </c>
      <c r="B320" s="6">
        <v>6410</v>
      </c>
      <c r="C320" s="8">
        <v>1.3253465417000001</v>
      </c>
      <c r="D320" s="9">
        <v>0.30299999999999999</v>
      </c>
      <c r="E320" s="9">
        <v>54.65</v>
      </c>
      <c r="F320" s="9">
        <v>0</v>
      </c>
      <c r="G320" s="9">
        <v>0</v>
      </c>
      <c r="H320" s="6">
        <v>1</v>
      </c>
      <c r="I320" s="9">
        <f t="shared" si="20"/>
        <v>0</v>
      </c>
      <c r="J320" s="9">
        <f t="shared" si="21"/>
        <v>0</v>
      </c>
      <c r="K320" s="6">
        <v>827</v>
      </c>
      <c r="L320" s="6">
        <f t="shared" si="22"/>
        <v>2256</v>
      </c>
      <c r="M320" s="6">
        <f t="shared" si="23"/>
        <v>0</v>
      </c>
      <c r="N320" s="11">
        <f t="shared" si="24"/>
        <v>0</v>
      </c>
    </row>
    <row r="321" spans="1:14">
      <c r="A321" s="6" t="s">
        <v>55</v>
      </c>
      <c r="B321" s="6">
        <v>6460</v>
      </c>
      <c r="C321" s="8">
        <v>5.5632127997999996</v>
      </c>
      <c r="D321" s="9">
        <v>0.30299999999999999</v>
      </c>
      <c r="E321" s="9">
        <v>54.65</v>
      </c>
      <c r="F321" s="9">
        <v>0</v>
      </c>
      <c r="G321" s="9">
        <v>0</v>
      </c>
      <c r="H321" s="6">
        <v>1</v>
      </c>
      <c r="I321" s="9">
        <f t="shared" si="20"/>
        <v>0</v>
      </c>
      <c r="J321" s="9">
        <f t="shared" si="21"/>
        <v>0</v>
      </c>
      <c r="K321" s="6">
        <v>3472</v>
      </c>
      <c r="L321" s="6">
        <f t="shared" si="22"/>
        <v>9469</v>
      </c>
      <c r="M321" s="6">
        <f t="shared" si="23"/>
        <v>0</v>
      </c>
      <c r="N321" s="11">
        <f t="shared" si="24"/>
        <v>0</v>
      </c>
    </row>
    <row r="322" spans="1:14">
      <c r="A322" s="6" t="s">
        <v>55</v>
      </c>
      <c r="B322" s="6">
        <v>3200</v>
      </c>
      <c r="C322" s="8">
        <v>0.30650356480000002</v>
      </c>
      <c r="D322" s="9">
        <v>0.4</v>
      </c>
      <c r="E322" s="9">
        <v>54.65</v>
      </c>
      <c r="F322" s="9">
        <v>1.2</v>
      </c>
      <c r="G322" s="9">
        <v>6.4000000000000001E-2</v>
      </c>
      <c r="H322" s="6">
        <v>1</v>
      </c>
      <c r="I322" s="9">
        <f t="shared" si="20"/>
        <v>1.2</v>
      </c>
      <c r="J322" s="9">
        <f t="shared" si="21"/>
        <v>6.4000000000000001E-2</v>
      </c>
      <c r="K322" s="6">
        <v>252</v>
      </c>
      <c r="L322" s="6">
        <f t="shared" si="22"/>
        <v>689</v>
      </c>
      <c r="M322" s="6">
        <f t="shared" si="23"/>
        <v>2</v>
      </c>
      <c r="N322" s="11">
        <f t="shared" si="24"/>
        <v>0.1</v>
      </c>
    </row>
    <row r="323" spans="1:14">
      <c r="A323" s="6" t="s">
        <v>55</v>
      </c>
      <c r="B323" s="6">
        <v>6460</v>
      </c>
      <c r="C323" s="8">
        <v>2.7222109781000001</v>
      </c>
      <c r="D323" s="9">
        <v>0.30299999999999999</v>
      </c>
      <c r="E323" s="9">
        <v>54.65</v>
      </c>
      <c r="F323" s="9">
        <v>0</v>
      </c>
      <c r="G323" s="9">
        <v>0</v>
      </c>
      <c r="H323" s="6">
        <v>1</v>
      </c>
      <c r="I323" s="9">
        <f t="shared" ref="I323:I386" si="25">F323</f>
        <v>0</v>
      </c>
      <c r="J323" s="9">
        <f t="shared" ref="J323:J386" si="26">G323</f>
        <v>0</v>
      </c>
      <c r="K323" s="6">
        <v>1699</v>
      </c>
      <c r="L323" s="6">
        <f t="shared" ref="L323:L386" si="27">ROUND(E323*D323*C323*102.79,0)</f>
        <v>4633</v>
      </c>
      <c r="M323" s="6">
        <f t="shared" ref="M323:M386" si="28">ROUND(I323*L323*0.002205,0)</f>
        <v>0</v>
      </c>
      <c r="N323" s="11">
        <f t="shared" ref="N323:N386" si="29">ROUND(J323*L323*0.002205,1)</f>
        <v>0</v>
      </c>
    </row>
    <row r="324" spans="1:14">
      <c r="A324" s="6" t="s">
        <v>55</v>
      </c>
      <c r="B324" s="6">
        <v>6410</v>
      </c>
      <c r="C324" s="8">
        <v>1.5545754004000001</v>
      </c>
      <c r="D324" s="9">
        <v>0.30299999999999999</v>
      </c>
      <c r="E324" s="9">
        <v>54.65</v>
      </c>
      <c r="F324" s="9">
        <v>0</v>
      </c>
      <c r="G324" s="9">
        <v>0</v>
      </c>
      <c r="H324" s="6">
        <v>1</v>
      </c>
      <c r="I324" s="9">
        <f t="shared" si="25"/>
        <v>0</v>
      </c>
      <c r="J324" s="9">
        <f t="shared" si="26"/>
        <v>0</v>
      </c>
      <c r="K324" s="6">
        <v>992</v>
      </c>
      <c r="L324" s="6">
        <f t="shared" si="27"/>
        <v>2646</v>
      </c>
      <c r="M324" s="6">
        <f t="shared" si="28"/>
        <v>0</v>
      </c>
      <c r="N324" s="11">
        <f t="shared" si="29"/>
        <v>0</v>
      </c>
    </row>
    <row r="325" spans="1:14">
      <c r="A325" s="6" t="s">
        <v>55</v>
      </c>
      <c r="B325" s="6">
        <v>3200</v>
      </c>
      <c r="C325" s="8">
        <v>0.31873146190000001</v>
      </c>
      <c r="D325" s="9">
        <v>0.4</v>
      </c>
      <c r="E325" s="9">
        <v>54.65</v>
      </c>
      <c r="F325" s="9">
        <v>1.2</v>
      </c>
      <c r="G325" s="9">
        <v>6.4000000000000001E-2</v>
      </c>
      <c r="H325" s="6">
        <v>1</v>
      </c>
      <c r="I325" s="9">
        <f t="shared" si="25"/>
        <v>1.2</v>
      </c>
      <c r="J325" s="9">
        <f t="shared" si="26"/>
        <v>6.4000000000000001E-2</v>
      </c>
      <c r="K325" s="6">
        <v>293</v>
      </c>
      <c r="L325" s="6">
        <f t="shared" si="27"/>
        <v>716</v>
      </c>
      <c r="M325" s="6">
        <f t="shared" si="28"/>
        <v>2</v>
      </c>
      <c r="N325" s="11">
        <f t="shared" si="29"/>
        <v>0.1</v>
      </c>
    </row>
    <row r="326" spans="1:14">
      <c r="A326" s="6" t="s">
        <v>55</v>
      </c>
      <c r="B326" s="6">
        <v>3200</v>
      </c>
      <c r="C326" s="8">
        <v>0.80791120920000004</v>
      </c>
      <c r="D326" s="9">
        <v>0.4</v>
      </c>
      <c r="E326" s="9">
        <v>54.65</v>
      </c>
      <c r="F326" s="9">
        <v>1.2</v>
      </c>
      <c r="G326" s="9">
        <v>6.4000000000000001E-2</v>
      </c>
      <c r="H326" s="6">
        <v>1</v>
      </c>
      <c r="I326" s="9">
        <f t="shared" si="25"/>
        <v>1.2</v>
      </c>
      <c r="J326" s="9">
        <f t="shared" si="26"/>
        <v>6.4000000000000001E-2</v>
      </c>
      <c r="K326" s="6">
        <v>681</v>
      </c>
      <c r="L326" s="6">
        <f t="shared" si="27"/>
        <v>1815</v>
      </c>
      <c r="M326" s="6">
        <f t="shared" si="28"/>
        <v>5</v>
      </c>
      <c r="N326" s="11">
        <f t="shared" si="29"/>
        <v>0.3</v>
      </c>
    </row>
    <row r="327" spans="1:14">
      <c r="A327" s="6" t="s">
        <v>55</v>
      </c>
      <c r="B327" s="6">
        <v>6460</v>
      </c>
      <c r="C327" s="8">
        <v>3.3290854242000001</v>
      </c>
      <c r="D327" s="9">
        <v>0.30299999999999999</v>
      </c>
      <c r="E327" s="9">
        <v>54.65</v>
      </c>
      <c r="F327" s="9">
        <v>0</v>
      </c>
      <c r="G327" s="9">
        <v>0</v>
      </c>
      <c r="H327" s="6">
        <v>1</v>
      </c>
      <c r="I327" s="9">
        <f t="shared" si="25"/>
        <v>0</v>
      </c>
      <c r="J327" s="9">
        <f t="shared" si="26"/>
        <v>0</v>
      </c>
      <c r="K327" s="6">
        <v>2203</v>
      </c>
      <c r="L327" s="6">
        <f t="shared" si="27"/>
        <v>5666</v>
      </c>
      <c r="M327" s="6">
        <f t="shared" si="28"/>
        <v>0</v>
      </c>
      <c r="N327" s="11">
        <f t="shared" si="29"/>
        <v>0</v>
      </c>
    </row>
    <row r="328" spans="1:14">
      <c r="A328" s="6" t="s">
        <v>55</v>
      </c>
      <c r="B328" s="6">
        <v>6460</v>
      </c>
      <c r="C328" s="8">
        <v>1.8675445358</v>
      </c>
      <c r="D328" s="9">
        <v>0.30299999999999999</v>
      </c>
      <c r="E328" s="9">
        <v>54.65</v>
      </c>
      <c r="F328" s="9">
        <v>0</v>
      </c>
      <c r="G328" s="9">
        <v>0</v>
      </c>
      <c r="H328" s="6">
        <v>1</v>
      </c>
      <c r="I328" s="9">
        <f t="shared" si="25"/>
        <v>0</v>
      </c>
      <c r="J328" s="9">
        <f t="shared" si="26"/>
        <v>0</v>
      </c>
      <c r="K328" s="6">
        <v>1192</v>
      </c>
      <c r="L328" s="6">
        <f t="shared" si="27"/>
        <v>3179</v>
      </c>
      <c r="M328" s="6">
        <f t="shared" si="28"/>
        <v>0</v>
      </c>
      <c r="N328" s="11">
        <f t="shared" si="29"/>
        <v>0</v>
      </c>
    </row>
    <row r="329" spans="1:14">
      <c r="A329" s="6" t="s">
        <v>55</v>
      </c>
      <c r="B329" s="6">
        <v>3200</v>
      </c>
      <c r="C329" s="8">
        <v>0.40175325670000001</v>
      </c>
      <c r="D329" s="9">
        <v>0.4</v>
      </c>
      <c r="E329" s="9">
        <v>54.65</v>
      </c>
      <c r="F329" s="9">
        <v>1.2</v>
      </c>
      <c r="G329" s="9">
        <v>6.4000000000000001E-2</v>
      </c>
      <c r="H329" s="6">
        <v>1</v>
      </c>
      <c r="I329" s="9">
        <f t="shared" si="25"/>
        <v>1.2</v>
      </c>
      <c r="J329" s="9">
        <f t="shared" si="26"/>
        <v>6.4000000000000001E-2</v>
      </c>
      <c r="K329" s="6">
        <v>331</v>
      </c>
      <c r="L329" s="6">
        <f t="shared" si="27"/>
        <v>903</v>
      </c>
      <c r="M329" s="6">
        <f t="shared" si="28"/>
        <v>2</v>
      </c>
      <c r="N329" s="11">
        <f t="shared" si="29"/>
        <v>0.1</v>
      </c>
    </row>
    <row r="330" spans="1:14">
      <c r="A330" s="6" t="s">
        <v>55</v>
      </c>
      <c r="B330" s="6">
        <v>6410</v>
      </c>
      <c r="C330" s="8">
        <v>0.1637031578</v>
      </c>
      <c r="D330" s="9">
        <v>0.30299999999999999</v>
      </c>
      <c r="E330" s="9">
        <v>54.65</v>
      </c>
      <c r="F330" s="9">
        <v>0</v>
      </c>
      <c r="G330" s="9">
        <v>0</v>
      </c>
      <c r="H330" s="6">
        <v>1</v>
      </c>
      <c r="I330" s="9">
        <f t="shared" si="25"/>
        <v>0</v>
      </c>
      <c r="J330" s="9">
        <f t="shared" si="26"/>
        <v>0</v>
      </c>
      <c r="K330" s="6">
        <v>102</v>
      </c>
      <c r="L330" s="6">
        <f t="shared" si="27"/>
        <v>279</v>
      </c>
      <c r="M330" s="6">
        <f t="shared" si="28"/>
        <v>0</v>
      </c>
      <c r="N330" s="11">
        <f t="shared" si="29"/>
        <v>0</v>
      </c>
    </row>
    <row r="331" spans="1:14">
      <c r="A331" s="6" t="s">
        <v>55</v>
      </c>
      <c r="B331" s="6">
        <v>6410</v>
      </c>
      <c r="C331" s="8">
        <v>9.8426208400000006E-2</v>
      </c>
      <c r="D331" s="9">
        <v>0.30299999999999999</v>
      </c>
      <c r="E331" s="9">
        <v>54.65</v>
      </c>
      <c r="F331" s="9">
        <v>0</v>
      </c>
      <c r="G331" s="9">
        <v>0</v>
      </c>
      <c r="H331" s="6">
        <v>1</v>
      </c>
      <c r="I331" s="9">
        <f t="shared" si="25"/>
        <v>0</v>
      </c>
      <c r="J331" s="9">
        <f t="shared" si="26"/>
        <v>0</v>
      </c>
      <c r="K331" s="6">
        <v>61</v>
      </c>
      <c r="L331" s="6">
        <f t="shared" si="27"/>
        <v>168</v>
      </c>
      <c r="M331" s="6">
        <f t="shared" si="28"/>
        <v>0</v>
      </c>
      <c r="N331" s="11">
        <f t="shared" si="29"/>
        <v>0</v>
      </c>
    </row>
    <row r="332" spans="1:14">
      <c r="A332" s="6" t="s">
        <v>55</v>
      </c>
      <c r="B332" s="6">
        <v>6170</v>
      </c>
      <c r="C332" s="8">
        <v>0.18580404780000001</v>
      </c>
      <c r="D332" s="9">
        <v>0.30299999999999999</v>
      </c>
      <c r="E332" s="9">
        <v>54.65</v>
      </c>
      <c r="F332" s="9">
        <v>0</v>
      </c>
      <c r="G332" s="9">
        <v>0</v>
      </c>
      <c r="H332" s="6">
        <v>1</v>
      </c>
      <c r="I332" s="9">
        <f t="shared" si="25"/>
        <v>0</v>
      </c>
      <c r="J332" s="9">
        <f t="shared" si="26"/>
        <v>0</v>
      </c>
      <c r="K332" s="6">
        <v>303</v>
      </c>
      <c r="L332" s="6">
        <f t="shared" si="27"/>
        <v>316</v>
      </c>
      <c r="M332" s="6">
        <f t="shared" si="28"/>
        <v>0</v>
      </c>
      <c r="N332" s="11">
        <f t="shared" si="29"/>
        <v>0</v>
      </c>
    </row>
    <row r="333" spans="1:14">
      <c r="A333" s="6" t="s">
        <v>55</v>
      </c>
      <c r="B333" s="6">
        <v>6181</v>
      </c>
      <c r="C333" s="8">
        <v>0.25070358009999999</v>
      </c>
      <c r="D333" s="9">
        <v>0.30299999999999999</v>
      </c>
      <c r="E333" s="9">
        <v>54.65</v>
      </c>
      <c r="F333" s="9">
        <v>0</v>
      </c>
      <c r="G333" s="9">
        <v>0</v>
      </c>
      <c r="H333" s="6">
        <v>1</v>
      </c>
      <c r="I333" s="9">
        <f t="shared" si="25"/>
        <v>0</v>
      </c>
      <c r="J333" s="9">
        <f t="shared" si="26"/>
        <v>0</v>
      </c>
      <c r="K333" s="6">
        <v>156</v>
      </c>
      <c r="L333" s="6">
        <f t="shared" si="27"/>
        <v>427</v>
      </c>
      <c r="M333" s="6">
        <f t="shared" si="28"/>
        <v>0</v>
      </c>
      <c r="N333" s="11">
        <f t="shared" si="29"/>
        <v>0</v>
      </c>
    </row>
    <row r="334" spans="1:14">
      <c r="A334" s="6" t="s">
        <v>55</v>
      </c>
      <c r="B334" s="6">
        <v>6120</v>
      </c>
      <c r="C334" s="8">
        <v>4.6556537299999999E-2</v>
      </c>
      <c r="D334" s="9">
        <v>0.30299999999999999</v>
      </c>
      <c r="E334" s="9">
        <v>54.65</v>
      </c>
      <c r="F334" s="9">
        <v>0</v>
      </c>
      <c r="G334" s="9">
        <v>0</v>
      </c>
      <c r="H334" s="6">
        <v>1</v>
      </c>
      <c r="I334" s="9">
        <f t="shared" si="25"/>
        <v>0</v>
      </c>
      <c r="J334" s="9">
        <f t="shared" si="26"/>
        <v>0</v>
      </c>
      <c r="K334" s="6">
        <v>187</v>
      </c>
      <c r="L334" s="6">
        <f t="shared" si="27"/>
        <v>79</v>
      </c>
      <c r="M334" s="6">
        <f t="shared" si="28"/>
        <v>0</v>
      </c>
      <c r="N334" s="11">
        <f t="shared" si="29"/>
        <v>0</v>
      </c>
    </row>
    <row r="335" spans="1:14">
      <c r="A335" s="6" t="s">
        <v>55</v>
      </c>
      <c r="B335" s="6">
        <v>5200</v>
      </c>
      <c r="C335" s="8">
        <v>0.75966089599999997</v>
      </c>
      <c r="D335" s="9">
        <v>0.5</v>
      </c>
      <c r="E335" s="9">
        <v>54.65</v>
      </c>
      <c r="F335" s="9">
        <v>0.6</v>
      </c>
      <c r="G335" s="9">
        <v>0.11</v>
      </c>
      <c r="H335" s="6">
        <v>1</v>
      </c>
      <c r="I335" s="9">
        <f t="shared" si="25"/>
        <v>0.6</v>
      </c>
      <c r="J335" s="9">
        <f t="shared" si="26"/>
        <v>0.11</v>
      </c>
      <c r="K335" s="6">
        <v>782</v>
      </c>
      <c r="L335" s="6">
        <f t="shared" si="27"/>
        <v>2134</v>
      </c>
      <c r="M335" s="6">
        <f t="shared" si="28"/>
        <v>3</v>
      </c>
      <c r="N335" s="11">
        <f t="shared" si="29"/>
        <v>0.5</v>
      </c>
    </row>
    <row r="336" spans="1:14">
      <c r="A336" s="6" t="s">
        <v>55</v>
      </c>
      <c r="B336" s="6">
        <v>6410</v>
      </c>
      <c r="C336" s="8">
        <v>1.43079791E-2</v>
      </c>
      <c r="D336" s="9">
        <v>0.30299999999999999</v>
      </c>
      <c r="E336" s="9">
        <v>54.65</v>
      </c>
      <c r="F336" s="9">
        <v>0</v>
      </c>
      <c r="G336" s="9">
        <v>0</v>
      </c>
      <c r="H336" s="6">
        <v>1</v>
      </c>
      <c r="I336" s="9">
        <f t="shared" si="25"/>
        <v>0</v>
      </c>
      <c r="J336" s="9">
        <f t="shared" si="26"/>
        <v>0</v>
      </c>
      <c r="K336" s="6">
        <v>10</v>
      </c>
      <c r="L336" s="6">
        <f t="shared" si="27"/>
        <v>24</v>
      </c>
      <c r="M336" s="6">
        <f t="shared" si="28"/>
        <v>0</v>
      </c>
      <c r="N336" s="11">
        <f t="shared" si="29"/>
        <v>0</v>
      </c>
    </row>
    <row r="337" spans="1:14">
      <c r="A337" s="6" t="s">
        <v>55</v>
      </c>
      <c r="B337" s="6">
        <v>5200</v>
      </c>
      <c r="C337" s="8">
        <v>5.8906603100000003E-2</v>
      </c>
      <c r="D337" s="9">
        <v>0.5</v>
      </c>
      <c r="E337" s="9">
        <v>54.65</v>
      </c>
      <c r="F337" s="9">
        <v>0.6</v>
      </c>
      <c r="G337" s="9">
        <v>0.11</v>
      </c>
      <c r="H337" s="6">
        <v>1</v>
      </c>
      <c r="I337" s="9">
        <f t="shared" si="25"/>
        <v>0.6</v>
      </c>
      <c r="J337" s="9">
        <f t="shared" si="26"/>
        <v>0.11</v>
      </c>
      <c r="K337" s="6">
        <v>61</v>
      </c>
      <c r="L337" s="6">
        <f t="shared" si="27"/>
        <v>165</v>
      </c>
      <c r="M337" s="6">
        <f t="shared" si="28"/>
        <v>0</v>
      </c>
      <c r="N337" s="11">
        <f t="shared" si="29"/>
        <v>0</v>
      </c>
    </row>
    <row r="338" spans="1:14">
      <c r="A338" s="6" t="s">
        <v>55</v>
      </c>
      <c r="B338" s="6">
        <v>6410</v>
      </c>
      <c r="C338" s="8">
        <v>7.6138285999999998E-3</v>
      </c>
      <c r="D338" s="9">
        <v>0.30299999999999999</v>
      </c>
      <c r="E338" s="9">
        <v>54.65</v>
      </c>
      <c r="F338" s="9">
        <v>0</v>
      </c>
      <c r="G338" s="9">
        <v>0</v>
      </c>
      <c r="H338" s="6">
        <v>1</v>
      </c>
      <c r="I338" s="9">
        <f t="shared" si="25"/>
        <v>0</v>
      </c>
      <c r="J338" s="9">
        <f t="shared" si="26"/>
        <v>0</v>
      </c>
      <c r="K338" s="6">
        <v>5</v>
      </c>
      <c r="L338" s="6">
        <f t="shared" si="27"/>
        <v>13</v>
      </c>
      <c r="M338" s="6">
        <f t="shared" si="28"/>
        <v>0</v>
      </c>
      <c r="N338" s="11">
        <f t="shared" si="29"/>
        <v>0</v>
      </c>
    </row>
    <row r="339" spans="1:14">
      <c r="A339" s="6" t="s">
        <v>55</v>
      </c>
      <c r="B339" s="6">
        <v>6120</v>
      </c>
      <c r="C339" s="8">
        <v>1.7269933999999999E-3</v>
      </c>
      <c r="D339" s="9">
        <v>0.30299999999999999</v>
      </c>
      <c r="E339" s="9">
        <v>54.65</v>
      </c>
      <c r="F339" s="9">
        <v>0</v>
      </c>
      <c r="G339" s="9">
        <v>0</v>
      </c>
      <c r="H339" s="6">
        <v>1</v>
      </c>
      <c r="I339" s="9">
        <f t="shared" si="25"/>
        <v>0</v>
      </c>
      <c r="J339" s="9">
        <f t="shared" si="26"/>
        <v>0</v>
      </c>
      <c r="K339" s="6">
        <v>1</v>
      </c>
      <c r="L339" s="6">
        <f t="shared" si="27"/>
        <v>3</v>
      </c>
      <c r="M339" s="6">
        <f t="shared" si="28"/>
        <v>0</v>
      </c>
      <c r="N339" s="11">
        <f t="shared" si="29"/>
        <v>0</v>
      </c>
    </row>
    <row r="340" spans="1:14">
      <c r="A340" s="6" t="s">
        <v>55</v>
      </c>
      <c r="B340" s="6">
        <v>6460</v>
      </c>
      <c r="C340" s="8">
        <v>2.8981475434999999</v>
      </c>
      <c r="D340" s="9">
        <v>0.30299999999999999</v>
      </c>
      <c r="E340" s="9">
        <v>54.65</v>
      </c>
      <c r="F340" s="9">
        <v>0</v>
      </c>
      <c r="G340" s="9">
        <v>0</v>
      </c>
      <c r="H340" s="6">
        <v>1</v>
      </c>
      <c r="I340" s="9">
        <f t="shared" si="25"/>
        <v>0</v>
      </c>
      <c r="J340" s="9">
        <f t="shared" si="26"/>
        <v>0</v>
      </c>
      <c r="K340" s="6">
        <v>1809</v>
      </c>
      <c r="L340" s="6">
        <f t="shared" si="27"/>
        <v>4933</v>
      </c>
      <c r="M340" s="6">
        <f t="shared" si="28"/>
        <v>0</v>
      </c>
      <c r="N340" s="11">
        <f t="shared" si="29"/>
        <v>0</v>
      </c>
    </row>
    <row r="341" spans="1:14">
      <c r="A341" s="6" t="s">
        <v>55</v>
      </c>
      <c r="B341" s="6">
        <v>6410</v>
      </c>
      <c r="C341" s="8">
        <v>1.1752144000000001E-3</v>
      </c>
      <c r="D341" s="9">
        <v>0.30299999999999999</v>
      </c>
      <c r="E341" s="9">
        <v>54.65</v>
      </c>
      <c r="F341" s="9">
        <v>0</v>
      </c>
      <c r="G341" s="9">
        <v>0</v>
      </c>
      <c r="H341" s="6">
        <v>1</v>
      </c>
      <c r="I341" s="9">
        <f t="shared" si="25"/>
        <v>0</v>
      </c>
      <c r="J341" s="9">
        <f t="shared" si="26"/>
        <v>0</v>
      </c>
      <c r="K341" s="6">
        <v>1</v>
      </c>
      <c r="L341" s="6">
        <f t="shared" si="27"/>
        <v>2</v>
      </c>
      <c r="M341" s="6">
        <f t="shared" si="28"/>
        <v>0</v>
      </c>
      <c r="N341" s="11">
        <f t="shared" si="29"/>
        <v>0</v>
      </c>
    </row>
    <row r="342" spans="1:14">
      <c r="A342" s="6" t="s">
        <v>55</v>
      </c>
      <c r="B342" s="6">
        <v>6120</v>
      </c>
      <c r="C342" s="8">
        <v>7.1628573500000001E-2</v>
      </c>
      <c r="D342" s="9">
        <v>0.30299999999999999</v>
      </c>
      <c r="E342" s="9">
        <v>54.65</v>
      </c>
      <c r="F342" s="9">
        <v>0</v>
      </c>
      <c r="G342" s="9">
        <v>0</v>
      </c>
      <c r="H342" s="6">
        <v>1</v>
      </c>
      <c r="I342" s="9">
        <f t="shared" si="25"/>
        <v>0</v>
      </c>
      <c r="J342" s="9">
        <f t="shared" si="26"/>
        <v>0</v>
      </c>
      <c r="K342" s="6">
        <v>1206</v>
      </c>
      <c r="L342" s="6">
        <f t="shared" si="27"/>
        <v>122</v>
      </c>
      <c r="M342" s="6">
        <f t="shared" si="28"/>
        <v>0</v>
      </c>
      <c r="N342" s="11">
        <f t="shared" si="29"/>
        <v>0</v>
      </c>
    </row>
    <row r="343" spans="1:14">
      <c r="A343" s="6" t="s">
        <v>55</v>
      </c>
      <c r="B343" s="6">
        <v>6410</v>
      </c>
      <c r="C343" s="8">
        <v>1.2387301703</v>
      </c>
      <c r="D343" s="9">
        <v>0.30299999999999999</v>
      </c>
      <c r="E343" s="9">
        <v>54.65</v>
      </c>
      <c r="F343" s="9">
        <v>0</v>
      </c>
      <c r="G343" s="9">
        <v>0</v>
      </c>
      <c r="H343" s="6">
        <v>1</v>
      </c>
      <c r="I343" s="9">
        <f t="shared" si="25"/>
        <v>0</v>
      </c>
      <c r="J343" s="9">
        <f t="shared" si="26"/>
        <v>0</v>
      </c>
      <c r="K343" s="6">
        <v>773</v>
      </c>
      <c r="L343" s="6">
        <f t="shared" si="27"/>
        <v>2108</v>
      </c>
      <c r="M343" s="6">
        <f t="shared" si="28"/>
        <v>0</v>
      </c>
      <c r="N343" s="11">
        <f t="shared" si="29"/>
        <v>0</v>
      </c>
    </row>
    <row r="344" spans="1:14">
      <c r="A344" s="6" t="s">
        <v>55</v>
      </c>
      <c r="B344" s="6">
        <v>6410</v>
      </c>
      <c r="C344" s="8">
        <v>8.8749393800000007E-2</v>
      </c>
      <c r="D344" s="9">
        <v>0.30299999999999999</v>
      </c>
      <c r="E344" s="9">
        <v>54.65</v>
      </c>
      <c r="F344" s="9">
        <v>0</v>
      </c>
      <c r="G344" s="9">
        <v>0</v>
      </c>
      <c r="H344" s="6">
        <v>1</v>
      </c>
      <c r="I344" s="9">
        <f t="shared" si="25"/>
        <v>0</v>
      </c>
      <c r="J344" s="9">
        <f t="shared" si="26"/>
        <v>0</v>
      </c>
      <c r="K344" s="6">
        <v>55</v>
      </c>
      <c r="L344" s="6">
        <f t="shared" si="27"/>
        <v>151</v>
      </c>
      <c r="M344" s="6">
        <f t="shared" si="28"/>
        <v>0</v>
      </c>
      <c r="N344" s="11">
        <f t="shared" si="29"/>
        <v>0</v>
      </c>
    </row>
    <row r="345" spans="1:14">
      <c r="A345" s="6" t="s">
        <v>55</v>
      </c>
      <c r="B345" s="6">
        <v>6410</v>
      </c>
      <c r="C345" s="8">
        <v>2.31354317E-2</v>
      </c>
      <c r="D345" s="9">
        <v>0.247</v>
      </c>
      <c r="E345" s="9">
        <v>54.65</v>
      </c>
      <c r="F345" s="9">
        <v>0</v>
      </c>
      <c r="G345" s="9">
        <v>0</v>
      </c>
      <c r="H345" s="6">
        <v>1</v>
      </c>
      <c r="I345" s="9">
        <f t="shared" si="25"/>
        <v>0</v>
      </c>
      <c r="J345" s="9">
        <f t="shared" si="26"/>
        <v>0</v>
      </c>
      <c r="K345" s="6">
        <v>12</v>
      </c>
      <c r="L345" s="6">
        <f t="shared" si="27"/>
        <v>32</v>
      </c>
      <c r="M345" s="6">
        <f t="shared" si="28"/>
        <v>0</v>
      </c>
      <c r="N345" s="11">
        <f t="shared" si="29"/>
        <v>0</v>
      </c>
    </row>
    <row r="346" spans="1:14">
      <c r="A346" s="6" t="s">
        <v>55</v>
      </c>
      <c r="B346" s="6">
        <v>6120</v>
      </c>
      <c r="C346" s="8">
        <v>0.4461610527</v>
      </c>
      <c r="D346" s="9">
        <v>0.30299999999999999</v>
      </c>
      <c r="E346" s="9">
        <v>54.65</v>
      </c>
      <c r="F346" s="9">
        <v>0</v>
      </c>
      <c r="G346" s="9">
        <v>0</v>
      </c>
      <c r="H346" s="6">
        <v>1</v>
      </c>
      <c r="I346" s="9">
        <f t="shared" si="25"/>
        <v>0</v>
      </c>
      <c r="J346" s="9">
        <f t="shared" si="26"/>
        <v>0</v>
      </c>
      <c r="K346" s="6">
        <v>319</v>
      </c>
      <c r="L346" s="6">
        <f t="shared" si="27"/>
        <v>759</v>
      </c>
      <c r="M346" s="6">
        <f t="shared" si="28"/>
        <v>0</v>
      </c>
      <c r="N346" s="11">
        <f t="shared" si="29"/>
        <v>0</v>
      </c>
    </row>
    <row r="347" spans="1:14">
      <c r="A347" s="6" t="s">
        <v>55</v>
      </c>
      <c r="B347" s="6">
        <v>6410</v>
      </c>
      <c r="C347" s="8">
        <v>2.2692689752000001</v>
      </c>
      <c r="D347" s="9">
        <v>0.30299999999999999</v>
      </c>
      <c r="E347" s="9">
        <v>54.65</v>
      </c>
      <c r="F347" s="9">
        <v>0</v>
      </c>
      <c r="G347" s="9">
        <v>0</v>
      </c>
      <c r="H347" s="6">
        <v>1</v>
      </c>
      <c r="I347" s="9">
        <f t="shared" si="25"/>
        <v>0</v>
      </c>
      <c r="J347" s="9">
        <f t="shared" si="26"/>
        <v>0</v>
      </c>
      <c r="K347" s="6">
        <v>1416</v>
      </c>
      <c r="L347" s="6">
        <f t="shared" si="27"/>
        <v>3863</v>
      </c>
      <c r="M347" s="6">
        <f t="shared" si="28"/>
        <v>0</v>
      </c>
      <c r="N347" s="11">
        <f t="shared" si="29"/>
        <v>0</v>
      </c>
    </row>
    <row r="348" spans="1:14">
      <c r="A348" s="6" t="s">
        <v>55</v>
      </c>
      <c r="B348" s="6">
        <v>5200</v>
      </c>
      <c r="C348" s="8">
        <v>6.8212302500000002E-2</v>
      </c>
      <c r="D348" s="9">
        <v>0.5</v>
      </c>
      <c r="E348" s="9">
        <v>54.65</v>
      </c>
      <c r="F348" s="9">
        <v>0.6</v>
      </c>
      <c r="G348" s="9">
        <v>0.11</v>
      </c>
      <c r="H348" s="6">
        <v>1</v>
      </c>
      <c r="I348" s="9">
        <f t="shared" si="25"/>
        <v>0.6</v>
      </c>
      <c r="J348" s="9">
        <f t="shared" si="26"/>
        <v>0.11</v>
      </c>
      <c r="K348" s="6">
        <v>70</v>
      </c>
      <c r="L348" s="6">
        <f t="shared" si="27"/>
        <v>192</v>
      </c>
      <c r="M348" s="6">
        <f t="shared" si="28"/>
        <v>0</v>
      </c>
      <c r="N348" s="11">
        <f t="shared" si="29"/>
        <v>0</v>
      </c>
    </row>
    <row r="349" spans="1:14">
      <c r="A349" s="6" t="s">
        <v>55</v>
      </c>
      <c r="B349" s="6">
        <v>6120</v>
      </c>
      <c r="C349" s="8">
        <v>0.26607825149999997</v>
      </c>
      <c r="D349" s="9">
        <v>0.30299999999999999</v>
      </c>
      <c r="E349" s="9">
        <v>54.65</v>
      </c>
      <c r="F349" s="9">
        <v>0</v>
      </c>
      <c r="G349" s="9">
        <v>0</v>
      </c>
      <c r="H349" s="6">
        <v>1</v>
      </c>
      <c r="I349" s="9">
        <f t="shared" si="25"/>
        <v>0</v>
      </c>
      <c r="J349" s="9">
        <f t="shared" si="26"/>
        <v>0</v>
      </c>
      <c r="K349" s="6">
        <v>166</v>
      </c>
      <c r="L349" s="6">
        <f t="shared" si="27"/>
        <v>453</v>
      </c>
      <c r="M349" s="6">
        <f t="shared" si="28"/>
        <v>0</v>
      </c>
      <c r="N349" s="11">
        <f t="shared" si="29"/>
        <v>0</v>
      </c>
    </row>
    <row r="350" spans="1:14">
      <c r="A350" s="6" t="s">
        <v>55</v>
      </c>
      <c r="B350" s="6">
        <v>6410</v>
      </c>
      <c r="C350" s="8">
        <v>1.1583390377</v>
      </c>
      <c r="D350" s="9">
        <v>0.30299999999999999</v>
      </c>
      <c r="E350" s="9">
        <v>54.65</v>
      </c>
      <c r="F350" s="9">
        <v>0</v>
      </c>
      <c r="G350" s="9">
        <v>0</v>
      </c>
      <c r="H350" s="6">
        <v>1</v>
      </c>
      <c r="I350" s="9">
        <f t="shared" si="25"/>
        <v>0</v>
      </c>
      <c r="J350" s="9">
        <f t="shared" si="26"/>
        <v>0</v>
      </c>
      <c r="K350" s="6">
        <v>723</v>
      </c>
      <c r="L350" s="6">
        <f t="shared" si="27"/>
        <v>1972</v>
      </c>
      <c r="M350" s="6">
        <f t="shared" si="28"/>
        <v>0</v>
      </c>
      <c r="N350" s="11">
        <f t="shared" si="29"/>
        <v>0</v>
      </c>
    </row>
    <row r="351" spans="1:14">
      <c r="A351" s="6" t="s">
        <v>55</v>
      </c>
      <c r="B351" s="6">
        <v>6460</v>
      </c>
      <c r="C351" s="8">
        <v>1.1677571E-3</v>
      </c>
      <c r="D351" s="9">
        <v>0.30299999999999999</v>
      </c>
      <c r="E351" s="9">
        <v>54.65</v>
      </c>
      <c r="F351" s="9">
        <v>0</v>
      </c>
      <c r="G351" s="9">
        <v>0</v>
      </c>
      <c r="H351" s="6">
        <v>1</v>
      </c>
      <c r="I351" s="9">
        <f t="shared" si="25"/>
        <v>0</v>
      </c>
      <c r="J351" s="9">
        <f t="shared" si="26"/>
        <v>0</v>
      </c>
      <c r="K351" s="6">
        <v>1</v>
      </c>
      <c r="L351" s="6">
        <f t="shared" si="27"/>
        <v>2</v>
      </c>
      <c r="M351" s="6">
        <f t="shared" si="28"/>
        <v>0</v>
      </c>
      <c r="N351" s="11">
        <f t="shared" si="29"/>
        <v>0</v>
      </c>
    </row>
    <row r="352" spans="1:14">
      <c r="A352" s="6" t="s">
        <v>55</v>
      </c>
      <c r="B352" s="6">
        <v>3200</v>
      </c>
      <c r="C352" s="8">
        <v>1.0509066056</v>
      </c>
      <c r="D352" s="9">
        <v>0.4</v>
      </c>
      <c r="E352" s="9">
        <v>54.65</v>
      </c>
      <c r="F352" s="9">
        <v>1.2</v>
      </c>
      <c r="G352" s="9">
        <v>6.4000000000000001E-2</v>
      </c>
      <c r="H352" s="6">
        <v>1</v>
      </c>
      <c r="I352" s="9">
        <f t="shared" si="25"/>
        <v>1.2</v>
      </c>
      <c r="J352" s="9">
        <f t="shared" si="26"/>
        <v>6.4000000000000001E-2</v>
      </c>
      <c r="K352" s="6">
        <v>866</v>
      </c>
      <c r="L352" s="6">
        <f t="shared" si="27"/>
        <v>2361</v>
      </c>
      <c r="M352" s="6">
        <f t="shared" si="28"/>
        <v>6</v>
      </c>
      <c r="N352" s="11">
        <f t="shared" si="29"/>
        <v>0.3</v>
      </c>
    </row>
    <row r="353" spans="1:14">
      <c r="A353" s="6" t="s">
        <v>55</v>
      </c>
      <c r="B353" s="6">
        <v>3200</v>
      </c>
      <c r="C353" s="8">
        <v>3.2323690000000001E-3</v>
      </c>
      <c r="D353" s="9">
        <v>0.4</v>
      </c>
      <c r="E353" s="9">
        <v>54.65</v>
      </c>
      <c r="F353" s="9">
        <v>1.2</v>
      </c>
      <c r="G353" s="9">
        <v>6.4000000000000001E-2</v>
      </c>
      <c r="H353" s="6">
        <v>1</v>
      </c>
      <c r="I353" s="9">
        <f t="shared" si="25"/>
        <v>1.2</v>
      </c>
      <c r="J353" s="9">
        <f t="shared" si="26"/>
        <v>6.4000000000000001E-2</v>
      </c>
      <c r="K353" s="6">
        <v>3</v>
      </c>
      <c r="L353" s="6">
        <f t="shared" si="27"/>
        <v>7</v>
      </c>
      <c r="M353" s="6">
        <f t="shared" si="28"/>
        <v>0</v>
      </c>
      <c r="N353" s="11">
        <f t="shared" si="29"/>
        <v>0</v>
      </c>
    </row>
    <row r="354" spans="1:14">
      <c r="A354" s="6" t="s">
        <v>55</v>
      </c>
      <c r="B354" s="6">
        <v>6410</v>
      </c>
      <c r="C354" s="8">
        <v>0.48774665189999999</v>
      </c>
      <c r="D354" s="9">
        <v>0.30299999999999999</v>
      </c>
      <c r="E354" s="9">
        <v>54.65</v>
      </c>
      <c r="F354" s="9">
        <v>0</v>
      </c>
      <c r="G354" s="9">
        <v>0</v>
      </c>
      <c r="H354" s="6">
        <v>1</v>
      </c>
      <c r="I354" s="9">
        <f t="shared" si="25"/>
        <v>0</v>
      </c>
      <c r="J354" s="9">
        <f t="shared" si="26"/>
        <v>0</v>
      </c>
      <c r="K354" s="6">
        <v>304</v>
      </c>
      <c r="L354" s="6">
        <f t="shared" si="27"/>
        <v>830</v>
      </c>
      <c r="M354" s="6">
        <f t="shared" si="28"/>
        <v>0</v>
      </c>
      <c r="N354" s="11">
        <f t="shared" si="29"/>
        <v>0</v>
      </c>
    </row>
    <row r="355" spans="1:14">
      <c r="A355" s="6" t="s">
        <v>55</v>
      </c>
      <c r="B355" s="6">
        <v>6460</v>
      </c>
      <c r="C355" s="8">
        <v>1.6389703999999999E-3</v>
      </c>
      <c r="D355" s="9">
        <v>0.30299999999999999</v>
      </c>
      <c r="E355" s="9">
        <v>54.65</v>
      </c>
      <c r="F355" s="9">
        <v>0</v>
      </c>
      <c r="G355" s="9">
        <v>0</v>
      </c>
      <c r="H355" s="6">
        <v>1</v>
      </c>
      <c r="I355" s="9">
        <f t="shared" si="25"/>
        <v>0</v>
      </c>
      <c r="J355" s="9">
        <f t="shared" si="26"/>
        <v>0</v>
      </c>
      <c r="K355" s="6">
        <v>1</v>
      </c>
      <c r="L355" s="6">
        <f t="shared" si="27"/>
        <v>3</v>
      </c>
      <c r="M355" s="6">
        <f t="shared" si="28"/>
        <v>0</v>
      </c>
      <c r="N355" s="11">
        <f t="shared" si="29"/>
        <v>0</v>
      </c>
    </row>
    <row r="356" spans="1:14">
      <c r="A356" s="6" t="s">
        <v>55</v>
      </c>
      <c r="B356" s="6">
        <v>3200</v>
      </c>
      <c r="C356" s="8">
        <v>0.1058691823</v>
      </c>
      <c r="D356" s="9">
        <v>0.4</v>
      </c>
      <c r="E356" s="9">
        <v>54.65</v>
      </c>
      <c r="F356" s="9">
        <v>1.2</v>
      </c>
      <c r="G356" s="9">
        <v>6.4000000000000001E-2</v>
      </c>
      <c r="H356" s="6">
        <v>1</v>
      </c>
      <c r="I356" s="9">
        <f t="shared" si="25"/>
        <v>1.2</v>
      </c>
      <c r="J356" s="9">
        <f t="shared" si="26"/>
        <v>6.4000000000000001E-2</v>
      </c>
      <c r="K356" s="6">
        <v>87</v>
      </c>
      <c r="L356" s="6">
        <f t="shared" si="27"/>
        <v>238</v>
      </c>
      <c r="M356" s="6">
        <f t="shared" si="28"/>
        <v>1</v>
      </c>
      <c r="N356" s="11">
        <f t="shared" si="29"/>
        <v>0</v>
      </c>
    </row>
    <row r="357" spans="1:14">
      <c r="A357" s="6" t="s">
        <v>55</v>
      </c>
      <c r="B357" s="6">
        <v>6410</v>
      </c>
      <c r="C357" s="8">
        <v>1.9359886E-3</v>
      </c>
      <c r="D357" s="9">
        <v>0.30299999999999999</v>
      </c>
      <c r="E357" s="9">
        <v>54.65</v>
      </c>
      <c r="F357" s="9">
        <v>0</v>
      </c>
      <c r="G357" s="9">
        <v>0</v>
      </c>
      <c r="H357" s="6">
        <v>1</v>
      </c>
      <c r="I357" s="9">
        <f t="shared" si="25"/>
        <v>0</v>
      </c>
      <c r="J357" s="9">
        <f t="shared" si="26"/>
        <v>0</v>
      </c>
      <c r="K357" s="6">
        <v>1</v>
      </c>
      <c r="L357" s="6">
        <f t="shared" si="27"/>
        <v>3</v>
      </c>
      <c r="M357" s="6">
        <f t="shared" si="28"/>
        <v>0</v>
      </c>
      <c r="N357" s="11">
        <f t="shared" si="29"/>
        <v>0</v>
      </c>
    </row>
    <row r="358" spans="1:14">
      <c r="A358" s="6" t="s">
        <v>55</v>
      </c>
      <c r="B358" s="6">
        <v>6460</v>
      </c>
      <c r="C358" s="8">
        <v>1.5896888704000001</v>
      </c>
      <c r="D358" s="9">
        <v>0.30299999999999999</v>
      </c>
      <c r="E358" s="9">
        <v>54.65</v>
      </c>
      <c r="F358" s="9">
        <v>0</v>
      </c>
      <c r="G358" s="9">
        <v>0</v>
      </c>
      <c r="H358" s="6">
        <v>1</v>
      </c>
      <c r="I358" s="9">
        <f t="shared" si="25"/>
        <v>0</v>
      </c>
      <c r="J358" s="9">
        <f t="shared" si="26"/>
        <v>0</v>
      </c>
      <c r="K358" s="6">
        <v>992</v>
      </c>
      <c r="L358" s="6">
        <f t="shared" si="27"/>
        <v>2706</v>
      </c>
      <c r="M358" s="6">
        <f t="shared" si="28"/>
        <v>0</v>
      </c>
      <c r="N358" s="11">
        <f t="shared" si="29"/>
        <v>0</v>
      </c>
    </row>
    <row r="359" spans="1:14">
      <c r="A359" s="6" t="s">
        <v>55</v>
      </c>
      <c r="B359" s="6">
        <v>3200</v>
      </c>
      <c r="C359" s="8">
        <v>0.21880585029999999</v>
      </c>
      <c r="D359" s="9">
        <v>0.4</v>
      </c>
      <c r="E359" s="9">
        <v>54.65</v>
      </c>
      <c r="F359" s="9">
        <v>1.2</v>
      </c>
      <c r="G359" s="9">
        <v>6.4000000000000001E-2</v>
      </c>
      <c r="H359" s="6">
        <v>1</v>
      </c>
      <c r="I359" s="9">
        <f t="shared" si="25"/>
        <v>1.2</v>
      </c>
      <c r="J359" s="9">
        <f t="shared" si="26"/>
        <v>6.4000000000000001E-2</v>
      </c>
      <c r="K359" s="6">
        <v>180</v>
      </c>
      <c r="L359" s="6">
        <f t="shared" si="27"/>
        <v>492</v>
      </c>
      <c r="M359" s="6">
        <f t="shared" si="28"/>
        <v>1</v>
      </c>
      <c r="N359" s="11">
        <f t="shared" si="29"/>
        <v>0.1</v>
      </c>
    </row>
    <row r="360" spans="1:14">
      <c r="A360" s="6" t="s">
        <v>55</v>
      </c>
      <c r="B360" s="6">
        <v>6410</v>
      </c>
      <c r="C360" s="8">
        <v>0.59365340820000001</v>
      </c>
      <c r="D360" s="9">
        <v>0.30299999999999999</v>
      </c>
      <c r="E360" s="9">
        <v>54.65</v>
      </c>
      <c r="F360" s="9">
        <v>0</v>
      </c>
      <c r="G360" s="9">
        <v>0</v>
      </c>
      <c r="H360" s="6">
        <v>1</v>
      </c>
      <c r="I360" s="9">
        <f t="shared" si="25"/>
        <v>0</v>
      </c>
      <c r="J360" s="9">
        <f t="shared" si="26"/>
        <v>0</v>
      </c>
      <c r="K360" s="6">
        <v>370</v>
      </c>
      <c r="L360" s="6">
        <f t="shared" si="27"/>
        <v>1010</v>
      </c>
      <c r="M360" s="6">
        <f t="shared" si="28"/>
        <v>0</v>
      </c>
      <c r="N360" s="11">
        <f t="shared" si="29"/>
        <v>0</v>
      </c>
    </row>
    <row r="361" spans="1:14">
      <c r="A361" s="6" t="s">
        <v>55</v>
      </c>
      <c r="B361" s="6">
        <v>6120</v>
      </c>
      <c r="C361" s="8">
        <v>0.19783017350000001</v>
      </c>
      <c r="D361" s="9">
        <v>0.30299999999999999</v>
      </c>
      <c r="E361" s="9">
        <v>54.65</v>
      </c>
      <c r="F361" s="9">
        <v>0</v>
      </c>
      <c r="G361" s="9">
        <v>0</v>
      </c>
      <c r="H361" s="6">
        <v>1</v>
      </c>
      <c r="I361" s="9">
        <f t="shared" si="25"/>
        <v>0</v>
      </c>
      <c r="J361" s="9">
        <f t="shared" si="26"/>
        <v>0</v>
      </c>
      <c r="K361" s="6">
        <v>123</v>
      </c>
      <c r="L361" s="6">
        <f t="shared" si="27"/>
        <v>337</v>
      </c>
      <c r="M361" s="6">
        <f t="shared" si="28"/>
        <v>0</v>
      </c>
      <c r="N361" s="11">
        <f t="shared" si="29"/>
        <v>0</v>
      </c>
    </row>
    <row r="362" spans="1:14">
      <c r="A362" s="6" t="s">
        <v>55</v>
      </c>
      <c r="B362" s="6">
        <v>6460</v>
      </c>
      <c r="C362" s="8">
        <v>3.1639949999999999E-4</v>
      </c>
      <c r="D362" s="9">
        <v>0.30299999999999999</v>
      </c>
      <c r="E362" s="9">
        <v>54.65</v>
      </c>
      <c r="F362" s="9">
        <v>0</v>
      </c>
      <c r="G362" s="9">
        <v>0</v>
      </c>
      <c r="H362" s="6">
        <v>1</v>
      </c>
      <c r="I362" s="9">
        <f t="shared" si="25"/>
        <v>0</v>
      </c>
      <c r="J362" s="9">
        <f t="shared" si="26"/>
        <v>0</v>
      </c>
      <c r="K362" s="6">
        <v>0</v>
      </c>
      <c r="L362" s="6">
        <f t="shared" si="27"/>
        <v>1</v>
      </c>
      <c r="M362" s="6">
        <f t="shared" si="28"/>
        <v>0</v>
      </c>
      <c r="N362" s="11">
        <f t="shared" si="29"/>
        <v>0</v>
      </c>
    </row>
    <row r="363" spans="1:14">
      <c r="A363" s="6" t="s">
        <v>55</v>
      </c>
      <c r="B363" s="6">
        <v>3200</v>
      </c>
      <c r="C363" s="8">
        <v>0.32562270640000002</v>
      </c>
      <c r="D363" s="9">
        <v>0.4</v>
      </c>
      <c r="E363" s="9">
        <v>54.65</v>
      </c>
      <c r="F363" s="9">
        <v>1.2</v>
      </c>
      <c r="G363" s="9">
        <v>6.4000000000000001E-2</v>
      </c>
      <c r="H363" s="6">
        <v>1</v>
      </c>
      <c r="I363" s="9">
        <f t="shared" si="25"/>
        <v>1.2</v>
      </c>
      <c r="J363" s="9">
        <f t="shared" si="26"/>
        <v>6.4000000000000001E-2</v>
      </c>
      <c r="K363" s="6">
        <v>268</v>
      </c>
      <c r="L363" s="6">
        <f t="shared" si="27"/>
        <v>732</v>
      </c>
      <c r="M363" s="6">
        <f t="shared" si="28"/>
        <v>2</v>
      </c>
      <c r="N363" s="11">
        <f t="shared" si="29"/>
        <v>0.1</v>
      </c>
    </row>
    <row r="364" spans="1:14">
      <c r="A364" s="6" t="s">
        <v>55</v>
      </c>
      <c r="B364" s="6">
        <v>6460</v>
      </c>
      <c r="C364" s="8">
        <v>3.6420119061</v>
      </c>
      <c r="D364" s="9">
        <v>0.30299999999999999</v>
      </c>
      <c r="E364" s="9">
        <v>54.65</v>
      </c>
      <c r="F364" s="9">
        <v>0</v>
      </c>
      <c r="G364" s="9">
        <v>0</v>
      </c>
      <c r="H364" s="6">
        <v>1</v>
      </c>
      <c r="I364" s="9">
        <f t="shared" si="25"/>
        <v>0</v>
      </c>
      <c r="J364" s="9">
        <f t="shared" si="26"/>
        <v>0</v>
      </c>
      <c r="K364" s="6">
        <v>2273</v>
      </c>
      <c r="L364" s="6">
        <f t="shared" si="27"/>
        <v>6199</v>
      </c>
      <c r="M364" s="6">
        <f t="shared" si="28"/>
        <v>0</v>
      </c>
      <c r="N364" s="11">
        <f t="shared" si="29"/>
        <v>0</v>
      </c>
    </row>
    <row r="365" spans="1:14">
      <c r="A365" s="6" t="s">
        <v>55</v>
      </c>
      <c r="B365" s="6">
        <v>6460</v>
      </c>
      <c r="C365" s="8">
        <v>1.2880493847000001</v>
      </c>
      <c r="D365" s="9">
        <v>0.30299999999999999</v>
      </c>
      <c r="E365" s="9">
        <v>54.65</v>
      </c>
      <c r="F365" s="9">
        <v>0</v>
      </c>
      <c r="G365" s="9">
        <v>0</v>
      </c>
      <c r="H365" s="6">
        <v>1</v>
      </c>
      <c r="I365" s="9">
        <f t="shared" si="25"/>
        <v>0</v>
      </c>
      <c r="J365" s="9">
        <f t="shared" si="26"/>
        <v>0</v>
      </c>
      <c r="K365" s="6">
        <v>804</v>
      </c>
      <c r="L365" s="6">
        <f t="shared" si="27"/>
        <v>2192</v>
      </c>
      <c r="M365" s="6">
        <f t="shared" si="28"/>
        <v>0</v>
      </c>
      <c r="N365" s="11">
        <f t="shared" si="29"/>
        <v>0</v>
      </c>
    </row>
    <row r="366" spans="1:14">
      <c r="A366" s="6" t="s">
        <v>55</v>
      </c>
      <c r="B366" s="6">
        <v>6460</v>
      </c>
      <c r="C366" s="8">
        <v>0.86202357770000004</v>
      </c>
      <c r="D366" s="9">
        <v>0.30299999999999999</v>
      </c>
      <c r="E366" s="9">
        <v>54.65</v>
      </c>
      <c r="F366" s="9">
        <v>0</v>
      </c>
      <c r="G366" s="9">
        <v>0</v>
      </c>
      <c r="H366" s="6">
        <v>1</v>
      </c>
      <c r="I366" s="9">
        <f t="shared" si="25"/>
        <v>0</v>
      </c>
      <c r="J366" s="9">
        <f t="shared" si="26"/>
        <v>0</v>
      </c>
      <c r="K366" s="6">
        <v>538</v>
      </c>
      <c r="L366" s="6">
        <f t="shared" si="27"/>
        <v>1467</v>
      </c>
      <c r="M366" s="6">
        <f t="shared" si="28"/>
        <v>0</v>
      </c>
      <c r="N366" s="11">
        <f t="shared" si="29"/>
        <v>0</v>
      </c>
    </row>
    <row r="367" spans="1:14">
      <c r="A367" s="6" t="s">
        <v>55</v>
      </c>
      <c r="B367" s="6">
        <v>6410</v>
      </c>
      <c r="C367" s="8">
        <v>5.1082659599999997E-2</v>
      </c>
      <c r="D367" s="9">
        <v>0.247</v>
      </c>
      <c r="E367" s="9">
        <v>54.65</v>
      </c>
      <c r="F367" s="9">
        <v>0</v>
      </c>
      <c r="G367" s="9">
        <v>0</v>
      </c>
      <c r="H367" s="6">
        <v>1</v>
      </c>
      <c r="I367" s="9">
        <f t="shared" si="25"/>
        <v>0</v>
      </c>
      <c r="J367" s="9">
        <f t="shared" si="26"/>
        <v>0</v>
      </c>
      <c r="K367" s="6">
        <v>26</v>
      </c>
      <c r="L367" s="6">
        <f t="shared" si="27"/>
        <v>71</v>
      </c>
      <c r="M367" s="6">
        <f t="shared" si="28"/>
        <v>0</v>
      </c>
      <c r="N367" s="11">
        <f t="shared" si="29"/>
        <v>0</v>
      </c>
    </row>
    <row r="368" spans="1:14">
      <c r="A368" s="6" t="s">
        <v>55</v>
      </c>
      <c r="B368" s="6">
        <v>1750</v>
      </c>
      <c r="C368" s="8">
        <v>5.3922372400000002E-2</v>
      </c>
      <c r="D368" s="9">
        <v>0.72399999999999998</v>
      </c>
      <c r="E368" s="9">
        <v>54.65</v>
      </c>
      <c r="F368" s="9">
        <v>1.8</v>
      </c>
      <c r="G368" s="9">
        <v>0.47799999999999998</v>
      </c>
      <c r="H368" s="6">
        <v>1</v>
      </c>
      <c r="I368" s="9">
        <f t="shared" si="25"/>
        <v>1.8</v>
      </c>
      <c r="J368" s="9">
        <f t="shared" si="26"/>
        <v>0.47799999999999998</v>
      </c>
      <c r="K368" s="6">
        <v>107</v>
      </c>
      <c r="L368" s="6">
        <f t="shared" si="27"/>
        <v>219</v>
      </c>
      <c r="M368" s="6">
        <f t="shared" si="28"/>
        <v>1</v>
      </c>
      <c r="N368" s="11">
        <f t="shared" si="29"/>
        <v>0.2</v>
      </c>
    </row>
    <row r="369" spans="1:14">
      <c r="A369" s="6" t="s">
        <v>55</v>
      </c>
      <c r="B369" s="6">
        <v>1750</v>
      </c>
      <c r="C369" s="8">
        <v>2.7430658300000001E-2</v>
      </c>
      <c r="D369" s="9">
        <v>0.83599999999999997</v>
      </c>
      <c r="E369" s="9">
        <v>54.65</v>
      </c>
      <c r="F369" s="9">
        <v>1.8</v>
      </c>
      <c r="G369" s="9">
        <v>0.47799999999999998</v>
      </c>
      <c r="H369" s="6">
        <v>1</v>
      </c>
      <c r="I369" s="9">
        <f t="shared" si="25"/>
        <v>1.8</v>
      </c>
      <c r="J369" s="9">
        <f t="shared" si="26"/>
        <v>0.47799999999999998</v>
      </c>
      <c r="K369" s="6">
        <v>48</v>
      </c>
      <c r="L369" s="6">
        <f t="shared" si="27"/>
        <v>129</v>
      </c>
      <c r="M369" s="6">
        <f t="shared" si="28"/>
        <v>1</v>
      </c>
      <c r="N369" s="11">
        <f t="shared" si="29"/>
        <v>0.1</v>
      </c>
    </row>
    <row r="370" spans="1:14">
      <c r="A370" s="6" t="s">
        <v>55</v>
      </c>
      <c r="B370" s="6">
        <v>1750</v>
      </c>
      <c r="C370" s="8">
        <v>8.4407622599999996E-2</v>
      </c>
      <c r="D370" s="9">
        <v>0.83599999999999997</v>
      </c>
      <c r="E370" s="9">
        <v>54.65</v>
      </c>
      <c r="F370" s="9">
        <v>1.8</v>
      </c>
      <c r="G370" s="9">
        <v>0.47799999999999998</v>
      </c>
      <c r="H370" s="6">
        <v>0</v>
      </c>
      <c r="I370" s="9">
        <f t="shared" si="25"/>
        <v>1.8</v>
      </c>
      <c r="J370" s="9">
        <f t="shared" si="26"/>
        <v>0.47799999999999998</v>
      </c>
      <c r="K370" s="6">
        <v>8136</v>
      </c>
      <c r="L370" s="6">
        <f t="shared" si="27"/>
        <v>396</v>
      </c>
      <c r="M370" s="6">
        <f t="shared" si="28"/>
        <v>2</v>
      </c>
      <c r="N370" s="11">
        <f t="shared" si="29"/>
        <v>0.4</v>
      </c>
    </row>
    <row r="371" spans="1:14">
      <c r="A371" s="6" t="s">
        <v>55</v>
      </c>
      <c r="B371" s="6">
        <v>1750</v>
      </c>
      <c r="C371" s="8">
        <v>0.100476409</v>
      </c>
      <c r="D371" s="9">
        <v>0.72399999999999998</v>
      </c>
      <c r="E371" s="9">
        <v>54.65</v>
      </c>
      <c r="F371" s="9">
        <v>1.8</v>
      </c>
      <c r="G371" s="9">
        <v>0.47799999999999998</v>
      </c>
      <c r="H371" s="6">
        <v>0</v>
      </c>
      <c r="I371" s="9">
        <f t="shared" si="25"/>
        <v>1.8</v>
      </c>
      <c r="J371" s="9">
        <f t="shared" si="26"/>
        <v>0.47799999999999998</v>
      </c>
      <c r="K371" s="6">
        <v>2503</v>
      </c>
      <c r="L371" s="6">
        <f t="shared" si="27"/>
        <v>409</v>
      </c>
      <c r="M371" s="6">
        <f t="shared" si="28"/>
        <v>2</v>
      </c>
      <c r="N371" s="11">
        <f t="shared" si="29"/>
        <v>0.4</v>
      </c>
    </row>
    <row r="372" spans="1:14">
      <c r="A372" s="6" t="s">
        <v>55</v>
      </c>
      <c r="B372" s="6">
        <v>1750</v>
      </c>
      <c r="C372" s="8">
        <v>1.2790253999999999E-2</v>
      </c>
      <c r="D372" s="9">
        <v>0.83599999999999997</v>
      </c>
      <c r="E372" s="9">
        <v>54.65</v>
      </c>
      <c r="F372" s="9">
        <v>1.8</v>
      </c>
      <c r="G372" s="9">
        <v>0.47799999999999998</v>
      </c>
      <c r="H372" s="6">
        <v>0</v>
      </c>
      <c r="I372" s="9">
        <f t="shared" si="25"/>
        <v>1.8</v>
      </c>
      <c r="J372" s="9">
        <f t="shared" si="26"/>
        <v>0.47799999999999998</v>
      </c>
      <c r="K372" s="6">
        <v>64</v>
      </c>
      <c r="L372" s="6">
        <f t="shared" si="27"/>
        <v>60</v>
      </c>
      <c r="M372" s="6">
        <f t="shared" si="28"/>
        <v>0</v>
      </c>
      <c r="N372" s="11">
        <f t="shared" si="29"/>
        <v>0.1</v>
      </c>
    </row>
    <row r="373" spans="1:14">
      <c r="A373" s="6" t="s">
        <v>55</v>
      </c>
      <c r="B373" s="6">
        <v>1750</v>
      </c>
      <c r="C373" s="8">
        <v>3.17557241E-2</v>
      </c>
      <c r="D373" s="9">
        <v>0.752</v>
      </c>
      <c r="E373" s="9">
        <v>54.65</v>
      </c>
      <c r="F373" s="9">
        <v>1.8</v>
      </c>
      <c r="G373" s="9">
        <v>0.47799999999999998</v>
      </c>
      <c r="H373" s="6">
        <v>0</v>
      </c>
      <c r="I373" s="9">
        <f t="shared" si="25"/>
        <v>1.8</v>
      </c>
      <c r="J373" s="9">
        <f t="shared" si="26"/>
        <v>0.47799999999999998</v>
      </c>
      <c r="K373" s="6">
        <v>2751</v>
      </c>
      <c r="L373" s="6">
        <f t="shared" si="27"/>
        <v>134</v>
      </c>
      <c r="M373" s="6">
        <f t="shared" si="28"/>
        <v>1</v>
      </c>
      <c r="N373" s="11">
        <f t="shared" si="29"/>
        <v>0.1</v>
      </c>
    </row>
    <row r="374" spans="1:14">
      <c r="A374" s="6" t="s">
        <v>55</v>
      </c>
      <c r="B374" s="6">
        <v>1750</v>
      </c>
      <c r="C374" s="8">
        <v>2.8804025800000001E-2</v>
      </c>
      <c r="D374" s="9">
        <v>0.83599999999999997</v>
      </c>
      <c r="E374" s="9">
        <v>54.65</v>
      </c>
      <c r="F374" s="9">
        <v>1.8</v>
      </c>
      <c r="G374" s="9">
        <v>0.47799999999999998</v>
      </c>
      <c r="H374" s="6">
        <v>0</v>
      </c>
      <c r="I374" s="9">
        <f t="shared" si="25"/>
        <v>1.8</v>
      </c>
      <c r="J374" s="9">
        <f t="shared" si="26"/>
        <v>0.47799999999999998</v>
      </c>
      <c r="K374" s="6">
        <v>3785</v>
      </c>
      <c r="L374" s="6">
        <f t="shared" si="27"/>
        <v>135</v>
      </c>
      <c r="M374" s="6">
        <f t="shared" si="28"/>
        <v>1</v>
      </c>
      <c r="N374" s="11">
        <f t="shared" si="29"/>
        <v>0.1</v>
      </c>
    </row>
    <row r="375" spans="1:14">
      <c r="A375" s="6" t="s">
        <v>55</v>
      </c>
      <c r="B375" s="6">
        <v>6460</v>
      </c>
      <c r="C375" s="8">
        <v>3.3231909629</v>
      </c>
      <c r="D375" s="9">
        <v>0.30299999999999999</v>
      </c>
      <c r="E375" s="9">
        <v>54.65</v>
      </c>
      <c r="F375" s="9">
        <v>0</v>
      </c>
      <c r="G375" s="9">
        <v>0</v>
      </c>
      <c r="H375" s="6">
        <v>1</v>
      </c>
      <c r="I375" s="9">
        <f t="shared" si="25"/>
        <v>0</v>
      </c>
      <c r="J375" s="9">
        <f t="shared" si="26"/>
        <v>0</v>
      </c>
      <c r="K375" s="6">
        <v>2074</v>
      </c>
      <c r="L375" s="6">
        <f t="shared" si="27"/>
        <v>5656</v>
      </c>
      <c r="M375" s="6">
        <f t="shared" si="28"/>
        <v>0</v>
      </c>
      <c r="N375" s="11">
        <f t="shared" si="29"/>
        <v>0</v>
      </c>
    </row>
    <row r="376" spans="1:14">
      <c r="A376" s="6" t="s">
        <v>55</v>
      </c>
      <c r="B376" s="6">
        <v>6460</v>
      </c>
      <c r="C376" s="8">
        <v>0.6799834253</v>
      </c>
      <c r="D376" s="9">
        <v>0.30299999999999999</v>
      </c>
      <c r="E376" s="9">
        <v>54.65</v>
      </c>
      <c r="F376" s="9">
        <v>0</v>
      </c>
      <c r="G376" s="9">
        <v>0</v>
      </c>
      <c r="H376" s="6">
        <v>1</v>
      </c>
      <c r="I376" s="9">
        <f t="shared" si="25"/>
        <v>0</v>
      </c>
      <c r="J376" s="9">
        <f t="shared" si="26"/>
        <v>0</v>
      </c>
      <c r="K376" s="6">
        <v>424</v>
      </c>
      <c r="L376" s="6">
        <f t="shared" si="27"/>
        <v>1157</v>
      </c>
      <c r="M376" s="6">
        <f t="shared" si="28"/>
        <v>0</v>
      </c>
      <c r="N376" s="11">
        <f t="shared" si="29"/>
        <v>0</v>
      </c>
    </row>
    <row r="377" spans="1:14">
      <c r="A377" s="6" t="s">
        <v>55</v>
      </c>
      <c r="B377" s="6">
        <v>6410</v>
      </c>
      <c r="C377" s="8">
        <v>0.52340696269999998</v>
      </c>
      <c r="D377" s="9">
        <v>0.30299999999999999</v>
      </c>
      <c r="E377" s="9">
        <v>54.65</v>
      </c>
      <c r="F377" s="9">
        <v>0</v>
      </c>
      <c r="G377" s="9">
        <v>0</v>
      </c>
      <c r="H377" s="6">
        <v>1</v>
      </c>
      <c r="I377" s="9">
        <f t="shared" si="25"/>
        <v>0</v>
      </c>
      <c r="J377" s="9">
        <f t="shared" si="26"/>
        <v>0</v>
      </c>
      <c r="K377" s="6">
        <v>327</v>
      </c>
      <c r="L377" s="6">
        <f t="shared" si="27"/>
        <v>891</v>
      </c>
      <c r="M377" s="6">
        <f t="shared" si="28"/>
        <v>0</v>
      </c>
      <c r="N377" s="11">
        <f t="shared" si="29"/>
        <v>0</v>
      </c>
    </row>
    <row r="378" spans="1:14">
      <c r="A378" s="6" t="s">
        <v>55</v>
      </c>
      <c r="B378" s="6">
        <v>6460</v>
      </c>
      <c r="C378" s="8">
        <v>6.4163333099999997E-2</v>
      </c>
      <c r="D378" s="9">
        <v>0.30299999999999999</v>
      </c>
      <c r="E378" s="9">
        <v>54.65</v>
      </c>
      <c r="F378" s="9">
        <v>0</v>
      </c>
      <c r="G378" s="9">
        <v>0</v>
      </c>
      <c r="H378" s="6">
        <v>1</v>
      </c>
      <c r="I378" s="9">
        <f t="shared" si="25"/>
        <v>0</v>
      </c>
      <c r="J378" s="9">
        <f t="shared" si="26"/>
        <v>0</v>
      </c>
      <c r="K378" s="6">
        <v>40</v>
      </c>
      <c r="L378" s="6">
        <f t="shared" si="27"/>
        <v>109</v>
      </c>
      <c r="M378" s="6">
        <f t="shared" si="28"/>
        <v>0</v>
      </c>
      <c r="N378" s="11">
        <f t="shared" si="29"/>
        <v>0</v>
      </c>
    </row>
    <row r="379" spans="1:14">
      <c r="A379" s="6" t="s">
        <v>55</v>
      </c>
      <c r="B379" s="6">
        <v>6460</v>
      </c>
      <c r="C379" s="8">
        <v>3.0570410199999998E-2</v>
      </c>
      <c r="D379" s="9">
        <v>0.30299999999999999</v>
      </c>
      <c r="E379" s="9">
        <v>54.65</v>
      </c>
      <c r="F379" s="9">
        <v>0</v>
      </c>
      <c r="G379" s="9">
        <v>0</v>
      </c>
      <c r="H379" s="6">
        <v>1</v>
      </c>
      <c r="I379" s="9">
        <f t="shared" si="25"/>
        <v>0</v>
      </c>
      <c r="J379" s="9">
        <f t="shared" si="26"/>
        <v>0</v>
      </c>
      <c r="K379" s="6">
        <v>155</v>
      </c>
      <c r="L379" s="6">
        <f t="shared" si="27"/>
        <v>52</v>
      </c>
      <c r="M379" s="6">
        <f t="shared" si="28"/>
        <v>0</v>
      </c>
      <c r="N379" s="11">
        <f t="shared" si="29"/>
        <v>0</v>
      </c>
    </row>
    <row r="380" spans="1:14">
      <c r="A380" s="6" t="s">
        <v>55</v>
      </c>
      <c r="B380" s="6">
        <v>3200</v>
      </c>
      <c r="C380" s="8">
        <v>0.98032275579999995</v>
      </c>
      <c r="D380" s="9">
        <v>0.28699999999999998</v>
      </c>
      <c r="E380" s="9">
        <v>54.65</v>
      </c>
      <c r="F380" s="9">
        <v>1.2</v>
      </c>
      <c r="G380" s="9">
        <v>6.4000000000000001E-2</v>
      </c>
      <c r="H380" s="6">
        <v>1</v>
      </c>
      <c r="I380" s="9">
        <f t="shared" si="25"/>
        <v>1.2</v>
      </c>
      <c r="J380" s="9">
        <f t="shared" si="26"/>
        <v>6.4000000000000001E-2</v>
      </c>
      <c r="K380" s="6">
        <v>12959</v>
      </c>
      <c r="L380" s="6">
        <f t="shared" si="27"/>
        <v>1580</v>
      </c>
      <c r="M380" s="6">
        <f t="shared" si="28"/>
        <v>4</v>
      </c>
      <c r="N380" s="11">
        <f t="shared" si="29"/>
        <v>0.2</v>
      </c>
    </row>
    <row r="381" spans="1:14">
      <c r="A381" s="6" t="s">
        <v>55</v>
      </c>
      <c r="B381" s="6">
        <v>6460</v>
      </c>
      <c r="C381" s="8">
        <v>3.8318299827</v>
      </c>
      <c r="D381" s="9">
        <v>0.30299999999999999</v>
      </c>
      <c r="E381" s="9">
        <v>54.65</v>
      </c>
      <c r="F381" s="9">
        <v>0</v>
      </c>
      <c r="G381" s="9">
        <v>0</v>
      </c>
      <c r="H381" s="6">
        <v>1</v>
      </c>
      <c r="I381" s="9">
        <f t="shared" si="25"/>
        <v>0</v>
      </c>
      <c r="J381" s="9">
        <f t="shared" si="26"/>
        <v>0</v>
      </c>
      <c r="K381" s="6">
        <v>2595</v>
      </c>
      <c r="L381" s="6">
        <f t="shared" si="27"/>
        <v>6522</v>
      </c>
      <c r="M381" s="6">
        <f t="shared" si="28"/>
        <v>0</v>
      </c>
      <c r="N381" s="11">
        <f t="shared" si="29"/>
        <v>0</v>
      </c>
    </row>
    <row r="382" spans="1:14">
      <c r="A382" s="6" t="s">
        <v>55</v>
      </c>
      <c r="B382" s="6">
        <v>6170</v>
      </c>
      <c r="C382" s="8">
        <v>0.38415844659999998</v>
      </c>
      <c r="D382" s="9">
        <v>0.30299999999999999</v>
      </c>
      <c r="E382" s="9">
        <v>54.65</v>
      </c>
      <c r="F382" s="9">
        <v>0</v>
      </c>
      <c r="G382" s="9">
        <v>0</v>
      </c>
      <c r="H382" s="6">
        <v>1</v>
      </c>
      <c r="I382" s="9">
        <f t="shared" si="25"/>
        <v>0</v>
      </c>
      <c r="J382" s="9">
        <f t="shared" si="26"/>
        <v>0</v>
      </c>
      <c r="K382" s="6">
        <v>326</v>
      </c>
      <c r="L382" s="6">
        <f t="shared" si="27"/>
        <v>654</v>
      </c>
      <c r="M382" s="6">
        <f t="shared" si="28"/>
        <v>0</v>
      </c>
      <c r="N382" s="11">
        <f t="shared" si="29"/>
        <v>0</v>
      </c>
    </row>
    <row r="383" spans="1:14">
      <c r="A383" s="6" t="s">
        <v>55</v>
      </c>
      <c r="B383" s="6">
        <v>6170</v>
      </c>
      <c r="C383" s="8">
        <v>0.1904347367</v>
      </c>
      <c r="D383" s="9">
        <v>0.30299999999999999</v>
      </c>
      <c r="E383" s="9">
        <v>54.65</v>
      </c>
      <c r="F383" s="9">
        <v>0</v>
      </c>
      <c r="G383" s="9">
        <v>0</v>
      </c>
      <c r="H383" s="6">
        <v>1</v>
      </c>
      <c r="I383" s="9">
        <f t="shared" si="25"/>
        <v>0</v>
      </c>
      <c r="J383" s="9">
        <f t="shared" si="26"/>
        <v>0</v>
      </c>
      <c r="K383" s="6">
        <v>122</v>
      </c>
      <c r="L383" s="6">
        <f t="shared" si="27"/>
        <v>324</v>
      </c>
      <c r="M383" s="6">
        <f t="shared" si="28"/>
        <v>0</v>
      </c>
      <c r="N383" s="11">
        <f t="shared" si="29"/>
        <v>0</v>
      </c>
    </row>
    <row r="384" spans="1:14">
      <c r="A384" s="6" t="s">
        <v>55</v>
      </c>
      <c r="B384" s="6">
        <v>6460</v>
      </c>
      <c r="C384" s="8">
        <v>8.5790438E-3</v>
      </c>
      <c r="D384" s="9">
        <v>0.30299999999999999</v>
      </c>
      <c r="E384" s="9">
        <v>54.65</v>
      </c>
      <c r="F384" s="9">
        <v>0</v>
      </c>
      <c r="G384" s="9">
        <v>0</v>
      </c>
      <c r="H384" s="6">
        <v>1</v>
      </c>
      <c r="I384" s="9">
        <f t="shared" si="25"/>
        <v>0</v>
      </c>
      <c r="J384" s="9">
        <f t="shared" si="26"/>
        <v>0</v>
      </c>
      <c r="K384" s="6">
        <v>5</v>
      </c>
      <c r="L384" s="6">
        <f t="shared" si="27"/>
        <v>15</v>
      </c>
      <c r="M384" s="6">
        <f t="shared" si="28"/>
        <v>0</v>
      </c>
      <c r="N384" s="11">
        <f t="shared" si="29"/>
        <v>0</v>
      </c>
    </row>
    <row r="385" spans="1:14">
      <c r="A385" s="6" t="s">
        <v>55</v>
      </c>
      <c r="B385" s="6">
        <v>6460</v>
      </c>
      <c r="C385" s="8">
        <v>6.9668334591000001</v>
      </c>
      <c r="D385" s="9">
        <v>0.30299999999999999</v>
      </c>
      <c r="E385" s="9">
        <v>54.65</v>
      </c>
      <c r="F385" s="9">
        <v>0</v>
      </c>
      <c r="G385" s="9">
        <v>0</v>
      </c>
      <c r="H385" s="6">
        <v>1</v>
      </c>
      <c r="I385" s="9">
        <f t="shared" si="25"/>
        <v>0</v>
      </c>
      <c r="J385" s="9">
        <f t="shared" si="26"/>
        <v>0</v>
      </c>
      <c r="K385" s="6">
        <v>4448</v>
      </c>
      <c r="L385" s="6">
        <f t="shared" si="27"/>
        <v>11858</v>
      </c>
      <c r="M385" s="6">
        <f t="shared" si="28"/>
        <v>0</v>
      </c>
      <c r="N385" s="11">
        <f t="shared" si="29"/>
        <v>0</v>
      </c>
    </row>
    <row r="386" spans="1:14">
      <c r="A386" s="6" t="s">
        <v>55</v>
      </c>
      <c r="B386" s="6">
        <v>6181</v>
      </c>
      <c r="C386" s="8">
        <v>0.65584676829999999</v>
      </c>
      <c r="D386" s="9">
        <v>0.30299999999999999</v>
      </c>
      <c r="E386" s="9">
        <v>54.65</v>
      </c>
      <c r="F386" s="9">
        <v>0</v>
      </c>
      <c r="G386" s="9">
        <v>0</v>
      </c>
      <c r="H386" s="6">
        <v>1</v>
      </c>
      <c r="I386" s="9">
        <f t="shared" si="25"/>
        <v>0</v>
      </c>
      <c r="J386" s="9">
        <f t="shared" si="26"/>
        <v>0</v>
      </c>
      <c r="K386" s="6">
        <v>419</v>
      </c>
      <c r="L386" s="6">
        <f t="shared" si="27"/>
        <v>1116</v>
      </c>
      <c r="M386" s="6">
        <f t="shared" si="28"/>
        <v>0</v>
      </c>
      <c r="N386" s="11">
        <f t="shared" si="29"/>
        <v>0</v>
      </c>
    </row>
    <row r="387" spans="1:14">
      <c r="A387" s="6" t="s">
        <v>55</v>
      </c>
      <c r="B387" s="6">
        <v>3200</v>
      </c>
      <c r="C387" s="8">
        <v>0.35612661140000001</v>
      </c>
      <c r="D387" s="9">
        <v>0.4</v>
      </c>
      <c r="E387" s="9">
        <v>54.65</v>
      </c>
      <c r="F387" s="9">
        <v>1.2</v>
      </c>
      <c r="G387" s="9">
        <v>6.4000000000000001E-2</v>
      </c>
      <c r="H387" s="6">
        <v>1</v>
      </c>
      <c r="I387" s="9">
        <f t="shared" ref="I387:I450" si="30">F387</f>
        <v>1.2</v>
      </c>
      <c r="J387" s="9">
        <f t="shared" ref="J387:J450" si="31">G387</f>
        <v>6.4000000000000001E-2</v>
      </c>
      <c r="K387" s="6">
        <v>300</v>
      </c>
      <c r="L387" s="6">
        <f t="shared" ref="L387:L450" si="32">ROUND(E387*D387*C387*102.79,0)</f>
        <v>800</v>
      </c>
      <c r="M387" s="6">
        <f t="shared" ref="M387:M450" si="33">ROUND(I387*L387*0.002205,0)</f>
        <v>2</v>
      </c>
      <c r="N387" s="11">
        <f t="shared" ref="N387:N450" si="34">ROUND(J387*L387*0.002205,1)</f>
        <v>0.1</v>
      </c>
    </row>
    <row r="388" spans="1:14">
      <c r="A388" s="6" t="s">
        <v>55</v>
      </c>
      <c r="B388" s="6">
        <v>3200</v>
      </c>
      <c r="C388" s="8">
        <v>30.753643548300001</v>
      </c>
      <c r="D388" s="9">
        <v>0.4</v>
      </c>
      <c r="E388" s="9">
        <v>54.65</v>
      </c>
      <c r="F388" s="9">
        <v>1.2</v>
      </c>
      <c r="G388" s="9">
        <v>6.4000000000000001E-2</v>
      </c>
      <c r="H388" s="6">
        <v>1</v>
      </c>
      <c r="I388" s="9">
        <f t="shared" si="30"/>
        <v>1.2</v>
      </c>
      <c r="J388" s="9">
        <f t="shared" si="31"/>
        <v>6.4000000000000001E-2</v>
      </c>
      <c r="K388" s="6">
        <v>25920</v>
      </c>
      <c r="L388" s="6">
        <f t="shared" si="32"/>
        <v>69103</v>
      </c>
      <c r="M388" s="6">
        <f t="shared" si="33"/>
        <v>183</v>
      </c>
      <c r="N388" s="11">
        <f t="shared" si="34"/>
        <v>9.8000000000000007</v>
      </c>
    </row>
    <row r="389" spans="1:14">
      <c r="A389" s="6" t="s">
        <v>55</v>
      </c>
      <c r="B389" s="6">
        <v>3200</v>
      </c>
      <c r="C389" s="8">
        <v>0.78380512030000005</v>
      </c>
      <c r="D389" s="9">
        <v>0.4</v>
      </c>
      <c r="E389" s="9">
        <v>54.65</v>
      </c>
      <c r="F389" s="9">
        <v>1.2</v>
      </c>
      <c r="G389" s="9">
        <v>6.4000000000000001E-2</v>
      </c>
      <c r="H389" s="6">
        <v>1</v>
      </c>
      <c r="I389" s="9">
        <f t="shared" si="30"/>
        <v>1.2</v>
      </c>
      <c r="J389" s="9">
        <f t="shared" si="31"/>
        <v>6.4000000000000001E-2</v>
      </c>
      <c r="K389" s="6">
        <v>661</v>
      </c>
      <c r="L389" s="6">
        <f t="shared" si="32"/>
        <v>1761</v>
      </c>
      <c r="M389" s="6">
        <f t="shared" si="33"/>
        <v>5</v>
      </c>
      <c r="N389" s="11">
        <f t="shared" si="34"/>
        <v>0.2</v>
      </c>
    </row>
    <row r="390" spans="1:14">
      <c r="A390" s="6" t="s">
        <v>55</v>
      </c>
      <c r="B390" s="6">
        <v>6410</v>
      </c>
      <c r="C390" s="8">
        <v>0.48893876110000001</v>
      </c>
      <c r="D390" s="9">
        <v>0.30299999999999999</v>
      </c>
      <c r="E390" s="9">
        <v>54.65</v>
      </c>
      <c r="F390" s="9">
        <v>0</v>
      </c>
      <c r="G390" s="9">
        <v>0</v>
      </c>
      <c r="H390" s="6">
        <v>1</v>
      </c>
      <c r="I390" s="9">
        <f t="shared" si="30"/>
        <v>0</v>
      </c>
      <c r="J390" s="9">
        <f t="shared" si="31"/>
        <v>0</v>
      </c>
      <c r="K390" s="6">
        <v>312</v>
      </c>
      <c r="L390" s="6">
        <f t="shared" si="32"/>
        <v>832</v>
      </c>
      <c r="M390" s="6">
        <f t="shared" si="33"/>
        <v>0</v>
      </c>
      <c r="N390" s="11">
        <f t="shared" si="34"/>
        <v>0</v>
      </c>
    </row>
    <row r="391" spans="1:14">
      <c r="A391" s="6" t="s">
        <v>55</v>
      </c>
      <c r="B391" s="6">
        <v>6410</v>
      </c>
      <c r="C391" s="8">
        <v>7.0737310799999994E-2</v>
      </c>
      <c r="D391" s="9">
        <v>0.30299999999999999</v>
      </c>
      <c r="E391" s="9">
        <v>54.65</v>
      </c>
      <c r="F391" s="9">
        <v>0</v>
      </c>
      <c r="G391" s="9">
        <v>0</v>
      </c>
      <c r="H391" s="6">
        <v>1</v>
      </c>
      <c r="I391" s="9">
        <f t="shared" si="30"/>
        <v>0</v>
      </c>
      <c r="J391" s="9">
        <f t="shared" si="31"/>
        <v>0</v>
      </c>
      <c r="K391" s="6">
        <v>45</v>
      </c>
      <c r="L391" s="6">
        <f t="shared" si="32"/>
        <v>120</v>
      </c>
      <c r="M391" s="6">
        <f t="shared" si="33"/>
        <v>0</v>
      </c>
      <c r="N391" s="11">
        <f t="shared" si="34"/>
        <v>0</v>
      </c>
    </row>
    <row r="392" spans="1:14">
      <c r="A392" s="6" t="s">
        <v>55</v>
      </c>
      <c r="B392" s="6">
        <v>3200</v>
      </c>
      <c r="C392" s="8">
        <v>1.092295075</v>
      </c>
      <c r="D392" s="9">
        <v>0.4</v>
      </c>
      <c r="E392" s="9">
        <v>54.65</v>
      </c>
      <c r="F392" s="9">
        <v>1.2</v>
      </c>
      <c r="G392" s="9">
        <v>6.4000000000000001E-2</v>
      </c>
      <c r="H392" s="6">
        <v>1</v>
      </c>
      <c r="I392" s="9">
        <f t="shared" si="30"/>
        <v>1.2</v>
      </c>
      <c r="J392" s="9">
        <f t="shared" si="31"/>
        <v>6.4000000000000001E-2</v>
      </c>
      <c r="K392" s="6">
        <v>921</v>
      </c>
      <c r="L392" s="6">
        <f t="shared" si="32"/>
        <v>2454</v>
      </c>
      <c r="M392" s="6">
        <f t="shared" si="33"/>
        <v>6</v>
      </c>
      <c r="N392" s="11">
        <f t="shared" si="34"/>
        <v>0.3</v>
      </c>
    </row>
    <row r="393" spans="1:14">
      <c r="A393" s="6" t="s">
        <v>55</v>
      </c>
      <c r="B393" s="6">
        <v>6460</v>
      </c>
      <c r="C393" s="8">
        <v>0.56248390800000003</v>
      </c>
      <c r="D393" s="9">
        <v>0.30299999999999999</v>
      </c>
      <c r="E393" s="9">
        <v>54.65</v>
      </c>
      <c r="F393" s="9">
        <v>0</v>
      </c>
      <c r="G393" s="9">
        <v>0</v>
      </c>
      <c r="H393" s="6">
        <v>1</v>
      </c>
      <c r="I393" s="9">
        <f t="shared" si="30"/>
        <v>0</v>
      </c>
      <c r="J393" s="9">
        <f t="shared" si="31"/>
        <v>0</v>
      </c>
      <c r="K393" s="6">
        <v>359</v>
      </c>
      <c r="L393" s="6">
        <f t="shared" si="32"/>
        <v>957</v>
      </c>
      <c r="M393" s="6">
        <f t="shared" si="33"/>
        <v>0</v>
      </c>
      <c r="N393" s="11">
        <f t="shared" si="34"/>
        <v>0</v>
      </c>
    </row>
    <row r="394" spans="1:14">
      <c r="A394" s="6" t="s">
        <v>55</v>
      </c>
      <c r="B394" s="6">
        <v>6410</v>
      </c>
      <c r="C394" s="8">
        <v>4.8280145500000003E-2</v>
      </c>
      <c r="D394" s="9">
        <v>0.30299999999999999</v>
      </c>
      <c r="E394" s="9">
        <v>54.65</v>
      </c>
      <c r="F394" s="9">
        <v>0</v>
      </c>
      <c r="G394" s="9">
        <v>0</v>
      </c>
      <c r="H394" s="6">
        <v>1</v>
      </c>
      <c r="I394" s="9">
        <f t="shared" si="30"/>
        <v>0</v>
      </c>
      <c r="J394" s="9">
        <f t="shared" si="31"/>
        <v>0</v>
      </c>
      <c r="K394" s="6">
        <v>31</v>
      </c>
      <c r="L394" s="6">
        <f t="shared" si="32"/>
        <v>82</v>
      </c>
      <c r="M394" s="6">
        <f t="shared" si="33"/>
        <v>0</v>
      </c>
      <c r="N394" s="11">
        <f t="shared" si="34"/>
        <v>0</v>
      </c>
    </row>
    <row r="395" spans="1:14">
      <c r="A395" s="6" t="s">
        <v>55</v>
      </c>
      <c r="B395" s="6">
        <v>6460</v>
      </c>
      <c r="C395" s="8">
        <v>4.9249061227000004</v>
      </c>
      <c r="D395" s="9">
        <v>0.30299999999999999</v>
      </c>
      <c r="E395" s="9">
        <v>54.65</v>
      </c>
      <c r="F395" s="9">
        <v>0</v>
      </c>
      <c r="G395" s="9">
        <v>0</v>
      </c>
      <c r="H395" s="6">
        <v>1</v>
      </c>
      <c r="I395" s="9">
        <f t="shared" si="30"/>
        <v>0</v>
      </c>
      <c r="J395" s="9">
        <f t="shared" si="31"/>
        <v>0</v>
      </c>
      <c r="K395" s="6">
        <v>3144</v>
      </c>
      <c r="L395" s="6">
        <f t="shared" si="32"/>
        <v>8383</v>
      </c>
      <c r="M395" s="6">
        <f t="shared" si="33"/>
        <v>0</v>
      </c>
      <c r="N395" s="11">
        <f t="shared" si="34"/>
        <v>0</v>
      </c>
    </row>
    <row r="396" spans="1:14">
      <c r="A396" s="6" t="s">
        <v>55</v>
      </c>
      <c r="B396" s="6">
        <v>6460</v>
      </c>
      <c r="C396" s="8">
        <v>0.63960791120000005</v>
      </c>
      <c r="D396" s="9">
        <v>0.30299999999999999</v>
      </c>
      <c r="E396" s="9">
        <v>54.65</v>
      </c>
      <c r="F396" s="9">
        <v>0</v>
      </c>
      <c r="G396" s="9">
        <v>0</v>
      </c>
      <c r="H396" s="6">
        <v>1</v>
      </c>
      <c r="I396" s="9">
        <f t="shared" si="30"/>
        <v>0</v>
      </c>
      <c r="J396" s="9">
        <f t="shared" si="31"/>
        <v>0</v>
      </c>
      <c r="K396" s="6">
        <v>408</v>
      </c>
      <c r="L396" s="6">
        <f t="shared" si="32"/>
        <v>1089</v>
      </c>
      <c r="M396" s="6">
        <f t="shared" si="33"/>
        <v>0</v>
      </c>
      <c r="N396" s="11">
        <f t="shared" si="34"/>
        <v>0</v>
      </c>
    </row>
    <row r="397" spans="1:14">
      <c r="A397" s="6" t="s">
        <v>55</v>
      </c>
      <c r="B397" s="6">
        <v>6410</v>
      </c>
      <c r="C397" s="8">
        <v>2.0628014767999998</v>
      </c>
      <c r="D397" s="9">
        <v>0.30299999999999999</v>
      </c>
      <c r="E397" s="9">
        <v>54.65</v>
      </c>
      <c r="F397" s="9">
        <v>0</v>
      </c>
      <c r="G397" s="9">
        <v>0</v>
      </c>
      <c r="H397" s="6">
        <v>1</v>
      </c>
      <c r="I397" s="9">
        <f t="shared" si="30"/>
        <v>0</v>
      </c>
      <c r="J397" s="9">
        <f t="shared" si="31"/>
        <v>0</v>
      </c>
      <c r="K397" s="6">
        <v>1317</v>
      </c>
      <c r="L397" s="6">
        <f t="shared" si="32"/>
        <v>3511</v>
      </c>
      <c r="M397" s="6">
        <f t="shared" si="33"/>
        <v>0</v>
      </c>
      <c r="N397" s="11">
        <f t="shared" si="34"/>
        <v>0</v>
      </c>
    </row>
    <row r="398" spans="1:14">
      <c r="A398" s="6" t="s">
        <v>55</v>
      </c>
      <c r="B398" s="6">
        <v>6410</v>
      </c>
      <c r="C398" s="8">
        <v>1.3299397122000001</v>
      </c>
      <c r="D398" s="9">
        <v>0.30299999999999999</v>
      </c>
      <c r="E398" s="9">
        <v>54.65</v>
      </c>
      <c r="F398" s="9">
        <v>0</v>
      </c>
      <c r="G398" s="9">
        <v>0</v>
      </c>
      <c r="H398" s="6">
        <v>1</v>
      </c>
      <c r="I398" s="9">
        <f t="shared" si="30"/>
        <v>0</v>
      </c>
      <c r="J398" s="9">
        <f t="shared" si="31"/>
        <v>0</v>
      </c>
      <c r="K398" s="6">
        <v>849</v>
      </c>
      <c r="L398" s="6">
        <f t="shared" si="32"/>
        <v>2264</v>
      </c>
      <c r="M398" s="6">
        <f t="shared" si="33"/>
        <v>0</v>
      </c>
      <c r="N398" s="11">
        <f t="shared" si="34"/>
        <v>0</v>
      </c>
    </row>
    <row r="399" spans="1:14">
      <c r="A399" s="6" t="s">
        <v>55</v>
      </c>
      <c r="B399" s="6">
        <v>3200</v>
      </c>
      <c r="C399" s="8">
        <v>6.1008983587000003</v>
      </c>
      <c r="D399" s="9">
        <v>0.4</v>
      </c>
      <c r="E399" s="9">
        <v>54.65</v>
      </c>
      <c r="F399" s="9">
        <v>1.2</v>
      </c>
      <c r="G399" s="9">
        <v>6.4000000000000001E-2</v>
      </c>
      <c r="H399" s="6">
        <v>1</v>
      </c>
      <c r="I399" s="9">
        <f t="shared" si="30"/>
        <v>1.2</v>
      </c>
      <c r="J399" s="9">
        <f t="shared" si="31"/>
        <v>6.4000000000000001E-2</v>
      </c>
      <c r="K399" s="6">
        <v>5142</v>
      </c>
      <c r="L399" s="6">
        <f t="shared" si="32"/>
        <v>13709</v>
      </c>
      <c r="M399" s="6">
        <f t="shared" si="33"/>
        <v>36</v>
      </c>
      <c r="N399" s="11">
        <f t="shared" si="34"/>
        <v>1.9</v>
      </c>
    </row>
    <row r="400" spans="1:14">
      <c r="A400" s="6" t="s">
        <v>55</v>
      </c>
      <c r="B400" s="6">
        <v>6460</v>
      </c>
      <c r="C400" s="8">
        <v>0.62791188929999997</v>
      </c>
      <c r="D400" s="9">
        <v>0.30299999999999999</v>
      </c>
      <c r="E400" s="9">
        <v>54.65</v>
      </c>
      <c r="F400" s="9">
        <v>0</v>
      </c>
      <c r="G400" s="9">
        <v>0</v>
      </c>
      <c r="H400" s="6">
        <v>1</v>
      </c>
      <c r="I400" s="9">
        <f t="shared" si="30"/>
        <v>0</v>
      </c>
      <c r="J400" s="9">
        <f t="shared" si="31"/>
        <v>0</v>
      </c>
      <c r="K400" s="6">
        <v>401</v>
      </c>
      <c r="L400" s="6">
        <f t="shared" si="32"/>
        <v>1069</v>
      </c>
      <c r="M400" s="6">
        <f t="shared" si="33"/>
        <v>0</v>
      </c>
      <c r="N400" s="11">
        <f t="shared" si="34"/>
        <v>0</v>
      </c>
    </row>
    <row r="401" spans="1:14">
      <c r="A401" s="6" t="s">
        <v>55</v>
      </c>
      <c r="B401" s="6">
        <v>6460</v>
      </c>
      <c r="C401" s="8">
        <v>2.3464738799999999E-2</v>
      </c>
      <c r="D401" s="9">
        <v>0.30299999999999999</v>
      </c>
      <c r="E401" s="9">
        <v>54.65</v>
      </c>
      <c r="F401" s="9">
        <v>0</v>
      </c>
      <c r="G401" s="9">
        <v>0</v>
      </c>
      <c r="H401" s="6">
        <v>1</v>
      </c>
      <c r="I401" s="9">
        <f t="shared" si="30"/>
        <v>0</v>
      </c>
      <c r="J401" s="9">
        <f t="shared" si="31"/>
        <v>0</v>
      </c>
      <c r="K401" s="6">
        <v>15</v>
      </c>
      <c r="L401" s="6">
        <f t="shared" si="32"/>
        <v>40</v>
      </c>
      <c r="M401" s="6">
        <f t="shared" si="33"/>
        <v>0</v>
      </c>
      <c r="N401" s="11">
        <f t="shared" si="34"/>
        <v>0</v>
      </c>
    </row>
    <row r="402" spans="1:14">
      <c r="A402" s="6" t="s">
        <v>55</v>
      </c>
      <c r="B402" s="6">
        <v>6410</v>
      </c>
      <c r="C402" s="8">
        <v>0.77744724799999998</v>
      </c>
      <c r="D402" s="9">
        <v>0.30299999999999999</v>
      </c>
      <c r="E402" s="9">
        <v>54.65</v>
      </c>
      <c r="F402" s="9">
        <v>0</v>
      </c>
      <c r="G402" s="9">
        <v>0</v>
      </c>
      <c r="H402" s="6">
        <v>1</v>
      </c>
      <c r="I402" s="9">
        <f t="shared" si="30"/>
        <v>0</v>
      </c>
      <c r="J402" s="9">
        <f t="shared" si="31"/>
        <v>0</v>
      </c>
      <c r="K402" s="6">
        <v>496</v>
      </c>
      <c r="L402" s="6">
        <f t="shared" si="32"/>
        <v>1323</v>
      </c>
      <c r="M402" s="6">
        <f t="shared" si="33"/>
        <v>0</v>
      </c>
      <c r="N402" s="11">
        <f t="shared" si="34"/>
        <v>0</v>
      </c>
    </row>
    <row r="403" spans="1:14">
      <c r="A403" s="6" t="s">
        <v>55</v>
      </c>
      <c r="B403" s="6">
        <v>6410</v>
      </c>
      <c r="C403" s="8">
        <v>0.38316959039999998</v>
      </c>
      <c r="D403" s="9">
        <v>0.30299999999999999</v>
      </c>
      <c r="E403" s="9">
        <v>54.65</v>
      </c>
      <c r="F403" s="9">
        <v>0</v>
      </c>
      <c r="G403" s="9">
        <v>0</v>
      </c>
      <c r="H403" s="6">
        <v>1</v>
      </c>
      <c r="I403" s="9">
        <f t="shared" si="30"/>
        <v>0</v>
      </c>
      <c r="J403" s="9">
        <f t="shared" si="31"/>
        <v>0</v>
      </c>
      <c r="K403" s="6">
        <v>245</v>
      </c>
      <c r="L403" s="6">
        <f t="shared" si="32"/>
        <v>652</v>
      </c>
      <c r="M403" s="6">
        <f t="shared" si="33"/>
        <v>0</v>
      </c>
      <c r="N403" s="11">
        <f t="shared" si="34"/>
        <v>0</v>
      </c>
    </row>
    <row r="404" spans="1:14">
      <c r="A404" s="6" t="s">
        <v>55</v>
      </c>
      <c r="B404" s="6">
        <v>3200</v>
      </c>
      <c r="C404" s="8">
        <v>10.8383106468</v>
      </c>
      <c r="D404" s="9">
        <v>0.4</v>
      </c>
      <c r="E404" s="9">
        <v>54.65</v>
      </c>
      <c r="F404" s="9">
        <v>1.2</v>
      </c>
      <c r="G404" s="9">
        <v>6.4000000000000001E-2</v>
      </c>
      <c r="H404" s="6">
        <v>1</v>
      </c>
      <c r="I404" s="9">
        <f t="shared" si="30"/>
        <v>1.2</v>
      </c>
      <c r="J404" s="9">
        <f t="shared" si="31"/>
        <v>6.4000000000000001E-2</v>
      </c>
      <c r="K404" s="6">
        <v>9480</v>
      </c>
      <c r="L404" s="6">
        <f t="shared" si="32"/>
        <v>24354</v>
      </c>
      <c r="M404" s="6">
        <f t="shared" si="33"/>
        <v>64</v>
      </c>
      <c r="N404" s="11">
        <f t="shared" si="34"/>
        <v>3.4</v>
      </c>
    </row>
    <row r="405" spans="1:14">
      <c r="A405" s="6" t="s">
        <v>55</v>
      </c>
      <c r="B405" s="6">
        <v>3200</v>
      </c>
      <c r="C405" s="8">
        <v>8.1499164000000002E-3</v>
      </c>
      <c r="D405" s="9">
        <v>0.4</v>
      </c>
      <c r="E405" s="9">
        <v>54.65</v>
      </c>
      <c r="F405" s="9">
        <v>1.2</v>
      </c>
      <c r="G405" s="9">
        <v>6.4000000000000001E-2</v>
      </c>
      <c r="H405" s="6">
        <v>1</v>
      </c>
      <c r="I405" s="9">
        <f t="shared" si="30"/>
        <v>1.2</v>
      </c>
      <c r="J405" s="9">
        <f t="shared" si="31"/>
        <v>6.4000000000000001E-2</v>
      </c>
      <c r="K405" s="6">
        <v>7</v>
      </c>
      <c r="L405" s="6">
        <f t="shared" si="32"/>
        <v>18</v>
      </c>
      <c r="M405" s="6">
        <f t="shared" si="33"/>
        <v>0</v>
      </c>
      <c r="N405" s="11">
        <f t="shared" si="34"/>
        <v>0</v>
      </c>
    </row>
    <row r="406" spans="1:14">
      <c r="A406" s="6" t="s">
        <v>55</v>
      </c>
      <c r="B406" s="6">
        <v>6410</v>
      </c>
      <c r="C406" s="8">
        <v>0.43054888879999997</v>
      </c>
      <c r="D406" s="9">
        <v>0.30299999999999999</v>
      </c>
      <c r="E406" s="9">
        <v>54.65</v>
      </c>
      <c r="F406" s="9">
        <v>0</v>
      </c>
      <c r="G406" s="9">
        <v>0</v>
      </c>
      <c r="H406" s="6">
        <v>1</v>
      </c>
      <c r="I406" s="9">
        <f t="shared" si="30"/>
        <v>0</v>
      </c>
      <c r="J406" s="9">
        <f t="shared" si="31"/>
        <v>0</v>
      </c>
      <c r="K406" s="6">
        <v>275</v>
      </c>
      <c r="L406" s="6">
        <f t="shared" si="32"/>
        <v>733</v>
      </c>
      <c r="M406" s="6">
        <f t="shared" si="33"/>
        <v>0</v>
      </c>
      <c r="N406" s="11">
        <f t="shared" si="34"/>
        <v>0</v>
      </c>
    </row>
    <row r="407" spans="1:14">
      <c r="A407" s="6" t="s">
        <v>55</v>
      </c>
      <c r="B407" s="6">
        <v>3200</v>
      </c>
      <c r="C407" s="8">
        <v>1.7126072663</v>
      </c>
      <c r="D407" s="9">
        <v>0.4</v>
      </c>
      <c r="E407" s="9">
        <v>54.65</v>
      </c>
      <c r="F407" s="9">
        <v>1.2</v>
      </c>
      <c r="G407" s="9">
        <v>6.4000000000000001E-2</v>
      </c>
      <c r="H407" s="6">
        <v>1</v>
      </c>
      <c r="I407" s="9">
        <f t="shared" si="30"/>
        <v>1.2</v>
      </c>
      <c r="J407" s="9">
        <f t="shared" si="31"/>
        <v>6.4000000000000001E-2</v>
      </c>
      <c r="K407" s="6">
        <v>1443</v>
      </c>
      <c r="L407" s="6">
        <f t="shared" si="32"/>
        <v>3848</v>
      </c>
      <c r="M407" s="6">
        <f t="shared" si="33"/>
        <v>10</v>
      </c>
      <c r="N407" s="11">
        <f t="shared" si="34"/>
        <v>0.5</v>
      </c>
    </row>
    <row r="408" spans="1:14">
      <c r="A408" s="6" t="s">
        <v>55</v>
      </c>
      <c r="B408" s="6">
        <v>6460</v>
      </c>
      <c r="C408" s="8">
        <v>4.2902131632999998</v>
      </c>
      <c r="D408" s="9">
        <v>0.30299999999999999</v>
      </c>
      <c r="E408" s="9">
        <v>54.65</v>
      </c>
      <c r="F408" s="9">
        <v>0</v>
      </c>
      <c r="G408" s="9">
        <v>0</v>
      </c>
      <c r="H408" s="6">
        <v>1</v>
      </c>
      <c r="I408" s="9">
        <f t="shared" si="30"/>
        <v>0</v>
      </c>
      <c r="J408" s="9">
        <f t="shared" si="31"/>
        <v>0</v>
      </c>
      <c r="K408" s="6">
        <v>2739</v>
      </c>
      <c r="L408" s="6">
        <f t="shared" si="32"/>
        <v>7302</v>
      </c>
      <c r="M408" s="6">
        <f t="shared" si="33"/>
        <v>0</v>
      </c>
      <c r="N408" s="11">
        <f t="shared" si="34"/>
        <v>0</v>
      </c>
    </row>
    <row r="409" spans="1:14">
      <c r="A409" s="6" t="s">
        <v>55</v>
      </c>
      <c r="B409" s="6">
        <v>6410</v>
      </c>
      <c r="C409" s="8">
        <v>23.663169679300001</v>
      </c>
      <c r="D409" s="9">
        <v>0.30299999999999999</v>
      </c>
      <c r="E409" s="9">
        <v>54.65</v>
      </c>
      <c r="F409" s="9">
        <v>0</v>
      </c>
      <c r="G409" s="9">
        <v>0</v>
      </c>
      <c r="H409" s="6">
        <v>1</v>
      </c>
      <c r="I409" s="9">
        <f t="shared" si="30"/>
        <v>0</v>
      </c>
      <c r="J409" s="9">
        <f t="shared" si="31"/>
        <v>0</v>
      </c>
      <c r="K409" s="6">
        <v>15695</v>
      </c>
      <c r="L409" s="6">
        <f t="shared" si="32"/>
        <v>40277</v>
      </c>
      <c r="M409" s="6">
        <f t="shared" si="33"/>
        <v>0</v>
      </c>
      <c r="N409" s="11">
        <f t="shared" si="34"/>
        <v>0</v>
      </c>
    </row>
    <row r="410" spans="1:14">
      <c r="A410" s="6" t="s">
        <v>55</v>
      </c>
      <c r="B410" s="6">
        <v>6460</v>
      </c>
      <c r="C410" s="8">
        <v>1.5691232499999999E-2</v>
      </c>
      <c r="D410" s="9">
        <v>0.30299999999999999</v>
      </c>
      <c r="E410" s="9">
        <v>54.65</v>
      </c>
      <c r="F410" s="9">
        <v>0</v>
      </c>
      <c r="G410" s="9">
        <v>0</v>
      </c>
      <c r="H410" s="6">
        <v>1</v>
      </c>
      <c r="I410" s="9">
        <f t="shared" si="30"/>
        <v>0</v>
      </c>
      <c r="J410" s="9">
        <f t="shared" si="31"/>
        <v>0</v>
      </c>
      <c r="K410" s="6">
        <v>10</v>
      </c>
      <c r="L410" s="6">
        <f t="shared" si="32"/>
        <v>27</v>
      </c>
      <c r="M410" s="6">
        <f t="shared" si="33"/>
        <v>0</v>
      </c>
      <c r="N410" s="11">
        <f t="shared" si="34"/>
        <v>0</v>
      </c>
    </row>
    <row r="411" spans="1:14">
      <c r="A411" s="6" t="s">
        <v>55</v>
      </c>
      <c r="B411" s="6">
        <v>6460</v>
      </c>
      <c r="C411" s="8">
        <v>0.4298808543</v>
      </c>
      <c r="D411" s="9">
        <v>0.30299999999999999</v>
      </c>
      <c r="E411" s="9">
        <v>54.65</v>
      </c>
      <c r="F411" s="9">
        <v>0</v>
      </c>
      <c r="G411" s="9">
        <v>0</v>
      </c>
      <c r="H411" s="6">
        <v>1</v>
      </c>
      <c r="I411" s="9">
        <f t="shared" si="30"/>
        <v>0</v>
      </c>
      <c r="J411" s="9">
        <f t="shared" si="31"/>
        <v>0</v>
      </c>
      <c r="K411" s="6">
        <v>6770</v>
      </c>
      <c r="L411" s="6">
        <f t="shared" si="32"/>
        <v>732</v>
      </c>
      <c r="M411" s="6">
        <f t="shared" si="33"/>
        <v>0</v>
      </c>
      <c r="N411" s="11">
        <f t="shared" si="34"/>
        <v>0</v>
      </c>
    </row>
    <row r="412" spans="1:14">
      <c r="A412" s="6" t="s">
        <v>55</v>
      </c>
      <c r="B412" s="6">
        <v>6410</v>
      </c>
      <c r="C412" s="8">
        <v>3.6543922700000002E-2</v>
      </c>
      <c r="D412" s="9">
        <v>0.30299999999999999</v>
      </c>
      <c r="E412" s="9">
        <v>54.65</v>
      </c>
      <c r="F412" s="9">
        <v>0</v>
      </c>
      <c r="G412" s="9">
        <v>0</v>
      </c>
      <c r="H412" s="6">
        <v>1</v>
      </c>
      <c r="I412" s="9">
        <f t="shared" si="30"/>
        <v>0</v>
      </c>
      <c r="J412" s="9">
        <f t="shared" si="31"/>
        <v>0</v>
      </c>
      <c r="K412" s="6">
        <v>23</v>
      </c>
      <c r="L412" s="6">
        <f t="shared" si="32"/>
        <v>62</v>
      </c>
      <c r="M412" s="6">
        <f t="shared" si="33"/>
        <v>0</v>
      </c>
      <c r="N412" s="11">
        <f t="shared" si="34"/>
        <v>0</v>
      </c>
    </row>
    <row r="413" spans="1:14">
      <c r="A413" s="6" t="s">
        <v>55</v>
      </c>
      <c r="B413" s="6">
        <v>3200</v>
      </c>
      <c r="C413" s="8">
        <v>0.2448970053</v>
      </c>
      <c r="D413" s="9">
        <v>0.4</v>
      </c>
      <c r="E413" s="9">
        <v>54.65</v>
      </c>
      <c r="F413" s="9">
        <v>1.2</v>
      </c>
      <c r="G413" s="9">
        <v>6.4000000000000001E-2</v>
      </c>
      <c r="H413" s="6">
        <v>1</v>
      </c>
      <c r="I413" s="9">
        <f t="shared" si="30"/>
        <v>1.2</v>
      </c>
      <c r="J413" s="9">
        <f t="shared" si="31"/>
        <v>6.4000000000000001E-2</v>
      </c>
      <c r="K413" s="6">
        <v>206</v>
      </c>
      <c r="L413" s="6">
        <f t="shared" si="32"/>
        <v>550</v>
      </c>
      <c r="M413" s="6">
        <f t="shared" si="33"/>
        <v>1</v>
      </c>
      <c r="N413" s="11">
        <f t="shared" si="34"/>
        <v>0.1</v>
      </c>
    </row>
    <row r="414" spans="1:14">
      <c r="A414" s="6" t="s">
        <v>55</v>
      </c>
      <c r="B414" s="6">
        <v>3200</v>
      </c>
      <c r="C414" s="8">
        <v>9.2681309085999999</v>
      </c>
      <c r="D414" s="9">
        <v>0.4</v>
      </c>
      <c r="E414" s="9">
        <v>54.65</v>
      </c>
      <c r="F414" s="9">
        <v>1.2</v>
      </c>
      <c r="G414" s="9">
        <v>6.4000000000000001E-2</v>
      </c>
      <c r="H414" s="6">
        <v>1</v>
      </c>
      <c r="I414" s="9">
        <f t="shared" si="30"/>
        <v>1.2</v>
      </c>
      <c r="J414" s="9">
        <f t="shared" si="31"/>
        <v>6.4000000000000001E-2</v>
      </c>
      <c r="K414" s="6">
        <v>7811</v>
      </c>
      <c r="L414" s="6">
        <f t="shared" si="32"/>
        <v>20825</v>
      </c>
      <c r="M414" s="6">
        <f t="shared" si="33"/>
        <v>55</v>
      </c>
      <c r="N414" s="11">
        <f t="shared" si="34"/>
        <v>2.9</v>
      </c>
    </row>
    <row r="415" spans="1:14">
      <c r="A415" s="6" t="s">
        <v>55</v>
      </c>
      <c r="B415" s="6">
        <v>6410</v>
      </c>
      <c r="C415" s="8">
        <v>1.1117637072</v>
      </c>
      <c r="D415" s="9">
        <v>0.30299999999999999</v>
      </c>
      <c r="E415" s="9">
        <v>54.65</v>
      </c>
      <c r="F415" s="9">
        <v>0</v>
      </c>
      <c r="G415" s="9">
        <v>0</v>
      </c>
      <c r="H415" s="6">
        <v>1</v>
      </c>
      <c r="I415" s="9">
        <f t="shared" si="30"/>
        <v>0</v>
      </c>
      <c r="J415" s="9">
        <f t="shared" si="31"/>
        <v>0</v>
      </c>
      <c r="K415" s="6">
        <v>710</v>
      </c>
      <c r="L415" s="6">
        <f t="shared" si="32"/>
        <v>1892</v>
      </c>
      <c r="M415" s="6">
        <f t="shared" si="33"/>
        <v>0</v>
      </c>
      <c r="N415" s="11">
        <f t="shared" si="34"/>
        <v>0</v>
      </c>
    </row>
    <row r="416" spans="1:14">
      <c r="A416" s="6" t="s">
        <v>55</v>
      </c>
      <c r="B416" s="6">
        <v>3200</v>
      </c>
      <c r="C416" s="8">
        <v>3.7852978969</v>
      </c>
      <c r="D416" s="9">
        <v>0.28699999999999998</v>
      </c>
      <c r="E416" s="9">
        <v>54.65</v>
      </c>
      <c r="F416" s="9">
        <v>1.2</v>
      </c>
      <c r="G416" s="9">
        <v>6.4000000000000001E-2</v>
      </c>
      <c r="H416" s="6">
        <v>1</v>
      </c>
      <c r="I416" s="9">
        <f t="shared" si="30"/>
        <v>1.2</v>
      </c>
      <c r="J416" s="9">
        <f t="shared" si="31"/>
        <v>6.4000000000000001E-2</v>
      </c>
      <c r="K416" s="6">
        <v>2289</v>
      </c>
      <c r="L416" s="6">
        <f t="shared" si="32"/>
        <v>6103</v>
      </c>
      <c r="M416" s="6">
        <f t="shared" si="33"/>
        <v>16</v>
      </c>
      <c r="N416" s="11">
        <f t="shared" si="34"/>
        <v>0.9</v>
      </c>
    </row>
    <row r="417" spans="1:14">
      <c r="A417" s="6" t="s">
        <v>55</v>
      </c>
      <c r="B417" s="6">
        <v>6460</v>
      </c>
      <c r="C417" s="8">
        <v>0.55837028339999994</v>
      </c>
      <c r="D417" s="9">
        <v>0.30299999999999999</v>
      </c>
      <c r="E417" s="9">
        <v>54.65</v>
      </c>
      <c r="F417" s="9">
        <v>0</v>
      </c>
      <c r="G417" s="9">
        <v>0</v>
      </c>
      <c r="H417" s="6">
        <v>1</v>
      </c>
      <c r="I417" s="9">
        <f t="shared" si="30"/>
        <v>0</v>
      </c>
      <c r="J417" s="9">
        <f t="shared" si="31"/>
        <v>0</v>
      </c>
      <c r="K417" s="6">
        <v>356</v>
      </c>
      <c r="L417" s="6">
        <f t="shared" si="32"/>
        <v>950</v>
      </c>
      <c r="M417" s="6">
        <f t="shared" si="33"/>
        <v>0</v>
      </c>
      <c r="N417" s="11">
        <f t="shared" si="34"/>
        <v>0</v>
      </c>
    </row>
    <row r="418" spans="1:14">
      <c r="A418" s="6" t="s">
        <v>55</v>
      </c>
      <c r="B418" s="6">
        <v>4430</v>
      </c>
      <c r="C418" s="8">
        <v>4.7737925040000002</v>
      </c>
      <c r="D418" s="9">
        <v>0.41299999999999998</v>
      </c>
      <c r="E418" s="9">
        <v>54.65</v>
      </c>
      <c r="F418" s="9">
        <v>0.7</v>
      </c>
      <c r="G418" s="9">
        <v>0.09</v>
      </c>
      <c r="H418" s="6">
        <v>1</v>
      </c>
      <c r="I418" s="9">
        <f t="shared" si="30"/>
        <v>0.7</v>
      </c>
      <c r="J418" s="9">
        <f t="shared" si="31"/>
        <v>0.09</v>
      </c>
      <c r="K418" s="6">
        <v>4154</v>
      </c>
      <c r="L418" s="6">
        <f t="shared" si="32"/>
        <v>11075</v>
      </c>
      <c r="M418" s="6">
        <f t="shared" si="33"/>
        <v>17</v>
      </c>
      <c r="N418" s="11">
        <f t="shared" si="34"/>
        <v>2.2000000000000002</v>
      </c>
    </row>
    <row r="419" spans="1:14">
      <c r="A419" s="6" t="s">
        <v>55</v>
      </c>
      <c r="B419" s="6">
        <v>6410</v>
      </c>
      <c r="C419" s="8">
        <v>1.04616377E-2</v>
      </c>
      <c r="D419" s="9">
        <v>0.30299999999999999</v>
      </c>
      <c r="E419" s="9">
        <v>54.65</v>
      </c>
      <c r="F419" s="9">
        <v>0</v>
      </c>
      <c r="G419" s="9">
        <v>0</v>
      </c>
      <c r="H419" s="6">
        <v>1</v>
      </c>
      <c r="I419" s="9">
        <f t="shared" si="30"/>
        <v>0</v>
      </c>
      <c r="J419" s="9">
        <f t="shared" si="31"/>
        <v>0</v>
      </c>
      <c r="K419" s="6">
        <v>7</v>
      </c>
      <c r="L419" s="6">
        <f t="shared" si="32"/>
        <v>18</v>
      </c>
      <c r="M419" s="6">
        <f t="shared" si="33"/>
        <v>0</v>
      </c>
      <c r="N419" s="11">
        <f t="shared" si="34"/>
        <v>0</v>
      </c>
    </row>
    <row r="420" spans="1:14">
      <c r="A420" s="6" t="s">
        <v>55</v>
      </c>
      <c r="B420" s="6">
        <v>6460</v>
      </c>
      <c r="C420" s="8">
        <v>1.7818781148</v>
      </c>
      <c r="D420" s="9">
        <v>0.30299999999999999</v>
      </c>
      <c r="E420" s="9">
        <v>54.65</v>
      </c>
      <c r="F420" s="9">
        <v>0</v>
      </c>
      <c r="G420" s="9">
        <v>0</v>
      </c>
      <c r="H420" s="6">
        <v>1</v>
      </c>
      <c r="I420" s="9">
        <f t="shared" si="30"/>
        <v>0</v>
      </c>
      <c r="J420" s="9">
        <f t="shared" si="31"/>
        <v>0</v>
      </c>
      <c r="K420" s="6">
        <v>1155</v>
      </c>
      <c r="L420" s="6">
        <f t="shared" si="32"/>
        <v>3033</v>
      </c>
      <c r="M420" s="6">
        <f t="shared" si="33"/>
        <v>0</v>
      </c>
      <c r="N420" s="11">
        <f t="shared" si="34"/>
        <v>0</v>
      </c>
    </row>
    <row r="421" spans="1:14">
      <c r="A421" s="6" t="s">
        <v>55</v>
      </c>
      <c r="B421" s="6">
        <v>3200</v>
      </c>
      <c r="C421" s="8">
        <v>1.2006043197</v>
      </c>
      <c r="D421" s="9">
        <v>0.4</v>
      </c>
      <c r="E421" s="9">
        <v>54.65</v>
      </c>
      <c r="F421" s="9">
        <v>1.2</v>
      </c>
      <c r="G421" s="9">
        <v>6.4000000000000001E-2</v>
      </c>
      <c r="H421" s="6">
        <v>1</v>
      </c>
      <c r="I421" s="9">
        <f t="shared" si="30"/>
        <v>1.2</v>
      </c>
      <c r="J421" s="9">
        <f t="shared" si="31"/>
        <v>6.4000000000000001E-2</v>
      </c>
      <c r="K421" s="6">
        <v>1012</v>
      </c>
      <c r="L421" s="6">
        <f t="shared" si="32"/>
        <v>2698</v>
      </c>
      <c r="M421" s="6">
        <f t="shared" si="33"/>
        <v>7</v>
      </c>
      <c r="N421" s="11">
        <f t="shared" si="34"/>
        <v>0.4</v>
      </c>
    </row>
    <row r="422" spans="1:14">
      <c r="A422" s="6" t="s">
        <v>55</v>
      </c>
      <c r="B422" s="6">
        <v>3200</v>
      </c>
      <c r="C422" s="8">
        <v>0.2548889835</v>
      </c>
      <c r="D422" s="9">
        <v>0.4</v>
      </c>
      <c r="E422" s="9">
        <v>54.65</v>
      </c>
      <c r="F422" s="9">
        <v>1.2</v>
      </c>
      <c r="G422" s="9">
        <v>6.4000000000000001E-2</v>
      </c>
      <c r="H422" s="6">
        <v>1</v>
      </c>
      <c r="I422" s="9">
        <f t="shared" si="30"/>
        <v>1.2</v>
      </c>
      <c r="J422" s="9">
        <f t="shared" si="31"/>
        <v>6.4000000000000001E-2</v>
      </c>
      <c r="K422" s="6">
        <v>215</v>
      </c>
      <c r="L422" s="6">
        <f t="shared" si="32"/>
        <v>573</v>
      </c>
      <c r="M422" s="6">
        <f t="shared" si="33"/>
        <v>2</v>
      </c>
      <c r="N422" s="11">
        <f t="shared" si="34"/>
        <v>0.1</v>
      </c>
    </row>
    <row r="423" spans="1:14">
      <c r="A423" s="6" t="s">
        <v>55</v>
      </c>
      <c r="B423" s="6">
        <v>6410</v>
      </c>
      <c r="C423" s="8">
        <v>0.27902506069999999</v>
      </c>
      <c r="D423" s="9">
        <v>0.30299999999999999</v>
      </c>
      <c r="E423" s="9">
        <v>54.65</v>
      </c>
      <c r="F423" s="9">
        <v>0</v>
      </c>
      <c r="G423" s="9">
        <v>0</v>
      </c>
      <c r="H423" s="6">
        <v>1</v>
      </c>
      <c r="I423" s="9">
        <f t="shared" si="30"/>
        <v>0</v>
      </c>
      <c r="J423" s="9">
        <f t="shared" si="31"/>
        <v>0</v>
      </c>
      <c r="K423" s="6">
        <v>178</v>
      </c>
      <c r="L423" s="6">
        <f t="shared" si="32"/>
        <v>475</v>
      </c>
      <c r="M423" s="6">
        <f t="shared" si="33"/>
        <v>0</v>
      </c>
      <c r="N423" s="11">
        <f t="shared" si="34"/>
        <v>0</v>
      </c>
    </row>
    <row r="424" spans="1:14">
      <c r="A424" s="6" t="s">
        <v>55</v>
      </c>
      <c r="B424" s="6">
        <v>6410</v>
      </c>
      <c r="C424" s="8">
        <v>1.2800090464</v>
      </c>
      <c r="D424" s="9">
        <v>0.30299999999999999</v>
      </c>
      <c r="E424" s="9">
        <v>54.65</v>
      </c>
      <c r="F424" s="9">
        <v>0</v>
      </c>
      <c r="G424" s="9">
        <v>0</v>
      </c>
      <c r="H424" s="6">
        <v>1</v>
      </c>
      <c r="I424" s="9">
        <f t="shared" si="30"/>
        <v>0</v>
      </c>
      <c r="J424" s="9">
        <f t="shared" si="31"/>
        <v>0</v>
      </c>
      <c r="K424" s="6">
        <v>817</v>
      </c>
      <c r="L424" s="6">
        <f t="shared" si="32"/>
        <v>2179</v>
      </c>
      <c r="M424" s="6">
        <f t="shared" si="33"/>
        <v>0</v>
      </c>
      <c r="N424" s="11">
        <f t="shared" si="34"/>
        <v>0</v>
      </c>
    </row>
    <row r="425" spans="1:14">
      <c r="A425" s="6" t="s">
        <v>55</v>
      </c>
      <c r="B425" s="6">
        <v>6460</v>
      </c>
      <c r="C425" s="8">
        <v>3.4993296864999999</v>
      </c>
      <c r="D425" s="9">
        <v>0.30299999999999999</v>
      </c>
      <c r="E425" s="9">
        <v>54.65</v>
      </c>
      <c r="F425" s="9">
        <v>0</v>
      </c>
      <c r="G425" s="9">
        <v>0</v>
      </c>
      <c r="H425" s="6">
        <v>1</v>
      </c>
      <c r="I425" s="9">
        <f t="shared" si="30"/>
        <v>0</v>
      </c>
      <c r="J425" s="9">
        <f t="shared" si="31"/>
        <v>0</v>
      </c>
      <c r="K425" s="6">
        <v>2471</v>
      </c>
      <c r="L425" s="6">
        <f t="shared" si="32"/>
        <v>5956</v>
      </c>
      <c r="M425" s="6">
        <f t="shared" si="33"/>
        <v>0</v>
      </c>
      <c r="N425" s="11">
        <f t="shared" si="34"/>
        <v>0</v>
      </c>
    </row>
    <row r="426" spans="1:14">
      <c r="A426" s="6" t="s">
        <v>55</v>
      </c>
      <c r="B426" s="6">
        <v>3200</v>
      </c>
      <c r="C426" s="8">
        <v>0.39378602309999999</v>
      </c>
      <c r="D426" s="9">
        <v>0.4</v>
      </c>
      <c r="E426" s="9">
        <v>54.65</v>
      </c>
      <c r="F426" s="9">
        <v>1.2</v>
      </c>
      <c r="G426" s="9">
        <v>6.4000000000000001E-2</v>
      </c>
      <c r="H426" s="6">
        <v>1</v>
      </c>
      <c r="I426" s="9">
        <f t="shared" si="30"/>
        <v>1.2</v>
      </c>
      <c r="J426" s="9">
        <f t="shared" si="31"/>
        <v>6.4000000000000001E-2</v>
      </c>
      <c r="K426" s="6">
        <v>332</v>
      </c>
      <c r="L426" s="6">
        <f t="shared" si="32"/>
        <v>885</v>
      </c>
      <c r="M426" s="6">
        <f t="shared" si="33"/>
        <v>2</v>
      </c>
      <c r="N426" s="11">
        <f t="shared" si="34"/>
        <v>0.1</v>
      </c>
    </row>
    <row r="427" spans="1:14">
      <c r="A427" s="6" t="s">
        <v>55</v>
      </c>
      <c r="B427" s="6">
        <v>4430</v>
      </c>
      <c r="C427" s="8">
        <v>3.8902717920000001</v>
      </c>
      <c r="D427" s="9">
        <v>0.309</v>
      </c>
      <c r="E427" s="9">
        <v>54.65</v>
      </c>
      <c r="F427" s="9">
        <v>0.7</v>
      </c>
      <c r="G427" s="9">
        <v>0.09</v>
      </c>
      <c r="H427" s="6">
        <v>1</v>
      </c>
      <c r="I427" s="9">
        <f t="shared" si="30"/>
        <v>0.7</v>
      </c>
      <c r="J427" s="9">
        <f t="shared" si="31"/>
        <v>0.09</v>
      </c>
      <c r="K427" s="6">
        <v>2533</v>
      </c>
      <c r="L427" s="6">
        <f t="shared" si="32"/>
        <v>6753</v>
      </c>
      <c r="M427" s="6">
        <f t="shared" si="33"/>
        <v>10</v>
      </c>
      <c r="N427" s="11">
        <f t="shared" si="34"/>
        <v>1.3</v>
      </c>
    </row>
    <row r="428" spans="1:14">
      <c r="A428" s="6" t="s">
        <v>55</v>
      </c>
      <c r="B428" s="6">
        <v>3200</v>
      </c>
      <c r="C428" s="8">
        <v>1.2965337481999999</v>
      </c>
      <c r="D428" s="9">
        <v>0.28699999999999998</v>
      </c>
      <c r="E428" s="9">
        <v>54.65</v>
      </c>
      <c r="F428" s="9">
        <v>1.2</v>
      </c>
      <c r="G428" s="9">
        <v>6.4000000000000001E-2</v>
      </c>
      <c r="H428" s="6">
        <v>1</v>
      </c>
      <c r="I428" s="9">
        <f t="shared" si="30"/>
        <v>1.2</v>
      </c>
      <c r="J428" s="9">
        <f t="shared" si="31"/>
        <v>6.4000000000000001E-2</v>
      </c>
      <c r="K428" s="6">
        <v>784</v>
      </c>
      <c r="L428" s="6">
        <f t="shared" si="32"/>
        <v>2090</v>
      </c>
      <c r="M428" s="6">
        <f t="shared" si="33"/>
        <v>6</v>
      </c>
      <c r="N428" s="11">
        <f t="shared" si="34"/>
        <v>0.3</v>
      </c>
    </row>
    <row r="429" spans="1:14">
      <c r="A429" s="6" t="s">
        <v>55</v>
      </c>
      <c r="B429" s="6">
        <v>6460</v>
      </c>
      <c r="C429" s="8">
        <v>2.060943E-4</v>
      </c>
      <c r="D429" s="9">
        <v>0.30299999999999999</v>
      </c>
      <c r="E429" s="9">
        <v>54.65</v>
      </c>
      <c r="F429" s="9">
        <v>0</v>
      </c>
      <c r="G429" s="9">
        <v>0</v>
      </c>
      <c r="H429" s="6">
        <v>1</v>
      </c>
      <c r="I429" s="9">
        <f t="shared" si="30"/>
        <v>0</v>
      </c>
      <c r="J429" s="9">
        <f t="shared" si="31"/>
        <v>0</v>
      </c>
      <c r="K429" s="6">
        <v>0</v>
      </c>
      <c r="L429" s="6">
        <f t="shared" si="32"/>
        <v>0</v>
      </c>
      <c r="M429" s="6">
        <f t="shared" si="33"/>
        <v>0</v>
      </c>
      <c r="N429" s="11">
        <f t="shared" si="34"/>
        <v>0</v>
      </c>
    </row>
    <row r="430" spans="1:14">
      <c r="A430" s="6" t="s">
        <v>55</v>
      </c>
      <c r="B430" s="6">
        <v>3200</v>
      </c>
      <c r="C430" s="8">
        <v>7.9493566900000007E-2</v>
      </c>
      <c r="D430" s="9">
        <v>0.4</v>
      </c>
      <c r="E430" s="9">
        <v>54.65</v>
      </c>
      <c r="F430" s="9">
        <v>1.2</v>
      </c>
      <c r="G430" s="9">
        <v>6.4000000000000001E-2</v>
      </c>
      <c r="H430" s="6">
        <v>1</v>
      </c>
      <c r="I430" s="9">
        <f t="shared" si="30"/>
        <v>1.2</v>
      </c>
      <c r="J430" s="9">
        <f t="shared" si="31"/>
        <v>6.4000000000000001E-2</v>
      </c>
      <c r="K430" s="6">
        <v>67</v>
      </c>
      <c r="L430" s="6">
        <f t="shared" si="32"/>
        <v>179</v>
      </c>
      <c r="M430" s="6">
        <f t="shared" si="33"/>
        <v>0</v>
      </c>
      <c r="N430" s="11">
        <f t="shared" si="34"/>
        <v>0</v>
      </c>
    </row>
    <row r="431" spans="1:14">
      <c r="A431" s="6" t="s">
        <v>55</v>
      </c>
      <c r="B431" s="6">
        <v>4430</v>
      </c>
      <c r="C431" s="8">
        <v>5.0802753999999997E-3</v>
      </c>
      <c r="D431" s="9">
        <v>0.41299999999999998</v>
      </c>
      <c r="E431" s="9">
        <v>54.65</v>
      </c>
      <c r="F431" s="9">
        <v>0.7</v>
      </c>
      <c r="G431" s="9">
        <v>0.09</v>
      </c>
      <c r="H431" s="6">
        <v>1</v>
      </c>
      <c r="I431" s="9">
        <f t="shared" si="30"/>
        <v>0.7</v>
      </c>
      <c r="J431" s="9">
        <f t="shared" si="31"/>
        <v>0.09</v>
      </c>
      <c r="K431" s="6">
        <v>4</v>
      </c>
      <c r="L431" s="6">
        <f t="shared" si="32"/>
        <v>12</v>
      </c>
      <c r="M431" s="6">
        <f t="shared" si="33"/>
        <v>0</v>
      </c>
      <c r="N431" s="11">
        <f t="shared" si="34"/>
        <v>0</v>
      </c>
    </row>
    <row r="432" spans="1:14">
      <c r="A432" s="6" t="s">
        <v>55</v>
      </c>
      <c r="B432" s="6">
        <v>6410</v>
      </c>
      <c r="C432" s="8">
        <v>0.73706760019999995</v>
      </c>
      <c r="D432" s="9">
        <v>0.30299999999999999</v>
      </c>
      <c r="E432" s="9">
        <v>54.65</v>
      </c>
      <c r="F432" s="9">
        <v>0</v>
      </c>
      <c r="G432" s="9">
        <v>0</v>
      </c>
      <c r="H432" s="6">
        <v>1</v>
      </c>
      <c r="I432" s="9">
        <f t="shared" si="30"/>
        <v>0</v>
      </c>
      <c r="J432" s="9">
        <f t="shared" si="31"/>
        <v>0</v>
      </c>
      <c r="K432" s="6">
        <v>471</v>
      </c>
      <c r="L432" s="6">
        <f t="shared" si="32"/>
        <v>1255</v>
      </c>
      <c r="M432" s="6">
        <f t="shared" si="33"/>
        <v>0</v>
      </c>
      <c r="N432" s="11">
        <f t="shared" si="34"/>
        <v>0</v>
      </c>
    </row>
    <row r="433" spans="1:14">
      <c r="A433" s="6" t="s">
        <v>55</v>
      </c>
      <c r="B433" s="6">
        <v>6170</v>
      </c>
      <c r="C433" s="8">
        <v>3.1222451410000001</v>
      </c>
      <c r="D433" s="9">
        <v>0.30299999999999999</v>
      </c>
      <c r="E433" s="9">
        <v>54.65</v>
      </c>
      <c r="F433" s="9">
        <v>0</v>
      </c>
      <c r="G433" s="9">
        <v>0</v>
      </c>
      <c r="H433" s="6">
        <v>1</v>
      </c>
      <c r="I433" s="9">
        <f t="shared" si="30"/>
        <v>0</v>
      </c>
      <c r="J433" s="9">
        <f t="shared" si="31"/>
        <v>0</v>
      </c>
      <c r="K433" s="6">
        <v>1993</v>
      </c>
      <c r="L433" s="6">
        <f t="shared" si="32"/>
        <v>5314</v>
      </c>
      <c r="M433" s="6">
        <f t="shared" si="33"/>
        <v>0</v>
      </c>
      <c r="N433" s="11">
        <f t="shared" si="34"/>
        <v>0</v>
      </c>
    </row>
    <row r="434" spans="1:14">
      <c r="A434" s="6" t="s">
        <v>55</v>
      </c>
      <c r="B434" s="6">
        <v>3200</v>
      </c>
      <c r="C434" s="8">
        <v>1.00415656E-2</v>
      </c>
      <c r="D434" s="9">
        <v>0.4</v>
      </c>
      <c r="E434" s="9">
        <v>54.65</v>
      </c>
      <c r="F434" s="9">
        <v>1.2</v>
      </c>
      <c r="G434" s="9">
        <v>6.4000000000000001E-2</v>
      </c>
      <c r="H434" s="6">
        <v>1</v>
      </c>
      <c r="I434" s="9">
        <f t="shared" si="30"/>
        <v>1.2</v>
      </c>
      <c r="J434" s="9">
        <f t="shared" si="31"/>
        <v>6.4000000000000001E-2</v>
      </c>
      <c r="K434" s="6">
        <v>8</v>
      </c>
      <c r="L434" s="6">
        <f t="shared" si="32"/>
        <v>23</v>
      </c>
      <c r="M434" s="6">
        <f t="shared" si="33"/>
        <v>0</v>
      </c>
      <c r="N434" s="11">
        <f t="shared" si="34"/>
        <v>0</v>
      </c>
    </row>
    <row r="435" spans="1:14">
      <c r="A435" s="6" t="s">
        <v>55</v>
      </c>
      <c r="B435" s="6">
        <v>6460</v>
      </c>
      <c r="C435" s="8">
        <v>0.49465317759999999</v>
      </c>
      <c r="D435" s="9">
        <v>0.26600000000000001</v>
      </c>
      <c r="E435" s="9">
        <v>54.65</v>
      </c>
      <c r="F435" s="9">
        <v>0</v>
      </c>
      <c r="G435" s="9">
        <v>0</v>
      </c>
      <c r="H435" s="6">
        <v>1</v>
      </c>
      <c r="I435" s="9">
        <f t="shared" si="30"/>
        <v>0</v>
      </c>
      <c r="J435" s="9">
        <f t="shared" si="31"/>
        <v>0</v>
      </c>
      <c r="K435" s="6">
        <v>278</v>
      </c>
      <c r="L435" s="6">
        <f t="shared" si="32"/>
        <v>739</v>
      </c>
      <c r="M435" s="6">
        <f t="shared" si="33"/>
        <v>0</v>
      </c>
      <c r="N435" s="11">
        <f t="shared" si="34"/>
        <v>0</v>
      </c>
    </row>
    <row r="436" spans="1:14">
      <c r="A436" s="6" t="s">
        <v>55</v>
      </c>
      <c r="B436" s="6">
        <v>6170</v>
      </c>
      <c r="C436" s="8">
        <v>0.58701640359999996</v>
      </c>
      <c r="D436" s="9">
        <v>0.30299999999999999</v>
      </c>
      <c r="E436" s="9">
        <v>54.65</v>
      </c>
      <c r="F436" s="9">
        <v>0</v>
      </c>
      <c r="G436" s="9">
        <v>0</v>
      </c>
      <c r="H436" s="6">
        <v>1</v>
      </c>
      <c r="I436" s="9">
        <f t="shared" si="30"/>
        <v>0</v>
      </c>
      <c r="J436" s="9">
        <f t="shared" si="31"/>
        <v>0</v>
      </c>
      <c r="K436" s="6">
        <v>375</v>
      </c>
      <c r="L436" s="6">
        <f t="shared" si="32"/>
        <v>999</v>
      </c>
      <c r="M436" s="6">
        <f t="shared" si="33"/>
        <v>0</v>
      </c>
      <c r="N436" s="11">
        <f t="shared" si="34"/>
        <v>0</v>
      </c>
    </row>
    <row r="437" spans="1:14">
      <c r="A437" s="6" t="s">
        <v>55</v>
      </c>
      <c r="B437" s="6">
        <v>6410</v>
      </c>
      <c r="C437" s="8">
        <v>1.24088876E-2</v>
      </c>
      <c r="D437" s="9">
        <v>0.30299999999999999</v>
      </c>
      <c r="E437" s="9">
        <v>54.65</v>
      </c>
      <c r="F437" s="9">
        <v>0</v>
      </c>
      <c r="G437" s="9">
        <v>0</v>
      </c>
      <c r="H437" s="6">
        <v>1</v>
      </c>
      <c r="I437" s="9">
        <f t="shared" si="30"/>
        <v>0</v>
      </c>
      <c r="J437" s="9">
        <f t="shared" si="31"/>
        <v>0</v>
      </c>
      <c r="K437" s="6">
        <v>8</v>
      </c>
      <c r="L437" s="6">
        <f t="shared" si="32"/>
        <v>21</v>
      </c>
      <c r="M437" s="6">
        <f t="shared" si="33"/>
        <v>0</v>
      </c>
      <c r="N437" s="11">
        <f t="shared" si="34"/>
        <v>0</v>
      </c>
    </row>
    <row r="438" spans="1:14">
      <c r="A438" s="6" t="s">
        <v>55</v>
      </c>
      <c r="B438" s="6">
        <v>4430</v>
      </c>
      <c r="C438" s="8">
        <v>7.04277138E-2</v>
      </c>
      <c r="D438" s="9">
        <v>0.41299999999999998</v>
      </c>
      <c r="E438" s="9">
        <v>54.65</v>
      </c>
      <c r="F438" s="9">
        <v>0.7</v>
      </c>
      <c r="G438" s="9">
        <v>0.09</v>
      </c>
      <c r="H438" s="6">
        <v>1</v>
      </c>
      <c r="I438" s="9">
        <f t="shared" si="30"/>
        <v>0.7</v>
      </c>
      <c r="J438" s="9">
        <f t="shared" si="31"/>
        <v>0.09</v>
      </c>
      <c r="K438" s="6">
        <v>61</v>
      </c>
      <c r="L438" s="6">
        <f t="shared" si="32"/>
        <v>163</v>
      </c>
      <c r="M438" s="6">
        <f t="shared" si="33"/>
        <v>0</v>
      </c>
      <c r="N438" s="11">
        <f t="shared" si="34"/>
        <v>0</v>
      </c>
    </row>
    <row r="439" spans="1:14">
      <c r="A439" s="6" t="s">
        <v>55</v>
      </c>
      <c r="B439" s="6">
        <v>6410</v>
      </c>
      <c r="C439" s="8">
        <v>4.8023979699999997E-2</v>
      </c>
      <c r="D439" s="9">
        <v>0.30299999999999999</v>
      </c>
      <c r="E439" s="9">
        <v>54.65</v>
      </c>
      <c r="F439" s="9">
        <v>0</v>
      </c>
      <c r="G439" s="9">
        <v>0</v>
      </c>
      <c r="H439" s="6">
        <v>1</v>
      </c>
      <c r="I439" s="9">
        <f t="shared" si="30"/>
        <v>0</v>
      </c>
      <c r="J439" s="9">
        <f t="shared" si="31"/>
        <v>0</v>
      </c>
      <c r="K439" s="6">
        <v>31</v>
      </c>
      <c r="L439" s="6">
        <f t="shared" si="32"/>
        <v>82</v>
      </c>
      <c r="M439" s="6">
        <f t="shared" si="33"/>
        <v>0</v>
      </c>
      <c r="N439" s="11">
        <f t="shared" si="34"/>
        <v>0</v>
      </c>
    </row>
    <row r="440" spans="1:14">
      <c r="A440" s="6" t="s">
        <v>55</v>
      </c>
      <c r="B440" s="6">
        <v>3200</v>
      </c>
      <c r="C440" s="8">
        <v>0.82837154010000003</v>
      </c>
      <c r="D440" s="9">
        <v>0.4</v>
      </c>
      <c r="E440" s="9">
        <v>54.65</v>
      </c>
      <c r="F440" s="9">
        <v>1.2</v>
      </c>
      <c r="G440" s="9">
        <v>6.4000000000000001E-2</v>
      </c>
      <c r="H440" s="6">
        <v>1</v>
      </c>
      <c r="I440" s="9">
        <f t="shared" si="30"/>
        <v>1.2</v>
      </c>
      <c r="J440" s="9">
        <f t="shared" si="31"/>
        <v>6.4000000000000001E-2</v>
      </c>
      <c r="K440" s="6">
        <v>823</v>
      </c>
      <c r="L440" s="6">
        <f t="shared" si="32"/>
        <v>1861</v>
      </c>
      <c r="M440" s="6">
        <f t="shared" si="33"/>
        <v>5</v>
      </c>
      <c r="N440" s="11">
        <f t="shared" si="34"/>
        <v>0.3</v>
      </c>
    </row>
    <row r="441" spans="1:14">
      <c r="A441" s="6" t="s">
        <v>55</v>
      </c>
      <c r="B441" s="6">
        <v>3200</v>
      </c>
      <c r="C441" s="8">
        <v>4.5436358000000001E-3</v>
      </c>
      <c r="D441" s="9">
        <v>0.4</v>
      </c>
      <c r="E441" s="9">
        <v>54.65</v>
      </c>
      <c r="F441" s="9">
        <v>1.2</v>
      </c>
      <c r="G441" s="9">
        <v>6.4000000000000001E-2</v>
      </c>
      <c r="H441" s="6">
        <v>1</v>
      </c>
      <c r="I441" s="9">
        <f t="shared" si="30"/>
        <v>1.2</v>
      </c>
      <c r="J441" s="9">
        <f t="shared" si="31"/>
        <v>6.4000000000000001E-2</v>
      </c>
      <c r="K441" s="6">
        <v>4</v>
      </c>
      <c r="L441" s="6">
        <f t="shared" si="32"/>
        <v>10</v>
      </c>
      <c r="M441" s="6">
        <f t="shared" si="33"/>
        <v>0</v>
      </c>
      <c r="N441" s="11">
        <f t="shared" si="34"/>
        <v>0</v>
      </c>
    </row>
    <row r="442" spans="1:14">
      <c r="A442" s="6" t="s">
        <v>55</v>
      </c>
      <c r="B442" s="6">
        <v>6410</v>
      </c>
      <c r="C442" s="8">
        <v>0.37935283819999999</v>
      </c>
      <c r="D442" s="9">
        <v>0.30299999999999999</v>
      </c>
      <c r="E442" s="9">
        <v>54.65</v>
      </c>
      <c r="F442" s="9">
        <v>0</v>
      </c>
      <c r="G442" s="9">
        <v>0</v>
      </c>
      <c r="H442" s="6">
        <v>1</v>
      </c>
      <c r="I442" s="9">
        <f t="shared" si="30"/>
        <v>0</v>
      </c>
      <c r="J442" s="9">
        <f t="shared" si="31"/>
        <v>0</v>
      </c>
      <c r="K442" s="6">
        <v>242</v>
      </c>
      <c r="L442" s="6">
        <f t="shared" si="32"/>
        <v>646</v>
      </c>
      <c r="M442" s="6">
        <f t="shared" si="33"/>
        <v>0</v>
      </c>
      <c r="N442" s="11">
        <f t="shared" si="34"/>
        <v>0</v>
      </c>
    </row>
    <row r="443" spans="1:14">
      <c r="A443" s="6" t="s">
        <v>55</v>
      </c>
      <c r="B443" s="6">
        <v>3200</v>
      </c>
      <c r="C443" s="8">
        <v>0.1897299885</v>
      </c>
      <c r="D443" s="9">
        <v>0.4</v>
      </c>
      <c r="E443" s="9">
        <v>54.65</v>
      </c>
      <c r="F443" s="9">
        <v>1.2</v>
      </c>
      <c r="G443" s="9">
        <v>6.4000000000000001E-2</v>
      </c>
      <c r="H443" s="6">
        <v>1</v>
      </c>
      <c r="I443" s="9">
        <f t="shared" si="30"/>
        <v>1.2</v>
      </c>
      <c r="J443" s="9">
        <f t="shared" si="31"/>
        <v>6.4000000000000001E-2</v>
      </c>
      <c r="K443" s="6">
        <v>160</v>
      </c>
      <c r="L443" s="6">
        <f t="shared" si="32"/>
        <v>426</v>
      </c>
      <c r="M443" s="6">
        <f t="shared" si="33"/>
        <v>1</v>
      </c>
      <c r="N443" s="11">
        <f t="shared" si="34"/>
        <v>0.1</v>
      </c>
    </row>
    <row r="444" spans="1:14">
      <c r="A444" s="6" t="s">
        <v>55</v>
      </c>
      <c r="B444" s="6">
        <v>3200</v>
      </c>
      <c r="C444" s="8">
        <v>0.68467875879999995</v>
      </c>
      <c r="D444" s="9">
        <v>0.4</v>
      </c>
      <c r="E444" s="9">
        <v>54.65</v>
      </c>
      <c r="F444" s="9">
        <v>1.2</v>
      </c>
      <c r="G444" s="9">
        <v>6.4000000000000001E-2</v>
      </c>
      <c r="H444" s="6">
        <v>1</v>
      </c>
      <c r="I444" s="9">
        <f t="shared" si="30"/>
        <v>1.2</v>
      </c>
      <c r="J444" s="9">
        <f t="shared" si="31"/>
        <v>6.4000000000000001E-2</v>
      </c>
      <c r="K444" s="6">
        <v>577</v>
      </c>
      <c r="L444" s="6">
        <f t="shared" si="32"/>
        <v>1538</v>
      </c>
      <c r="M444" s="6">
        <f t="shared" si="33"/>
        <v>4</v>
      </c>
      <c r="N444" s="11">
        <f t="shared" si="34"/>
        <v>0.2</v>
      </c>
    </row>
    <row r="445" spans="1:14">
      <c r="A445" s="6" t="s">
        <v>55</v>
      </c>
      <c r="B445" s="6">
        <v>3200</v>
      </c>
      <c r="C445" s="8">
        <v>0.14702050229999999</v>
      </c>
      <c r="D445" s="9">
        <v>0.4</v>
      </c>
      <c r="E445" s="9">
        <v>54.65</v>
      </c>
      <c r="F445" s="9">
        <v>1.2</v>
      </c>
      <c r="G445" s="9">
        <v>6.4000000000000001E-2</v>
      </c>
      <c r="H445" s="6">
        <v>1</v>
      </c>
      <c r="I445" s="9">
        <f t="shared" si="30"/>
        <v>1.2</v>
      </c>
      <c r="J445" s="9">
        <f t="shared" si="31"/>
        <v>6.4000000000000001E-2</v>
      </c>
      <c r="K445" s="6">
        <v>124</v>
      </c>
      <c r="L445" s="6">
        <f t="shared" si="32"/>
        <v>330</v>
      </c>
      <c r="M445" s="6">
        <f t="shared" si="33"/>
        <v>1</v>
      </c>
      <c r="N445" s="11">
        <f t="shared" si="34"/>
        <v>0</v>
      </c>
    </row>
    <row r="446" spans="1:14">
      <c r="A446" s="6" t="s">
        <v>55</v>
      </c>
      <c r="B446" s="6">
        <v>6410</v>
      </c>
      <c r="C446" s="8">
        <v>0.3458601959</v>
      </c>
      <c r="D446" s="9">
        <v>0.30299999999999999</v>
      </c>
      <c r="E446" s="9">
        <v>54.65</v>
      </c>
      <c r="F446" s="9">
        <v>0</v>
      </c>
      <c r="G446" s="9">
        <v>0</v>
      </c>
      <c r="H446" s="6">
        <v>1</v>
      </c>
      <c r="I446" s="9">
        <f t="shared" si="30"/>
        <v>0</v>
      </c>
      <c r="J446" s="9">
        <f t="shared" si="31"/>
        <v>0</v>
      </c>
      <c r="K446" s="6">
        <v>221</v>
      </c>
      <c r="L446" s="6">
        <f t="shared" si="32"/>
        <v>589</v>
      </c>
      <c r="M446" s="6">
        <f t="shared" si="33"/>
        <v>0</v>
      </c>
      <c r="N446" s="11">
        <f t="shared" si="34"/>
        <v>0</v>
      </c>
    </row>
    <row r="447" spans="1:14">
      <c r="A447" s="6" t="s">
        <v>55</v>
      </c>
      <c r="B447" s="6">
        <v>6460</v>
      </c>
      <c r="C447" s="8">
        <v>0.10685525360000001</v>
      </c>
      <c r="D447" s="9">
        <v>0.30299999999999999</v>
      </c>
      <c r="E447" s="9">
        <v>54.65</v>
      </c>
      <c r="F447" s="9">
        <v>0</v>
      </c>
      <c r="G447" s="9">
        <v>0</v>
      </c>
      <c r="H447" s="6">
        <v>1</v>
      </c>
      <c r="I447" s="9">
        <f t="shared" si="30"/>
        <v>0</v>
      </c>
      <c r="J447" s="9">
        <f t="shared" si="31"/>
        <v>0</v>
      </c>
      <c r="K447" s="6">
        <v>68</v>
      </c>
      <c r="L447" s="6">
        <f t="shared" si="32"/>
        <v>182</v>
      </c>
      <c r="M447" s="6">
        <f t="shared" si="33"/>
        <v>0</v>
      </c>
      <c r="N447" s="11">
        <f t="shared" si="34"/>
        <v>0</v>
      </c>
    </row>
    <row r="448" spans="1:14">
      <c r="A448" s="6" t="s">
        <v>55</v>
      </c>
      <c r="B448" s="6">
        <v>4430</v>
      </c>
      <c r="C448" s="8">
        <v>1.8360509999999999E-4</v>
      </c>
      <c r="D448" s="9">
        <v>0.41299999999999998</v>
      </c>
      <c r="E448" s="9">
        <v>54.65</v>
      </c>
      <c r="F448" s="9">
        <v>0.7</v>
      </c>
      <c r="G448" s="9">
        <v>0.09</v>
      </c>
      <c r="H448" s="6">
        <v>1</v>
      </c>
      <c r="I448" s="9">
        <f t="shared" si="30"/>
        <v>0.7</v>
      </c>
      <c r="J448" s="9">
        <f t="shared" si="31"/>
        <v>0.09</v>
      </c>
      <c r="K448" s="6">
        <v>0</v>
      </c>
      <c r="L448" s="6">
        <f t="shared" si="32"/>
        <v>0</v>
      </c>
      <c r="M448" s="6">
        <f t="shared" si="33"/>
        <v>0</v>
      </c>
      <c r="N448" s="11">
        <f t="shared" si="34"/>
        <v>0</v>
      </c>
    </row>
    <row r="449" spans="1:14">
      <c r="A449" s="6" t="s">
        <v>55</v>
      </c>
      <c r="B449" s="6">
        <v>3200</v>
      </c>
      <c r="C449" s="8">
        <v>2.1431163199999999E-2</v>
      </c>
      <c r="D449" s="9">
        <v>0.28699999999999998</v>
      </c>
      <c r="E449" s="9">
        <v>54.65</v>
      </c>
      <c r="F449" s="9">
        <v>1.2</v>
      </c>
      <c r="G449" s="9">
        <v>6.4000000000000001E-2</v>
      </c>
      <c r="H449" s="6">
        <v>1</v>
      </c>
      <c r="I449" s="9">
        <f t="shared" si="30"/>
        <v>1.2</v>
      </c>
      <c r="J449" s="9">
        <f t="shared" si="31"/>
        <v>6.4000000000000001E-2</v>
      </c>
      <c r="K449" s="6">
        <v>13</v>
      </c>
      <c r="L449" s="6">
        <f t="shared" si="32"/>
        <v>35</v>
      </c>
      <c r="M449" s="6">
        <f t="shared" si="33"/>
        <v>0</v>
      </c>
      <c r="N449" s="11">
        <f t="shared" si="34"/>
        <v>0</v>
      </c>
    </row>
    <row r="450" spans="1:14">
      <c r="A450" s="6" t="s">
        <v>55</v>
      </c>
      <c r="B450" s="6">
        <v>4430</v>
      </c>
      <c r="C450" s="8">
        <v>5.5626065199999998E-2</v>
      </c>
      <c r="D450" s="9">
        <v>0.41299999999999998</v>
      </c>
      <c r="E450" s="9">
        <v>54.65</v>
      </c>
      <c r="F450" s="9">
        <v>0.7</v>
      </c>
      <c r="G450" s="9">
        <v>0.09</v>
      </c>
      <c r="H450" s="6">
        <v>1</v>
      </c>
      <c r="I450" s="9">
        <f t="shared" si="30"/>
        <v>0.7</v>
      </c>
      <c r="J450" s="9">
        <f t="shared" si="31"/>
        <v>0.09</v>
      </c>
      <c r="K450" s="6">
        <v>48</v>
      </c>
      <c r="L450" s="6">
        <f t="shared" si="32"/>
        <v>129</v>
      </c>
      <c r="M450" s="6">
        <f t="shared" si="33"/>
        <v>0</v>
      </c>
      <c r="N450" s="11">
        <f t="shared" si="34"/>
        <v>0</v>
      </c>
    </row>
    <row r="451" spans="1:14">
      <c r="A451" s="6" t="s">
        <v>55</v>
      </c>
      <c r="B451" s="6">
        <v>6460</v>
      </c>
      <c r="C451" s="8">
        <v>5.2168600000000001E-5</v>
      </c>
      <c r="D451" s="9">
        <v>0.30299999999999999</v>
      </c>
      <c r="E451" s="9">
        <v>54.65</v>
      </c>
      <c r="F451" s="9">
        <v>0</v>
      </c>
      <c r="G451" s="9">
        <v>0</v>
      </c>
      <c r="H451" s="6">
        <v>1</v>
      </c>
      <c r="I451" s="9">
        <f t="shared" ref="I451:I470" si="35">F451</f>
        <v>0</v>
      </c>
      <c r="J451" s="9">
        <f t="shared" ref="J451:J470" si="36">G451</f>
        <v>0</v>
      </c>
      <c r="K451" s="6">
        <v>0</v>
      </c>
      <c r="L451" s="6">
        <f t="shared" ref="L451:L470" si="37">ROUND(E451*D451*C451*102.79,0)</f>
        <v>0</v>
      </c>
      <c r="M451" s="6">
        <f t="shared" ref="M451:M470" si="38">ROUND(I451*L451*0.002205,0)</f>
        <v>0</v>
      </c>
      <c r="N451" s="11">
        <f t="shared" ref="N451:N470" si="39">ROUND(J451*L451*0.002205,1)</f>
        <v>0</v>
      </c>
    </row>
    <row r="452" spans="1:14">
      <c r="A452" s="6" t="s">
        <v>55</v>
      </c>
      <c r="B452" s="6">
        <v>6410</v>
      </c>
      <c r="C452" s="8">
        <v>8.7945830200000005E-2</v>
      </c>
      <c r="D452" s="9">
        <v>0.30299999999999999</v>
      </c>
      <c r="E452" s="9">
        <v>54.65</v>
      </c>
      <c r="F452" s="9">
        <v>0</v>
      </c>
      <c r="G452" s="9">
        <v>0</v>
      </c>
      <c r="H452" s="6">
        <v>1</v>
      </c>
      <c r="I452" s="9">
        <f t="shared" si="35"/>
        <v>0</v>
      </c>
      <c r="J452" s="9">
        <f t="shared" si="36"/>
        <v>0</v>
      </c>
      <c r="K452" s="6">
        <v>56</v>
      </c>
      <c r="L452" s="6">
        <f t="shared" si="37"/>
        <v>150</v>
      </c>
      <c r="M452" s="6">
        <f t="shared" si="38"/>
        <v>0</v>
      </c>
      <c r="N452" s="11">
        <f t="shared" si="39"/>
        <v>0</v>
      </c>
    </row>
    <row r="453" spans="1:14">
      <c r="A453" s="6" t="s">
        <v>55</v>
      </c>
      <c r="B453" s="6">
        <v>6460</v>
      </c>
      <c r="C453" s="8">
        <v>1.1131232078</v>
      </c>
      <c r="D453" s="9">
        <v>0.30299999999999999</v>
      </c>
      <c r="E453" s="9">
        <v>54.65</v>
      </c>
      <c r="F453" s="9">
        <v>0</v>
      </c>
      <c r="G453" s="9">
        <v>0</v>
      </c>
      <c r="H453" s="6">
        <v>1</v>
      </c>
      <c r="I453" s="9">
        <f t="shared" si="35"/>
        <v>0</v>
      </c>
      <c r="J453" s="9">
        <f t="shared" si="36"/>
        <v>0</v>
      </c>
      <c r="K453" s="6">
        <v>903</v>
      </c>
      <c r="L453" s="6">
        <f t="shared" si="37"/>
        <v>1895</v>
      </c>
      <c r="M453" s="6">
        <f t="shared" si="38"/>
        <v>0</v>
      </c>
      <c r="N453" s="11">
        <f t="shared" si="39"/>
        <v>0</v>
      </c>
    </row>
    <row r="454" spans="1:14">
      <c r="A454" s="6" t="s">
        <v>55</v>
      </c>
      <c r="B454" s="6">
        <v>3200</v>
      </c>
      <c r="C454" s="8">
        <v>0.1065150723</v>
      </c>
      <c r="D454" s="9">
        <v>0.4</v>
      </c>
      <c r="E454" s="9">
        <v>54.65</v>
      </c>
      <c r="F454" s="9">
        <v>1.2</v>
      </c>
      <c r="G454" s="9">
        <v>6.4000000000000001E-2</v>
      </c>
      <c r="H454" s="6">
        <v>1</v>
      </c>
      <c r="I454" s="9">
        <f t="shared" si="35"/>
        <v>1.2</v>
      </c>
      <c r="J454" s="9">
        <f t="shared" si="36"/>
        <v>6.4000000000000001E-2</v>
      </c>
      <c r="K454" s="6">
        <v>188</v>
      </c>
      <c r="L454" s="6">
        <f t="shared" si="37"/>
        <v>239</v>
      </c>
      <c r="M454" s="6">
        <f t="shared" si="38"/>
        <v>1</v>
      </c>
      <c r="N454" s="11">
        <f t="shared" si="39"/>
        <v>0</v>
      </c>
    </row>
    <row r="455" spans="1:14">
      <c r="A455" s="6" t="s">
        <v>55</v>
      </c>
      <c r="B455" s="6">
        <v>6410</v>
      </c>
      <c r="C455" s="8">
        <v>8.7069078499999994E-2</v>
      </c>
      <c r="D455" s="9">
        <v>0.30299999999999999</v>
      </c>
      <c r="E455" s="9">
        <v>54.65</v>
      </c>
      <c r="F455" s="9">
        <v>0</v>
      </c>
      <c r="G455" s="9">
        <v>0</v>
      </c>
      <c r="H455" s="6">
        <v>1</v>
      </c>
      <c r="I455" s="9">
        <f t="shared" si="35"/>
        <v>0</v>
      </c>
      <c r="J455" s="9">
        <f t="shared" si="36"/>
        <v>0</v>
      </c>
      <c r="K455" s="6">
        <v>76</v>
      </c>
      <c r="L455" s="6">
        <f t="shared" si="37"/>
        <v>148</v>
      </c>
      <c r="M455" s="6">
        <f t="shared" si="38"/>
        <v>0</v>
      </c>
      <c r="N455" s="11">
        <f t="shared" si="39"/>
        <v>0</v>
      </c>
    </row>
    <row r="456" spans="1:14">
      <c r="A456" s="6" t="s">
        <v>55</v>
      </c>
      <c r="B456" s="6">
        <v>3200</v>
      </c>
      <c r="C456" s="8">
        <v>3.7253884199999997E-2</v>
      </c>
      <c r="D456" s="9">
        <v>0.4</v>
      </c>
      <c r="E456" s="9">
        <v>54.65</v>
      </c>
      <c r="F456" s="9">
        <v>1.2</v>
      </c>
      <c r="G456" s="9">
        <v>6.4000000000000001E-2</v>
      </c>
      <c r="H456" s="6">
        <v>1</v>
      </c>
      <c r="I456" s="9">
        <f t="shared" si="35"/>
        <v>1.2</v>
      </c>
      <c r="J456" s="9">
        <f t="shared" si="36"/>
        <v>6.4000000000000001E-2</v>
      </c>
      <c r="K456" s="6">
        <v>60</v>
      </c>
      <c r="L456" s="6">
        <f t="shared" si="37"/>
        <v>84</v>
      </c>
      <c r="M456" s="6">
        <f t="shared" si="38"/>
        <v>0</v>
      </c>
      <c r="N456" s="11">
        <f t="shared" si="39"/>
        <v>0</v>
      </c>
    </row>
    <row r="457" spans="1:14">
      <c r="A457" s="6" t="s">
        <v>55</v>
      </c>
      <c r="B457" s="6">
        <v>3100</v>
      </c>
      <c r="C457" s="8">
        <v>0.79238274620000004</v>
      </c>
      <c r="D457" s="9">
        <v>0.41099999999999998</v>
      </c>
      <c r="E457" s="9">
        <v>54.65</v>
      </c>
      <c r="F457" s="9">
        <v>1.2</v>
      </c>
      <c r="G457" s="9">
        <v>6.4000000000000001E-2</v>
      </c>
      <c r="H457" s="6">
        <v>1</v>
      </c>
      <c r="I457" s="9">
        <f t="shared" si="35"/>
        <v>1.2</v>
      </c>
      <c r="J457" s="9">
        <f t="shared" si="36"/>
        <v>6.4000000000000001E-2</v>
      </c>
      <c r="K457" s="6">
        <v>725</v>
      </c>
      <c r="L457" s="6">
        <f t="shared" si="37"/>
        <v>1829</v>
      </c>
      <c r="M457" s="6">
        <f t="shared" si="38"/>
        <v>5</v>
      </c>
      <c r="N457" s="11">
        <f t="shared" si="39"/>
        <v>0.3</v>
      </c>
    </row>
    <row r="458" spans="1:14">
      <c r="A458" s="6" t="s">
        <v>55</v>
      </c>
      <c r="B458" s="6">
        <v>3100</v>
      </c>
      <c r="C458" s="8">
        <v>6.4477877099999997E-2</v>
      </c>
      <c r="D458" s="9">
        <v>0.41099999999999998</v>
      </c>
      <c r="E458" s="9">
        <v>54.65</v>
      </c>
      <c r="F458" s="9">
        <v>1.2</v>
      </c>
      <c r="G458" s="9">
        <v>6.4000000000000001E-2</v>
      </c>
      <c r="H458" s="6">
        <v>1</v>
      </c>
      <c r="I458" s="9">
        <f t="shared" si="35"/>
        <v>1.2</v>
      </c>
      <c r="J458" s="9">
        <f t="shared" si="36"/>
        <v>6.4000000000000001E-2</v>
      </c>
      <c r="K458" s="6">
        <v>75</v>
      </c>
      <c r="L458" s="6">
        <f t="shared" si="37"/>
        <v>149</v>
      </c>
      <c r="M458" s="6">
        <f t="shared" si="38"/>
        <v>0</v>
      </c>
      <c r="N458" s="11">
        <f t="shared" si="39"/>
        <v>0</v>
      </c>
    </row>
    <row r="459" spans="1:14">
      <c r="A459" s="6" t="s">
        <v>55</v>
      </c>
      <c r="B459" s="6">
        <v>3100</v>
      </c>
      <c r="C459" s="8">
        <v>0.18926796039999999</v>
      </c>
      <c r="D459" s="9">
        <v>0.41099999999999998</v>
      </c>
      <c r="E459" s="9">
        <v>54.65</v>
      </c>
      <c r="F459" s="9">
        <v>1.2</v>
      </c>
      <c r="G459" s="9">
        <v>6.4000000000000001E-2</v>
      </c>
      <c r="H459" s="6">
        <v>1</v>
      </c>
      <c r="I459" s="9">
        <f t="shared" si="35"/>
        <v>1.2</v>
      </c>
      <c r="J459" s="9">
        <f t="shared" si="36"/>
        <v>6.4000000000000001E-2</v>
      </c>
      <c r="K459" s="6">
        <v>196</v>
      </c>
      <c r="L459" s="6">
        <f t="shared" si="37"/>
        <v>437</v>
      </c>
      <c r="M459" s="6">
        <f t="shared" si="38"/>
        <v>1</v>
      </c>
      <c r="N459" s="11">
        <f t="shared" si="39"/>
        <v>0.1</v>
      </c>
    </row>
    <row r="460" spans="1:14">
      <c r="A460" s="6" t="s">
        <v>55</v>
      </c>
      <c r="B460" s="6">
        <v>3100</v>
      </c>
      <c r="C460" s="8">
        <v>0.32630786340000001</v>
      </c>
      <c r="D460" s="9">
        <v>0.3</v>
      </c>
      <c r="E460" s="9">
        <v>54.65</v>
      </c>
      <c r="F460" s="9">
        <v>1.2</v>
      </c>
      <c r="G460" s="9">
        <v>6.4000000000000001E-2</v>
      </c>
      <c r="H460" s="6">
        <v>1</v>
      </c>
      <c r="I460" s="9">
        <f t="shared" si="35"/>
        <v>1.2</v>
      </c>
      <c r="J460" s="9">
        <f t="shared" si="36"/>
        <v>6.4000000000000001E-2</v>
      </c>
      <c r="K460" s="6">
        <v>262</v>
      </c>
      <c r="L460" s="6">
        <f t="shared" si="37"/>
        <v>550</v>
      </c>
      <c r="M460" s="6">
        <f t="shared" si="38"/>
        <v>1</v>
      </c>
      <c r="N460" s="11">
        <f t="shared" si="39"/>
        <v>0.1</v>
      </c>
    </row>
    <row r="461" spans="1:14">
      <c r="A461" s="6" t="s">
        <v>55</v>
      </c>
      <c r="B461" s="6">
        <v>3100</v>
      </c>
      <c r="C461" s="8">
        <v>0.1278810859</v>
      </c>
      <c r="D461" s="9">
        <v>0.3</v>
      </c>
      <c r="E461" s="9">
        <v>54.65</v>
      </c>
      <c r="F461" s="9">
        <v>1.2</v>
      </c>
      <c r="G461" s="9">
        <v>6.4000000000000001E-2</v>
      </c>
      <c r="H461" s="6">
        <v>1</v>
      </c>
      <c r="I461" s="9">
        <f t="shared" si="35"/>
        <v>1.2</v>
      </c>
      <c r="J461" s="9">
        <f t="shared" si="36"/>
        <v>6.4000000000000001E-2</v>
      </c>
      <c r="K461" s="6">
        <v>769</v>
      </c>
      <c r="L461" s="6">
        <f t="shared" si="37"/>
        <v>216</v>
      </c>
      <c r="M461" s="6">
        <f t="shared" si="38"/>
        <v>1</v>
      </c>
      <c r="N461" s="11">
        <f t="shared" si="39"/>
        <v>0</v>
      </c>
    </row>
    <row r="462" spans="1:14">
      <c r="A462" s="6" t="s">
        <v>55</v>
      </c>
      <c r="B462" s="6">
        <v>3100</v>
      </c>
      <c r="C462" s="8">
        <v>0.35769893060000002</v>
      </c>
      <c r="D462" s="9">
        <v>0.41099999999999998</v>
      </c>
      <c r="E462" s="9">
        <v>54.65</v>
      </c>
      <c r="F462" s="9">
        <v>1.2</v>
      </c>
      <c r="G462" s="9">
        <v>6.4000000000000001E-2</v>
      </c>
      <c r="H462" s="6">
        <v>1</v>
      </c>
      <c r="I462" s="9">
        <f t="shared" si="35"/>
        <v>1.2</v>
      </c>
      <c r="J462" s="9">
        <f t="shared" si="36"/>
        <v>6.4000000000000001E-2</v>
      </c>
      <c r="K462" s="6">
        <v>543</v>
      </c>
      <c r="L462" s="6">
        <f t="shared" si="37"/>
        <v>826</v>
      </c>
      <c r="M462" s="6">
        <f t="shared" si="38"/>
        <v>2</v>
      </c>
      <c r="N462" s="11">
        <f t="shared" si="39"/>
        <v>0.1</v>
      </c>
    </row>
    <row r="463" spans="1:14">
      <c r="A463" s="6" t="s">
        <v>55</v>
      </c>
      <c r="B463" s="6">
        <v>3100</v>
      </c>
      <c r="C463" s="8">
        <v>0.1912558275</v>
      </c>
      <c r="D463" s="9">
        <v>0.41099999999999998</v>
      </c>
      <c r="E463" s="9">
        <v>54.65</v>
      </c>
      <c r="F463" s="9">
        <v>1.2</v>
      </c>
      <c r="G463" s="9">
        <v>6.4000000000000001E-2</v>
      </c>
      <c r="H463" s="6">
        <v>1</v>
      </c>
      <c r="I463" s="9">
        <f t="shared" si="35"/>
        <v>1.2</v>
      </c>
      <c r="J463" s="9">
        <f t="shared" si="36"/>
        <v>6.4000000000000001E-2</v>
      </c>
      <c r="K463" s="6">
        <v>219</v>
      </c>
      <c r="L463" s="6">
        <f t="shared" si="37"/>
        <v>442</v>
      </c>
      <c r="M463" s="6">
        <f t="shared" si="38"/>
        <v>1</v>
      </c>
      <c r="N463" s="11">
        <f t="shared" si="39"/>
        <v>0.1</v>
      </c>
    </row>
    <row r="464" spans="1:14">
      <c r="A464" s="6" t="s">
        <v>55</v>
      </c>
      <c r="B464" s="6">
        <v>3100</v>
      </c>
      <c r="C464" s="8">
        <v>0.33949941909999998</v>
      </c>
      <c r="D464" s="9">
        <v>0.41099999999999998</v>
      </c>
      <c r="E464" s="9">
        <v>54.65</v>
      </c>
      <c r="F464" s="9">
        <v>1.2</v>
      </c>
      <c r="G464" s="9">
        <v>6.4000000000000001E-2</v>
      </c>
      <c r="H464" s="6">
        <v>1</v>
      </c>
      <c r="I464" s="9">
        <f t="shared" si="35"/>
        <v>1.2</v>
      </c>
      <c r="J464" s="9">
        <f t="shared" si="36"/>
        <v>6.4000000000000001E-2</v>
      </c>
      <c r="K464" s="6">
        <v>467</v>
      </c>
      <c r="L464" s="6">
        <f t="shared" si="37"/>
        <v>784</v>
      </c>
      <c r="M464" s="6">
        <f t="shared" si="38"/>
        <v>2</v>
      </c>
      <c r="N464" s="11">
        <f t="shared" si="39"/>
        <v>0.1</v>
      </c>
    </row>
    <row r="465" spans="1:14">
      <c r="A465" s="6" t="s">
        <v>55</v>
      </c>
      <c r="B465" s="6">
        <v>3100</v>
      </c>
      <c r="C465" s="8">
        <v>0.21100925070000001</v>
      </c>
      <c r="D465" s="9">
        <v>0.3</v>
      </c>
      <c r="E465" s="9">
        <v>54.65</v>
      </c>
      <c r="F465" s="9">
        <v>1.2</v>
      </c>
      <c r="G465" s="9">
        <v>6.4000000000000001E-2</v>
      </c>
      <c r="H465" s="6">
        <v>1</v>
      </c>
      <c r="I465" s="9">
        <f t="shared" si="35"/>
        <v>1.2</v>
      </c>
      <c r="J465" s="9">
        <f t="shared" si="36"/>
        <v>6.4000000000000001E-2</v>
      </c>
      <c r="K465" s="6">
        <v>201</v>
      </c>
      <c r="L465" s="6">
        <f t="shared" si="37"/>
        <v>356</v>
      </c>
      <c r="M465" s="6">
        <f t="shared" si="38"/>
        <v>1</v>
      </c>
      <c r="N465" s="11">
        <f t="shared" si="39"/>
        <v>0.1</v>
      </c>
    </row>
    <row r="466" spans="1:14">
      <c r="A466" s="6" t="s">
        <v>55</v>
      </c>
      <c r="B466" s="6">
        <v>3100</v>
      </c>
      <c r="C466" s="8">
        <v>0.99811075719999998</v>
      </c>
      <c r="D466" s="9">
        <v>0.41099999999999998</v>
      </c>
      <c r="E466" s="9">
        <v>54.65</v>
      </c>
      <c r="F466" s="9">
        <v>1.2</v>
      </c>
      <c r="G466" s="9">
        <v>6.4000000000000001E-2</v>
      </c>
      <c r="H466" s="6">
        <v>1</v>
      </c>
      <c r="I466" s="9">
        <f t="shared" si="35"/>
        <v>1.2</v>
      </c>
      <c r="J466" s="9">
        <f t="shared" si="36"/>
        <v>6.4000000000000001E-2</v>
      </c>
      <c r="K466" s="6">
        <v>1242</v>
      </c>
      <c r="L466" s="6">
        <f t="shared" si="37"/>
        <v>2304</v>
      </c>
      <c r="M466" s="6">
        <f t="shared" si="38"/>
        <v>6</v>
      </c>
      <c r="N466" s="11">
        <f t="shared" si="39"/>
        <v>0.3</v>
      </c>
    </row>
    <row r="467" spans="1:14">
      <c r="A467" s="6" t="s">
        <v>55</v>
      </c>
      <c r="B467" s="6">
        <v>3100</v>
      </c>
      <c r="C467" s="8">
        <v>0.20901394070000001</v>
      </c>
      <c r="D467" s="9">
        <v>0.41099999999999998</v>
      </c>
      <c r="E467" s="9">
        <v>54.65</v>
      </c>
      <c r="F467" s="9">
        <v>1.2</v>
      </c>
      <c r="G467" s="9">
        <v>6.4000000000000001E-2</v>
      </c>
      <c r="H467" s="6">
        <v>1</v>
      </c>
      <c r="I467" s="9">
        <f t="shared" si="35"/>
        <v>1.2</v>
      </c>
      <c r="J467" s="9">
        <f t="shared" si="36"/>
        <v>6.4000000000000001E-2</v>
      </c>
      <c r="K467" s="6">
        <v>232</v>
      </c>
      <c r="L467" s="6">
        <f t="shared" si="37"/>
        <v>483</v>
      </c>
      <c r="M467" s="6">
        <f t="shared" si="38"/>
        <v>1</v>
      </c>
      <c r="N467" s="11">
        <f t="shared" si="39"/>
        <v>0.1</v>
      </c>
    </row>
    <row r="468" spans="1:14">
      <c r="A468" s="6" t="s">
        <v>55</v>
      </c>
      <c r="B468" s="6">
        <v>3100</v>
      </c>
      <c r="C468" s="8">
        <v>3.9743927800000002E-2</v>
      </c>
      <c r="D468" s="9">
        <v>0.41099999999999998</v>
      </c>
      <c r="E468" s="9">
        <v>54.65</v>
      </c>
      <c r="F468" s="9">
        <v>1.2</v>
      </c>
      <c r="G468" s="9">
        <v>6.4000000000000001E-2</v>
      </c>
      <c r="H468" s="6">
        <v>1</v>
      </c>
      <c r="I468" s="9">
        <f t="shared" si="35"/>
        <v>1.2</v>
      </c>
      <c r="J468" s="9">
        <f t="shared" si="36"/>
        <v>6.4000000000000001E-2</v>
      </c>
      <c r="K468" s="6">
        <v>55</v>
      </c>
      <c r="L468" s="6">
        <f t="shared" si="37"/>
        <v>92</v>
      </c>
      <c r="M468" s="6">
        <f t="shared" si="38"/>
        <v>0</v>
      </c>
      <c r="N468" s="11">
        <f t="shared" si="39"/>
        <v>0</v>
      </c>
    </row>
    <row r="469" spans="1:14">
      <c r="A469" s="6" t="s">
        <v>55</v>
      </c>
      <c r="B469" s="6">
        <v>6410</v>
      </c>
      <c r="C469" s="8">
        <v>2.6503495500000002E-2</v>
      </c>
      <c r="D469" s="9">
        <v>0.30299999999999999</v>
      </c>
      <c r="E469" s="9">
        <v>54.65</v>
      </c>
      <c r="F469" s="9">
        <v>0</v>
      </c>
      <c r="G469" s="9">
        <v>0</v>
      </c>
      <c r="H469" s="6">
        <v>1</v>
      </c>
      <c r="I469" s="9">
        <f t="shared" si="35"/>
        <v>0</v>
      </c>
      <c r="J469" s="9">
        <f t="shared" si="36"/>
        <v>0</v>
      </c>
      <c r="K469" s="6">
        <v>99</v>
      </c>
      <c r="L469" s="6">
        <f t="shared" si="37"/>
        <v>45</v>
      </c>
      <c r="M469" s="6">
        <f t="shared" si="38"/>
        <v>0</v>
      </c>
      <c r="N469" s="11">
        <f t="shared" si="39"/>
        <v>0</v>
      </c>
    </row>
    <row r="470" spans="1:14">
      <c r="A470" s="6" t="s">
        <v>55</v>
      </c>
      <c r="B470" s="6">
        <v>3200</v>
      </c>
      <c r="C470" s="8">
        <v>9.0203877000000002E-3</v>
      </c>
      <c r="D470" s="9">
        <v>0.4</v>
      </c>
      <c r="E470" s="9">
        <v>54.65</v>
      </c>
      <c r="F470" s="9">
        <v>1.2</v>
      </c>
      <c r="G470" s="9">
        <v>6.4000000000000001E-2</v>
      </c>
      <c r="H470" s="6">
        <v>1</v>
      </c>
      <c r="I470" s="9">
        <f t="shared" si="35"/>
        <v>1.2</v>
      </c>
      <c r="J470" s="9">
        <f t="shared" si="36"/>
        <v>6.4000000000000001E-2</v>
      </c>
      <c r="K470" s="6">
        <v>430</v>
      </c>
      <c r="L470" s="6">
        <f t="shared" si="37"/>
        <v>20</v>
      </c>
      <c r="M470" s="6">
        <f t="shared" si="38"/>
        <v>0</v>
      </c>
      <c r="N470" s="11">
        <f t="shared" si="39"/>
        <v>0</v>
      </c>
    </row>
    <row r="471" spans="1:14">
      <c r="C471" s="8">
        <f>SUM(C2:C470)</f>
        <v>1144.7300103494008</v>
      </c>
      <c r="M471" s="6">
        <f>SUM(M2:M470)</f>
        <v>1977</v>
      </c>
      <c r="N471" s="11">
        <f>SUM(N2:N470)</f>
        <v>112.1999999999999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17" sqref="A17:XFD18"/>
    </sheetView>
  </sheetViews>
  <sheetFormatPr defaultRowHeight="15"/>
  <cols>
    <col min="1" max="1" width="17.42578125" bestFit="1" customWidth="1"/>
  </cols>
  <sheetData>
    <row r="1" spans="1:3">
      <c r="A1" s="15" t="s">
        <v>75</v>
      </c>
      <c r="B1" s="17"/>
    </row>
    <row r="2" spans="1:3">
      <c r="A2" s="17" t="s">
        <v>65</v>
      </c>
      <c r="B2" t="s">
        <v>66</v>
      </c>
    </row>
    <row r="3" spans="1:3">
      <c r="A3" s="17" t="s">
        <v>67</v>
      </c>
      <c r="B3" s="17">
        <v>154.44</v>
      </c>
      <c r="C3" t="s">
        <v>68</v>
      </c>
    </row>
    <row r="4" spans="1:3">
      <c r="A4" s="17" t="s">
        <v>69</v>
      </c>
      <c r="B4" s="18">
        <v>1618</v>
      </c>
      <c r="C4" t="s">
        <v>70</v>
      </c>
    </row>
    <row r="5" spans="1:3">
      <c r="A5" t="s">
        <v>71</v>
      </c>
      <c r="B5" s="17">
        <f>ROUND(B3/B4*365,0)</f>
        <v>35</v>
      </c>
      <c r="C5" t="s">
        <v>76</v>
      </c>
    </row>
    <row r="6" spans="1:3">
      <c r="A6" t="s">
        <v>72</v>
      </c>
      <c r="B6" s="17">
        <f>ROUND(44.53+6.146*LN(B5)+0.145*(LN(B5)^2),1)</f>
        <v>68.2</v>
      </c>
      <c r="C6" t="s">
        <v>73</v>
      </c>
    </row>
    <row r="7" spans="1:3">
      <c r="A7" t="s">
        <v>74</v>
      </c>
      <c r="B7" s="17">
        <f>ROUND((43.75*B5)/(4.38+B5),1)</f>
        <v>38.9</v>
      </c>
      <c r="C7" t="s">
        <v>73</v>
      </c>
    </row>
    <row r="9" spans="1:3">
      <c r="A9" s="15" t="s">
        <v>141</v>
      </c>
      <c r="B9" s="17"/>
    </row>
    <row r="10" spans="1:3">
      <c r="A10" s="17" t="s">
        <v>65</v>
      </c>
      <c r="B10" t="s">
        <v>66</v>
      </c>
    </row>
    <row r="11" spans="1:3">
      <c r="A11" s="17" t="s">
        <v>67</v>
      </c>
      <c r="B11" s="17">
        <v>16.350000000000001</v>
      </c>
      <c r="C11" t="s">
        <v>68</v>
      </c>
    </row>
    <row r="12" spans="1:3">
      <c r="A12" s="17" t="s">
        <v>69</v>
      </c>
      <c r="B12" s="49">
        <f>'22 VAB Wetlands'!L128</f>
        <v>517.81417854777726</v>
      </c>
      <c r="C12" t="s">
        <v>70</v>
      </c>
    </row>
    <row r="13" spans="1:3">
      <c r="A13" t="s">
        <v>71</v>
      </c>
      <c r="B13" s="17">
        <f>ROUND(B11/B12*365,0)</f>
        <v>12</v>
      </c>
      <c r="C13" t="s">
        <v>76</v>
      </c>
    </row>
    <row r="14" spans="1:3">
      <c r="A14" t="s">
        <v>72</v>
      </c>
      <c r="B14" s="17">
        <f>ROUND(44.53+6.146*LN(B13)+0.145*(LN(B13)^2),1)</f>
        <v>60.7</v>
      </c>
      <c r="C14" t="s">
        <v>73</v>
      </c>
    </row>
    <row r="15" spans="1:3">
      <c r="A15" t="s">
        <v>74</v>
      </c>
      <c r="B15" s="17">
        <f>ROUND((43.75*B13)/(4.38+B13),1)</f>
        <v>32.1</v>
      </c>
      <c r="C15" t="s">
        <v>73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4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5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4200</v>
      </c>
      <c r="C2" s="8">
        <v>8.701615E-4</v>
      </c>
      <c r="D2" s="9">
        <v>0.41299999999999998</v>
      </c>
      <c r="E2" s="9">
        <v>54.65</v>
      </c>
      <c r="F2" s="9">
        <v>0.7</v>
      </c>
      <c r="G2" s="9">
        <v>0.09</v>
      </c>
      <c r="H2" s="6">
        <v>1</v>
      </c>
      <c r="I2" s="9">
        <f>F2</f>
        <v>0.7</v>
      </c>
      <c r="J2" s="9">
        <f>G2</f>
        <v>0.09</v>
      </c>
      <c r="K2" s="6">
        <v>1023</v>
      </c>
      <c r="L2" s="6">
        <f>ROUND(E2*D2*C2*102.79,0)</f>
        <v>2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7430</v>
      </c>
      <c r="C3" s="8">
        <v>0.29480118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40" si="0">F3</f>
        <v>1.25</v>
      </c>
      <c r="J3" s="9">
        <f t="shared" ref="J3:J40" si="1">G3</f>
        <v>0.20200000000000001</v>
      </c>
      <c r="K3" s="6">
        <v>178</v>
      </c>
      <c r="L3" s="6">
        <f t="shared" ref="L3:L40" si="2">ROUND(E3*D3*C3*102.79,0)</f>
        <v>280</v>
      </c>
      <c r="M3" s="6">
        <f t="shared" ref="M3:M40" si="3">ROUND(I3*L3*0.002205,0)</f>
        <v>1</v>
      </c>
      <c r="N3" s="11">
        <f t="shared" ref="N3:N40" si="4">ROUND(J3*L3*0.002205,1)</f>
        <v>0.1</v>
      </c>
    </row>
    <row r="4" spans="1:14">
      <c r="A4" s="6" t="s">
        <v>55</v>
      </c>
      <c r="B4" s="6">
        <v>4200</v>
      </c>
      <c r="C4" s="8">
        <v>7.3304003100000001E-2</v>
      </c>
      <c r="D4" s="9">
        <v>0.41299999999999998</v>
      </c>
      <c r="E4" s="9">
        <v>54.65</v>
      </c>
      <c r="F4" s="9">
        <v>0.7</v>
      </c>
      <c r="G4" s="9">
        <v>0.09</v>
      </c>
      <c r="H4" s="6">
        <v>1</v>
      </c>
      <c r="I4" s="9">
        <f t="shared" si="0"/>
        <v>0.7</v>
      </c>
      <c r="J4" s="9">
        <f t="shared" si="1"/>
        <v>0.09</v>
      </c>
      <c r="K4" s="6">
        <v>62</v>
      </c>
      <c r="L4" s="6">
        <f t="shared" si="2"/>
        <v>170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4200</v>
      </c>
      <c r="C5" s="8">
        <v>2.4408118418</v>
      </c>
      <c r="D5" s="9">
        <v>0.41299999999999998</v>
      </c>
      <c r="E5" s="9">
        <v>5.35</v>
      </c>
      <c r="F5" s="9">
        <v>0.7</v>
      </c>
      <c r="G5" s="9">
        <v>0.09</v>
      </c>
      <c r="H5" s="6">
        <v>1</v>
      </c>
      <c r="I5" s="9">
        <f t="shared" si="0"/>
        <v>0.7</v>
      </c>
      <c r="J5" s="9">
        <f t="shared" si="1"/>
        <v>0.09</v>
      </c>
      <c r="K5" s="6">
        <v>180</v>
      </c>
      <c r="L5" s="6">
        <f t="shared" si="2"/>
        <v>554</v>
      </c>
      <c r="M5" s="6">
        <f t="shared" si="3"/>
        <v>1</v>
      </c>
      <c r="N5" s="11">
        <f t="shared" si="4"/>
        <v>0.1</v>
      </c>
    </row>
    <row r="6" spans="1:14">
      <c r="A6" s="6" t="s">
        <v>55</v>
      </c>
      <c r="B6" s="6">
        <v>7430</v>
      </c>
      <c r="C6" s="8">
        <v>0.2601156972</v>
      </c>
      <c r="D6" s="9">
        <v>0.16900000000000001</v>
      </c>
      <c r="E6" s="9">
        <v>5.35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11</v>
      </c>
      <c r="L6" s="6">
        <f t="shared" si="2"/>
        <v>24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7430</v>
      </c>
      <c r="C7" s="8">
        <v>1.54399177E-2</v>
      </c>
      <c r="D7" s="9">
        <v>0.16900000000000001</v>
      </c>
      <c r="E7" s="9">
        <v>54.65</v>
      </c>
      <c r="F7" s="9">
        <v>1.25</v>
      </c>
      <c r="G7" s="9">
        <v>0.20200000000000001</v>
      </c>
      <c r="H7" s="6">
        <v>1</v>
      </c>
      <c r="I7" s="9">
        <f t="shared" si="0"/>
        <v>1.25</v>
      </c>
      <c r="J7" s="9">
        <f t="shared" si="1"/>
        <v>0.20200000000000001</v>
      </c>
      <c r="K7" s="6">
        <v>37</v>
      </c>
      <c r="L7" s="6">
        <f t="shared" si="2"/>
        <v>15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7430</v>
      </c>
      <c r="C8" s="8">
        <v>0.80783852919999999</v>
      </c>
      <c r="D8" s="9">
        <v>0.16900000000000001</v>
      </c>
      <c r="E8" s="9">
        <v>5.35</v>
      </c>
      <c r="F8" s="9">
        <v>1.25</v>
      </c>
      <c r="G8" s="9">
        <v>0.20200000000000001</v>
      </c>
      <c r="H8" s="6">
        <v>1</v>
      </c>
      <c r="I8" s="9">
        <f t="shared" si="0"/>
        <v>1.25</v>
      </c>
      <c r="J8" s="9">
        <f t="shared" si="1"/>
        <v>0.20200000000000001</v>
      </c>
      <c r="K8" s="6">
        <v>34</v>
      </c>
      <c r="L8" s="6">
        <f t="shared" si="2"/>
        <v>75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6420</v>
      </c>
      <c r="C9" s="8">
        <v>0.21730582339999999</v>
      </c>
      <c r="D9" s="9">
        <v>0.30299999999999999</v>
      </c>
      <c r="E9" s="9">
        <v>5.35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12</v>
      </c>
      <c r="L9" s="6">
        <f t="shared" si="2"/>
        <v>36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5430</v>
      </c>
      <c r="C10" s="8">
        <v>8.5866344600000005E-2</v>
      </c>
      <c r="D10" s="9">
        <v>1</v>
      </c>
      <c r="E10" s="9">
        <v>5.35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15</v>
      </c>
      <c r="L10" s="6">
        <f t="shared" si="2"/>
        <v>47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5430</v>
      </c>
      <c r="C11" s="8">
        <v>22.1123074596</v>
      </c>
      <c r="D11" s="9">
        <v>1</v>
      </c>
      <c r="E11" s="9">
        <v>5.35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3960</v>
      </c>
      <c r="L11" s="6">
        <f t="shared" si="2"/>
        <v>12160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6420</v>
      </c>
      <c r="C12" s="8">
        <v>0.76709531090000005</v>
      </c>
      <c r="D12" s="9">
        <v>0.30299999999999999</v>
      </c>
      <c r="E12" s="9">
        <v>5.35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42</v>
      </c>
      <c r="L12" s="6">
        <f t="shared" si="2"/>
        <v>128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7430</v>
      </c>
      <c r="C13" s="8">
        <v>9.2027915799999999E-2</v>
      </c>
      <c r="D13" s="9">
        <v>0.16900000000000001</v>
      </c>
      <c r="E13" s="9">
        <v>54.65</v>
      </c>
      <c r="F13" s="9">
        <v>1.25</v>
      </c>
      <c r="G13" s="9">
        <v>0.20200000000000001</v>
      </c>
      <c r="H13" s="6">
        <v>1</v>
      </c>
      <c r="I13" s="9">
        <f t="shared" si="0"/>
        <v>1.25</v>
      </c>
      <c r="J13" s="9">
        <f t="shared" si="1"/>
        <v>0.20200000000000001</v>
      </c>
      <c r="K13" s="6">
        <v>112</v>
      </c>
      <c r="L13" s="6">
        <f t="shared" si="2"/>
        <v>87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7430</v>
      </c>
      <c r="C14" s="8">
        <v>1.3580112017999999</v>
      </c>
      <c r="D14" s="9">
        <v>0.16900000000000001</v>
      </c>
      <c r="E14" s="9">
        <v>5.35</v>
      </c>
      <c r="F14" s="9">
        <v>1.25</v>
      </c>
      <c r="G14" s="9">
        <v>0.20200000000000001</v>
      </c>
      <c r="H14" s="6">
        <v>1</v>
      </c>
      <c r="I14" s="9">
        <f t="shared" si="0"/>
        <v>1.25</v>
      </c>
      <c r="J14" s="9">
        <f t="shared" si="1"/>
        <v>0.20200000000000001</v>
      </c>
      <c r="K14" s="6">
        <v>64</v>
      </c>
      <c r="L14" s="6">
        <f t="shared" si="2"/>
        <v>126</v>
      </c>
      <c r="M14" s="6">
        <f t="shared" si="3"/>
        <v>0</v>
      </c>
      <c r="N14" s="11">
        <f t="shared" si="4"/>
        <v>0.1</v>
      </c>
    </row>
    <row r="15" spans="1:14">
      <c r="A15" s="6" t="s">
        <v>55</v>
      </c>
      <c r="B15" s="6">
        <v>7430</v>
      </c>
      <c r="C15" s="8">
        <v>1.31761459E-2</v>
      </c>
      <c r="D15" s="9">
        <v>0.16900000000000001</v>
      </c>
      <c r="E15" s="9">
        <v>54.65</v>
      </c>
      <c r="F15" s="9">
        <v>1.25</v>
      </c>
      <c r="G15" s="9">
        <v>0.20200000000000001</v>
      </c>
      <c r="H15" s="6">
        <v>1</v>
      </c>
      <c r="I15" s="9">
        <f t="shared" si="0"/>
        <v>1.25</v>
      </c>
      <c r="J15" s="9">
        <f t="shared" si="1"/>
        <v>0.20200000000000001</v>
      </c>
      <c r="K15" s="6">
        <v>30</v>
      </c>
      <c r="L15" s="6">
        <f t="shared" si="2"/>
        <v>13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7430</v>
      </c>
      <c r="C16" s="8">
        <v>0.22365643190000001</v>
      </c>
      <c r="D16" s="9">
        <v>0.16900000000000001</v>
      </c>
      <c r="E16" s="9">
        <v>54.65</v>
      </c>
      <c r="F16" s="9">
        <v>1.25</v>
      </c>
      <c r="G16" s="9">
        <v>0.20200000000000001</v>
      </c>
      <c r="H16" s="6">
        <v>1</v>
      </c>
      <c r="I16" s="9">
        <f t="shared" si="0"/>
        <v>1.25</v>
      </c>
      <c r="J16" s="9">
        <f t="shared" si="1"/>
        <v>0.20200000000000001</v>
      </c>
      <c r="K16" s="6">
        <v>133</v>
      </c>
      <c r="L16" s="6">
        <f t="shared" si="2"/>
        <v>212</v>
      </c>
      <c r="M16" s="6">
        <f t="shared" si="3"/>
        <v>1</v>
      </c>
      <c r="N16" s="11">
        <f t="shared" si="4"/>
        <v>0.1</v>
      </c>
    </row>
    <row r="17" spans="1:14">
      <c r="A17" s="6" t="s">
        <v>55</v>
      </c>
      <c r="B17" s="6">
        <v>5430</v>
      </c>
      <c r="C17" s="8">
        <v>1.29173133E-2</v>
      </c>
      <c r="D17" s="9">
        <v>1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27</v>
      </c>
      <c r="L17" s="6">
        <f t="shared" si="2"/>
        <v>73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7430</v>
      </c>
      <c r="C18" s="8">
        <v>0.45213666720000001</v>
      </c>
      <c r="D18" s="9">
        <v>0.16900000000000001</v>
      </c>
      <c r="E18" s="9">
        <v>5.35</v>
      </c>
      <c r="F18" s="9">
        <v>1.25</v>
      </c>
      <c r="G18" s="9">
        <v>0.20200000000000001</v>
      </c>
      <c r="H18" s="6">
        <v>1</v>
      </c>
      <c r="I18" s="9">
        <f t="shared" si="0"/>
        <v>1.25</v>
      </c>
      <c r="J18" s="9">
        <f t="shared" si="1"/>
        <v>0.20200000000000001</v>
      </c>
      <c r="K18" s="6">
        <v>16</v>
      </c>
      <c r="L18" s="6">
        <f t="shared" si="2"/>
        <v>42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7430</v>
      </c>
      <c r="C19" s="8">
        <v>0.1432126923</v>
      </c>
      <c r="D19" s="9">
        <v>0.16900000000000001</v>
      </c>
      <c r="E19" s="9">
        <v>54.65</v>
      </c>
      <c r="F19" s="9">
        <v>1.25</v>
      </c>
      <c r="G19" s="9">
        <v>0.20200000000000001</v>
      </c>
      <c r="H19" s="6">
        <v>1</v>
      </c>
      <c r="I19" s="9">
        <f t="shared" si="0"/>
        <v>1.25</v>
      </c>
      <c r="J19" s="9">
        <f t="shared" si="1"/>
        <v>0.20200000000000001</v>
      </c>
      <c r="K19" s="6">
        <v>171</v>
      </c>
      <c r="L19" s="6">
        <f t="shared" si="2"/>
        <v>136</v>
      </c>
      <c r="M19" s="6">
        <f t="shared" si="3"/>
        <v>0</v>
      </c>
      <c r="N19" s="11">
        <f t="shared" si="4"/>
        <v>0.1</v>
      </c>
    </row>
    <row r="20" spans="1:14">
      <c r="A20" s="6" t="s">
        <v>55</v>
      </c>
      <c r="B20" s="6">
        <v>5430</v>
      </c>
      <c r="C20" s="8">
        <v>0.1077384602</v>
      </c>
      <c r="D20" s="9">
        <v>1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222</v>
      </c>
      <c r="L20" s="6">
        <f t="shared" si="2"/>
        <v>605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7430</v>
      </c>
      <c r="C21" s="8">
        <v>0.38551604499999997</v>
      </c>
      <c r="D21" s="9">
        <v>0.16900000000000001</v>
      </c>
      <c r="E21" s="9">
        <v>5.35</v>
      </c>
      <c r="F21" s="9">
        <v>1.25</v>
      </c>
      <c r="G21" s="9">
        <v>0.20200000000000001</v>
      </c>
      <c r="H21" s="6">
        <v>1</v>
      </c>
      <c r="I21" s="9">
        <f t="shared" si="0"/>
        <v>1.25</v>
      </c>
      <c r="J21" s="9">
        <f t="shared" si="1"/>
        <v>0.20200000000000001</v>
      </c>
      <c r="K21" s="6">
        <v>28</v>
      </c>
      <c r="L21" s="6">
        <f t="shared" si="2"/>
        <v>36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7430</v>
      </c>
      <c r="C22" s="8">
        <v>2.2096E-6</v>
      </c>
      <c r="D22" s="9">
        <v>0.16900000000000001</v>
      </c>
      <c r="E22" s="9">
        <v>54.65</v>
      </c>
      <c r="F22" s="9">
        <v>1.25</v>
      </c>
      <c r="G22" s="9">
        <v>0.20200000000000001</v>
      </c>
      <c r="H22" s="6">
        <v>1</v>
      </c>
      <c r="I22" s="9">
        <f t="shared" si="0"/>
        <v>1.25</v>
      </c>
      <c r="J22" s="9">
        <f t="shared" si="1"/>
        <v>0.20200000000000001</v>
      </c>
      <c r="K22" s="6">
        <v>17</v>
      </c>
      <c r="L22" s="6">
        <f t="shared" si="2"/>
        <v>0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7430</v>
      </c>
      <c r="C23" s="8">
        <v>6.5553471E-3</v>
      </c>
      <c r="D23" s="9">
        <v>0.16900000000000001</v>
      </c>
      <c r="E23" s="9">
        <v>54.65</v>
      </c>
      <c r="F23" s="9">
        <v>1.25</v>
      </c>
      <c r="G23" s="9">
        <v>0.20200000000000001</v>
      </c>
      <c r="H23" s="6">
        <v>1</v>
      </c>
      <c r="I23" s="9">
        <f t="shared" si="0"/>
        <v>1.25</v>
      </c>
      <c r="J23" s="9">
        <f t="shared" si="1"/>
        <v>0.20200000000000001</v>
      </c>
      <c r="K23" s="6">
        <v>57</v>
      </c>
      <c r="L23" s="6">
        <f t="shared" si="2"/>
        <v>6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7430</v>
      </c>
      <c r="C24" s="8">
        <v>0.19620456250000001</v>
      </c>
      <c r="D24" s="9">
        <v>0.16900000000000001</v>
      </c>
      <c r="E24" s="9">
        <v>5.35</v>
      </c>
      <c r="F24" s="9">
        <v>1.25</v>
      </c>
      <c r="G24" s="9">
        <v>0.20200000000000001</v>
      </c>
      <c r="H24" s="6">
        <v>1</v>
      </c>
      <c r="I24" s="9">
        <f t="shared" si="0"/>
        <v>1.25</v>
      </c>
      <c r="J24" s="9">
        <f t="shared" si="1"/>
        <v>0.20200000000000001</v>
      </c>
      <c r="K24" s="6">
        <v>8</v>
      </c>
      <c r="L24" s="6">
        <f t="shared" si="2"/>
        <v>18</v>
      </c>
      <c r="M24" s="6">
        <f t="shared" si="3"/>
        <v>0</v>
      </c>
      <c r="N24" s="11">
        <f t="shared" si="4"/>
        <v>0</v>
      </c>
    </row>
    <row r="25" spans="1:14">
      <c r="A25" s="6" t="s">
        <v>55</v>
      </c>
      <c r="B25" s="6">
        <v>7430</v>
      </c>
      <c r="C25" s="8">
        <v>1.938853E-4</v>
      </c>
      <c r="D25" s="9">
        <v>0.16900000000000001</v>
      </c>
      <c r="E25" s="9">
        <v>5.35</v>
      </c>
      <c r="F25" s="9">
        <v>1.25</v>
      </c>
      <c r="G25" s="9">
        <v>0.20200000000000001</v>
      </c>
      <c r="H25" s="6">
        <v>1</v>
      </c>
      <c r="I25" s="9">
        <f t="shared" si="0"/>
        <v>1.25</v>
      </c>
      <c r="J25" s="9">
        <f t="shared" si="1"/>
        <v>0.20200000000000001</v>
      </c>
      <c r="K25" s="6">
        <v>4</v>
      </c>
      <c r="L25" s="6">
        <f t="shared" si="2"/>
        <v>0</v>
      </c>
      <c r="M25" s="6">
        <f t="shared" si="3"/>
        <v>0</v>
      </c>
      <c r="N25" s="11">
        <f t="shared" si="4"/>
        <v>0</v>
      </c>
    </row>
    <row r="26" spans="1:14">
      <c r="A26" s="6" t="s">
        <v>55</v>
      </c>
      <c r="B26" s="6">
        <v>7430</v>
      </c>
      <c r="C26" s="8">
        <v>0.46951559339999999</v>
      </c>
      <c r="D26" s="9">
        <v>0.16900000000000001</v>
      </c>
      <c r="E26" s="9">
        <v>54.65</v>
      </c>
      <c r="F26" s="9">
        <v>1.25</v>
      </c>
      <c r="G26" s="9">
        <v>0.20200000000000001</v>
      </c>
      <c r="H26" s="6">
        <v>1</v>
      </c>
      <c r="I26" s="9">
        <f t="shared" si="0"/>
        <v>1.25</v>
      </c>
      <c r="J26" s="9">
        <f t="shared" si="1"/>
        <v>0.20200000000000001</v>
      </c>
      <c r="K26" s="6">
        <v>483</v>
      </c>
      <c r="L26" s="6">
        <f t="shared" si="2"/>
        <v>446</v>
      </c>
      <c r="M26" s="6">
        <f t="shared" si="3"/>
        <v>1</v>
      </c>
      <c r="N26" s="11">
        <f t="shared" si="4"/>
        <v>0.2</v>
      </c>
    </row>
    <row r="27" spans="1:14">
      <c r="A27" s="6" t="s">
        <v>55</v>
      </c>
      <c r="B27" s="6">
        <v>5430</v>
      </c>
      <c r="C27" s="8">
        <v>0.21806116950000001</v>
      </c>
      <c r="D27" s="9">
        <v>1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449</v>
      </c>
      <c r="L27" s="6">
        <f t="shared" si="2"/>
        <v>1225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7430</v>
      </c>
      <c r="C28" s="8">
        <v>9.4847282399999996E-2</v>
      </c>
      <c r="D28" s="9">
        <v>0.16900000000000001</v>
      </c>
      <c r="E28" s="9">
        <v>5.35</v>
      </c>
      <c r="F28" s="9">
        <v>1.25</v>
      </c>
      <c r="G28" s="9">
        <v>0.20200000000000001</v>
      </c>
      <c r="H28" s="6">
        <v>1</v>
      </c>
      <c r="I28" s="9">
        <f t="shared" si="0"/>
        <v>1.25</v>
      </c>
      <c r="J28" s="9">
        <f t="shared" si="1"/>
        <v>0.20200000000000001</v>
      </c>
      <c r="K28" s="6">
        <v>7</v>
      </c>
      <c r="L28" s="6">
        <f t="shared" si="2"/>
        <v>9</v>
      </c>
      <c r="M28" s="6">
        <f t="shared" si="3"/>
        <v>0</v>
      </c>
      <c r="N28" s="11">
        <f t="shared" si="4"/>
        <v>0</v>
      </c>
    </row>
    <row r="29" spans="1:14">
      <c r="A29" s="6" t="s">
        <v>55</v>
      </c>
      <c r="B29" s="6">
        <v>7430</v>
      </c>
      <c r="C29" s="8">
        <v>3.4612788999999998E-3</v>
      </c>
      <c r="D29" s="9">
        <v>0.16900000000000001</v>
      </c>
      <c r="E29" s="9">
        <v>5.35</v>
      </c>
      <c r="F29" s="9">
        <v>1.25</v>
      </c>
      <c r="G29" s="9">
        <v>0.20200000000000001</v>
      </c>
      <c r="H29" s="6">
        <v>1</v>
      </c>
      <c r="I29" s="9">
        <f t="shared" si="0"/>
        <v>1.25</v>
      </c>
      <c r="J29" s="9">
        <f t="shared" si="1"/>
        <v>0.20200000000000001</v>
      </c>
      <c r="K29" s="6">
        <v>6</v>
      </c>
      <c r="L29" s="6">
        <f t="shared" si="2"/>
        <v>0</v>
      </c>
      <c r="M29" s="6">
        <f t="shared" si="3"/>
        <v>0</v>
      </c>
      <c r="N29" s="11">
        <f t="shared" si="4"/>
        <v>0</v>
      </c>
    </row>
    <row r="30" spans="1:14">
      <c r="A30" s="6" t="s">
        <v>55</v>
      </c>
      <c r="B30" s="6">
        <v>7430</v>
      </c>
      <c r="C30" s="8">
        <v>1.3381463499999999E-2</v>
      </c>
      <c r="D30" s="9">
        <v>0.16900000000000001</v>
      </c>
      <c r="E30" s="9">
        <v>54.65</v>
      </c>
      <c r="F30" s="9">
        <v>1.25</v>
      </c>
      <c r="G30" s="9">
        <v>0.20200000000000001</v>
      </c>
      <c r="H30" s="6">
        <v>1</v>
      </c>
      <c r="I30" s="9">
        <f t="shared" si="0"/>
        <v>1.25</v>
      </c>
      <c r="J30" s="9">
        <f t="shared" si="1"/>
        <v>0.20200000000000001</v>
      </c>
      <c r="K30" s="6">
        <v>61</v>
      </c>
      <c r="L30" s="6">
        <f t="shared" si="2"/>
        <v>13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5430</v>
      </c>
      <c r="C31" s="8">
        <v>3.8770849000000001E-3</v>
      </c>
      <c r="D31" s="9">
        <v>1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10</v>
      </c>
      <c r="L31" s="6">
        <f t="shared" si="2"/>
        <v>22</v>
      </c>
      <c r="M31" s="6">
        <f t="shared" si="3"/>
        <v>0</v>
      </c>
      <c r="N31" s="11">
        <f t="shared" si="4"/>
        <v>0</v>
      </c>
    </row>
    <row r="32" spans="1:14">
      <c r="A32" s="6" t="s">
        <v>55</v>
      </c>
      <c r="B32" s="6">
        <v>7430</v>
      </c>
      <c r="C32" s="8">
        <v>0.13872385379999999</v>
      </c>
      <c r="D32" s="9">
        <v>0.16900000000000001</v>
      </c>
      <c r="E32" s="9">
        <v>5.35</v>
      </c>
      <c r="F32" s="9">
        <v>1.25</v>
      </c>
      <c r="G32" s="9">
        <v>0.20200000000000001</v>
      </c>
      <c r="H32" s="6">
        <v>1</v>
      </c>
      <c r="I32" s="9">
        <f t="shared" si="0"/>
        <v>1.25</v>
      </c>
      <c r="J32" s="9">
        <f t="shared" si="1"/>
        <v>0.20200000000000001</v>
      </c>
      <c r="K32" s="6">
        <v>16</v>
      </c>
      <c r="L32" s="6">
        <f t="shared" si="2"/>
        <v>13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5430</v>
      </c>
      <c r="C33" s="8">
        <v>3.08669162E-2</v>
      </c>
      <c r="D33" s="9">
        <v>1</v>
      </c>
      <c r="E33" s="9">
        <v>5.35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6</v>
      </c>
      <c r="L33" s="6">
        <f t="shared" si="2"/>
        <v>17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7430</v>
      </c>
      <c r="C34" s="8">
        <v>8.0230256099999994E-2</v>
      </c>
      <c r="D34" s="9">
        <v>0.16900000000000001</v>
      </c>
      <c r="E34" s="9">
        <v>5.35</v>
      </c>
      <c r="F34" s="9">
        <v>1.25</v>
      </c>
      <c r="G34" s="9">
        <v>0.20200000000000001</v>
      </c>
      <c r="H34" s="6">
        <v>1</v>
      </c>
      <c r="I34" s="9">
        <f t="shared" si="0"/>
        <v>1.25</v>
      </c>
      <c r="J34" s="9">
        <f t="shared" si="1"/>
        <v>0.20200000000000001</v>
      </c>
      <c r="K34" s="6">
        <v>2</v>
      </c>
      <c r="L34" s="6">
        <f t="shared" si="2"/>
        <v>7</v>
      </c>
      <c r="M34" s="6">
        <f t="shared" si="3"/>
        <v>0</v>
      </c>
      <c r="N34" s="11">
        <f t="shared" si="4"/>
        <v>0</v>
      </c>
    </row>
    <row r="35" spans="1:14">
      <c r="A35" s="6" t="s">
        <v>55</v>
      </c>
      <c r="B35" s="6">
        <v>7430</v>
      </c>
      <c r="C35" s="8">
        <v>0.30648444419999998</v>
      </c>
      <c r="D35" s="9">
        <v>0.16900000000000001</v>
      </c>
      <c r="E35" s="9">
        <v>5.35</v>
      </c>
      <c r="F35" s="9">
        <v>1.25</v>
      </c>
      <c r="G35" s="9">
        <v>0.20200000000000001</v>
      </c>
      <c r="H35" s="6">
        <v>1</v>
      </c>
      <c r="I35" s="9">
        <f t="shared" si="0"/>
        <v>1.25</v>
      </c>
      <c r="J35" s="9">
        <f t="shared" si="1"/>
        <v>0.20200000000000001</v>
      </c>
      <c r="K35" s="6">
        <v>15</v>
      </c>
      <c r="L35" s="6">
        <f t="shared" si="2"/>
        <v>28</v>
      </c>
      <c r="M35" s="6">
        <f t="shared" si="3"/>
        <v>0</v>
      </c>
      <c r="N35" s="11">
        <f t="shared" si="4"/>
        <v>0</v>
      </c>
    </row>
    <row r="36" spans="1:14">
      <c r="A36" s="6" t="s">
        <v>55</v>
      </c>
      <c r="B36" s="6">
        <v>5430</v>
      </c>
      <c r="C36" s="8">
        <v>0.17493742170000001</v>
      </c>
      <c r="D36" s="9">
        <v>1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360</v>
      </c>
      <c r="L36" s="6">
        <f t="shared" si="2"/>
        <v>983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6410</v>
      </c>
      <c r="C37" s="8">
        <v>2.650340613</v>
      </c>
      <c r="D37" s="9">
        <v>0.30299999999999999</v>
      </c>
      <c r="E37" s="9">
        <v>5.35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144</v>
      </c>
      <c r="L37" s="6">
        <f t="shared" si="2"/>
        <v>442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7430</v>
      </c>
      <c r="C38" s="8">
        <v>0.1686877359</v>
      </c>
      <c r="D38" s="9">
        <v>0.16900000000000001</v>
      </c>
      <c r="E38" s="9">
        <v>5.35</v>
      </c>
      <c r="F38" s="9">
        <v>1.25</v>
      </c>
      <c r="G38" s="9">
        <v>0.20200000000000001</v>
      </c>
      <c r="H38" s="6">
        <v>1</v>
      </c>
      <c r="I38" s="9">
        <f t="shared" si="0"/>
        <v>1.25</v>
      </c>
      <c r="J38" s="9">
        <f t="shared" si="1"/>
        <v>0.20200000000000001</v>
      </c>
      <c r="K38" s="6">
        <v>14</v>
      </c>
      <c r="L38" s="6">
        <f t="shared" si="2"/>
        <v>16</v>
      </c>
      <c r="M38" s="6">
        <f t="shared" si="3"/>
        <v>0</v>
      </c>
      <c r="N38" s="11">
        <f t="shared" si="4"/>
        <v>0</v>
      </c>
    </row>
    <row r="39" spans="1:14">
      <c r="A39" s="6" t="s">
        <v>55</v>
      </c>
      <c r="B39" s="6">
        <v>7430</v>
      </c>
      <c r="C39" s="8">
        <v>2.68700339E-2</v>
      </c>
      <c r="D39" s="9">
        <v>0.16900000000000001</v>
      </c>
      <c r="E39" s="9">
        <v>54.65</v>
      </c>
      <c r="F39" s="9">
        <v>1.25</v>
      </c>
      <c r="G39" s="9">
        <v>0.20200000000000001</v>
      </c>
      <c r="H39" s="6">
        <v>1</v>
      </c>
      <c r="I39" s="9">
        <f t="shared" si="0"/>
        <v>1.25</v>
      </c>
      <c r="J39" s="9">
        <f t="shared" si="1"/>
        <v>0.20200000000000001</v>
      </c>
      <c r="K39" s="6">
        <v>104</v>
      </c>
      <c r="L39" s="6">
        <f t="shared" si="2"/>
        <v>26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6410</v>
      </c>
      <c r="C40" s="8">
        <v>3.2529520200000002E-2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21</v>
      </c>
      <c r="L40" s="6">
        <f t="shared" si="2"/>
        <v>55</v>
      </c>
      <c r="M40" s="6">
        <f t="shared" si="3"/>
        <v>0</v>
      </c>
      <c r="N40" s="11">
        <f t="shared" si="4"/>
        <v>0</v>
      </c>
    </row>
    <row r="41" spans="1:14">
      <c r="C41" s="8">
        <f>SUM(C2:C40)</f>
        <v>34.479919814500008</v>
      </c>
      <c r="M41" s="6">
        <f>SUM(M2:M40)</f>
        <v>4</v>
      </c>
      <c r="N41" s="11">
        <f>SUM(N2:N40)</f>
        <v>0.7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4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6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.85546875" customWidth="1"/>
    <col min="13" max="14" width="9.28515625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6420</v>
      </c>
      <c r="C2" s="8">
        <v>3.4874596999999999E-3</v>
      </c>
      <c r="D2" s="9">
        <v>0.30299999999999999</v>
      </c>
      <c r="E2" s="9">
        <v>54.65</v>
      </c>
      <c r="F2" s="9">
        <v>0</v>
      </c>
      <c r="G2" s="9">
        <v>0</v>
      </c>
      <c r="H2" s="6">
        <v>1</v>
      </c>
      <c r="I2" s="9">
        <f>F2</f>
        <v>0</v>
      </c>
      <c r="J2" s="9">
        <f>G2</f>
        <v>0</v>
      </c>
      <c r="K2" s="6">
        <v>2</v>
      </c>
      <c r="L2" s="6">
        <f>ROUND(E2*D2*C2*102.79,0)</f>
        <v>6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6120</v>
      </c>
      <c r="C3" s="8">
        <v>8.9783359500000007E-2</v>
      </c>
      <c r="D3" s="9">
        <v>0.247</v>
      </c>
      <c r="E3" s="9">
        <v>54.65</v>
      </c>
      <c r="F3" s="9">
        <v>0</v>
      </c>
      <c r="G3" s="9">
        <v>0</v>
      </c>
      <c r="H3" s="6">
        <v>1</v>
      </c>
      <c r="I3" s="9">
        <f t="shared" ref="I3:I48" si="0">F3</f>
        <v>0</v>
      </c>
      <c r="J3" s="9">
        <f t="shared" ref="J3:J48" si="1">G3</f>
        <v>0</v>
      </c>
      <c r="K3" s="6">
        <v>47</v>
      </c>
      <c r="L3" s="6">
        <f t="shared" ref="L3:L48" si="2">ROUND(E3*D3*C3*102.79,0)</f>
        <v>125</v>
      </c>
      <c r="M3" s="6">
        <f t="shared" ref="M3:M48" si="3">ROUND(I3*L3*0.002205,0)</f>
        <v>0</v>
      </c>
      <c r="N3" s="11">
        <f t="shared" ref="N3:N48" si="4">ROUND(J3*L3*0.002205,1)</f>
        <v>0</v>
      </c>
    </row>
    <row r="4" spans="1:14">
      <c r="A4" s="6" t="s">
        <v>55</v>
      </c>
      <c r="B4" s="6">
        <v>5430</v>
      </c>
      <c r="C4" s="8">
        <v>0.4164938869</v>
      </c>
      <c r="D4" s="9">
        <v>1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878</v>
      </c>
      <c r="L4" s="6">
        <f t="shared" si="2"/>
        <v>2340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5430</v>
      </c>
      <c r="C5" s="8">
        <v>0.33949224210000001</v>
      </c>
      <c r="D5" s="9">
        <v>1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715</v>
      </c>
      <c r="L5" s="6">
        <f t="shared" si="2"/>
        <v>1907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6120</v>
      </c>
      <c r="C6" s="8">
        <v>0.27079107559999999</v>
      </c>
      <c r="D6" s="9">
        <v>0.247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141</v>
      </c>
      <c r="L6" s="6">
        <f t="shared" si="2"/>
        <v>376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6120</v>
      </c>
      <c r="C7" s="8">
        <v>6.0649650000000005E-4</v>
      </c>
      <c r="D7" s="9">
        <v>0.247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0</v>
      </c>
      <c r="L7" s="6">
        <f t="shared" si="2"/>
        <v>1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6120</v>
      </c>
      <c r="C8" s="8">
        <v>7.9508587500000005E-2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294</v>
      </c>
      <c r="L8" s="6">
        <f t="shared" si="2"/>
        <v>135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5430</v>
      </c>
      <c r="C9" s="8">
        <v>0.2060528458</v>
      </c>
      <c r="D9" s="9">
        <v>1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439</v>
      </c>
      <c r="L9" s="6">
        <f t="shared" si="2"/>
        <v>1157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5430</v>
      </c>
      <c r="C10" s="8">
        <v>5.5754028649</v>
      </c>
      <c r="D10" s="9">
        <v>1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11748</v>
      </c>
      <c r="L10" s="6">
        <f t="shared" si="2"/>
        <v>31320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5430</v>
      </c>
      <c r="C11" s="8">
        <v>0.47042975069999998</v>
      </c>
      <c r="D11" s="9">
        <v>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969</v>
      </c>
      <c r="L11" s="6">
        <f t="shared" si="2"/>
        <v>2643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5430</v>
      </c>
      <c r="C12" s="8">
        <v>0.28892067490000001</v>
      </c>
      <c r="D12" s="9">
        <v>1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595</v>
      </c>
      <c r="L12" s="6">
        <f t="shared" si="2"/>
        <v>1623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6120</v>
      </c>
      <c r="C13" s="8">
        <v>6.5456473262000001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5939</v>
      </c>
      <c r="L13" s="6">
        <f t="shared" si="2"/>
        <v>11141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6420</v>
      </c>
      <c r="C14" s="8">
        <v>9.7966250082999995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6113</v>
      </c>
      <c r="L14" s="6">
        <f t="shared" si="2"/>
        <v>16675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5430</v>
      </c>
      <c r="C15" s="8">
        <v>0.16156586710000001</v>
      </c>
      <c r="D15" s="9">
        <v>1</v>
      </c>
      <c r="E15" s="9">
        <v>54.65</v>
      </c>
      <c r="F15" s="9">
        <v>0</v>
      </c>
      <c r="G15" s="9">
        <v>0</v>
      </c>
      <c r="H15" s="6">
        <v>1</v>
      </c>
      <c r="I15" s="9">
        <f t="shared" si="0"/>
        <v>0</v>
      </c>
      <c r="J15" s="9">
        <f t="shared" si="1"/>
        <v>0</v>
      </c>
      <c r="K15" s="6">
        <v>333</v>
      </c>
      <c r="L15" s="6">
        <f t="shared" si="2"/>
        <v>908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6120</v>
      </c>
      <c r="C16" s="8">
        <v>7.2386811600000003E-2</v>
      </c>
      <c r="D16" s="9">
        <v>0.247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37</v>
      </c>
      <c r="L16" s="6">
        <f t="shared" si="2"/>
        <v>100</v>
      </c>
      <c r="M16" s="6">
        <f t="shared" si="3"/>
        <v>0</v>
      </c>
      <c r="N16" s="11">
        <f t="shared" si="4"/>
        <v>0</v>
      </c>
    </row>
    <row r="17" spans="1:14">
      <c r="A17" s="6" t="s">
        <v>55</v>
      </c>
      <c r="B17" s="6">
        <v>5430</v>
      </c>
      <c r="C17" s="8">
        <v>2.4216212461</v>
      </c>
      <c r="D17" s="9">
        <v>1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4987</v>
      </c>
      <c r="L17" s="6">
        <f t="shared" si="2"/>
        <v>13603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5430</v>
      </c>
      <c r="C18" s="8">
        <v>1.409057E-4</v>
      </c>
      <c r="D18" s="9">
        <v>1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0</v>
      </c>
      <c r="L18" s="6">
        <f t="shared" si="2"/>
        <v>1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6120</v>
      </c>
      <c r="C19" s="8">
        <v>0.1242753962</v>
      </c>
      <c r="D19" s="9">
        <v>0.247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63</v>
      </c>
      <c r="L19" s="6">
        <f t="shared" si="2"/>
        <v>172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6120</v>
      </c>
      <c r="C20" s="8">
        <v>1.170459E-4</v>
      </c>
      <c r="D20" s="9">
        <v>0.247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0</v>
      </c>
      <c r="L20" s="6">
        <f t="shared" si="2"/>
        <v>0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5430</v>
      </c>
      <c r="C21" s="8">
        <v>4.8202543E-3</v>
      </c>
      <c r="D21" s="9">
        <v>1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10</v>
      </c>
      <c r="L21" s="6">
        <f t="shared" si="2"/>
        <v>27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6120</v>
      </c>
      <c r="C22" s="8">
        <v>4.3709026499999998E-2</v>
      </c>
      <c r="D22" s="9">
        <v>0.247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22</v>
      </c>
      <c r="L22" s="6">
        <f t="shared" si="2"/>
        <v>61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6120</v>
      </c>
      <c r="C23" s="8">
        <v>1.9481074000000001E-2</v>
      </c>
      <c r="D23" s="9">
        <v>0.247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10</v>
      </c>
      <c r="L23" s="6">
        <f t="shared" si="2"/>
        <v>27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5430</v>
      </c>
      <c r="C24" s="8">
        <v>7.1883352600000006E-2</v>
      </c>
      <c r="D24" s="9">
        <v>1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148</v>
      </c>
      <c r="L24" s="6">
        <f t="shared" si="2"/>
        <v>404</v>
      </c>
      <c r="M24" s="6">
        <f t="shared" si="3"/>
        <v>0</v>
      </c>
      <c r="N24" s="11">
        <f t="shared" si="4"/>
        <v>0</v>
      </c>
    </row>
    <row r="25" spans="1:14">
      <c r="A25" s="6" t="s">
        <v>55</v>
      </c>
      <c r="B25" s="6">
        <v>6120</v>
      </c>
      <c r="C25" s="8">
        <v>1.24595813E-2</v>
      </c>
      <c r="D25" s="9">
        <v>0.247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6</v>
      </c>
      <c r="L25" s="6">
        <f t="shared" si="2"/>
        <v>17</v>
      </c>
      <c r="M25" s="6">
        <f t="shared" si="3"/>
        <v>0</v>
      </c>
      <c r="N25" s="11">
        <f t="shared" si="4"/>
        <v>0</v>
      </c>
    </row>
    <row r="26" spans="1:14">
      <c r="A26" s="6" t="s">
        <v>55</v>
      </c>
      <c r="B26" s="6">
        <v>5430</v>
      </c>
      <c r="C26" s="8">
        <v>0.1534026506</v>
      </c>
      <c r="D26" s="9">
        <v>1</v>
      </c>
      <c r="E26" s="9">
        <v>54.65</v>
      </c>
      <c r="F26" s="9">
        <v>0</v>
      </c>
      <c r="G26" s="9">
        <v>0</v>
      </c>
      <c r="H26" s="6">
        <v>1</v>
      </c>
      <c r="I26" s="9">
        <f t="shared" si="0"/>
        <v>0</v>
      </c>
      <c r="J26" s="9">
        <f t="shared" si="1"/>
        <v>0</v>
      </c>
      <c r="K26" s="6">
        <v>316</v>
      </c>
      <c r="L26" s="6">
        <f t="shared" si="2"/>
        <v>862</v>
      </c>
      <c r="M26" s="6">
        <f t="shared" si="3"/>
        <v>0</v>
      </c>
      <c r="N26" s="11">
        <f t="shared" si="4"/>
        <v>0</v>
      </c>
    </row>
    <row r="27" spans="1:14">
      <c r="A27" s="6" t="s">
        <v>55</v>
      </c>
      <c r="B27" s="6">
        <v>6120</v>
      </c>
      <c r="C27" s="8">
        <v>0.1207445544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75</v>
      </c>
      <c r="L27" s="6">
        <f t="shared" si="2"/>
        <v>206</v>
      </c>
      <c r="M27" s="6">
        <f t="shared" si="3"/>
        <v>0</v>
      </c>
      <c r="N27" s="11">
        <f t="shared" si="4"/>
        <v>0</v>
      </c>
    </row>
    <row r="28" spans="1:14">
      <c r="A28" s="6" t="s">
        <v>55</v>
      </c>
      <c r="B28" s="6">
        <v>6120</v>
      </c>
      <c r="C28" s="8">
        <v>18.5707672835</v>
      </c>
      <c r="D28" s="9">
        <v>0.30299999999999999</v>
      </c>
      <c r="E28" s="9">
        <v>54.65</v>
      </c>
      <c r="F28" s="9">
        <v>0</v>
      </c>
      <c r="G28" s="9">
        <v>0</v>
      </c>
      <c r="H28" s="6">
        <v>1</v>
      </c>
      <c r="I28" s="9">
        <f t="shared" si="0"/>
        <v>0</v>
      </c>
      <c r="J28" s="9">
        <f t="shared" si="1"/>
        <v>0</v>
      </c>
      <c r="K28" s="6">
        <v>15479</v>
      </c>
      <c r="L28" s="6">
        <f t="shared" si="2"/>
        <v>31609</v>
      </c>
      <c r="M28" s="6">
        <f t="shared" si="3"/>
        <v>0</v>
      </c>
      <c r="N28" s="11">
        <f t="shared" si="4"/>
        <v>0</v>
      </c>
    </row>
    <row r="29" spans="1:14">
      <c r="A29" s="6" t="s">
        <v>55</v>
      </c>
      <c r="B29" s="6">
        <v>6420</v>
      </c>
      <c r="C29" s="8">
        <v>1.5921571847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1036</v>
      </c>
      <c r="L29" s="6">
        <f t="shared" si="2"/>
        <v>2710</v>
      </c>
      <c r="M29" s="6">
        <f t="shared" si="3"/>
        <v>0</v>
      </c>
      <c r="N29" s="11">
        <f t="shared" si="4"/>
        <v>0</v>
      </c>
    </row>
    <row r="30" spans="1:14">
      <c r="A30" s="6" t="s">
        <v>55</v>
      </c>
      <c r="B30" s="6">
        <v>5430</v>
      </c>
      <c r="C30" s="8">
        <v>4.4349124300000001E-2</v>
      </c>
      <c r="D30" s="9">
        <v>1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93</v>
      </c>
      <c r="L30" s="6">
        <f t="shared" si="2"/>
        <v>249</v>
      </c>
      <c r="M30" s="6">
        <f t="shared" si="3"/>
        <v>0</v>
      </c>
      <c r="N30" s="11">
        <f t="shared" si="4"/>
        <v>0</v>
      </c>
    </row>
    <row r="31" spans="1:14">
      <c r="A31" s="6" t="s">
        <v>55</v>
      </c>
      <c r="B31" s="6">
        <v>6120</v>
      </c>
      <c r="C31" s="8">
        <v>0.1218786724</v>
      </c>
      <c r="D31" s="9">
        <v>0.247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175</v>
      </c>
      <c r="L31" s="6">
        <f t="shared" si="2"/>
        <v>169</v>
      </c>
      <c r="M31" s="6">
        <f t="shared" si="3"/>
        <v>0</v>
      </c>
      <c r="N31" s="11">
        <f t="shared" si="4"/>
        <v>0</v>
      </c>
    </row>
    <row r="32" spans="1:14">
      <c r="A32" s="6" t="s">
        <v>55</v>
      </c>
      <c r="B32" s="6">
        <v>6120</v>
      </c>
      <c r="C32" s="8">
        <v>7.8255062799999997E-2</v>
      </c>
      <c r="D32" s="9">
        <v>0.247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41</v>
      </c>
      <c r="L32" s="6">
        <f t="shared" si="2"/>
        <v>109</v>
      </c>
      <c r="M32" s="6">
        <f t="shared" si="3"/>
        <v>0</v>
      </c>
      <c r="N32" s="11">
        <f t="shared" si="4"/>
        <v>0</v>
      </c>
    </row>
    <row r="33" spans="1:14">
      <c r="A33" s="6" t="s">
        <v>55</v>
      </c>
      <c r="B33" s="6">
        <v>5430</v>
      </c>
      <c r="C33" s="8">
        <v>0.35982255790000001</v>
      </c>
      <c r="D33" s="9">
        <v>1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758</v>
      </c>
      <c r="L33" s="6">
        <f t="shared" si="2"/>
        <v>2021</v>
      </c>
      <c r="M33" s="6">
        <f t="shared" si="3"/>
        <v>0</v>
      </c>
      <c r="N33" s="11">
        <f t="shared" si="4"/>
        <v>0</v>
      </c>
    </row>
    <row r="34" spans="1:14">
      <c r="A34" s="6" t="s">
        <v>55</v>
      </c>
      <c r="B34" s="6">
        <v>6120</v>
      </c>
      <c r="C34" s="8">
        <v>6.2664758500000001E-2</v>
      </c>
      <c r="D34" s="9">
        <v>0.247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33</v>
      </c>
      <c r="L34" s="6">
        <f t="shared" si="2"/>
        <v>87</v>
      </c>
      <c r="M34" s="6">
        <f t="shared" si="3"/>
        <v>0</v>
      </c>
      <c r="N34" s="11">
        <f t="shared" si="4"/>
        <v>0</v>
      </c>
    </row>
    <row r="35" spans="1:14">
      <c r="A35" s="6" t="s">
        <v>55</v>
      </c>
      <c r="B35" s="6">
        <v>6420</v>
      </c>
      <c r="C35" s="8">
        <v>0.1355697199</v>
      </c>
      <c r="D35" s="9">
        <v>0.247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85</v>
      </c>
      <c r="L35" s="6">
        <f t="shared" si="2"/>
        <v>188</v>
      </c>
      <c r="M35" s="6">
        <f t="shared" si="3"/>
        <v>0</v>
      </c>
      <c r="N35" s="11">
        <f t="shared" si="4"/>
        <v>0</v>
      </c>
    </row>
    <row r="36" spans="1:14">
      <c r="A36" s="6" t="s">
        <v>55</v>
      </c>
      <c r="B36" s="6">
        <v>5430</v>
      </c>
      <c r="C36" s="8">
        <v>1.1175800713999999</v>
      </c>
      <c r="D36" s="9">
        <v>1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2355</v>
      </c>
      <c r="L36" s="6">
        <f t="shared" si="2"/>
        <v>6278</v>
      </c>
      <c r="M36" s="6">
        <f t="shared" si="3"/>
        <v>0</v>
      </c>
      <c r="N36" s="11">
        <f t="shared" si="4"/>
        <v>0</v>
      </c>
    </row>
    <row r="37" spans="1:14">
      <c r="A37" s="6" t="s">
        <v>55</v>
      </c>
      <c r="B37" s="6">
        <v>6420</v>
      </c>
      <c r="C37" s="8">
        <v>0.1203918818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608</v>
      </c>
      <c r="L37" s="6">
        <f t="shared" si="2"/>
        <v>205</v>
      </c>
      <c r="M37" s="6">
        <f t="shared" si="3"/>
        <v>0</v>
      </c>
      <c r="N37" s="11">
        <f t="shared" si="4"/>
        <v>0</v>
      </c>
    </row>
    <row r="38" spans="1:14">
      <c r="A38" s="6" t="s">
        <v>55</v>
      </c>
      <c r="B38" s="6">
        <v>6420</v>
      </c>
      <c r="C38" s="8">
        <v>24.3648374104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15555</v>
      </c>
      <c r="L38" s="6">
        <f t="shared" si="2"/>
        <v>41471</v>
      </c>
      <c r="M38" s="6">
        <f t="shared" si="3"/>
        <v>0</v>
      </c>
      <c r="N38" s="11">
        <f t="shared" si="4"/>
        <v>0</v>
      </c>
    </row>
    <row r="39" spans="1:14">
      <c r="A39" s="6" t="s">
        <v>55</v>
      </c>
      <c r="B39" s="6">
        <v>6420</v>
      </c>
      <c r="C39" s="8">
        <v>7.7605659499999993E-2</v>
      </c>
      <c r="D39" s="9">
        <v>0.247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40</v>
      </c>
      <c r="L39" s="6">
        <f t="shared" si="2"/>
        <v>108</v>
      </c>
      <c r="M39" s="6">
        <f t="shared" si="3"/>
        <v>0</v>
      </c>
      <c r="N39" s="11">
        <f t="shared" si="4"/>
        <v>0</v>
      </c>
    </row>
    <row r="40" spans="1:14">
      <c r="A40" s="6" t="s">
        <v>55</v>
      </c>
      <c r="B40" s="6">
        <v>6420</v>
      </c>
      <c r="C40" s="8">
        <v>5.4044550000000003E-4</v>
      </c>
      <c r="D40" s="9">
        <v>0.247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0</v>
      </c>
      <c r="L40" s="6">
        <f t="shared" si="2"/>
        <v>1</v>
      </c>
      <c r="M40" s="6">
        <f t="shared" si="3"/>
        <v>0</v>
      </c>
      <c r="N40" s="11">
        <f t="shared" si="4"/>
        <v>0</v>
      </c>
    </row>
    <row r="41" spans="1:14">
      <c r="A41" s="6" t="s">
        <v>55</v>
      </c>
      <c r="B41" s="6">
        <v>5430</v>
      </c>
      <c r="C41" s="8">
        <v>1.7738204999999999E-3</v>
      </c>
      <c r="D41" s="9">
        <v>1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4</v>
      </c>
      <c r="L41" s="6">
        <f t="shared" si="2"/>
        <v>10</v>
      </c>
      <c r="M41" s="6">
        <f t="shared" si="3"/>
        <v>0</v>
      </c>
      <c r="N41" s="11">
        <f t="shared" si="4"/>
        <v>0</v>
      </c>
    </row>
    <row r="42" spans="1:14">
      <c r="A42" s="6" t="s">
        <v>55</v>
      </c>
      <c r="B42" s="6">
        <v>6120</v>
      </c>
      <c r="C42" s="8">
        <v>1.936932052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3576</v>
      </c>
      <c r="L42" s="6">
        <f t="shared" si="2"/>
        <v>3297</v>
      </c>
      <c r="M42" s="6">
        <f t="shared" si="3"/>
        <v>0</v>
      </c>
      <c r="N42" s="11">
        <f t="shared" si="4"/>
        <v>0</v>
      </c>
    </row>
    <row r="43" spans="1:14">
      <c r="A43" s="6" t="s">
        <v>55</v>
      </c>
      <c r="B43" s="6">
        <v>6120</v>
      </c>
      <c r="C43" s="8">
        <v>1.17032052E-2</v>
      </c>
      <c r="D43" s="9">
        <v>0.247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6</v>
      </c>
      <c r="L43" s="6">
        <f t="shared" si="2"/>
        <v>16</v>
      </c>
      <c r="M43" s="6">
        <f t="shared" si="3"/>
        <v>0</v>
      </c>
      <c r="N43" s="11">
        <f t="shared" si="4"/>
        <v>0</v>
      </c>
    </row>
    <row r="44" spans="1:14">
      <c r="A44" s="6" t="s">
        <v>55</v>
      </c>
      <c r="B44" s="6">
        <v>6420</v>
      </c>
      <c r="C44" s="8">
        <v>0.37400137560000002</v>
      </c>
      <c r="D44" s="9">
        <v>0.247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195</v>
      </c>
      <c r="L44" s="6">
        <f t="shared" si="2"/>
        <v>519</v>
      </c>
      <c r="M44" s="6">
        <f t="shared" si="3"/>
        <v>0</v>
      </c>
      <c r="N44" s="11">
        <f t="shared" si="4"/>
        <v>0</v>
      </c>
    </row>
    <row r="45" spans="1:14">
      <c r="A45" s="6" t="s">
        <v>55</v>
      </c>
      <c r="B45" s="6">
        <v>5430</v>
      </c>
      <c r="C45" s="8">
        <v>9.7829756200000006E-2</v>
      </c>
      <c r="D45" s="9">
        <v>1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206</v>
      </c>
      <c r="L45" s="6">
        <f t="shared" si="2"/>
        <v>550</v>
      </c>
      <c r="M45" s="6">
        <f t="shared" si="3"/>
        <v>0</v>
      </c>
      <c r="N45" s="11">
        <f t="shared" si="4"/>
        <v>0</v>
      </c>
    </row>
    <row r="46" spans="1:14">
      <c r="A46" s="6" t="s">
        <v>55</v>
      </c>
      <c r="B46" s="6">
        <v>6170</v>
      </c>
      <c r="C46" s="8">
        <v>6.0902276062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5287</v>
      </c>
      <c r="L46" s="6">
        <f t="shared" si="2"/>
        <v>10366</v>
      </c>
      <c r="M46" s="6">
        <f t="shared" si="3"/>
        <v>0</v>
      </c>
      <c r="N46" s="11">
        <f t="shared" si="4"/>
        <v>0</v>
      </c>
    </row>
    <row r="47" spans="1:14">
      <c r="A47" s="6" t="s">
        <v>55</v>
      </c>
      <c r="B47" s="6">
        <v>6120</v>
      </c>
      <c r="C47" s="8">
        <v>0.13356801169999999</v>
      </c>
      <c r="D47" s="9">
        <v>0.247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70</v>
      </c>
      <c r="L47" s="6">
        <f t="shared" si="2"/>
        <v>185</v>
      </c>
      <c r="M47" s="6">
        <f t="shared" si="3"/>
        <v>0</v>
      </c>
      <c r="N47" s="11">
        <f t="shared" si="4"/>
        <v>0</v>
      </c>
    </row>
    <row r="48" spans="1:14">
      <c r="A48" s="6" t="s">
        <v>55</v>
      </c>
      <c r="B48" s="6">
        <v>6120</v>
      </c>
      <c r="C48" s="8">
        <v>6.0085872700000001E-2</v>
      </c>
      <c r="D48" s="9">
        <v>0.247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323</v>
      </c>
      <c r="L48" s="6">
        <f t="shared" si="2"/>
        <v>83</v>
      </c>
      <c r="M48" s="6">
        <f t="shared" si="3"/>
        <v>0</v>
      </c>
      <c r="N48" s="11">
        <f t="shared" si="4"/>
        <v>0</v>
      </c>
    </row>
    <row r="49" spans="3:14">
      <c r="C49" s="8">
        <f>SUM(C2:C48)</f>
        <v>82.642390877600022</v>
      </c>
      <c r="M49" s="6">
        <f>SUM(M2:M48)</f>
        <v>0</v>
      </c>
      <c r="N49" s="11">
        <f>SUM(N2:N48)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 t="s">
        <v>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504"/>
  <sheetViews>
    <sheetView zoomScaleNormal="100" workbookViewId="0">
      <pane ySplit="1" topLeftCell="A2" activePane="bottomLeft" state="frozen"/>
      <selection pane="bottomLeft" activeCell="L1" sqref="L1:O2"/>
    </sheetView>
  </sheetViews>
  <sheetFormatPr defaultRowHeight="15"/>
  <cols>
    <col min="1" max="1" width="6.140625" style="6" bestFit="1" customWidth="1"/>
    <col min="2" max="2" width="8" style="6" bestFit="1" customWidth="1"/>
    <col min="3" max="3" width="17.7109375" style="8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6" bestFit="1" customWidth="1"/>
    <col min="9" max="10" width="9" style="9" customWidth="1"/>
    <col min="11" max="11" width="12.42578125" style="6" bestFit="1" customWidth="1"/>
    <col min="12" max="12" width="13.85546875" style="6" bestFit="1" customWidth="1"/>
    <col min="13" max="13" width="15.140625" customWidth="1"/>
    <col min="14" max="15" width="9.28515625" bestFit="1" customWidth="1"/>
  </cols>
  <sheetData>
    <row r="1" spans="1:15" ht="30">
      <c r="A1" s="6" t="s">
        <v>54</v>
      </c>
      <c r="B1" s="6" t="s">
        <v>46</v>
      </c>
      <c r="C1" s="8" t="s">
        <v>53</v>
      </c>
      <c r="D1" s="9" t="s">
        <v>47</v>
      </c>
      <c r="E1" s="9" t="s">
        <v>52</v>
      </c>
      <c r="F1" s="9" t="s">
        <v>48</v>
      </c>
      <c r="G1" s="9" t="s">
        <v>49</v>
      </c>
      <c r="H1" s="6" t="s">
        <v>51</v>
      </c>
      <c r="I1" s="9" t="s">
        <v>56</v>
      </c>
      <c r="J1" s="9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3100</v>
      </c>
      <c r="C2" s="8">
        <v>0.34238540309999999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297</v>
      </c>
      <c r="L2" s="6">
        <f>(E2*D2*C2)/12</f>
        <v>0.64086415806996355</v>
      </c>
      <c r="M2" s="6">
        <f>ROUND(E2*D2*C2*102.79,0)</f>
        <v>790</v>
      </c>
      <c r="N2" s="6">
        <f>ROUND(I2*M2*0.002205,0)</f>
        <v>2</v>
      </c>
      <c r="O2" s="11">
        <f>ROUND(J2*M2*0.002205,1)</f>
        <v>0.1</v>
      </c>
    </row>
    <row r="3" spans="1:15">
      <c r="A3" s="6" t="s">
        <v>55</v>
      </c>
      <c r="B3" s="6">
        <v>3100</v>
      </c>
      <c r="C3" s="8">
        <v>2.62446091E-2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6" si="0">F3</f>
        <v>1.2</v>
      </c>
      <c r="J3" s="9">
        <f t="shared" ref="J3:J6" si="1">G3</f>
        <v>6.4000000000000001E-2</v>
      </c>
      <c r="K3" s="6">
        <v>220</v>
      </c>
      <c r="L3" s="6">
        <f t="shared" ref="L3:L66" si="2">(E3*D3*C3)/12</f>
        <v>4.9123675140538746E-2</v>
      </c>
      <c r="M3" s="6">
        <f t="shared" ref="M3:M66" si="3">ROUND(E3*D3*C3*102.79,0)</f>
        <v>61</v>
      </c>
      <c r="N3" s="6">
        <f t="shared" ref="N3:N66" si="4">ROUND(I3*M3*0.002205,0)</f>
        <v>0</v>
      </c>
      <c r="O3" s="11">
        <f t="shared" ref="O3:O66" si="5">ROUND(J3*M3*0.002205,1)</f>
        <v>0</v>
      </c>
    </row>
    <row r="4" spans="1:15">
      <c r="A4" s="6" t="s">
        <v>55</v>
      </c>
      <c r="B4" s="6">
        <v>3300</v>
      </c>
      <c r="C4" s="8">
        <v>5.3437815299999997E-2</v>
      </c>
      <c r="D4" s="9">
        <v>0.4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45</v>
      </c>
      <c r="L4" s="6">
        <f t="shared" si="2"/>
        <v>9.734588687149999E-2</v>
      </c>
      <c r="M4" s="6">
        <f t="shared" si="3"/>
        <v>120</v>
      </c>
      <c r="N4" s="6">
        <f t="shared" si="4"/>
        <v>0</v>
      </c>
      <c r="O4" s="11">
        <f t="shared" si="5"/>
        <v>0</v>
      </c>
    </row>
    <row r="5" spans="1:15">
      <c r="A5" s="6" t="s">
        <v>55</v>
      </c>
      <c r="B5" s="6">
        <v>1750</v>
      </c>
      <c r="C5" s="8">
        <v>0.57087385729999995</v>
      </c>
      <c r="D5" s="9">
        <v>0.76800000000000002</v>
      </c>
      <c r="E5" s="9">
        <v>54.65</v>
      </c>
      <c r="F5" s="9">
        <v>1.8</v>
      </c>
      <c r="G5" s="9">
        <v>0.47799999999999998</v>
      </c>
      <c r="H5" s="6">
        <v>1</v>
      </c>
      <c r="I5" s="9">
        <f t="shared" si="0"/>
        <v>1.8</v>
      </c>
      <c r="J5" s="9">
        <f t="shared" si="1"/>
        <v>0.47799999999999998</v>
      </c>
      <c r="K5" s="6">
        <v>2308</v>
      </c>
      <c r="L5" s="6">
        <f t="shared" si="2"/>
        <v>1.9966884032924801</v>
      </c>
      <c r="M5" s="6">
        <f t="shared" si="3"/>
        <v>2463</v>
      </c>
      <c r="N5" s="6">
        <f t="shared" si="4"/>
        <v>10</v>
      </c>
      <c r="O5" s="11">
        <f t="shared" si="5"/>
        <v>2.6</v>
      </c>
    </row>
    <row r="6" spans="1:15">
      <c r="A6" s="6" t="s">
        <v>55</v>
      </c>
      <c r="B6" s="6">
        <v>4110</v>
      </c>
      <c r="C6" s="8">
        <v>2.4040132200000001E-2</v>
      </c>
      <c r="D6" s="9">
        <v>0.41299999999999998</v>
      </c>
      <c r="E6" s="9">
        <v>54.65</v>
      </c>
      <c r="F6" s="9">
        <v>0.7</v>
      </c>
      <c r="G6" s="9">
        <v>0.09</v>
      </c>
      <c r="H6" s="6">
        <v>1</v>
      </c>
      <c r="I6" s="9">
        <f t="shared" si="0"/>
        <v>0.7</v>
      </c>
      <c r="J6" s="9">
        <f t="shared" si="1"/>
        <v>0.09</v>
      </c>
      <c r="K6" s="6">
        <v>21</v>
      </c>
      <c r="L6" s="6">
        <f t="shared" si="2"/>
        <v>4.5216383484457501E-2</v>
      </c>
      <c r="M6" s="6">
        <f t="shared" si="3"/>
        <v>56</v>
      </c>
      <c r="N6" s="6">
        <f t="shared" si="4"/>
        <v>0</v>
      </c>
      <c r="O6" s="11">
        <f t="shared" si="5"/>
        <v>0</v>
      </c>
    </row>
    <row r="7" spans="1:15">
      <c r="A7" s="6" t="s">
        <v>55</v>
      </c>
      <c r="B7" s="6">
        <v>8140</v>
      </c>
      <c r="C7" s="8">
        <v>1.6582563799999998E-2</v>
      </c>
      <c r="D7" s="9">
        <v>0.70299999999999996</v>
      </c>
      <c r="E7" s="9">
        <v>54.65</v>
      </c>
      <c r="F7" s="9">
        <v>1.18</v>
      </c>
      <c r="G7" s="9">
        <v>0.48</v>
      </c>
      <c r="H7" s="6">
        <v>0</v>
      </c>
      <c r="I7" s="9">
        <f>0.7*F7</f>
        <v>0.82599999999999996</v>
      </c>
      <c r="J7" s="9">
        <f>0.5*G7</f>
        <v>0.24</v>
      </c>
      <c r="K7" s="6">
        <v>25</v>
      </c>
      <c r="L7" s="6">
        <f t="shared" si="2"/>
        <v>5.309039079200082E-2</v>
      </c>
      <c r="M7" s="6">
        <f t="shared" si="3"/>
        <v>65</v>
      </c>
      <c r="N7" s="6">
        <f t="shared" si="4"/>
        <v>0</v>
      </c>
      <c r="O7" s="11">
        <f t="shared" si="5"/>
        <v>0</v>
      </c>
    </row>
    <row r="8" spans="1:15">
      <c r="A8" s="6" t="s">
        <v>55</v>
      </c>
      <c r="B8" s="6">
        <v>3300</v>
      </c>
      <c r="C8" s="8">
        <v>9.6031426874000001</v>
      </c>
      <c r="D8" s="9">
        <v>0.4</v>
      </c>
      <c r="E8" s="9">
        <v>54.65</v>
      </c>
      <c r="F8" s="9">
        <v>1.2</v>
      </c>
      <c r="G8" s="9">
        <v>6.4000000000000001E-2</v>
      </c>
      <c r="H8" s="6">
        <v>1</v>
      </c>
      <c r="I8" s="9">
        <f>F8</f>
        <v>1.2</v>
      </c>
      <c r="J8" s="9">
        <f>G8</f>
        <v>6.4000000000000001E-2</v>
      </c>
      <c r="K8" s="6">
        <v>8094</v>
      </c>
      <c r="L8" s="6">
        <f t="shared" si="2"/>
        <v>17.493724928880333</v>
      </c>
      <c r="M8" s="6">
        <f t="shared" si="3"/>
        <v>21578</v>
      </c>
      <c r="N8" s="6">
        <f t="shared" si="4"/>
        <v>57</v>
      </c>
      <c r="O8" s="11">
        <f t="shared" si="5"/>
        <v>3</v>
      </c>
    </row>
    <row r="9" spans="1:15">
      <c r="A9" s="6" t="s">
        <v>55</v>
      </c>
      <c r="B9" s="6">
        <v>1750</v>
      </c>
      <c r="C9" s="8">
        <v>5.2167199599999999E-2</v>
      </c>
      <c r="D9" s="9">
        <v>0.752</v>
      </c>
      <c r="E9" s="9">
        <v>54.65</v>
      </c>
      <c r="F9" s="9">
        <v>1.8</v>
      </c>
      <c r="G9" s="9">
        <v>0.47799999999999998</v>
      </c>
      <c r="H9" s="6">
        <v>0</v>
      </c>
      <c r="I9" s="9">
        <f>0.7*F9</f>
        <v>1.26</v>
      </c>
      <c r="J9" s="9">
        <f>0.5*G9</f>
        <v>0.23899999999999999</v>
      </c>
      <c r="K9" s="6">
        <v>83</v>
      </c>
      <c r="L9" s="6">
        <f t="shared" si="2"/>
        <v>0.17865874737677334</v>
      </c>
      <c r="M9" s="6">
        <f t="shared" si="3"/>
        <v>220</v>
      </c>
      <c r="N9" s="6">
        <f t="shared" si="4"/>
        <v>1</v>
      </c>
      <c r="O9" s="11">
        <f t="shared" si="5"/>
        <v>0.1</v>
      </c>
    </row>
    <row r="10" spans="1:15">
      <c r="A10" s="6" t="s">
        <v>55</v>
      </c>
      <c r="B10" s="6">
        <v>4110</v>
      </c>
      <c r="C10" s="8">
        <v>3.8306743999999997E-2</v>
      </c>
      <c r="D10" s="9">
        <v>0.25800000000000001</v>
      </c>
      <c r="E10" s="9">
        <v>54.65</v>
      </c>
      <c r="F10" s="9">
        <v>0.7</v>
      </c>
      <c r="G10" s="9">
        <v>0.09</v>
      </c>
      <c r="H10" s="6">
        <v>1</v>
      </c>
      <c r="I10" s="9">
        <f t="shared" ref="I10:I16" si="6">F10</f>
        <v>0.7</v>
      </c>
      <c r="J10" s="9">
        <f t="shared" ref="J10:J16" si="7">G10</f>
        <v>0.09</v>
      </c>
      <c r="K10" s="6">
        <v>21</v>
      </c>
      <c r="L10" s="6">
        <f t="shared" si="2"/>
        <v>4.5009466531399998E-2</v>
      </c>
      <c r="M10" s="6">
        <f t="shared" si="3"/>
        <v>56</v>
      </c>
      <c r="N10" s="6">
        <f t="shared" si="4"/>
        <v>0</v>
      </c>
      <c r="O10" s="11">
        <f t="shared" si="5"/>
        <v>0</v>
      </c>
    </row>
    <row r="11" spans="1:15">
      <c r="A11" s="6" t="s">
        <v>55</v>
      </c>
      <c r="B11" s="6">
        <v>3100</v>
      </c>
      <c r="C11" s="8">
        <v>1.20325815E-2</v>
      </c>
      <c r="D11" s="9">
        <v>0.41099999999999998</v>
      </c>
      <c r="E11" s="9">
        <v>54.65</v>
      </c>
      <c r="F11" s="9">
        <v>1.2</v>
      </c>
      <c r="G11" s="9">
        <v>6.4000000000000001E-2</v>
      </c>
      <c r="H11" s="6">
        <v>1</v>
      </c>
      <c r="I11" s="9">
        <f t="shared" si="6"/>
        <v>1.2</v>
      </c>
      <c r="J11" s="9">
        <f t="shared" si="7"/>
        <v>6.4000000000000001E-2</v>
      </c>
      <c r="K11" s="6">
        <v>1781</v>
      </c>
      <c r="L11" s="6">
        <f t="shared" si="2"/>
        <v>2.2522134829893747E-2</v>
      </c>
      <c r="M11" s="6">
        <f t="shared" si="3"/>
        <v>28</v>
      </c>
      <c r="N11" s="6">
        <f t="shared" si="4"/>
        <v>0</v>
      </c>
      <c r="O11" s="11">
        <f t="shared" si="5"/>
        <v>0</v>
      </c>
    </row>
    <row r="12" spans="1:15">
      <c r="A12" s="6" t="s">
        <v>55</v>
      </c>
      <c r="B12" s="6">
        <v>3100</v>
      </c>
      <c r="C12" s="8">
        <v>1.0180996953000001</v>
      </c>
      <c r="D12" s="9">
        <v>0.41099999999999998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6"/>
        <v>1.2</v>
      </c>
      <c r="J12" s="9">
        <f t="shared" si="7"/>
        <v>6.4000000000000001E-2</v>
      </c>
      <c r="K12" s="6">
        <v>1477</v>
      </c>
      <c r="L12" s="6">
        <f t="shared" si="2"/>
        <v>1.9056408309239661</v>
      </c>
      <c r="M12" s="6">
        <f t="shared" si="3"/>
        <v>2351</v>
      </c>
      <c r="N12" s="6">
        <f t="shared" si="4"/>
        <v>6</v>
      </c>
      <c r="O12" s="11">
        <f t="shared" si="5"/>
        <v>0.3</v>
      </c>
    </row>
    <row r="13" spans="1:15">
      <c r="A13" s="6" t="s">
        <v>55</v>
      </c>
      <c r="B13" s="6">
        <v>3100</v>
      </c>
      <c r="C13" s="8">
        <v>1.1460428974000001</v>
      </c>
      <c r="D13" s="9">
        <v>0.41099999999999998</v>
      </c>
      <c r="E13" s="9">
        <v>54.65</v>
      </c>
      <c r="F13" s="9">
        <v>1.2</v>
      </c>
      <c r="G13" s="9">
        <v>6.4000000000000001E-2</v>
      </c>
      <c r="H13" s="6">
        <v>1</v>
      </c>
      <c r="I13" s="9">
        <f t="shared" si="6"/>
        <v>1.2</v>
      </c>
      <c r="J13" s="9">
        <f t="shared" si="7"/>
        <v>6.4000000000000001E-2</v>
      </c>
      <c r="K13" s="6">
        <v>1242</v>
      </c>
      <c r="L13" s="6">
        <f t="shared" si="2"/>
        <v>2.1451201187446673</v>
      </c>
      <c r="M13" s="6">
        <f t="shared" si="3"/>
        <v>2646</v>
      </c>
      <c r="N13" s="6">
        <f t="shared" si="4"/>
        <v>7</v>
      </c>
      <c r="O13" s="11">
        <f t="shared" si="5"/>
        <v>0.4</v>
      </c>
    </row>
    <row r="14" spans="1:15">
      <c r="A14" s="6" t="s">
        <v>55</v>
      </c>
      <c r="B14" s="6">
        <v>3100</v>
      </c>
      <c r="C14" s="8">
        <v>8.1335396306999996</v>
      </c>
      <c r="D14" s="9">
        <v>0.41099999999999998</v>
      </c>
      <c r="E14" s="9">
        <v>54.65</v>
      </c>
      <c r="F14" s="9">
        <v>1.2</v>
      </c>
      <c r="G14" s="9">
        <v>6.4000000000000001E-2</v>
      </c>
      <c r="H14" s="6">
        <v>1</v>
      </c>
      <c r="I14" s="9">
        <f t="shared" si="6"/>
        <v>1.2</v>
      </c>
      <c r="J14" s="9">
        <f t="shared" si="7"/>
        <v>6.4000000000000001E-2</v>
      </c>
      <c r="K14" s="6">
        <v>9175</v>
      </c>
      <c r="L14" s="6">
        <f t="shared" si="2"/>
        <v>15.224054473008104</v>
      </c>
      <c r="M14" s="6">
        <f t="shared" si="3"/>
        <v>18779</v>
      </c>
      <c r="N14" s="6">
        <f t="shared" si="4"/>
        <v>50</v>
      </c>
      <c r="O14" s="11">
        <f t="shared" si="5"/>
        <v>2.7</v>
      </c>
    </row>
    <row r="15" spans="1:15">
      <c r="A15" s="6" t="s">
        <v>55</v>
      </c>
      <c r="B15" s="6">
        <v>3100</v>
      </c>
      <c r="C15" s="8">
        <v>9.89962125E-2</v>
      </c>
      <c r="D15" s="9">
        <v>0.252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6"/>
        <v>1.2</v>
      </c>
      <c r="J15" s="9">
        <f t="shared" si="7"/>
        <v>6.4000000000000001E-2</v>
      </c>
      <c r="K15" s="6">
        <v>548</v>
      </c>
      <c r="L15" s="6">
        <f t="shared" si="2"/>
        <v>0.113613003275625</v>
      </c>
      <c r="M15" s="6">
        <f t="shared" si="3"/>
        <v>140</v>
      </c>
      <c r="N15" s="6">
        <f t="shared" si="4"/>
        <v>0</v>
      </c>
      <c r="O15" s="11">
        <f t="shared" si="5"/>
        <v>0</v>
      </c>
    </row>
    <row r="16" spans="1:15">
      <c r="A16" s="6" t="s">
        <v>55</v>
      </c>
      <c r="B16" s="6">
        <v>1750</v>
      </c>
      <c r="C16" s="8">
        <v>190.87718941430001</v>
      </c>
      <c r="D16" s="9">
        <v>0.752</v>
      </c>
      <c r="E16" s="9">
        <v>54.65</v>
      </c>
      <c r="F16" s="9">
        <v>1.8</v>
      </c>
      <c r="G16" s="9">
        <v>0.47799999999999998</v>
      </c>
      <c r="H16" s="6">
        <v>1</v>
      </c>
      <c r="I16" s="9">
        <f t="shared" si="6"/>
        <v>1.8</v>
      </c>
      <c r="J16" s="9">
        <f t="shared" si="7"/>
        <v>0.47799999999999998</v>
      </c>
      <c r="K16" s="6">
        <v>418219</v>
      </c>
      <c r="L16" s="6">
        <f t="shared" si="2"/>
        <v>653.70347316013374</v>
      </c>
      <c r="M16" s="6">
        <f t="shared" si="3"/>
        <v>806330</v>
      </c>
      <c r="N16" s="6">
        <f t="shared" si="4"/>
        <v>3200</v>
      </c>
      <c r="O16" s="11">
        <f t="shared" si="5"/>
        <v>849.9</v>
      </c>
    </row>
    <row r="17" spans="1:15">
      <c r="A17" s="6" t="s">
        <v>55</v>
      </c>
      <c r="B17" s="6">
        <v>1750</v>
      </c>
      <c r="C17" s="8">
        <v>0.10251661350000001</v>
      </c>
      <c r="D17" s="9">
        <v>0.752</v>
      </c>
      <c r="E17" s="9">
        <v>54.65</v>
      </c>
      <c r="F17" s="9">
        <v>1.8</v>
      </c>
      <c r="G17" s="9">
        <v>0.47799999999999998</v>
      </c>
      <c r="H17" s="6">
        <v>0</v>
      </c>
      <c r="I17" s="9">
        <f>0.7*F17</f>
        <v>1.26</v>
      </c>
      <c r="J17" s="9">
        <f>0.5*G17</f>
        <v>0.23899999999999999</v>
      </c>
      <c r="K17" s="6">
        <v>281</v>
      </c>
      <c r="L17" s="6">
        <f t="shared" si="2"/>
        <v>0.35109206347390004</v>
      </c>
      <c r="M17" s="6">
        <f t="shared" si="3"/>
        <v>433</v>
      </c>
      <c r="N17" s="6">
        <f t="shared" si="4"/>
        <v>1</v>
      </c>
      <c r="O17" s="11">
        <f t="shared" si="5"/>
        <v>0.2</v>
      </c>
    </row>
    <row r="18" spans="1:15">
      <c r="A18" s="6" t="s">
        <v>55</v>
      </c>
      <c r="B18" s="6">
        <v>3100</v>
      </c>
      <c r="C18" s="8">
        <v>1.9116395999999999E-3</v>
      </c>
      <c r="D18" s="9">
        <v>0.252</v>
      </c>
      <c r="E18" s="9">
        <v>54.65</v>
      </c>
      <c r="F18" s="9">
        <v>1.2</v>
      </c>
      <c r="G18" s="9">
        <v>6.4000000000000001E-2</v>
      </c>
      <c r="H18" s="6">
        <v>1</v>
      </c>
      <c r="I18" s="9">
        <f t="shared" ref="I18:I31" si="8">F18</f>
        <v>1.2</v>
      </c>
      <c r="J18" s="9">
        <f t="shared" ref="J18:J31" si="9">G18</f>
        <v>6.4000000000000001E-2</v>
      </c>
      <c r="K18" s="6">
        <v>1</v>
      </c>
      <c r="L18" s="6">
        <f t="shared" si="2"/>
        <v>2.1938931869399996E-3</v>
      </c>
      <c r="M18" s="6">
        <f t="shared" si="3"/>
        <v>3</v>
      </c>
      <c r="N18" s="6">
        <f t="shared" si="4"/>
        <v>0</v>
      </c>
      <c r="O18" s="11">
        <f t="shared" si="5"/>
        <v>0</v>
      </c>
    </row>
    <row r="19" spans="1:15">
      <c r="A19" s="6" t="s">
        <v>55</v>
      </c>
      <c r="B19" s="6">
        <v>3100</v>
      </c>
      <c r="C19" s="8">
        <v>6.1786732800000001E-2</v>
      </c>
      <c r="D19" s="9">
        <v>0.41099999999999998</v>
      </c>
      <c r="E19" s="9">
        <v>54.65</v>
      </c>
      <c r="F19" s="9">
        <v>1.2</v>
      </c>
      <c r="G19" s="9">
        <v>6.4000000000000001E-2</v>
      </c>
      <c r="H19" s="6">
        <v>1</v>
      </c>
      <c r="I19" s="9">
        <f t="shared" si="8"/>
        <v>1.2</v>
      </c>
      <c r="J19" s="9">
        <f t="shared" si="9"/>
        <v>6.4000000000000001E-2</v>
      </c>
      <c r="K19" s="6">
        <v>54</v>
      </c>
      <c r="L19" s="6">
        <f t="shared" si="2"/>
        <v>0.11565008945255999</v>
      </c>
      <c r="M19" s="6">
        <f t="shared" si="3"/>
        <v>143</v>
      </c>
      <c r="N19" s="6">
        <f t="shared" si="4"/>
        <v>0</v>
      </c>
      <c r="O19" s="11">
        <f t="shared" si="5"/>
        <v>0</v>
      </c>
    </row>
    <row r="20" spans="1:15">
      <c r="A20" s="6" t="s">
        <v>55</v>
      </c>
      <c r="B20" s="6">
        <v>3100</v>
      </c>
      <c r="C20" s="8">
        <v>1.6625444999999999E-3</v>
      </c>
      <c r="D20" s="9">
        <v>0.41099999999999998</v>
      </c>
      <c r="E20" s="9">
        <v>54.65</v>
      </c>
      <c r="F20" s="9">
        <v>1.2</v>
      </c>
      <c r="G20" s="9">
        <v>6.4000000000000001E-2</v>
      </c>
      <c r="H20" s="6">
        <v>1</v>
      </c>
      <c r="I20" s="9">
        <f t="shared" si="8"/>
        <v>1.2</v>
      </c>
      <c r="J20" s="9">
        <f t="shared" si="9"/>
        <v>6.4000000000000001E-2</v>
      </c>
      <c r="K20" s="6">
        <v>1</v>
      </c>
      <c r="L20" s="6">
        <f t="shared" si="2"/>
        <v>3.1118884496812494E-3</v>
      </c>
      <c r="M20" s="6">
        <f t="shared" si="3"/>
        <v>4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3100</v>
      </c>
      <c r="C21" s="8">
        <v>0.1865241071</v>
      </c>
      <c r="D21" s="9">
        <v>0.252</v>
      </c>
      <c r="E21" s="9">
        <v>54.65</v>
      </c>
      <c r="F21" s="9">
        <v>1.2</v>
      </c>
      <c r="G21" s="9">
        <v>6.4000000000000001E-2</v>
      </c>
      <c r="H21" s="6">
        <v>1</v>
      </c>
      <c r="I21" s="9">
        <f t="shared" si="8"/>
        <v>1.2</v>
      </c>
      <c r="J21" s="9">
        <f t="shared" si="9"/>
        <v>6.4000000000000001E-2</v>
      </c>
      <c r="K21" s="6">
        <v>99</v>
      </c>
      <c r="L21" s="6">
        <f t="shared" si="2"/>
        <v>0.21406439151331499</v>
      </c>
      <c r="M21" s="6">
        <f t="shared" si="3"/>
        <v>264</v>
      </c>
      <c r="N21" s="6">
        <f t="shared" si="4"/>
        <v>1</v>
      </c>
      <c r="O21" s="11">
        <f t="shared" si="5"/>
        <v>0</v>
      </c>
    </row>
    <row r="22" spans="1:15">
      <c r="A22" s="6" t="s">
        <v>55</v>
      </c>
      <c r="B22" s="6">
        <v>3100</v>
      </c>
      <c r="C22" s="8">
        <v>2.8355771656000002</v>
      </c>
      <c r="D22" s="9">
        <v>0.252</v>
      </c>
      <c r="E22" s="9">
        <v>54.65</v>
      </c>
      <c r="F22" s="9">
        <v>1.2</v>
      </c>
      <c r="G22" s="9">
        <v>6.4000000000000001E-2</v>
      </c>
      <c r="H22" s="6">
        <v>1</v>
      </c>
      <c r="I22" s="9">
        <f t="shared" si="8"/>
        <v>1.2</v>
      </c>
      <c r="J22" s="9">
        <f t="shared" si="9"/>
        <v>6.4000000000000001E-2</v>
      </c>
      <c r="K22" s="6">
        <v>1506</v>
      </c>
      <c r="L22" s="6">
        <f t="shared" si="2"/>
        <v>3.2542501341008401</v>
      </c>
      <c r="M22" s="6">
        <f t="shared" si="3"/>
        <v>4014</v>
      </c>
      <c r="N22" s="6">
        <f t="shared" si="4"/>
        <v>11</v>
      </c>
      <c r="O22" s="11">
        <f t="shared" si="5"/>
        <v>0.6</v>
      </c>
    </row>
    <row r="23" spans="1:15">
      <c r="A23" s="6" t="s">
        <v>55</v>
      </c>
      <c r="B23" s="6">
        <v>3100</v>
      </c>
      <c r="C23" s="8">
        <v>4.77390569E-2</v>
      </c>
      <c r="D23" s="9">
        <v>0.252</v>
      </c>
      <c r="E23" s="9">
        <v>54.65</v>
      </c>
      <c r="F23" s="9">
        <v>1.2</v>
      </c>
      <c r="G23" s="9">
        <v>6.4000000000000001E-2</v>
      </c>
      <c r="H23" s="6">
        <v>1</v>
      </c>
      <c r="I23" s="9">
        <f t="shared" si="8"/>
        <v>1.2</v>
      </c>
      <c r="J23" s="9">
        <f t="shared" si="9"/>
        <v>6.4000000000000001E-2</v>
      </c>
      <c r="K23" s="6">
        <v>25</v>
      </c>
      <c r="L23" s="6">
        <f t="shared" si="2"/>
        <v>5.4787728651284999E-2</v>
      </c>
      <c r="M23" s="6">
        <f t="shared" si="3"/>
        <v>68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3100</v>
      </c>
      <c r="C24" s="8">
        <v>0.14668451169999999</v>
      </c>
      <c r="D24" s="9">
        <v>0.41099999999999998</v>
      </c>
      <c r="E24" s="9">
        <v>54.65</v>
      </c>
      <c r="F24" s="9">
        <v>1.2</v>
      </c>
      <c r="G24" s="9">
        <v>6.4000000000000001E-2</v>
      </c>
      <c r="H24" s="6">
        <v>1</v>
      </c>
      <c r="I24" s="9">
        <f t="shared" si="8"/>
        <v>1.2</v>
      </c>
      <c r="J24" s="9">
        <f t="shared" si="9"/>
        <v>6.4000000000000001E-2</v>
      </c>
      <c r="K24" s="6">
        <v>127</v>
      </c>
      <c r="L24" s="6">
        <f t="shared" si="2"/>
        <v>0.27455856833087117</v>
      </c>
      <c r="M24" s="6">
        <f t="shared" si="3"/>
        <v>339</v>
      </c>
      <c r="N24" s="6">
        <f t="shared" si="4"/>
        <v>1</v>
      </c>
      <c r="O24" s="11">
        <f t="shared" si="5"/>
        <v>0</v>
      </c>
    </row>
    <row r="25" spans="1:15">
      <c r="A25" s="6" t="s">
        <v>55</v>
      </c>
      <c r="B25" s="6">
        <v>3100</v>
      </c>
      <c r="C25" s="8">
        <v>1.5716616446</v>
      </c>
      <c r="D25" s="9">
        <v>0.252</v>
      </c>
      <c r="E25" s="9">
        <v>54.65</v>
      </c>
      <c r="F25" s="9">
        <v>1.2</v>
      </c>
      <c r="G25" s="9">
        <v>6.4000000000000001E-2</v>
      </c>
      <c r="H25" s="6">
        <v>1</v>
      </c>
      <c r="I25" s="9">
        <f t="shared" si="8"/>
        <v>1.2</v>
      </c>
      <c r="J25" s="9">
        <f t="shared" si="9"/>
        <v>6.4000000000000001E-2</v>
      </c>
      <c r="K25" s="6">
        <v>835</v>
      </c>
      <c r="L25" s="6">
        <f t="shared" si="2"/>
        <v>1.8037174864251899</v>
      </c>
      <c r="M25" s="6">
        <f t="shared" si="3"/>
        <v>2225</v>
      </c>
      <c r="N25" s="6">
        <f t="shared" si="4"/>
        <v>6</v>
      </c>
      <c r="O25" s="11">
        <f t="shared" si="5"/>
        <v>0.3</v>
      </c>
    </row>
    <row r="26" spans="1:15">
      <c r="A26" s="6" t="s">
        <v>55</v>
      </c>
      <c r="B26" s="6">
        <v>3100</v>
      </c>
      <c r="C26" s="8">
        <v>0.17062090760000001</v>
      </c>
      <c r="D26" s="9">
        <v>0.252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8"/>
        <v>1.2</v>
      </c>
      <c r="J26" s="9">
        <f t="shared" si="9"/>
        <v>6.4000000000000001E-2</v>
      </c>
      <c r="K26" s="6">
        <v>310</v>
      </c>
      <c r="L26" s="6">
        <f t="shared" si="2"/>
        <v>0.19581308460714</v>
      </c>
      <c r="M26" s="6">
        <f t="shared" si="3"/>
        <v>242</v>
      </c>
      <c r="N26" s="6">
        <f t="shared" si="4"/>
        <v>1</v>
      </c>
      <c r="O26" s="11">
        <f t="shared" si="5"/>
        <v>0</v>
      </c>
    </row>
    <row r="27" spans="1:15">
      <c r="A27" s="6" t="s">
        <v>55</v>
      </c>
      <c r="B27" s="6">
        <v>3100</v>
      </c>
      <c r="C27" s="8">
        <v>6.0533000000000001E-6</v>
      </c>
      <c r="D27" s="9">
        <v>0.252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8"/>
        <v>1.2</v>
      </c>
      <c r="J27" s="9">
        <f t="shared" si="9"/>
        <v>6.4000000000000001E-2</v>
      </c>
      <c r="K27" s="6">
        <v>0</v>
      </c>
      <c r="L27" s="6">
        <f t="shared" si="2"/>
        <v>6.9470697449999998E-6</v>
      </c>
      <c r="M27" s="6">
        <f t="shared" si="3"/>
        <v>0</v>
      </c>
      <c r="N27" s="6">
        <f t="shared" si="4"/>
        <v>0</v>
      </c>
      <c r="O27" s="11">
        <f t="shared" si="5"/>
        <v>0</v>
      </c>
    </row>
    <row r="28" spans="1:15">
      <c r="A28" s="6" t="s">
        <v>55</v>
      </c>
      <c r="B28" s="6">
        <v>3100</v>
      </c>
      <c r="C28" s="8">
        <v>8.5580767399999993E-2</v>
      </c>
      <c r="D28" s="9">
        <v>0.41099999999999998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8"/>
        <v>1.2</v>
      </c>
      <c r="J28" s="9">
        <f t="shared" si="9"/>
        <v>6.4000000000000001E-2</v>
      </c>
      <c r="K28" s="6">
        <v>74</v>
      </c>
      <c r="L28" s="6">
        <f t="shared" si="2"/>
        <v>0.16018687114054245</v>
      </c>
      <c r="M28" s="6">
        <f t="shared" si="3"/>
        <v>198</v>
      </c>
      <c r="N28" s="6">
        <f t="shared" si="4"/>
        <v>1</v>
      </c>
      <c r="O28" s="11">
        <f t="shared" si="5"/>
        <v>0</v>
      </c>
    </row>
    <row r="29" spans="1:15">
      <c r="A29" s="6" t="s">
        <v>55</v>
      </c>
      <c r="B29" s="6">
        <v>3100</v>
      </c>
      <c r="C29" s="8">
        <v>1.7216077E-2</v>
      </c>
      <c r="D29" s="9">
        <v>0.252</v>
      </c>
      <c r="E29" s="9">
        <v>54.65</v>
      </c>
      <c r="F29" s="9">
        <v>1.2</v>
      </c>
      <c r="G29" s="9">
        <v>6.4000000000000001E-2</v>
      </c>
      <c r="H29" s="6">
        <v>1</v>
      </c>
      <c r="I29" s="9">
        <f t="shared" si="8"/>
        <v>1.2</v>
      </c>
      <c r="J29" s="9">
        <f t="shared" si="9"/>
        <v>6.4000000000000001E-2</v>
      </c>
      <c r="K29" s="6">
        <v>9</v>
      </c>
      <c r="L29" s="6">
        <f t="shared" si="2"/>
        <v>1.9758030769049997E-2</v>
      </c>
      <c r="M29" s="6">
        <f t="shared" si="3"/>
        <v>24</v>
      </c>
      <c r="N29" s="6">
        <f t="shared" si="4"/>
        <v>0</v>
      </c>
      <c r="O29" s="11">
        <f t="shared" si="5"/>
        <v>0</v>
      </c>
    </row>
    <row r="30" spans="1:15">
      <c r="A30" s="6" t="s">
        <v>55</v>
      </c>
      <c r="B30" s="6">
        <v>3100</v>
      </c>
      <c r="C30" s="8">
        <v>9.6192640300000007E-2</v>
      </c>
      <c r="D30" s="9">
        <v>0.41099999999999998</v>
      </c>
      <c r="E30" s="9">
        <v>54.65</v>
      </c>
      <c r="F30" s="9">
        <v>1.2</v>
      </c>
      <c r="G30" s="9">
        <v>6.4000000000000001E-2</v>
      </c>
      <c r="H30" s="6">
        <v>1</v>
      </c>
      <c r="I30" s="9">
        <f t="shared" si="8"/>
        <v>1.2</v>
      </c>
      <c r="J30" s="9">
        <f t="shared" si="9"/>
        <v>6.4000000000000001E-2</v>
      </c>
      <c r="K30" s="6">
        <v>83</v>
      </c>
      <c r="L30" s="6">
        <f t="shared" si="2"/>
        <v>0.18004977688952872</v>
      </c>
      <c r="M30" s="6">
        <f t="shared" si="3"/>
        <v>222</v>
      </c>
      <c r="N30" s="6">
        <f t="shared" si="4"/>
        <v>1</v>
      </c>
      <c r="O30" s="11">
        <f t="shared" si="5"/>
        <v>0</v>
      </c>
    </row>
    <row r="31" spans="1:15">
      <c r="A31" s="6" t="s">
        <v>55</v>
      </c>
      <c r="B31" s="6">
        <v>3100</v>
      </c>
      <c r="C31" s="8">
        <v>0.1049011322</v>
      </c>
      <c r="D31" s="9">
        <v>0.252</v>
      </c>
      <c r="E31" s="9">
        <v>54.65</v>
      </c>
      <c r="F31" s="9">
        <v>1.2</v>
      </c>
      <c r="G31" s="9">
        <v>6.4000000000000001E-2</v>
      </c>
      <c r="H31" s="6">
        <v>1</v>
      </c>
      <c r="I31" s="9">
        <f t="shared" si="8"/>
        <v>1.2</v>
      </c>
      <c r="J31" s="9">
        <f t="shared" si="9"/>
        <v>6.4000000000000001E-2</v>
      </c>
      <c r="K31" s="6">
        <v>56</v>
      </c>
      <c r="L31" s="6">
        <f t="shared" si="2"/>
        <v>0.12038978436933</v>
      </c>
      <c r="M31" s="6">
        <f t="shared" si="3"/>
        <v>148</v>
      </c>
      <c r="N31" s="6">
        <f t="shared" si="4"/>
        <v>0</v>
      </c>
      <c r="O31" s="11">
        <f t="shared" si="5"/>
        <v>0</v>
      </c>
    </row>
    <row r="32" spans="1:15">
      <c r="A32" s="6" t="s">
        <v>55</v>
      </c>
      <c r="B32" s="6">
        <v>1750</v>
      </c>
      <c r="C32" s="8">
        <v>4.9320457700000001E-2</v>
      </c>
      <c r="D32" s="9">
        <v>0.752</v>
      </c>
      <c r="E32" s="9">
        <v>54.65</v>
      </c>
      <c r="F32" s="9">
        <v>1.8</v>
      </c>
      <c r="G32" s="9">
        <v>0.47799999999999998</v>
      </c>
      <c r="H32" s="6">
        <v>0</v>
      </c>
      <c r="I32" s="9">
        <f t="shared" ref="I32:I33" si="10">0.7*F32</f>
        <v>1.26</v>
      </c>
      <c r="J32" s="9">
        <f t="shared" ref="J32:J33" si="11">0.5*G32</f>
        <v>0.23899999999999999</v>
      </c>
      <c r="K32" s="6">
        <v>230</v>
      </c>
      <c r="L32" s="6">
        <f t="shared" si="2"/>
        <v>0.16890941550044669</v>
      </c>
      <c r="M32" s="6">
        <f t="shared" si="3"/>
        <v>208</v>
      </c>
      <c r="N32" s="6">
        <f t="shared" si="4"/>
        <v>1</v>
      </c>
      <c r="O32" s="11">
        <f t="shared" si="5"/>
        <v>0.1</v>
      </c>
    </row>
    <row r="33" spans="1:15">
      <c r="A33" s="6" t="s">
        <v>55</v>
      </c>
      <c r="B33" s="6">
        <v>1750</v>
      </c>
      <c r="C33" s="8">
        <v>0.1007506826</v>
      </c>
      <c r="D33" s="9">
        <v>0.752</v>
      </c>
      <c r="E33" s="9">
        <v>54.65</v>
      </c>
      <c r="F33" s="9">
        <v>1.8</v>
      </c>
      <c r="G33" s="9">
        <v>0.47799999999999998</v>
      </c>
      <c r="H33" s="6">
        <v>0</v>
      </c>
      <c r="I33" s="9">
        <f t="shared" si="10"/>
        <v>1.26</v>
      </c>
      <c r="J33" s="9">
        <f t="shared" si="11"/>
        <v>0.23899999999999999</v>
      </c>
      <c r="K33" s="6">
        <v>160</v>
      </c>
      <c r="L33" s="6">
        <f t="shared" si="2"/>
        <v>0.34504422105630672</v>
      </c>
      <c r="M33" s="6">
        <f t="shared" si="3"/>
        <v>426</v>
      </c>
      <c r="N33" s="6">
        <f t="shared" si="4"/>
        <v>1</v>
      </c>
      <c r="O33" s="11">
        <f t="shared" si="5"/>
        <v>0.2</v>
      </c>
    </row>
    <row r="34" spans="1:15">
      <c r="A34" s="6" t="s">
        <v>55</v>
      </c>
      <c r="B34" s="6">
        <v>4110</v>
      </c>
      <c r="C34" s="8">
        <v>19.700844993899999</v>
      </c>
      <c r="D34" s="9">
        <v>0.41299999999999998</v>
      </c>
      <c r="E34" s="9">
        <v>54.65</v>
      </c>
      <c r="F34" s="9">
        <v>0.7</v>
      </c>
      <c r="G34" s="9">
        <v>0.09</v>
      </c>
      <c r="H34" s="6">
        <v>1</v>
      </c>
      <c r="I34" s="9">
        <f t="shared" ref="I34:I35" si="12">F34</f>
        <v>0.7</v>
      </c>
      <c r="J34" s="9">
        <f t="shared" ref="J34:J35" si="13">G34</f>
        <v>0.09</v>
      </c>
      <c r="K34" s="6">
        <v>17948</v>
      </c>
      <c r="L34" s="6">
        <f t="shared" si="2"/>
        <v>37.054744741047514</v>
      </c>
      <c r="M34" s="6">
        <f t="shared" si="3"/>
        <v>45706</v>
      </c>
      <c r="N34" s="6">
        <f t="shared" si="4"/>
        <v>71</v>
      </c>
      <c r="O34" s="11">
        <f t="shared" si="5"/>
        <v>9.1</v>
      </c>
    </row>
    <row r="35" spans="1:15">
      <c r="A35" s="6" t="s">
        <v>55</v>
      </c>
      <c r="B35" s="6">
        <v>4110</v>
      </c>
      <c r="C35" s="8">
        <v>0.16444693460000001</v>
      </c>
      <c r="D35" s="9">
        <v>0.41299999999999998</v>
      </c>
      <c r="E35" s="9">
        <v>54.65</v>
      </c>
      <c r="F35" s="9">
        <v>0.7</v>
      </c>
      <c r="G35" s="9">
        <v>0.09</v>
      </c>
      <c r="H35" s="6">
        <v>1</v>
      </c>
      <c r="I35" s="9">
        <f t="shared" si="12"/>
        <v>0.7</v>
      </c>
      <c r="J35" s="9">
        <f t="shared" si="13"/>
        <v>0.09</v>
      </c>
      <c r="K35" s="6">
        <v>143</v>
      </c>
      <c r="L35" s="6">
        <f t="shared" si="2"/>
        <v>0.30930344292021417</v>
      </c>
      <c r="M35" s="6">
        <f t="shared" si="3"/>
        <v>382</v>
      </c>
      <c r="N35" s="6">
        <f t="shared" si="4"/>
        <v>1</v>
      </c>
      <c r="O35" s="11">
        <f t="shared" si="5"/>
        <v>0.1</v>
      </c>
    </row>
    <row r="36" spans="1:15">
      <c r="A36" s="6" t="s">
        <v>55</v>
      </c>
      <c r="B36" s="6">
        <v>1750</v>
      </c>
      <c r="C36" s="8">
        <v>9.1936129699999994E-2</v>
      </c>
      <c r="D36" s="9">
        <v>0.72399999999999998</v>
      </c>
      <c r="E36" s="9">
        <v>54.65</v>
      </c>
      <c r="F36" s="9">
        <v>1.8</v>
      </c>
      <c r="G36" s="9">
        <v>0.47799999999999998</v>
      </c>
      <c r="H36" s="6">
        <v>0</v>
      </c>
      <c r="I36" s="9">
        <f t="shared" ref="I36:I37" si="14">0.7*F36</f>
        <v>1.26</v>
      </c>
      <c r="J36" s="9">
        <f t="shared" ref="J36:J37" si="15">0.5*G36</f>
        <v>0.23899999999999999</v>
      </c>
      <c r="K36" s="6">
        <v>140</v>
      </c>
      <c r="L36" s="6">
        <f t="shared" si="2"/>
        <v>0.30313333911566831</v>
      </c>
      <c r="M36" s="6">
        <f t="shared" si="3"/>
        <v>374</v>
      </c>
      <c r="N36" s="6">
        <f t="shared" si="4"/>
        <v>1</v>
      </c>
      <c r="O36" s="11">
        <f t="shared" si="5"/>
        <v>0.2</v>
      </c>
    </row>
    <row r="37" spans="1:15">
      <c r="A37" s="6" t="s">
        <v>55</v>
      </c>
      <c r="B37" s="6">
        <v>1750</v>
      </c>
      <c r="C37" s="8">
        <v>0.25042696959999999</v>
      </c>
      <c r="D37" s="9">
        <v>0.752</v>
      </c>
      <c r="E37" s="9">
        <v>54.65</v>
      </c>
      <c r="F37" s="9">
        <v>1.8</v>
      </c>
      <c r="G37" s="9">
        <v>0.47799999999999998</v>
      </c>
      <c r="H37" s="6">
        <v>0</v>
      </c>
      <c r="I37" s="9">
        <f t="shared" si="14"/>
        <v>1.26</v>
      </c>
      <c r="J37" s="9">
        <f t="shared" si="15"/>
        <v>0.23899999999999999</v>
      </c>
      <c r="K37" s="6">
        <v>397</v>
      </c>
      <c r="L37" s="6">
        <f t="shared" si="2"/>
        <v>0.85764559035477328</v>
      </c>
      <c r="M37" s="6">
        <f t="shared" si="3"/>
        <v>1058</v>
      </c>
      <c r="N37" s="6">
        <f t="shared" si="4"/>
        <v>3</v>
      </c>
      <c r="O37" s="11">
        <f t="shared" si="5"/>
        <v>0.6</v>
      </c>
    </row>
    <row r="38" spans="1:15">
      <c r="A38" s="6" t="s">
        <v>55</v>
      </c>
      <c r="B38" s="6">
        <v>1750</v>
      </c>
      <c r="C38" s="8">
        <v>0.1236857559</v>
      </c>
      <c r="D38" s="9">
        <v>0.72399999999999998</v>
      </c>
      <c r="E38" s="9">
        <v>54.65</v>
      </c>
      <c r="F38" s="9">
        <v>1.8</v>
      </c>
      <c r="G38" s="9">
        <v>0.47799999999999998</v>
      </c>
      <c r="H38" s="6">
        <v>1</v>
      </c>
      <c r="I38" s="9">
        <f t="shared" ref="I38:I42" si="16">F38</f>
        <v>1.8</v>
      </c>
      <c r="J38" s="9">
        <f t="shared" ref="J38:J42" si="17">G38</f>
        <v>0.47799999999999998</v>
      </c>
      <c r="K38" s="6">
        <v>189</v>
      </c>
      <c r="L38" s="6">
        <f t="shared" si="2"/>
        <v>0.40781873578274502</v>
      </c>
      <c r="M38" s="6">
        <f t="shared" si="3"/>
        <v>503</v>
      </c>
      <c r="N38" s="6">
        <f t="shared" si="4"/>
        <v>2</v>
      </c>
      <c r="O38" s="11">
        <f t="shared" si="5"/>
        <v>0.5</v>
      </c>
    </row>
    <row r="39" spans="1:15">
      <c r="A39" s="6" t="s">
        <v>55</v>
      </c>
      <c r="B39" s="6">
        <v>4110</v>
      </c>
      <c r="C39" s="8">
        <v>0.24951979899999999</v>
      </c>
      <c r="D39" s="9">
        <v>0.25800000000000001</v>
      </c>
      <c r="E39" s="9">
        <v>54.65</v>
      </c>
      <c r="F39" s="9">
        <v>0.7</v>
      </c>
      <c r="G39" s="9">
        <v>0.09</v>
      </c>
      <c r="H39" s="6">
        <v>1</v>
      </c>
      <c r="I39" s="9">
        <f t="shared" si="16"/>
        <v>0.7</v>
      </c>
      <c r="J39" s="9">
        <f t="shared" si="17"/>
        <v>0.09</v>
      </c>
      <c r="K39" s="6">
        <v>136</v>
      </c>
      <c r="L39" s="6">
        <f t="shared" si="2"/>
        <v>0.29317952583002499</v>
      </c>
      <c r="M39" s="6">
        <f t="shared" si="3"/>
        <v>362</v>
      </c>
      <c r="N39" s="6">
        <f t="shared" si="4"/>
        <v>1</v>
      </c>
      <c r="O39" s="11">
        <f t="shared" si="5"/>
        <v>0.1</v>
      </c>
    </row>
    <row r="40" spans="1:15">
      <c r="A40" s="6" t="s">
        <v>55</v>
      </c>
      <c r="B40" s="6">
        <v>4110</v>
      </c>
      <c r="C40" s="8">
        <v>11.7253194638</v>
      </c>
      <c r="D40" s="9">
        <v>0.25800000000000001</v>
      </c>
      <c r="E40" s="9">
        <v>54.65</v>
      </c>
      <c r="F40" s="9">
        <v>0.7</v>
      </c>
      <c r="G40" s="9">
        <v>0.09</v>
      </c>
      <c r="H40" s="6">
        <v>1</v>
      </c>
      <c r="I40" s="9">
        <f t="shared" si="16"/>
        <v>0.7</v>
      </c>
      <c r="J40" s="9">
        <f t="shared" si="17"/>
        <v>0.09</v>
      </c>
      <c r="K40" s="6">
        <v>6374</v>
      </c>
      <c r="L40" s="6">
        <f t="shared" si="2"/>
        <v>13.776957236978404</v>
      </c>
      <c r="M40" s="6">
        <f t="shared" si="3"/>
        <v>16994</v>
      </c>
      <c r="N40" s="6">
        <f t="shared" si="4"/>
        <v>26</v>
      </c>
      <c r="O40" s="11">
        <f t="shared" si="5"/>
        <v>3.4</v>
      </c>
    </row>
    <row r="41" spans="1:15">
      <c r="A41" s="6" t="s">
        <v>55</v>
      </c>
      <c r="B41" s="6">
        <v>4110</v>
      </c>
      <c r="C41" s="8">
        <v>1.0544023655999999</v>
      </c>
      <c r="D41" s="9">
        <v>0.41299999999999998</v>
      </c>
      <c r="E41" s="9">
        <v>54.65</v>
      </c>
      <c r="F41" s="9">
        <v>0.7</v>
      </c>
      <c r="G41" s="9">
        <v>0.09</v>
      </c>
      <c r="H41" s="6">
        <v>1</v>
      </c>
      <c r="I41" s="9">
        <f t="shared" si="16"/>
        <v>0.7</v>
      </c>
      <c r="J41" s="9">
        <f t="shared" si="17"/>
        <v>0.09</v>
      </c>
      <c r="K41" s="6">
        <v>3318</v>
      </c>
      <c r="L41" s="6">
        <f t="shared" si="2"/>
        <v>1.9831946560547096</v>
      </c>
      <c r="M41" s="6">
        <f t="shared" si="3"/>
        <v>2446</v>
      </c>
      <c r="N41" s="6">
        <f t="shared" si="4"/>
        <v>4</v>
      </c>
      <c r="O41" s="11">
        <f t="shared" si="5"/>
        <v>0.5</v>
      </c>
    </row>
    <row r="42" spans="1:15">
      <c r="A42" s="6" t="s">
        <v>55</v>
      </c>
      <c r="B42" s="6">
        <v>4110</v>
      </c>
      <c r="C42" s="8">
        <v>5.1321477800000001E-2</v>
      </c>
      <c r="D42" s="9">
        <v>0.41299999999999998</v>
      </c>
      <c r="E42" s="9">
        <v>54.65</v>
      </c>
      <c r="F42" s="9">
        <v>0.7</v>
      </c>
      <c r="G42" s="9">
        <v>0.09</v>
      </c>
      <c r="H42" s="6">
        <v>1</v>
      </c>
      <c r="I42" s="9">
        <f t="shared" si="16"/>
        <v>0.7</v>
      </c>
      <c r="J42" s="9">
        <f t="shared" si="17"/>
        <v>0.09</v>
      </c>
      <c r="K42" s="6">
        <v>552</v>
      </c>
      <c r="L42" s="6">
        <f t="shared" si="2"/>
        <v>9.6529070717584153E-2</v>
      </c>
      <c r="M42" s="6">
        <f t="shared" si="3"/>
        <v>119</v>
      </c>
      <c r="N42" s="6">
        <f t="shared" si="4"/>
        <v>0</v>
      </c>
      <c r="O42" s="11">
        <f t="shared" si="5"/>
        <v>0</v>
      </c>
    </row>
    <row r="43" spans="1:15">
      <c r="A43" s="6" t="s">
        <v>55</v>
      </c>
      <c r="B43" s="6">
        <v>1750</v>
      </c>
      <c r="C43" s="8">
        <v>0.14984077709999999</v>
      </c>
      <c r="D43" s="9">
        <v>0.752</v>
      </c>
      <c r="E43" s="9">
        <v>54.65</v>
      </c>
      <c r="F43" s="9">
        <v>1.8</v>
      </c>
      <c r="G43" s="9">
        <v>0.47799999999999998</v>
      </c>
      <c r="H43" s="6">
        <v>0</v>
      </c>
      <c r="I43" s="9">
        <f t="shared" ref="I43:I45" si="18">0.7*F43</f>
        <v>1.26</v>
      </c>
      <c r="J43" s="9">
        <f t="shared" ref="J43:J45" si="19">0.5*G43</f>
        <v>0.23899999999999999</v>
      </c>
      <c r="K43" s="6">
        <v>237</v>
      </c>
      <c r="L43" s="6">
        <f t="shared" si="2"/>
        <v>0.51316470402693992</v>
      </c>
      <c r="M43" s="6">
        <f t="shared" si="3"/>
        <v>633</v>
      </c>
      <c r="N43" s="6">
        <f t="shared" si="4"/>
        <v>2</v>
      </c>
      <c r="O43" s="11">
        <f t="shared" si="5"/>
        <v>0.3</v>
      </c>
    </row>
    <row r="44" spans="1:15">
      <c r="A44" s="6" t="s">
        <v>55</v>
      </c>
      <c r="B44" s="6">
        <v>1750</v>
      </c>
      <c r="C44" s="8">
        <v>0.11757319889999999</v>
      </c>
      <c r="D44" s="9">
        <v>0.752</v>
      </c>
      <c r="E44" s="9">
        <v>54.65</v>
      </c>
      <c r="F44" s="9">
        <v>1.8</v>
      </c>
      <c r="G44" s="9">
        <v>0.47799999999999998</v>
      </c>
      <c r="H44" s="6">
        <v>0</v>
      </c>
      <c r="I44" s="9">
        <f t="shared" si="18"/>
        <v>1.26</v>
      </c>
      <c r="J44" s="9">
        <f t="shared" si="19"/>
        <v>0.23899999999999999</v>
      </c>
      <c r="K44" s="6">
        <v>186</v>
      </c>
      <c r="L44" s="6">
        <f t="shared" si="2"/>
        <v>0.40265685337945994</v>
      </c>
      <c r="M44" s="6">
        <f t="shared" si="3"/>
        <v>497</v>
      </c>
      <c r="N44" s="6">
        <f t="shared" si="4"/>
        <v>1</v>
      </c>
      <c r="O44" s="11">
        <f t="shared" si="5"/>
        <v>0.3</v>
      </c>
    </row>
    <row r="45" spans="1:15">
      <c r="A45" s="6" t="s">
        <v>55</v>
      </c>
      <c r="B45" s="6">
        <v>1750</v>
      </c>
      <c r="C45" s="8">
        <v>9.4414291900000002E-2</v>
      </c>
      <c r="D45" s="9">
        <v>0.752</v>
      </c>
      <c r="E45" s="9">
        <v>54.65</v>
      </c>
      <c r="F45" s="9">
        <v>1.8</v>
      </c>
      <c r="G45" s="9">
        <v>0.47799999999999998</v>
      </c>
      <c r="H45" s="6">
        <v>0</v>
      </c>
      <c r="I45" s="9">
        <f t="shared" si="18"/>
        <v>1.26</v>
      </c>
      <c r="J45" s="9">
        <f t="shared" si="19"/>
        <v>0.23899999999999999</v>
      </c>
      <c r="K45" s="6">
        <v>150</v>
      </c>
      <c r="L45" s="6">
        <f t="shared" si="2"/>
        <v>0.32334377261299335</v>
      </c>
      <c r="M45" s="6">
        <f t="shared" si="3"/>
        <v>399</v>
      </c>
      <c r="N45" s="6">
        <f t="shared" si="4"/>
        <v>1</v>
      </c>
      <c r="O45" s="11">
        <f t="shared" si="5"/>
        <v>0.2</v>
      </c>
    </row>
    <row r="46" spans="1:15">
      <c r="A46" s="6" t="s">
        <v>55</v>
      </c>
      <c r="B46" s="6">
        <v>4110</v>
      </c>
      <c r="C46" s="8">
        <v>0.15555909239999999</v>
      </c>
      <c r="D46" s="9">
        <v>0.25800000000000001</v>
      </c>
      <c r="E46" s="9">
        <v>54.65</v>
      </c>
      <c r="F46" s="9">
        <v>0.7</v>
      </c>
      <c r="G46" s="9">
        <v>0.09</v>
      </c>
      <c r="H46" s="6">
        <v>1</v>
      </c>
      <c r="I46" s="9">
        <f t="shared" ref="I46:I50" si="20">F46</f>
        <v>0.7</v>
      </c>
      <c r="J46" s="9">
        <f t="shared" ref="J46:J50" si="21">G46</f>
        <v>0.09</v>
      </c>
      <c r="K46" s="6">
        <v>85</v>
      </c>
      <c r="L46" s="6">
        <f t="shared" si="2"/>
        <v>0.18277804459268998</v>
      </c>
      <c r="M46" s="6">
        <f t="shared" si="3"/>
        <v>225</v>
      </c>
      <c r="N46" s="6">
        <f t="shared" si="4"/>
        <v>0</v>
      </c>
      <c r="O46" s="11">
        <f t="shared" si="5"/>
        <v>0</v>
      </c>
    </row>
    <row r="47" spans="1:15">
      <c r="A47" s="6" t="s">
        <v>55</v>
      </c>
      <c r="B47" s="6">
        <v>4110</v>
      </c>
      <c r="C47" s="8">
        <v>0.13239817340000001</v>
      </c>
      <c r="D47" s="9">
        <v>0.25800000000000001</v>
      </c>
      <c r="E47" s="9">
        <v>54.65</v>
      </c>
      <c r="F47" s="9">
        <v>0.7</v>
      </c>
      <c r="G47" s="9">
        <v>0.09</v>
      </c>
      <c r="H47" s="6">
        <v>1</v>
      </c>
      <c r="I47" s="9">
        <f t="shared" si="20"/>
        <v>0.7</v>
      </c>
      <c r="J47" s="9">
        <f t="shared" si="21"/>
        <v>0.09</v>
      </c>
      <c r="K47" s="6">
        <v>72</v>
      </c>
      <c r="L47" s="6">
        <f t="shared" si="2"/>
        <v>0.15556454379066501</v>
      </c>
      <c r="M47" s="6">
        <f t="shared" si="3"/>
        <v>192</v>
      </c>
      <c r="N47" s="6">
        <f t="shared" si="4"/>
        <v>0</v>
      </c>
      <c r="O47" s="11">
        <f t="shared" si="5"/>
        <v>0</v>
      </c>
    </row>
    <row r="48" spans="1:15">
      <c r="A48" s="6" t="s">
        <v>55</v>
      </c>
      <c r="B48" s="6">
        <v>4110</v>
      </c>
      <c r="C48" s="8">
        <v>0.1001305953</v>
      </c>
      <c r="D48" s="9">
        <v>0.25800000000000001</v>
      </c>
      <c r="E48" s="9">
        <v>54.65</v>
      </c>
      <c r="F48" s="9">
        <v>0.7</v>
      </c>
      <c r="G48" s="9">
        <v>0.09</v>
      </c>
      <c r="H48" s="6">
        <v>1</v>
      </c>
      <c r="I48" s="9">
        <f t="shared" si="20"/>
        <v>0.7</v>
      </c>
      <c r="J48" s="9">
        <f t="shared" si="21"/>
        <v>0.09</v>
      </c>
      <c r="K48" s="6">
        <v>54</v>
      </c>
      <c r="L48" s="6">
        <f t="shared" si="2"/>
        <v>0.1176509462126175</v>
      </c>
      <c r="M48" s="6">
        <f t="shared" si="3"/>
        <v>145</v>
      </c>
      <c r="N48" s="6">
        <f t="shared" si="4"/>
        <v>0</v>
      </c>
      <c r="O48" s="11">
        <f t="shared" si="5"/>
        <v>0</v>
      </c>
    </row>
    <row r="49" spans="1:15">
      <c r="A49" s="6" t="s">
        <v>55</v>
      </c>
      <c r="B49" s="6">
        <v>1750</v>
      </c>
      <c r="C49" s="8">
        <v>0.119259725</v>
      </c>
      <c r="D49" s="9">
        <v>0.83599999999999997</v>
      </c>
      <c r="E49" s="9">
        <v>54.65</v>
      </c>
      <c r="F49" s="9">
        <v>1.8</v>
      </c>
      <c r="G49" s="9">
        <v>0.47799999999999998</v>
      </c>
      <c r="H49" s="6">
        <v>1</v>
      </c>
      <c r="I49" s="9">
        <f t="shared" si="20"/>
        <v>1.8</v>
      </c>
      <c r="J49" s="9">
        <f t="shared" si="21"/>
        <v>0.47799999999999998</v>
      </c>
      <c r="K49" s="6">
        <v>210</v>
      </c>
      <c r="L49" s="6">
        <f t="shared" si="2"/>
        <v>0.45405556333041663</v>
      </c>
      <c r="M49" s="6">
        <f t="shared" si="3"/>
        <v>560</v>
      </c>
      <c r="N49" s="6">
        <f t="shared" si="4"/>
        <v>2</v>
      </c>
      <c r="O49" s="11">
        <f t="shared" si="5"/>
        <v>0.6</v>
      </c>
    </row>
    <row r="50" spans="1:15">
      <c r="A50" s="6" t="s">
        <v>55</v>
      </c>
      <c r="B50" s="6">
        <v>4110</v>
      </c>
      <c r="C50" s="8">
        <v>2.7330321637999999</v>
      </c>
      <c r="D50" s="9">
        <v>0.41299999999999998</v>
      </c>
      <c r="E50" s="9">
        <v>54.65</v>
      </c>
      <c r="F50" s="9">
        <v>0.7</v>
      </c>
      <c r="G50" s="9">
        <v>0.09</v>
      </c>
      <c r="H50" s="6">
        <v>1</v>
      </c>
      <c r="I50" s="9">
        <f t="shared" si="20"/>
        <v>0.7</v>
      </c>
      <c r="J50" s="9">
        <f t="shared" si="21"/>
        <v>0.09</v>
      </c>
      <c r="K50" s="6">
        <v>2378</v>
      </c>
      <c r="L50" s="6">
        <f t="shared" si="2"/>
        <v>5.1404804834533087</v>
      </c>
      <c r="M50" s="6">
        <f t="shared" si="3"/>
        <v>6341</v>
      </c>
      <c r="N50" s="6">
        <f t="shared" si="4"/>
        <v>10</v>
      </c>
      <c r="O50" s="11">
        <f t="shared" si="5"/>
        <v>1.3</v>
      </c>
    </row>
    <row r="51" spans="1:15">
      <c r="A51" s="6" t="s">
        <v>55</v>
      </c>
      <c r="B51" s="6">
        <v>1750</v>
      </c>
      <c r="C51" s="8">
        <v>0.54227019279999999</v>
      </c>
      <c r="D51" s="9">
        <v>0.752</v>
      </c>
      <c r="E51" s="9">
        <v>54.65</v>
      </c>
      <c r="F51" s="9">
        <v>1.8</v>
      </c>
      <c r="G51" s="9">
        <v>0.47799999999999998</v>
      </c>
      <c r="H51" s="6">
        <v>0</v>
      </c>
      <c r="I51" s="9">
        <f>0.7*F51</f>
        <v>1.26</v>
      </c>
      <c r="J51" s="9">
        <f>0.5*G51</f>
        <v>0.23899999999999999</v>
      </c>
      <c r="K51" s="6">
        <v>859</v>
      </c>
      <c r="L51" s="6">
        <f t="shared" si="2"/>
        <v>1.8571308049552533</v>
      </c>
      <c r="M51" s="6">
        <f t="shared" si="3"/>
        <v>2291</v>
      </c>
      <c r="N51" s="6">
        <f t="shared" si="4"/>
        <v>6</v>
      </c>
      <c r="O51" s="11">
        <f t="shared" si="5"/>
        <v>1.2</v>
      </c>
    </row>
    <row r="52" spans="1:15">
      <c r="A52" s="6" t="s">
        <v>55</v>
      </c>
      <c r="B52" s="6">
        <v>4110</v>
      </c>
      <c r="C52" s="8">
        <v>0.45762938050000002</v>
      </c>
      <c r="D52" s="9">
        <v>0.25800000000000001</v>
      </c>
      <c r="E52" s="9">
        <v>54.65</v>
      </c>
      <c r="F52" s="9">
        <v>0.7</v>
      </c>
      <c r="G52" s="9">
        <v>0.09</v>
      </c>
      <c r="H52" s="6">
        <v>1</v>
      </c>
      <c r="I52" s="9">
        <f t="shared" ref="I52:I59" si="22">F52</f>
        <v>0.7</v>
      </c>
      <c r="J52" s="9">
        <f t="shared" ref="J52:J59" si="23">G52</f>
        <v>0.09</v>
      </c>
      <c r="K52" s="6">
        <v>249</v>
      </c>
      <c r="L52" s="6">
        <f t="shared" si="2"/>
        <v>0.5377030813529875</v>
      </c>
      <c r="M52" s="6">
        <f t="shared" si="3"/>
        <v>663</v>
      </c>
      <c r="N52" s="6">
        <f t="shared" si="4"/>
        <v>1</v>
      </c>
      <c r="O52" s="11">
        <f t="shared" si="5"/>
        <v>0.1</v>
      </c>
    </row>
    <row r="53" spans="1:15">
      <c r="A53" s="6" t="s">
        <v>55</v>
      </c>
      <c r="B53" s="6">
        <v>1750</v>
      </c>
      <c r="C53" s="8">
        <v>8.0496372466999997</v>
      </c>
      <c r="D53" s="9">
        <v>0.72399999999999998</v>
      </c>
      <c r="E53" s="9">
        <v>54.65</v>
      </c>
      <c r="F53" s="9">
        <v>1.8</v>
      </c>
      <c r="G53" s="9">
        <v>0.47799999999999998</v>
      </c>
      <c r="H53" s="6">
        <v>1</v>
      </c>
      <c r="I53" s="9">
        <f t="shared" si="22"/>
        <v>1.8</v>
      </c>
      <c r="J53" s="9">
        <f t="shared" si="23"/>
        <v>0.47799999999999998</v>
      </c>
      <c r="K53" s="6">
        <v>12280</v>
      </c>
      <c r="L53" s="6">
        <f t="shared" si="2"/>
        <v>26.541398090440016</v>
      </c>
      <c r="M53" s="6">
        <f t="shared" si="3"/>
        <v>32738</v>
      </c>
      <c r="N53" s="6">
        <f t="shared" si="4"/>
        <v>130</v>
      </c>
      <c r="O53" s="11">
        <f t="shared" si="5"/>
        <v>34.5</v>
      </c>
    </row>
    <row r="54" spans="1:15">
      <c r="A54" s="6" t="s">
        <v>55</v>
      </c>
      <c r="B54" s="6">
        <v>1750</v>
      </c>
      <c r="C54" s="8">
        <v>5.5526123929000004</v>
      </c>
      <c r="D54" s="9">
        <v>0.76800000000000002</v>
      </c>
      <c r="E54" s="9">
        <v>54.65</v>
      </c>
      <c r="F54" s="9">
        <v>1.8</v>
      </c>
      <c r="G54" s="9">
        <v>0.47799999999999998</v>
      </c>
      <c r="H54" s="6">
        <v>1</v>
      </c>
      <c r="I54" s="9">
        <f t="shared" si="22"/>
        <v>1.8</v>
      </c>
      <c r="J54" s="9">
        <f t="shared" si="23"/>
        <v>0.47799999999999998</v>
      </c>
      <c r="K54" s="6">
        <v>12247</v>
      </c>
      <c r="L54" s="6">
        <f t="shared" si="2"/>
        <v>19.420817105407043</v>
      </c>
      <c r="M54" s="6">
        <f t="shared" si="3"/>
        <v>23955</v>
      </c>
      <c r="N54" s="6">
        <f t="shared" si="4"/>
        <v>95</v>
      </c>
      <c r="O54" s="11">
        <f t="shared" si="5"/>
        <v>25.2</v>
      </c>
    </row>
    <row r="55" spans="1:15">
      <c r="A55" s="6" t="s">
        <v>55</v>
      </c>
      <c r="B55" s="6">
        <v>4110</v>
      </c>
      <c r="C55" s="8">
        <v>0.18745272960000001</v>
      </c>
      <c r="D55" s="9">
        <v>0.25800000000000001</v>
      </c>
      <c r="E55" s="9">
        <v>54.65</v>
      </c>
      <c r="F55" s="9">
        <v>0.7</v>
      </c>
      <c r="G55" s="9">
        <v>0.09</v>
      </c>
      <c r="H55" s="6">
        <v>1</v>
      </c>
      <c r="I55" s="9">
        <f t="shared" si="22"/>
        <v>0.7</v>
      </c>
      <c r="J55" s="9">
        <f t="shared" si="23"/>
        <v>0.09</v>
      </c>
      <c r="K55" s="6">
        <v>102</v>
      </c>
      <c r="L55" s="6">
        <f t="shared" si="2"/>
        <v>0.22025227096176</v>
      </c>
      <c r="M55" s="6">
        <f t="shared" si="3"/>
        <v>272</v>
      </c>
      <c r="N55" s="6">
        <f t="shared" si="4"/>
        <v>0</v>
      </c>
      <c r="O55" s="11">
        <f t="shared" si="5"/>
        <v>0.1</v>
      </c>
    </row>
    <row r="56" spans="1:15">
      <c r="A56" s="6" t="s">
        <v>55</v>
      </c>
      <c r="B56" s="6">
        <v>1750</v>
      </c>
      <c r="C56" s="8">
        <v>1.3220635111000001</v>
      </c>
      <c r="D56" s="9">
        <v>0.68</v>
      </c>
      <c r="E56" s="9">
        <v>54.65</v>
      </c>
      <c r="F56" s="9">
        <v>1.8</v>
      </c>
      <c r="G56" s="9">
        <v>0.47799999999999998</v>
      </c>
      <c r="H56" s="6">
        <v>1</v>
      </c>
      <c r="I56" s="9">
        <f t="shared" si="22"/>
        <v>1.8</v>
      </c>
      <c r="J56" s="9">
        <f t="shared" si="23"/>
        <v>0.47799999999999998</v>
      </c>
      <c r="K56" s="6">
        <v>1894</v>
      </c>
      <c r="L56" s="6">
        <f t="shared" si="2"/>
        <v>4.0942103499581837</v>
      </c>
      <c r="M56" s="6">
        <f t="shared" si="3"/>
        <v>5050</v>
      </c>
      <c r="N56" s="6">
        <f t="shared" si="4"/>
        <v>20</v>
      </c>
      <c r="O56" s="11">
        <f t="shared" si="5"/>
        <v>5.3</v>
      </c>
    </row>
    <row r="57" spans="1:15">
      <c r="A57" s="6" t="s">
        <v>55</v>
      </c>
      <c r="B57" s="6">
        <v>1750</v>
      </c>
      <c r="C57" s="8">
        <v>1.9637981567</v>
      </c>
      <c r="D57" s="9">
        <v>0.72399999999999998</v>
      </c>
      <c r="E57" s="9">
        <v>54.65</v>
      </c>
      <c r="F57" s="9">
        <v>1.8</v>
      </c>
      <c r="G57" s="9">
        <v>0.47799999999999998</v>
      </c>
      <c r="H57" s="6">
        <v>1</v>
      </c>
      <c r="I57" s="9">
        <f t="shared" si="22"/>
        <v>1.8</v>
      </c>
      <c r="J57" s="9">
        <f t="shared" si="23"/>
        <v>0.47799999999999998</v>
      </c>
      <c r="K57" s="6">
        <v>2996</v>
      </c>
      <c r="L57" s="6">
        <f t="shared" si="2"/>
        <v>6.4750680122405191</v>
      </c>
      <c r="M57" s="6">
        <f t="shared" si="3"/>
        <v>7987</v>
      </c>
      <c r="N57" s="6">
        <f t="shared" si="4"/>
        <v>32</v>
      </c>
      <c r="O57" s="11">
        <f t="shared" si="5"/>
        <v>8.4</v>
      </c>
    </row>
    <row r="58" spans="1:15">
      <c r="A58" s="6" t="s">
        <v>55</v>
      </c>
      <c r="B58" s="6">
        <v>1750</v>
      </c>
      <c r="C58" s="8">
        <v>1.3376771855</v>
      </c>
      <c r="D58" s="9">
        <v>0.76800000000000002</v>
      </c>
      <c r="E58" s="9">
        <v>54.65</v>
      </c>
      <c r="F58" s="9">
        <v>1.8</v>
      </c>
      <c r="G58" s="9">
        <v>0.47799999999999998</v>
      </c>
      <c r="H58" s="6">
        <v>1</v>
      </c>
      <c r="I58" s="9">
        <f t="shared" si="22"/>
        <v>1.8</v>
      </c>
      <c r="J58" s="9">
        <f t="shared" si="23"/>
        <v>0.47799999999999998</v>
      </c>
      <c r="K58" s="6">
        <v>2165</v>
      </c>
      <c r="L58" s="6">
        <f t="shared" si="2"/>
        <v>4.6786597240048007</v>
      </c>
      <c r="M58" s="6">
        <f t="shared" si="3"/>
        <v>5771</v>
      </c>
      <c r="N58" s="6">
        <f t="shared" si="4"/>
        <v>23</v>
      </c>
      <c r="O58" s="11">
        <f t="shared" si="5"/>
        <v>6.1</v>
      </c>
    </row>
    <row r="59" spans="1:15">
      <c r="A59" s="6" t="s">
        <v>55</v>
      </c>
      <c r="B59" s="6">
        <v>1750</v>
      </c>
      <c r="C59" s="8">
        <v>25.888312789</v>
      </c>
      <c r="D59" s="9">
        <v>0.72399999999999998</v>
      </c>
      <c r="E59" s="9">
        <v>54.65</v>
      </c>
      <c r="F59" s="9">
        <v>1.8</v>
      </c>
      <c r="G59" s="9">
        <v>0.47799999999999998</v>
      </c>
      <c r="H59" s="6">
        <v>1</v>
      </c>
      <c r="I59" s="9">
        <f t="shared" si="22"/>
        <v>1.8</v>
      </c>
      <c r="J59" s="9">
        <f t="shared" si="23"/>
        <v>0.47799999999999998</v>
      </c>
      <c r="K59" s="6">
        <v>39493</v>
      </c>
      <c r="L59" s="6">
        <f t="shared" si="2"/>
        <v>85.359376399770625</v>
      </c>
      <c r="M59" s="6">
        <f t="shared" si="3"/>
        <v>105289</v>
      </c>
      <c r="N59" s="6">
        <f t="shared" si="4"/>
        <v>418</v>
      </c>
      <c r="O59" s="11">
        <f t="shared" si="5"/>
        <v>111</v>
      </c>
    </row>
    <row r="60" spans="1:15">
      <c r="A60" s="6" t="s">
        <v>55</v>
      </c>
      <c r="B60" s="6">
        <v>1750</v>
      </c>
      <c r="C60" s="8">
        <v>5.6060161999999997E-2</v>
      </c>
      <c r="D60" s="9">
        <v>0.752</v>
      </c>
      <c r="E60" s="9">
        <v>54.65</v>
      </c>
      <c r="F60" s="9">
        <v>1.8</v>
      </c>
      <c r="G60" s="9">
        <v>0.47799999999999998</v>
      </c>
      <c r="H60" s="6">
        <v>0</v>
      </c>
      <c r="I60" s="9">
        <f>0.7*F60</f>
        <v>1.26</v>
      </c>
      <c r="J60" s="9">
        <f>0.5*G60</f>
        <v>0.23899999999999999</v>
      </c>
      <c r="K60" s="6">
        <v>89</v>
      </c>
      <c r="L60" s="6">
        <f t="shared" si="2"/>
        <v>0.19199110547346665</v>
      </c>
      <c r="M60" s="6">
        <f t="shared" si="3"/>
        <v>237</v>
      </c>
      <c r="N60" s="6">
        <f t="shared" si="4"/>
        <v>1</v>
      </c>
      <c r="O60" s="11">
        <f t="shared" si="5"/>
        <v>0.1</v>
      </c>
    </row>
    <row r="61" spans="1:15">
      <c r="A61" s="6" t="s">
        <v>55</v>
      </c>
      <c r="B61" s="6">
        <v>1750</v>
      </c>
      <c r="C61" s="8">
        <v>4.6397726700000003E-2</v>
      </c>
      <c r="D61" s="9">
        <v>0.72399999999999998</v>
      </c>
      <c r="E61" s="9">
        <v>54.65</v>
      </c>
      <c r="F61" s="9">
        <v>1.8</v>
      </c>
      <c r="G61" s="9">
        <v>0.47799999999999998</v>
      </c>
      <c r="H61" s="6">
        <v>1</v>
      </c>
      <c r="I61" s="9">
        <f t="shared" ref="I61:I63" si="24">F61</f>
        <v>1.8</v>
      </c>
      <c r="J61" s="9">
        <f t="shared" ref="J61:J63" si="25">G61</f>
        <v>0.47799999999999998</v>
      </c>
      <c r="K61" s="6">
        <v>71</v>
      </c>
      <c r="L61" s="6">
        <f t="shared" si="2"/>
        <v>0.15298335777068503</v>
      </c>
      <c r="M61" s="6">
        <f t="shared" si="3"/>
        <v>189</v>
      </c>
      <c r="N61" s="6">
        <f t="shared" si="4"/>
        <v>1</v>
      </c>
      <c r="O61" s="11">
        <f t="shared" si="5"/>
        <v>0.2</v>
      </c>
    </row>
    <row r="62" spans="1:15">
      <c r="A62" s="6" t="s">
        <v>55</v>
      </c>
      <c r="B62" s="6">
        <v>4110</v>
      </c>
      <c r="C62" s="8">
        <v>0.1708955704</v>
      </c>
      <c r="D62" s="9">
        <v>0.25800000000000001</v>
      </c>
      <c r="E62" s="9">
        <v>54.65</v>
      </c>
      <c r="F62" s="9">
        <v>0.7</v>
      </c>
      <c r="G62" s="9">
        <v>0.09</v>
      </c>
      <c r="H62" s="6">
        <v>1</v>
      </c>
      <c r="I62" s="9">
        <f t="shared" si="24"/>
        <v>0.7</v>
      </c>
      <c r="J62" s="9">
        <f t="shared" si="25"/>
        <v>0.09</v>
      </c>
      <c r="K62" s="6">
        <v>93</v>
      </c>
      <c r="L62" s="6">
        <f t="shared" si="2"/>
        <v>0.20079802283074</v>
      </c>
      <c r="M62" s="6">
        <f t="shared" si="3"/>
        <v>248</v>
      </c>
      <c r="N62" s="6">
        <f t="shared" si="4"/>
        <v>0</v>
      </c>
      <c r="O62" s="11">
        <f t="shared" si="5"/>
        <v>0</v>
      </c>
    </row>
    <row r="63" spans="1:15">
      <c r="A63" s="6" t="s">
        <v>55</v>
      </c>
      <c r="B63" s="6">
        <v>4110</v>
      </c>
      <c r="C63" s="8">
        <v>9.5510052100000006E-2</v>
      </c>
      <c r="D63" s="9">
        <v>0.41299999999999998</v>
      </c>
      <c r="E63" s="9">
        <v>54.65</v>
      </c>
      <c r="F63" s="9">
        <v>0.7</v>
      </c>
      <c r="G63" s="9">
        <v>0.09</v>
      </c>
      <c r="H63" s="6">
        <v>1</v>
      </c>
      <c r="I63" s="9">
        <f t="shared" si="24"/>
        <v>0.7</v>
      </c>
      <c r="J63" s="9">
        <f t="shared" si="25"/>
        <v>0.09</v>
      </c>
      <c r="K63" s="6">
        <v>83</v>
      </c>
      <c r="L63" s="6">
        <f t="shared" si="2"/>
        <v>0.17964207128503706</v>
      </c>
      <c r="M63" s="6">
        <f t="shared" si="3"/>
        <v>222</v>
      </c>
      <c r="N63" s="6">
        <f t="shared" si="4"/>
        <v>0</v>
      </c>
      <c r="O63" s="11">
        <f t="shared" si="5"/>
        <v>0</v>
      </c>
    </row>
    <row r="64" spans="1:15">
      <c r="A64" s="6" t="s">
        <v>55</v>
      </c>
      <c r="B64" s="6">
        <v>1750</v>
      </c>
      <c r="C64" s="8">
        <v>6.4245440099999995E-2</v>
      </c>
      <c r="D64" s="9">
        <v>0.752</v>
      </c>
      <c r="E64" s="9">
        <v>54.65</v>
      </c>
      <c r="F64" s="9">
        <v>1.8</v>
      </c>
      <c r="G64" s="9">
        <v>0.47799999999999998</v>
      </c>
      <c r="H64" s="6">
        <v>0</v>
      </c>
      <c r="I64" s="9">
        <f>0.7*F64</f>
        <v>1.26</v>
      </c>
      <c r="J64" s="9">
        <f>0.5*G64</f>
        <v>0.23899999999999999</v>
      </c>
      <c r="K64" s="6">
        <v>102</v>
      </c>
      <c r="L64" s="6">
        <f t="shared" si="2"/>
        <v>0.22002350022513997</v>
      </c>
      <c r="M64" s="6">
        <f t="shared" si="3"/>
        <v>271</v>
      </c>
      <c r="N64" s="6">
        <f t="shared" si="4"/>
        <v>1</v>
      </c>
      <c r="O64" s="11">
        <f t="shared" si="5"/>
        <v>0.1</v>
      </c>
    </row>
    <row r="65" spans="1:15">
      <c r="A65" s="6" t="s">
        <v>55</v>
      </c>
      <c r="B65" s="6">
        <v>4110</v>
      </c>
      <c r="C65" s="8">
        <v>1.30048152E-2</v>
      </c>
      <c r="D65" s="9">
        <v>0.41299999999999998</v>
      </c>
      <c r="E65" s="9">
        <v>54.65</v>
      </c>
      <c r="F65" s="9">
        <v>0.7</v>
      </c>
      <c r="G65" s="9">
        <v>0.09</v>
      </c>
      <c r="H65" s="6">
        <v>1</v>
      </c>
      <c r="I65" s="9">
        <f t="shared" ref="I65:I66" si="26">F65</f>
        <v>0.7</v>
      </c>
      <c r="J65" s="9">
        <f t="shared" ref="J65:J66" si="27">G65</f>
        <v>0.09</v>
      </c>
      <c r="K65" s="6">
        <v>11</v>
      </c>
      <c r="L65" s="6">
        <f t="shared" si="2"/>
        <v>2.4460377602569999E-2</v>
      </c>
      <c r="M65" s="6">
        <f t="shared" si="3"/>
        <v>30</v>
      </c>
      <c r="N65" s="6">
        <f t="shared" si="4"/>
        <v>0</v>
      </c>
      <c r="O65" s="11">
        <f t="shared" si="5"/>
        <v>0</v>
      </c>
    </row>
    <row r="66" spans="1:15">
      <c r="A66" s="6" t="s">
        <v>55</v>
      </c>
      <c r="B66" s="6">
        <v>4110</v>
      </c>
      <c r="C66" s="8">
        <v>0.61878739110000003</v>
      </c>
      <c r="D66" s="9">
        <v>0.41299999999999998</v>
      </c>
      <c r="E66" s="9">
        <v>54.65</v>
      </c>
      <c r="F66" s="9">
        <v>0.7</v>
      </c>
      <c r="G66" s="9">
        <v>0.09</v>
      </c>
      <c r="H66" s="6">
        <v>1</v>
      </c>
      <c r="I66" s="9">
        <f t="shared" si="26"/>
        <v>0.7</v>
      </c>
      <c r="J66" s="9">
        <f t="shared" si="27"/>
        <v>0.09</v>
      </c>
      <c r="K66" s="6">
        <v>538</v>
      </c>
      <c r="L66" s="6">
        <f t="shared" si="2"/>
        <v>1.1638591559544162</v>
      </c>
      <c r="M66" s="6">
        <f t="shared" si="3"/>
        <v>1436</v>
      </c>
      <c r="N66" s="6">
        <f t="shared" si="4"/>
        <v>2</v>
      </c>
      <c r="O66" s="11">
        <f t="shared" si="5"/>
        <v>0.3</v>
      </c>
    </row>
    <row r="67" spans="1:15">
      <c r="A67" s="6" t="s">
        <v>55</v>
      </c>
      <c r="B67" s="6">
        <v>1750</v>
      </c>
      <c r="C67" s="8">
        <v>0.1195535361</v>
      </c>
      <c r="D67" s="9">
        <v>0.72399999999999998</v>
      </c>
      <c r="E67" s="9">
        <v>54.65</v>
      </c>
      <c r="F67" s="9">
        <v>1.8</v>
      </c>
      <c r="G67" s="9">
        <v>0.47799999999999998</v>
      </c>
      <c r="H67" s="6">
        <v>0</v>
      </c>
      <c r="I67" s="9">
        <f t="shared" ref="I67:I69" si="28">0.7*F67</f>
        <v>1.26</v>
      </c>
      <c r="J67" s="9">
        <f t="shared" ref="J67:J69" si="29">0.5*G67</f>
        <v>0.23899999999999999</v>
      </c>
      <c r="K67" s="6">
        <v>182</v>
      </c>
      <c r="L67" s="6">
        <f t="shared" ref="L67:L130" si="30">(E67*D67*C67)/12</f>
        <v>0.39419391178785501</v>
      </c>
      <c r="M67" s="6">
        <f t="shared" ref="M67:M130" si="31">ROUND(E67*D67*C67*102.79,0)</f>
        <v>486</v>
      </c>
      <c r="N67" s="6">
        <f t="shared" ref="N67:N130" si="32">ROUND(I67*M67*0.002205,0)</f>
        <v>1</v>
      </c>
      <c r="O67" s="11">
        <f t="shared" ref="O67:O130" si="33">ROUND(J67*M67*0.002205,1)</f>
        <v>0.3</v>
      </c>
    </row>
    <row r="68" spans="1:15">
      <c r="A68" s="6" t="s">
        <v>55</v>
      </c>
      <c r="B68" s="6">
        <v>1750</v>
      </c>
      <c r="C68" s="8">
        <v>7.9397801599999998E-2</v>
      </c>
      <c r="D68" s="9">
        <v>0.752</v>
      </c>
      <c r="E68" s="9">
        <v>54.65</v>
      </c>
      <c r="F68" s="9">
        <v>1.8</v>
      </c>
      <c r="G68" s="9">
        <v>0.47799999999999998</v>
      </c>
      <c r="H68" s="6">
        <v>0</v>
      </c>
      <c r="I68" s="9">
        <f t="shared" si="28"/>
        <v>1.26</v>
      </c>
      <c r="J68" s="9">
        <f t="shared" si="29"/>
        <v>0.23899999999999999</v>
      </c>
      <c r="K68" s="6">
        <v>126</v>
      </c>
      <c r="L68" s="6">
        <f t="shared" si="30"/>
        <v>0.27191629773290665</v>
      </c>
      <c r="M68" s="6">
        <f t="shared" si="31"/>
        <v>335</v>
      </c>
      <c r="N68" s="6">
        <f t="shared" si="32"/>
        <v>1</v>
      </c>
      <c r="O68" s="11">
        <f t="shared" si="33"/>
        <v>0.2</v>
      </c>
    </row>
    <row r="69" spans="1:15">
      <c r="A69" s="6" t="s">
        <v>55</v>
      </c>
      <c r="B69" s="6">
        <v>1750</v>
      </c>
      <c r="C69" s="8">
        <v>1.4998423179</v>
      </c>
      <c r="D69" s="9">
        <v>0.72399999999999998</v>
      </c>
      <c r="E69" s="9">
        <v>54.65</v>
      </c>
      <c r="F69" s="9">
        <v>1.8</v>
      </c>
      <c r="G69" s="9">
        <v>0.47799999999999998</v>
      </c>
      <c r="H69" s="6">
        <v>0</v>
      </c>
      <c r="I69" s="9">
        <f t="shared" si="28"/>
        <v>1.26</v>
      </c>
      <c r="J69" s="9">
        <f t="shared" si="29"/>
        <v>0.23899999999999999</v>
      </c>
      <c r="K69" s="6">
        <v>2288</v>
      </c>
      <c r="L69" s="6">
        <f t="shared" si="30"/>
        <v>4.9453050879518452</v>
      </c>
      <c r="M69" s="6">
        <f t="shared" si="31"/>
        <v>6100</v>
      </c>
      <c r="N69" s="6">
        <f t="shared" si="32"/>
        <v>17</v>
      </c>
      <c r="O69" s="11">
        <f t="shared" si="33"/>
        <v>3.2</v>
      </c>
    </row>
    <row r="70" spans="1:15">
      <c r="A70" s="6" t="s">
        <v>55</v>
      </c>
      <c r="B70" s="6">
        <v>4110</v>
      </c>
      <c r="C70" s="8">
        <v>3.8891052136000002</v>
      </c>
      <c r="D70" s="9">
        <v>0.41299999999999998</v>
      </c>
      <c r="E70" s="9">
        <v>54.65</v>
      </c>
      <c r="F70" s="9">
        <v>0.7</v>
      </c>
      <c r="G70" s="9">
        <v>0.09</v>
      </c>
      <c r="H70" s="6">
        <v>1</v>
      </c>
      <c r="I70" s="9">
        <f t="shared" ref="I70:I72" si="34">F70</f>
        <v>0.7</v>
      </c>
      <c r="J70" s="9">
        <f t="shared" ref="J70:J72" si="35">G70</f>
        <v>0.09</v>
      </c>
      <c r="K70" s="6">
        <v>3384</v>
      </c>
      <c r="L70" s="6">
        <f t="shared" si="30"/>
        <v>7.3149045640248431</v>
      </c>
      <c r="M70" s="6">
        <f t="shared" si="31"/>
        <v>9023</v>
      </c>
      <c r="N70" s="6">
        <f t="shared" si="32"/>
        <v>14</v>
      </c>
      <c r="O70" s="11">
        <f t="shared" si="33"/>
        <v>1.8</v>
      </c>
    </row>
    <row r="71" spans="1:15">
      <c r="A71" s="6" t="s">
        <v>55</v>
      </c>
      <c r="B71" s="6">
        <v>4110</v>
      </c>
      <c r="C71" s="8">
        <v>1.38918275E-2</v>
      </c>
      <c r="D71" s="9">
        <v>0.25800000000000001</v>
      </c>
      <c r="E71" s="9">
        <v>54.65</v>
      </c>
      <c r="F71" s="9">
        <v>0.7</v>
      </c>
      <c r="G71" s="9">
        <v>0.09</v>
      </c>
      <c r="H71" s="6">
        <v>1</v>
      </c>
      <c r="I71" s="9">
        <f t="shared" si="34"/>
        <v>0.7</v>
      </c>
      <c r="J71" s="9">
        <f t="shared" si="35"/>
        <v>0.09</v>
      </c>
      <c r="K71" s="6">
        <v>8</v>
      </c>
      <c r="L71" s="6">
        <f t="shared" si="30"/>
        <v>1.6322550016812501E-2</v>
      </c>
      <c r="M71" s="6">
        <f t="shared" si="31"/>
        <v>20</v>
      </c>
      <c r="N71" s="6">
        <f t="shared" si="32"/>
        <v>0</v>
      </c>
      <c r="O71" s="11">
        <f t="shared" si="33"/>
        <v>0</v>
      </c>
    </row>
    <row r="72" spans="1:15">
      <c r="A72" s="6" t="s">
        <v>55</v>
      </c>
      <c r="B72" s="6">
        <v>4110</v>
      </c>
      <c r="C72" s="8">
        <v>1.6607881993</v>
      </c>
      <c r="D72" s="9">
        <v>0.25800000000000001</v>
      </c>
      <c r="E72" s="9">
        <v>54.65</v>
      </c>
      <c r="F72" s="9">
        <v>0.7</v>
      </c>
      <c r="G72" s="9">
        <v>0.09</v>
      </c>
      <c r="H72" s="6">
        <v>1</v>
      </c>
      <c r="I72" s="9">
        <f t="shared" si="34"/>
        <v>0.7</v>
      </c>
      <c r="J72" s="9">
        <f t="shared" si="35"/>
        <v>0.09</v>
      </c>
      <c r="K72" s="6">
        <v>903</v>
      </c>
      <c r="L72" s="6">
        <f t="shared" si="30"/>
        <v>1.9513846144725175</v>
      </c>
      <c r="M72" s="6">
        <f t="shared" si="31"/>
        <v>2407</v>
      </c>
      <c r="N72" s="6">
        <f t="shared" si="32"/>
        <v>4</v>
      </c>
      <c r="O72" s="11">
        <f t="shared" si="33"/>
        <v>0.5</v>
      </c>
    </row>
    <row r="73" spans="1:15">
      <c r="A73" s="6" t="s">
        <v>55</v>
      </c>
      <c r="B73" s="6">
        <v>1750</v>
      </c>
      <c r="C73" s="8">
        <v>7.6588899500000002E-2</v>
      </c>
      <c r="D73" s="9">
        <v>0.752</v>
      </c>
      <c r="E73" s="9">
        <v>54.65</v>
      </c>
      <c r="F73" s="9">
        <v>1.8</v>
      </c>
      <c r="G73" s="9">
        <v>0.47799999999999998</v>
      </c>
      <c r="H73" s="6">
        <v>0</v>
      </c>
      <c r="I73" s="9">
        <f>0.7*F73</f>
        <v>1.26</v>
      </c>
      <c r="J73" s="9">
        <f>0.5*G73</f>
        <v>0.23899999999999999</v>
      </c>
      <c r="K73" s="6">
        <v>121</v>
      </c>
      <c r="L73" s="6">
        <f t="shared" si="30"/>
        <v>0.26229655708096672</v>
      </c>
      <c r="M73" s="6">
        <f t="shared" si="31"/>
        <v>324</v>
      </c>
      <c r="N73" s="6">
        <f t="shared" si="32"/>
        <v>1</v>
      </c>
      <c r="O73" s="11">
        <f t="shared" si="33"/>
        <v>0.2</v>
      </c>
    </row>
    <row r="74" spans="1:15">
      <c r="A74" s="6" t="s">
        <v>55</v>
      </c>
      <c r="B74" s="6">
        <v>1750</v>
      </c>
      <c r="C74" s="8">
        <v>0.48544286450000002</v>
      </c>
      <c r="D74" s="9">
        <v>0.76800000000000002</v>
      </c>
      <c r="E74" s="9">
        <v>54.65</v>
      </c>
      <c r="F74" s="9">
        <v>1.8</v>
      </c>
      <c r="G74" s="9">
        <v>0.47799999999999998</v>
      </c>
      <c r="H74" s="6">
        <v>1</v>
      </c>
      <c r="I74" s="9">
        <f t="shared" ref="I74:I75" si="36">F74</f>
        <v>1.8</v>
      </c>
      <c r="J74" s="9">
        <f t="shared" ref="J74:J75" si="37">G74</f>
        <v>0.47799999999999998</v>
      </c>
      <c r="K74" s="6">
        <v>786</v>
      </c>
      <c r="L74" s="6">
        <f t="shared" si="30"/>
        <v>1.6978849628752002</v>
      </c>
      <c r="M74" s="6">
        <f t="shared" si="31"/>
        <v>2094</v>
      </c>
      <c r="N74" s="6">
        <f t="shared" si="32"/>
        <v>8</v>
      </c>
      <c r="O74" s="11">
        <f t="shared" si="33"/>
        <v>2.2000000000000002</v>
      </c>
    </row>
    <row r="75" spans="1:15">
      <c r="A75" s="6" t="s">
        <v>55</v>
      </c>
      <c r="B75" s="6">
        <v>1750</v>
      </c>
      <c r="C75" s="8">
        <v>1.4024906963999999</v>
      </c>
      <c r="D75" s="9">
        <v>0.72399999999999998</v>
      </c>
      <c r="E75" s="9">
        <v>54.65</v>
      </c>
      <c r="F75" s="9">
        <v>1.8</v>
      </c>
      <c r="G75" s="9">
        <v>0.47799999999999998</v>
      </c>
      <c r="H75" s="6">
        <v>1</v>
      </c>
      <c r="I75" s="9">
        <f t="shared" si="36"/>
        <v>1.8</v>
      </c>
      <c r="J75" s="9">
        <f t="shared" si="37"/>
        <v>0.47799999999999998</v>
      </c>
      <c r="K75" s="6">
        <v>2140</v>
      </c>
      <c r="L75" s="6">
        <f t="shared" si="30"/>
        <v>4.6243156990150203</v>
      </c>
      <c r="M75" s="6">
        <f t="shared" si="31"/>
        <v>5704</v>
      </c>
      <c r="N75" s="6">
        <f t="shared" si="32"/>
        <v>23</v>
      </c>
      <c r="O75" s="11">
        <f t="shared" si="33"/>
        <v>6</v>
      </c>
    </row>
    <row r="76" spans="1:15">
      <c r="A76" s="6" t="s">
        <v>55</v>
      </c>
      <c r="B76" s="6">
        <v>1750</v>
      </c>
      <c r="C76" s="8">
        <v>3.8139061699999997E-2</v>
      </c>
      <c r="D76" s="9">
        <v>0.752</v>
      </c>
      <c r="E76" s="9">
        <v>54.65</v>
      </c>
      <c r="F76" s="9">
        <v>1.8</v>
      </c>
      <c r="G76" s="9">
        <v>0.47799999999999998</v>
      </c>
      <c r="H76" s="6">
        <v>0</v>
      </c>
      <c r="I76" s="9">
        <f t="shared" ref="I76:I77" si="38">0.7*F76</f>
        <v>1.26</v>
      </c>
      <c r="J76" s="9">
        <f t="shared" ref="J76:J77" si="39">0.5*G76</f>
        <v>0.23899999999999999</v>
      </c>
      <c r="K76" s="6">
        <v>60</v>
      </c>
      <c r="L76" s="6">
        <f t="shared" si="30"/>
        <v>0.13061611590604666</v>
      </c>
      <c r="M76" s="6">
        <f t="shared" si="31"/>
        <v>161</v>
      </c>
      <c r="N76" s="6">
        <f t="shared" si="32"/>
        <v>0</v>
      </c>
      <c r="O76" s="11">
        <f t="shared" si="33"/>
        <v>0.1</v>
      </c>
    </row>
    <row r="77" spans="1:15">
      <c r="A77" s="6" t="s">
        <v>55</v>
      </c>
      <c r="B77" s="6">
        <v>1750</v>
      </c>
      <c r="C77" s="8">
        <v>4.4582212400000001E-2</v>
      </c>
      <c r="D77" s="9">
        <v>0.83599999999999997</v>
      </c>
      <c r="E77" s="9">
        <v>54.65</v>
      </c>
      <c r="F77" s="9">
        <v>1.8</v>
      </c>
      <c r="G77" s="9">
        <v>0.47799999999999998</v>
      </c>
      <c r="H77" s="6">
        <v>0</v>
      </c>
      <c r="I77" s="9">
        <f t="shared" si="38"/>
        <v>1.26</v>
      </c>
      <c r="J77" s="9">
        <f t="shared" si="39"/>
        <v>0.23899999999999999</v>
      </c>
      <c r="K77" s="6">
        <v>79</v>
      </c>
      <c r="L77" s="6">
        <f t="shared" si="30"/>
        <v>0.16973711423364665</v>
      </c>
      <c r="M77" s="6">
        <f t="shared" si="31"/>
        <v>209</v>
      </c>
      <c r="N77" s="6">
        <f t="shared" si="32"/>
        <v>1</v>
      </c>
      <c r="O77" s="11">
        <f t="shared" si="33"/>
        <v>0.1</v>
      </c>
    </row>
    <row r="78" spans="1:15">
      <c r="A78" s="6" t="s">
        <v>55</v>
      </c>
      <c r="B78" s="6">
        <v>4110</v>
      </c>
      <c r="C78" s="8">
        <v>0.31537359929999997</v>
      </c>
      <c r="D78" s="9">
        <v>0.41299999999999998</v>
      </c>
      <c r="E78" s="9">
        <v>54.65</v>
      </c>
      <c r="F78" s="9">
        <v>0.7</v>
      </c>
      <c r="G78" s="9">
        <v>0.09</v>
      </c>
      <c r="H78" s="6">
        <v>1</v>
      </c>
      <c r="I78" s="9">
        <f>F78</f>
        <v>0.7</v>
      </c>
      <c r="J78" s="9">
        <f>G78</f>
        <v>0.09</v>
      </c>
      <c r="K78" s="6">
        <v>274</v>
      </c>
      <c r="L78" s="6">
        <f t="shared" si="30"/>
        <v>0.59317700452672362</v>
      </c>
      <c r="M78" s="6">
        <f t="shared" si="31"/>
        <v>732</v>
      </c>
      <c r="N78" s="6">
        <f t="shared" si="32"/>
        <v>1</v>
      </c>
      <c r="O78" s="11">
        <f t="shared" si="33"/>
        <v>0.1</v>
      </c>
    </row>
    <row r="79" spans="1:15">
      <c r="A79" s="6" t="s">
        <v>55</v>
      </c>
      <c r="B79" s="6">
        <v>1750</v>
      </c>
      <c r="C79" s="8">
        <v>0.53285741399999997</v>
      </c>
      <c r="D79" s="9">
        <v>0.752</v>
      </c>
      <c r="E79" s="9">
        <v>54.65</v>
      </c>
      <c r="F79" s="9">
        <v>1.8</v>
      </c>
      <c r="G79" s="9">
        <v>0.47799999999999998</v>
      </c>
      <c r="H79" s="6">
        <v>0</v>
      </c>
      <c r="I79" s="9">
        <f>0.7*F79</f>
        <v>1.26</v>
      </c>
      <c r="J79" s="9">
        <f>0.5*G79</f>
        <v>0.23899999999999999</v>
      </c>
      <c r="K79" s="6">
        <v>844</v>
      </c>
      <c r="L79" s="6">
        <f t="shared" si="30"/>
        <v>1.8248945476395999</v>
      </c>
      <c r="M79" s="6">
        <f t="shared" si="31"/>
        <v>2251</v>
      </c>
      <c r="N79" s="6">
        <f t="shared" si="32"/>
        <v>6</v>
      </c>
      <c r="O79" s="11">
        <f t="shared" si="33"/>
        <v>1.2</v>
      </c>
    </row>
    <row r="80" spans="1:15">
      <c r="A80" s="6" t="s">
        <v>55</v>
      </c>
      <c r="B80" s="6">
        <v>4110</v>
      </c>
      <c r="C80" s="8">
        <v>0.77668598889999996</v>
      </c>
      <c r="D80" s="9">
        <v>0.25800000000000001</v>
      </c>
      <c r="E80" s="9">
        <v>54.65</v>
      </c>
      <c r="F80" s="9">
        <v>0.7</v>
      </c>
      <c r="G80" s="9">
        <v>0.09</v>
      </c>
      <c r="H80" s="6">
        <v>1</v>
      </c>
      <c r="I80" s="9">
        <f t="shared" ref="I80:I81" si="40">F80</f>
        <v>0.7</v>
      </c>
      <c r="J80" s="9">
        <f t="shared" ref="J80:J81" si="41">G80</f>
        <v>0.09</v>
      </c>
      <c r="K80" s="6">
        <v>422</v>
      </c>
      <c r="L80" s="6">
        <f t="shared" si="30"/>
        <v>0.91258661980777755</v>
      </c>
      <c r="M80" s="6">
        <f t="shared" si="31"/>
        <v>1126</v>
      </c>
      <c r="N80" s="6">
        <f t="shared" si="32"/>
        <v>2</v>
      </c>
      <c r="O80" s="11">
        <f t="shared" si="33"/>
        <v>0.2</v>
      </c>
    </row>
    <row r="81" spans="1:15">
      <c r="A81" s="6" t="s">
        <v>55</v>
      </c>
      <c r="B81" s="6">
        <v>4110</v>
      </c>
      <c r="C81" s="8">
        <v>0.32055476690000001</v>
      </c>
      <c r="D81" s="9">
        <v>0.25800000000000001</v>
      </c>
      <c r="E81" s="9">
        <v>54.65</v>
      </c>
      <c r="F81" s="9">
        <v>0.7</v>
      </c>
      <c r="G81" s="9">
        <v>0.09</v>
      </c>
      <c r="H81" s="6">
        <v>1</v>
      </c>
      <c r="I81" s="9">
        <f t="shared" si="40"/>
        <v>0.7</v>
      </c>
      <c r="J81" s="9">
        <f t="shared" si="41"/>
        <v>0.09</v>
      </c>
      <c r="K81" s="6">
        <v>174</v>
      </c>
      <c r="L81" s="6">
        <f t="shared" si="30"/>
        <v>0.37664383723832756</v>
      </c>
      <c r="M81" s="6">
        <f t="shared" si="31"/>
        <v>465</v>
      </c>
      <c r="N81" s="6">
        <f t="shared" si="32"/>
        <v>1</v>
      </c>
      <c r="O81" s="11">
        <f t="shared" si="33"/>
        <v>0.1</v>
      </c>
    </row>
    <row r="82" spans="1:15">
      <c r="A82" s="6" t="s">
        <v>55</v>
      </c>
      <c r="B82" s="6">
        <v>1750</v>
      </c>
      <c r="C82" s="8">
        <v>0.1528124015</v>
      </c>
      <c r="D82" s="9">
        <v>0.72399999999999998</v>
      </c>
      <c r="E82" s="9">
        <v>54.65</v>
      </c>
      <c r="F82" s="9">
        <v>1.8</v>
      </c>
      <c r="G82" s="9">
        <v>0.47799999999999998</v>
      </c>
      <c r="H82" s="6">
        <v>0</v>
      </c>
      <c r="I82" s="9">
        <f>0.7*F82</f>
        <v>1.26</v>
      </c>
      <c r="J82" s="9">
        <f>0.5*G82</f>
        <v>0.23899999999999999</v>
      </c>
      <c r="K82" s="6">
        <v>233</v>
      </c>
      <c r="L82" s="6">
        <f t="shared" si="30"/>
        <v>0.50385559709915839</v>
      </c>
      <c r="M82" s="6">
        <f t="shared" si="31"/>
        <v>621</v>
      </c>
      <c r="N82" s="6">
        <f t="shared" si="32"/>
        <v>2</v>
      </c>
      <c r="O82" s="11">
        <f t="shared" si="33"/>
        <v>0.3</v>
      </c>
    </row>
    <row r="83" spans="1:15">
      <c r="A83" s="6" t="s">
        <v>55</v>
      </c>
      <c r="B83" s="6">
        <v>1750</v>
      </c>
      <c r="C83" s="8">
        <v>9.9115030046000001</v>
      </c>
      <c r="D83" s="9">
        <v>0.72399999999999998</v>
      </c>
      <c r="E83" s="9">
        <v>54.65</v>
      </c>
      <c r="F83" s="9">
        <v>1.8</v>
      </c>
      <c r="G83" s="9">
        <v>0.47799999999999998</v>
      </c>
      <c r="H83" s="6">
        <v>1</v>
      </c>
      <c r="I83" s="9">
        <f t="shared" ref="I83:I94" si="42">F83</f>
        <v>1.8</v>
      </c>
      <c r="J83" s="9">
        <f t="shared" ref="J83:J94" si="43">G83</f>
        <v>0.47799999999999998</v>
      </c>
      <c r="K83" s="6">
        <v>15120</v>
      </c>
      <c r="L83" s="6">
        <f t="shared" si="30"/>
        <v>32.68037289848386</v>
      </c>
      <c r="M83" s="6">
        <f t="shared" si="31"/>
        <v>40311</v>
      </c>
      <c r="N83" s="6">
        <f t="shared" si="32"/>
        <v>160</v>
      </c>
      <c r="O83" s="11">
        <f t="shared" si="33"/>
        <v>42.5</v>
      </c>
    </row>
    <row r="84" spans="1:15">
      <c r="A84" s="6" t="s">
        <v>55</v>
      </c>
      <c r="B84" s="6">
        <v>4110</v>
      </c>
      <c r="C84" s="8">
        <v>8.7586300999999995E-3</v>
      </c>
      <c r="D84" s="9">
        <v>0.25800000000000001</v>
      </c>
      <c r="E84" s="9">
        <v>54.65</v>
      </c>
      <c r="F84" s="9">
        <v>0.7</v>
      </c>
      <c r="G84" s="9">
        <v>0.09</v>
      </c>
      <c r="H84" s="6">
        <v>1</v>
      </c>
      <c r="I84" s="9">
        <f t="shared" si="42"/>
        <v>0.7</v>
      </c>
      <c r="J84" s="9">
        <f t="shared" si="43"/>
        <v>0.09</v>
      </c>
      <c r="K84" s="6">
        <v>5</v>
      </c>
      <c r="L84" s="6">
        <f t="shared" si="30"/>
        <v>1.02911714017475E-2</v>
      </c>
      <c r="M84" s="6">
        <f t="shared" si="31"/>
        <v>13</v>
      </c>
      <c r="N84" s="6">
        <f t="shared" si="32"/>
        <v>0</v>
      </c>
      <c r="O84" s="11">
        <f t="shared" si="33"/>
        <v>0</v>
      </c>
    </row>
    <row r="85" spans="1:15">
      <c r="A85" s="6" t="s">
        <v>55</v>
      </c>
      <c r="B85" s="6">
        <v>4110</v>
      </c>
      <c r="C85" s="8">
        <v>2.9552717453000001</v>
      </c>
      <c r="D85" s="9">
        <v>0.41299999999999998</v>
      </c>
      <c r="E85" s="9">
        <v>54.65</v>
      </c>
      <c r="F85" s="9">
        <v>0.7</v>
      </c>
      <c r="G85" s="9">
        <v>0.09</v>
      </c>
      <c r="H85" s="6">
        <v>1</v>
      </c>
      <c r="I85" s="9">
        <f t="shared" si="42"/>
        <v>0.7</v>
      </c>
      <c r="J85" s="9">
        <f t="shared" si="43"/>
        <v>0.09</v>
      </c>
      <c r="K85" s="6">
        <v>2572</v>
      </c>
      <c r="L85" s="6">
        <f t="shared" si="30"/>
        <v>5.558484430308865</v>
      </c>
      <c r="M85" s="6">
        <f t="shared" si="31"/>
        <v>6856</v>
      </c>
      <c r="N85" s="6">
        <f t="shared" si="32"/>
        <v>11</v>
      </c>
      <c r="O85" s="11">
        <f t="shared" si="33"/>
        <v>1.4</v>
      </c>
    </row>
    <row r="86" spans="1:15">
      <c r="A86" s="6" t="s">
        <v>55</v>
      </c>
      <c r="B86" s="6">
        <v>4110</v>
      </c>
      <c r="C86" s="8">
        <v>0.29717080330000001</v>
      </c>
      <c r="D86" s="9">
        <v>0.41299999999999998</v>
      </c>
      <c r="E86" s="9">
        <v>54.65</v>
      </c>
      <c r="F86" s="9">
        <v>0.7</v>
      </c>
      <c r="G86" s="9">
        <v>0.09</v>
      </c>
      <c r="H86" s="6">
        <v>1</v>
      </c>
      <c r="I86" s="9">
        <f t="shared" si="42"/>
        <v>0.7</v>
      </c>
      <c r="J86" s="9">
        <f t="shared" si="43"/>
        <v>0.09</v>
      </c>
      <c r="K86" s="6">
        <v>259</v>
      </c>
      <c r="L86" s="6">
        <f t="shared" si="30"/>
        <v>0.55893989644520703</v>
      </c>
      <c r="M86" s="6">
        <f t="shared" si="31"/>
        <v>689</v>
      </c>
      <c r="N86" s="6">
        <f t="shared" si="32"/>
        <v>1</v>
      </c>
      <c r="O86" s="11">
        <f t="shared" si="33"/>
        <v>0.1</v>
      </c>
    </row>
    <row r="87" spans="1:15">
      <c r="A87" s="6" t="s">
        <v>55</v>
      </c>
      <c r="B87" s="6">
        <v>3300</v>
      </c>
      <c r="C87" s="8">
        <v>25.656382591100002</v>
      </c>
      <c r="D87" s="9">
        <v>0.4</v>
      </c>
      <c r="E87" s="9">
        <v>54.65</v>
      </c>
      <c r="F87" s="9">
        <v>1.2</v>
      </c>
      <c r="G87" s="9">
        <v>6.4000000000000001E-2</v>
      </c>
      <c r="H87" s="6">
        <v>1</v>
      </c>
      <c r="I87" s="9">
        <f t="shared" si="42"/>
        <v>1.2</v>
      </c>
      <c r="J87" s="9">
        <f t="shared" si="43"/>
        <v>6.4000000000000001E-2</v>
      </c>
      <c r="K87" s="6">
        <v>24235</v>
      </c>
      <c r="L87" s="6">
        <f t="shared" si="30"/>
        <v>46.737376953453833</v>
      </c>
      <c r="M87" s="6">
        <f t="shared" si="31"/>
        <v>57650</v>
      </c>
      <c r="N87" s="6">
        <f t="shared" si="32"/>
        <v>153</v>
      </c>
      <c r="O87" s="11">
        <f t="shared" si="33"/>
        <v>8.1</v>
      </c>
    </row>
    <row r="88" spans="1:15">
      <c r="A88" s="6" t="s">
        <v>55</v>
      </c>
      <c r="B88" s="6">
        <v>3300</v>
      </c>
      <c r="C88" s="8">
        <v>4.0576006599000003</v>
      </c>
      <c r="D88" s="9">
        <v>0.4</v>
      </c>
      <c r="E88" s="9">
        <v>54.65</v>
      </c>
      <c r="F88" s="9">
        <v>1.2</v>
      </c>
      <c r="G88" s="9">
        <v>6.4000000000000001E-2</v>
      </c>
      <c r="H88" s="6">
        <v>1</v>
      </c>
      <c r="I88" s="9">
        <f t="shared" si="42"/>
        <v>1.2</v>
      </c>
      <c r="J88" s="9">
        <f t="shared" si="43"/>
        <v>6.4000000000000001E-2</v>
      </c>
      <c r="K88" s="6">
        <v>3420</v>
      </c>
      <c r="L88" s="6">
        <f t="shared" si="30"/>
        <v>7.3915958687845</v>
      </c>
      <c r="M88" s="6">
        <f t="shared" si="31"/>
        <v>9117</v>
      </c>
      <c r="N88" s="6">
        <f t="shared" si="32"/>
        <v>24</v>
      </c>
      <c r="O88" s="11">
        <f t="shared" si="33"/>
        <v>1.3</v>
      </c>
    </row>
    <row r="89" spans="1:15">
      <c r="A89" s="6" t="s">
        <v>55</v>
      </c>
      <c r="B89" s="6">
        <v>3300</v>
      </c>
      <c r="C89" s="8">
        <v>4.3903996806999999</v>
      </c>
      <c r="D89" s="9">
        <v>0.4</v>
      </c>
      <c r="E89" s="9">
        <v>54.65</v>
      </c>
      <c r="F89" s="9">
        <v>1.2</v>
      </c>
      <c r="G89" s="9">
        <v>6.4000000000000001E-2</v>
      </c>
      <c r="H89" s="6">
        <v>1</v>
      </c>
      <c r="I89" s="9">
        <f t="shared" si="42"/>
        <v>1.2</v>
      </c>
      <c r="J89" s="9">
        <f t="shared" si="43"/>
        <v>6.4000000000000001E-2</v>
      </c>
      <c r="K89" s="6">
        <v>3700</v>
      </c>
      <c r="L89" s="6">
        <f t="shared" si="30"/>
        <v>7.9978447516751663</v>
      </c>
      <c r="M89" s="6">
        <f t="shared" si="31"/>
        <v>9865</v>
      </c>
      <c r="N89" s="6">
        <f t="shared" si="32"/>
        <v>26</v>
      </c>
      <c r="O89" s="11">
        <f t="shared" si="33"/>
        <v>1.4</v>
      </c>
    </row>
    <row r="90" spans="1:15">
      <c r="A90" s="6" t="s">
        <v>55</v>
      </c>
      <c r="B90" s="6">
        <v>4110</v>
      </c>
      <c r="C90" s="8">
        <v>7.3979822700000003E-2</v>
      </c>
      <c r="D90" s="9">
        <v>0.41299999999999998</v>
      </c>
      <c r="E90" s="9">
        <v>54.65</v>
      </c>
      <c r="F90" s="9">
        <v>0.7</v>
      </c>
      <c r="G90" s="9">
        <v>0.09</v>
      </c>
      <c r="H90" s="6">
        <v>1</v>
      </c>
      <c r="I90" s="9">
        <f t="shared" si="42"/>
        <v>0.7</v>
      </c>
      <c r="J90" s="9">
        <f t="shared" si="43"/>
        <v>0.09</v>
      </c>
      <c r="K90" s="6">
        <v>64</v>
      </c>
      <c r="L90" s="6">
        <f t="shared" si="30"/>
        <v>0.13914649077160124</v>
      </c>
      <c r="M90" s="6">
        <f t="shared" si="31"/>
        <v>172</v>
      </c>
      <c r="N90" s="6">
        <f t="shared" si="32"/>
        <v>0</v>
      </c>
      <c r="O90" s="11">
        <f t="shared" si="33"/>
        <v>0</v>
      </c>
    </row>
    <row r="91" spans="1:15">
      <c r="A91" s="6" t="s">
        <v>55</v>
      </c>
      <c r="B91" s="6">
        <v>4110</v>
      </c>
      <c r="C91" s="8">
        <v>2.5310150900000002E-2</v>
      </c>
      <c r="D91" s="9">
        <v>0.41299999999999998</v>
      </c>
      <c r="E91" s="9">
        <v>54.65</v>
      </c>
      <c r="F91" s="9">
        <v>0.7</v>
      </c>
      <c r="G91" s="9">
        <v>0.09</v>
      </c>
      <c r="H91" s="6">
        <v>1</v>
      </c>
      <c r="I91" s="9">
        <f t="shared" si="42"/>
        <v>0.7</v>
      </c>
      <c r="J91" s="9">
        <f t="shared" si="43"/>
        <v>0.09</v>
      </c>
      <c r="K91" s="6">
        <v>22</v>
      </c>
      <c r="L91" s="6">
        <f t="shared" si="30"/>
        <v>4.7605124615075413E-2</v>
      </c>
      <c r="M91" s="6">
        <f t="shared" si="31"/>
        <v>59</v>
      </c>
      <c r="N91" s="6">
        <f t="shared" si="32"/>
        <v>0</v>
      </c>
      <c r="O91" s="11">
        <f t="shared" si="33"/>
        <v>0</v>
      </c>
    </row>
    <row r="92" spans="1:15">
      <c r="A92" s="6" t="s">
        <v>55</v>
      </c>
      <c r="B92" s="6">
        <v>4110</v>
      </c>
      <c r="C92" s="8">
        <v>1.4939103249000001</v>
      </c>
      <c r="D92" s="9">
        <v>0.41299999999999998</v>
      </c>
      <c r="E92" s="9">
        <v>54.65</v>
      </c>
      <c r="F92" s="9">
        <v>0.7</v>
      </c>
      <c r="G92" s="9">
        <v>0.09</v>
      </c>
      <c r="H92" s="6">
        <v>1</v>
      </c>
      <c r="I92" s="9">
        <f t="shared" si="42"/>
        <v>0.7</v>
      </c>
      <c r="J92" s="9">
        <f t="shared" si="43"/>
        <v>0.09</v>
      </c>
      <c r="K92" s="6">
        <v>1300</v>
      </c>
      <c r="L92" s="6">
        <f t="shared" si="30"/>
        <v>2.8098523577199335</v>
      </c>
      <c r="M92" s="6">
        <f t="shared" si="31"/>
        <v>3466</v>
      </c>
      <c r="N92" s="6">
        <f t="shared" si="32"/>
        <v>5</v>
      </c>
      <c r="O92" s="11">
        <f t="shared" si="33"/>
        <v>0.7</v>
      </c>
    </row>
    <row r="93" spans="1:15">
      <c r="A93" s="6" t="s">
        <v>55</v>
      </c>
      <c r="B93" s="6">
        <v>4110</v>
      </c>
      <c r="C93" s="8">
        <v>5.7509556819999998</v>
      </c>
      <c r="D93" s="9">
        <v>0.41299999999999998</v>
      </c>
      <c r="E93" s="9">
        <v>54.65</v>
      </c>
      <c r="F93" s="9">
        <v>0.7</v>
      </c>
      <c r="G93" s="9">
        <v>0.09</v>
      </c>
      <c r="H93" s="6">
        <v>1</v>
      </c>
      <c r="I93" s="9">
        <f t="shared" si="42"/>
        <v>0.7</v>
      </c>
      <c r="J93" s="9">
        <f t="shared" si="43"/>
        <v>0.09</v>
      </c>
      <c r="K93" s="6">
        <v>5005</v>
      </c>
      <c r="L93" s="6">
        <f t="shared" si="30"/>
        <v>10.816804806066408</v>
      </c>
      <c r="M93" s="6">
        <f t="shared" si="31"/>
        <v>13342</v>
      </c>
      <c r="N93" s="6">
        <f t="shared" si="32"/>
        <v>21</v>
      </c>
      <c r="O93" s="11">
        <f t="shared" si="33"/>
        <v>2.6</v>
      </c>
    </row>
    <row r="94" spans="1:15">
      <c r="A94" s="6" t="s">
        <v>55</v>
      </c>
      <c r="B94" s="6">
        <v>4110</v>
      </c>
      <c r="C94" s="8">
        <v>1.4307099995000001</v>
      </c>
      <c r="D94" s="9">
        <v>0.41299999999999998</v>
      </c>
      <c r="E94" s="9">
        <v>54.65</v>
      </c>
      <c r="F94" s="9">
        <v>0.7</v>
      </c>
      <c r="G94" s="9">
        <v>0.09</v>
      </c>
      <c r="H94" s="6">
        <v>1</v>
      </c>
      <c r="I94" s="9">
        <f t="shared" si="42"/>
        <v>0.7</v>
      </c>
      <c r="J94" s="9">
        <f t="shared" si="43"/>
        <v>0.09</v>
      </c>
      <c r="K94" s="6">
        <v>1245</v>
      </c>
      <c r="L94" s="6">
        <f t="shared" si="30"/>
        <v>2.6909807090178979</v>
      </c>
      <c r="M94" s="6">
        <f t="shared" si="31"/>
        <v>3319</v>
      </c>
      <c r="N94" s="6">
        <f t="shared" si="32"/>
        <v>5</v>
      </c>
      <c r="O94" s="11">
        <f t="shared" si="33"/>
        <v>0.7</v>
      </c>
    </row>
    <row r="95" spans="1:15">
      <c r="A95" s="6" t="s">
        <v>55</v>
      </c>
      <c r="B95" s="6">
        <v>1750</v>
      </c>
      <c r="C95" s="8">
        <v>2.2036046872999999</v>
      </c>
      <c r="D95" s="9">
        <v>0.752</v>
      </c>
      <c r="E95" s="9">
        <v>54.65</v>
      </c>
      <c r="F95" s="9">
        <v>1.8</v>
      </c>
      <c r="G95" s="9">
        <v>0.47799999999999998</v>
      </c>
      <c r="H95" s="6">
        <v>0</v>
      </c>
      <c r="I95" s="9">
        <f t="shared" ref="I95:I97" si="44">0.7*F95</f>
        <v>1.26</v>
      </c>
      <c r="J95" s="9">
        <f t="shared" ref="J95:J97" si="45">0.5*G95</f>
        <v>0.23899999999999999</v>
      </c>
      <c r="K95" s="6">
        <v>3492</v>
      </c>
      <c r="L95" s="6">
        <f t="shared" si="30"/>
        <v>7.5467584260858871</v>
      </c>
      <c r="M95" s="6">
        <f t="shared" si="31"/>
        <v>9309</v>
      </c>
      <c r="N95" s="6">
        <f t="shared" si="32"/>
        <v>26</v>
      </c>
      <c r="O95" s="11">
        <f t="shared" si="33"/>
        <v>4.9000000000000004</v>
      </c>
    </row>
    <row r="96" spans="1:15">
      <c r="A96" s="6" t="s">
        <v>55</v>
      </c>
      <c r="B96" s="6">
        <v>1750</v>
      </c>
      <c r="C96" s="8">
        <v>0.37088598890000002</v>
      </c>
      <c r="D96" s="9">
        <v>0.72399999999999998</v>
      </c>
      <c r="E96" s="9">
        <v>54.65</v>
      </c>
      <c r="F96" s="9">
        <v>1.8</v>
      </c>
      <c r="G96" s="9">
        <v>0.47799999999999998</v>
      </c>
      <c r="H96" s="6">
        <v>0</v>
      </c>
      <c r="I96" s="9">
        <f t="shared" si="44"/>
        <v>1.26</v>
      </c>
      <c r="J96" s="9">
        <f t="shared" si="45"/>
        <v>0.23899999999999999</v>
      </c>
      <c r="K96" s="6">
        <v>566</v>
      </c>
      <c r="L96" s="6">
        <f t="shared" si="30"/>
        <v>1.2228914640342283</v>
      </c>
      <c r="M96" s="6">
        <f t="shared" si="31"/>
        <v>1508</v>
      </c>
      <c r="N96" s="6">
        <f t="shared" si="32"/>
        <v>4</v>
      </c>
      <c r="O96" s="11">
        <f t="shared" si="33"/>
        <v>0.8</v>
      </c>
    </row>
    <row r="97" spans="1:15">
      <c r="A97" s="6" t="s">
        <v>55</v>
      </c>
      <c r="B97" s="6">
        <v>1750</v>
      </c>
      <c r="C97" s="8">
        <v>0.24287606889999999</v>
      </c>
      <c r="D97" s="9">
        <v>0.72399999999999998</v>
      </c>
      <c r="E97" s="9">
        <v>54.65</v>
      </c>
      <c r="F97" s="9">
        <v>1.8</v>
      </c>
      <c r="G97" s="9">
        <v>0.47799999999999998</v>
      </c>
      <c r="H97" s="6">
        <v>0</v>
      </c>
      <c r="I97" s="9">
        <f t="shared" si="44"/>
        <v>1.26</v>
      </c>
      <c r="J97" s="9">
        <f t="shared" si="45"/>
        <v>0.23899999999999999</v>
      </c>
      <c r="K97" s="6">
        <v>371</v>
      </c>
      <c r="L97" s="6">
        <f t="shared" si="30"/>
        <v>0.80081502231156165</v>
      </c>
      <c r="M97" s="6">
        <f t="shared" si="31"/>
        <v>988</v>
      </c>
      <c r="N97" s="6">
        <f t="shared" si="32"/>
        <v>3</v>
      </c>
      <c r="O97" s="11">
        <f t="shared" si="33"/>
        <v>0.5</v>
      </c>
    </row>
    <row r="98" spans="1:15">
      <c r="A98" s="6" t="s">
        <v>55</v>
      </c>
      <c r="B98" s="6">
        <v>3300</v>
      </c>
      <c r="C98" s="8">
        <v>0.25706868770000002</v>
      </c>
      <c r="D98" s="9">
        <v>0.4</v>
      </c>
      <c r="E98" s="9">
        <v>54.65</v>
      </c>
      <c r="F98" s="9">
        <v>1.2</v>
      </c>
      <c r="G98" s="9">
        <v>6.4000000000000001E-2</v>
      </c>
      <c r="H98" s="6">
        <v>1</v>
      </c>
      <c r="I98" s="9">
        <f t="shared" ref="I98:I104" si="46">F98</f>
        <v>1.2</v>
      </c>
      <c r="J98" s="9">
        <f t="shared" ref="J98:J104" si="47">G98</f>
        <v>6.4000000000000001E-2</v>
      </c>
      <c r="K98" s="6">
        <v>217</v>
      </c>
      <c r="L98" s="6">
        <f t="shared" si="30"/>
        <v>0.46829345942683337</v>
      </c>
      <c r="M98" s="6">
        <f t="shared" si="31"/>
        <v>578</v>
      </c>
      <c r="N98" s="6">
        <f t="shared" si="32"/>
        <v>2</v>
      </c>
      <c r="O98" s="11">
        <f t="shared" si="33"/>
        <v>0.1</v>
      </c>
    </row>
    <row r="99" spans="1:15">
      <c r="A99" s="6" t="s">
        <v>55</v>
      </c>
      <c r="B99" s="6">
        <v>3300</v>
      </c>
      <c r="C99" s="8">
        <v>0.2429692588</v>
      </c>
      <c r="D99" s="9">
        <v>0.4</v>
      </c>
      <c r="E99" s="9">
        <v>54.65</v>
      </c>
      <c r="F99" s="9">
        <v>1.2</v>
      </c>
      <c r="G99" s="9">
        <v>6.4000000000000001E-2</v>
      </c>
      <c r="H99" s="6">
        <v>1</v>
      </c>
      <c r="I99" s="9">
        <f t="shared" si="46"/>
        <v>1.2</v>
      </c>
      <c r="J99" s="9">
        <f t="shared" si="47"/>
        <v>6.4000000000000001E-2</v>
      </c>
      <c r="K99" s="6">
        <v>205</v>
      </c>
      <c r="L99" s="6">
        <f t="shared" si="30"/>
        <v>0.44260899978066665</v>
      </c>
      <c r="M99" s="6">
        <f t="shared" si="31"/>
        <v>546</v>
      </c>
      <c r="N99" s="6">
        <f t="shared" si="32"/>
        <v>1</v>
      </c>
      <c r="O99" s="11">
        <f t="shared" si="33"/>
        <v>0.1</v>
      </c>
    </row>
    <row r="100" spans="1:15">
      <c r="A100" s="6" t="s">
        <v>55</v>
      </c>
      <c r="B100" s="6">
        <v>6300</v>
      </c>
      <c r="C100" s="8">
        <v>3.2976189460000001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46"/>
        <v>0</v>
      </c>
      <c r="J100" s="9">
        <f t="shared" si="47"/>
        <v>0</v>
      </c>
      <c r="K100" s="6">
        <v>2105</v>
      </c>
      <c r="L100" s="6">
        <f t="shared" si="30"/>
        <v>4.5504256038222248</v>
      </c>
      <c r="M100" s="6">
        <f t="shared" si="31"/>
        <v>5613</v>
      </c>
      <c r="N100" s="6">
        <f t="shared" si="32"/>
        <v>0</v>
      </c>
      <c r="O100" s="11">
        <f t="shared" si="33"/>
        <v>0</v>
      </c>
    </row>
    <row r="101" spans="1:15">
      <c r="A101" s="6" t="s">
        <v>55</v>
      </c>
      <c r="B101" s="6">
        <v>4110</v>
      </c>
      <c r="C101" s="8">
        <v>0.57520861349999997</v>
      </c>
      <c r="D101" s="9">
        <v>0.41299999999999998</v>
      </c>
      <c r="E101" s="9">
        <v>54.65</v>
      </c>
      <c r="F101" s="9">
        <v>0.7</v>
      </c>
      <c r="G101" s="9">
        <v>0.09</v>
      </c>
      <c r="H101" s="6">
        <v>1</v>
      </c>
      <c r="I101" s="9">
        <f t="shared" si="46"/>
        <v>0.7</v>
      </c>
      <c r="J101" s="9">
        <f t="shared" si="47"/>
        <v>0.09</v>
      </c>
      <c r="K101" s="6">
        <v>501</v>
      </c>
      <c r="L101" s="6">
        <f t="shared" si="30"/>
        <v>1.0818931042142561</v>
      </c>
      <c r="M101" s="6">
        <f t="shared" si="31"/>
        <v>1334</v>
      </c>
      <c r="N101" s="6">
        <f t="shared" si="32"/>
        <v>2</v>
      </c>
      <c r="O101" s="11">
        <f t="shared" si="33"/>
        <v>0.3</v>
      </c>
    </row>
    <row r="102" spans="1:15">
      <c r="A102" s="6" t="s">
        <v>55</v>
      </c>
      <c r="B102" s="6">
        <v>1750</v>
      </c>
      <c r="C102" s="8">
        <v>0.91842464189999995</v>
      </c>
      <c r="D102" s="9">
        <v>0.83599999999999997</v>
      </c>
      <c r="E102" s="9">
        <v>54.65</v>
      </c>
      <c r="F102" s="9">
        <v>1.8</v>
      </c>
      <c r="G102" s="9">
        <v>0.47799999999999998</v>
      </c>
      <c r="H102" s="6">
        <v>1</v>
      </c>
      <c r="I102" s="9">
        <f t="shared" si="46"/>
        <v>1.8</v>
      </c>
      <c r="J102" s="9">
        <f t="shared" si="47"/>
        <v>0.47799999999999998</v>
      </c>
      <c r="K102" s="6">
        <v>1618</v>
      </c>
      <c r="L102" s="6">
        <f t="shared" si="30"/>
        <v>3.4967028320285043</v>
      </c>
      <c r="M102" s="6">
        <f t="shared" si="31"/>
        <v>4313</v>
      </c>
      <c r="N102" s="6">
        <f t="shared" si="32"/>
        <v>17</v>
      </c>
      <c r="O102" s="11">
        <f t="shared" si="33"/>
        <v>4.5</v>
      </c>
    </row>
    <row r="103" spans="1:15">
      <c r="A103" s="6" t="s">
        <v>55</v>
      </c>
      <c r="B103" s="6">
        <v>1750</v>
      </c>
      <c r="C103" s="8">
        <v>0.72510456940000001</v>
      </c>
      <c r="D103" s="9">
        <v>0.72399999999999998</v>
      </c>
      <c r="E103" s="9">
        <v>54.65</v>
      </c>
      <c r="F103" s="9">
        <v>1.8</v>
      </c>
      <c r="G103" s="9">
        <v>0.47799999999999998</v>
      </c>
      <c r="H103" s="6">
        <v>1</v>
      </c>
      <c r="I103" s="9">
        <f t="shared" si="46"/>
        <v>1.8</v>
      </c>
      <c r="J103" s="9">
        <f t="shared" si="47"/>
        <v>0.47799999999999998</v>
      </c>
      <c r="K103" s="6">
        <v>1106</v>
      </c>
      <c r="L103" s="6">
        <f t="shared" si="30"/>
        <v>2.390826871301837</v>
      </c>
      <c r="M103" s="6">
        <f t="shared" si="31"/>
        <v>2949</v>
      </c>
      <c r="N103" s="6">
        <f t="shared" si="32"/>
        <v>12</v>
      </c>
      <c r="O103" s="11">
        <f t="shared" si="33"/>
        <v>3.1</v>
      </c>
    </row>
    <row r="104" spans="1:15">
      <c r="A104" s="6" t="s">
        <v>55</v>
      </c>
      <c r="B104" s="6">
        <v>1750</v>
      </c>
      <c r="C104" s="8">
        <v>0.4394193287</v>
      </c>
      <c r="D104" s="9">
        <v>0.72399999999999998</v>
      </c>
      <c r="E104" s="9">
        <v>54.65</v>
      </c>
      <c r="F104" s="9">
        <v>1.8</v>
      </c>
      <c r="G104" s="9">
        <v>0.47799999999999998</v>
      </c>
      <c r="H104" s="6">
        <v>1</v>
      </c>
      <c r="I104" s="9">
        <f t="shared" si="46"/>
        <v>1.8</v>
      </c>
      <c r="J104" s="9">
        <f t="shared" si="47"/>
        <v>0.47799999999999998</v>
      </c>
      <c r="K104" s="6">
        <v>1746</v>
      </c>
      <c r="L104" s="6">
        <f t="shared" si="30"/>
        <v>1.4488607342451185</v>
      </c>
      <c r="M104" s="6">
        <f t="shared" si="31"/>
        <v>1787</v>
      </c>
      <c r="N104" s="6">
        <f t="shared" si="32"/>
        <v>7</v>
      </c>
      <c r="O104" s="11">
        <f t="shared" si="33"/>
        <v>1.9</v>
      </c>
    </row>
    <row r="105" spans="1:15">
      <c r="A105" s="6" t="s">
        <v>55</v>
      </c>
      <c r="B105" s="6">
        <v>1750</v>
      </c>
      <c r="C105" s="8">
        <v>0.1137567669</v>
      </c>
      <c r="D105" s="9">
        <v>0.76800000000000002</v>
      </c>
      <c r="E105" s="9">
        <v>54.65</v>
      </c>
      <c r="F105" s="9">
        <v>1.8</v>
      </c>
      <c r="G105" s="9">
        <v>0.47799999999999998</v>
      </c>
      <c r="H105" s="6">
        <v>0</v>
      </c>
      <c r="I105" s="9">
        <f>0.7*F105</f>
        <v>1.26</v>
      </c>
      <c r="J105" s="9">
        <f>0.5*G105</f>
        <v>0.23899999999999999</v>
      </c>
      <c r="K105" s="6">
        <v>184</v>
      </c>
      <c r="L105" s="6">
        <f t="shared" si="30"/>
        <v>0.39787566790944001</v>
      </c>
      <c r="M105" s="6">
        <f t="shared" si="31"/>
        <v>491</v>
      </c>
      <c r="N105" s="6">
        <f t="shared" si="32"/>
        <v>1</v>
      </c>
      <c r="O105" s="11">
        <f t="shared" si="33"/>
        <v>0.3</v>
      </c>
    </row>
    <row r="106" spans="1:15">
      <c r="A106" s="6" t="s">
        <v>55</v>
      </c>
      <c r="B106" s="6">
        <v>3300</v>
      </c>
      <c r="C106" s="8">
        <v>3.2894772645999999</v>
      </c>
      <c r="D106" s="9">
        <v>0.4</v>
      </c>
      <c r="E106" s="9">
        <v>54.65</v>
      </c>
      <c r="F106" s="9">
        <v>1.2</v>
      </c>
      <c r="G106" s="9">
        <v>6.4000000000000001E-2</v>
      </c>
      <c r="H106" s="6">
        <v>1</v>
      </c>
      <c r="I106" s="9">
        <f>F106</f>
        <v>1.2</v>
      </c>
      <c r="J106" s="9">
        <f>G106</f>
        <v>6.4000000000000001E-2</v>
      </c>
      <c r="K106" s="6">
        <v>2772</v>
      </c>
      <c r="L106" s="6">
        <f t="shared" si="30"/>
        <v>5.9923310836796659</v>
      </c>
      <c r="M106" s="6">
        <f t="shared" si="31"/>
        <v>7391</v>
      </c>
      <c r="N106" s="6">
        <f t="shared" si="32"/>
        <v>20</v>
      </c>
      <c r="O106" s="11">
        <f t="shared" si="33"/>
        <v>1</v>
      </c>
    </row>
    <row r="107" spans="1:15">
      <c r="A107" s="6" t="s">
        <v>55</v>
      </c>
      <c r="B107" s="6">
        <v>1750</v>
      </c>
      <c r="C107" s="8">
        <v>0.31143316869999998</v>
      </c>
      <c r="D107" s="9">
        <v>0.72399999999999998</v>
      </c>
      <c r="E107" s="9">
        <v>54.65</v>
      </c>
      <c r="F107" s="9">
        <v>1.8</v>
      </c>
      <c r="G107" s="9">
        <v>0.47799999999999998</v>
      </c>
      <c r="H107" s="6">
        <v>0</v>
      </c>
      <c r="I107" s="9">
        <f t="shared" ref="I107:I108" si="48">0.7*F107</f>
        <v>1.26</v>
      </c>
      <c r="J107" s="9">
        <f t="shared" ref="J107:J108" si="49">0.5*G107</f>
        <v>0.23899999999999999</v>
      </c>
      <c r="K107" s="6">
        <v>475</v>
      </c>
      <c r="L107" s="6">
        <f t="shared" si="30"/>
        <v>1.0268626343904517</v>
      </c>
      <c r="M107" s="6">
        <f t="shared" si="31"/>
        <v>1267</v>
      </c>
      <c r="N107" s="6">
        <f t="shared" si="32"/>
        <v>4</v>
      </c>
      <c r="O107" s="11">
        <f t="shared" si="33"/>
        <v>0.7</v>
      </c>
    </row>
    <row r="108" spans="1:15">
      <c r="A108" s="6" t="s">
        <v>55</v>
      </c>
      <c r="B108" s="6">
        <v>1750</v>
      </c>
      <c r="C108" s="8">
        <v>0.3191404525</v>
      </c>
      <c r="D108" s="9">
        <v>0.83599999999999997</v>
      </c>
      <c r="E108" s="9">
        <v>54.65</v>
      </c>
      <c r="F108" s="9">
        <v>1.8</v>
      </c>
      <c r="G108" s="9">
        <v>0.47799999999999998</v>
      </c>
      <c r="H108" s="6">
        <v>0</v>
      </c>
      <c r="I108" s="9">
        <f t="shared" si="48"/>
        <v>1.26</v>
      </c>
      <c r="J108" s="9">
        <f t="shared" si="49"/>
        <v>0.23899999999999999</v>
      </c>
      <c r="K108" s="6">
        <v>562</v>
      </c>
      <c r="L108" s="6">
        <f t="shared" si="30"/>
        <v>1.2150581257957083</v>
      </c>
      <c r="M108" s="6">
        <f t="shared" si="31"/>
        <v>1499</v>
      </c>
      <c r="N108" s="6">
        <f t="shared" si="32"/>
        <v>4</v>
      </c>
      <c r="O108" s="11">
        <f t="shared" si="33"/>
        <v>0.8</v>
      </c>
    </row>
    <row r="109" spans="1:15">
      <c r="A109" s="6" t="s">
        <v>55</v>
      </c>
      <c r="B109" s="6">
        <v>1750</v>
      </c>
      <c r="C109" s="8">
        <v>0.98035573710000001</v>
      </c>
      <c r="D109" s="9">
        <v>0.72399999999999998</v>
      </c>
      <c r="E109" s="9">
        <v>54.65</v>
      </c>
      <c r="F109" s="9">
        <v>1.8</v>
      </c>
      <c r="G109" s="9">
        <v>0.47799999999999998</v>
      </c>
      <c r="H109" s="6">
        <v>1</v>
      </c>
      <c r="I109" s="9">
        <f t="shared" ref="I109:I110" si="50">F109</f>
        <v>1.8</v>
      </c>
      <c r="J109" s="9">
        <f t="shared" ref="J109:J110" si="51">G109</f>
        <v>0.47799999999999998</v>
      </c>
      <c r="K109" s="6">
        <v>1496</v>
      </c>
      <c r="L109" s="6">
        <f t="shared" si="30"/>
        <v>3.2324452756284052</v>
      </c>
      <c r="M109" s="6">
        <f t="shared" si="31"/>
        <v>3987</v>
      </c>
      <c r="N109" s="6">
        <f t="shared" si="32"/>
        <v>16</v>
      </c>
      <c r="O109" s="11">
        <f t="shared" si="33"/>
        <v>4.2</v>
      </c>
    </row>
    <row r="110" spans="1:15">
      <c r="A110" s="6" t="s">
        <v>55</v>
      </c>
      <c r="B110" s="6">
        <v>4110</v>
      </c>
      <c r="C110" s="8">
        <v>2.9663000436</v>
      </c>
      <c r="D110" s="9">
        <v>0.41299999999999998</v>
      </c>
      <c r="E110" s="9">
        <v>54.65</v>
      </c>
      <c r="F110" s="9">
        <v>0.7</v>
      </c>
      <c r="G110" s="9">
        <v>0.09</v>
      </c>
      <c r="H110" s="6">
        <v>1</v>
      </c>
      <c r="I110" s="9">
        <f t="shared" si="50"/>
        <v>0.7</v>
      </c>
      <c r="J110" s="9">
        <f t="shared" si="51"/>
        <v>0.09</v>
      </c>
      <c r="K110" s="6">
        <v>2581</v>
      </c>
      <c r="L110" s="6">
        <f t="shared" si="30"/>
        <v>5.5792272349226346</v>
      </c>
      <c r="M110" s="6">
        <f t="shared" si="31"/>
        <v>6882</v>
      </c>
      <c r="N110" s="6">
        <f t="shared" si="32"/>
        <v>11</v>
      </c>
      <c r="O110" s="11">
        <f t="shared" si="33"/>
        <v>1.4</v>
      </c>
    </row>
    <row r="111" spans="1:15">
      <c r="A111" s="6" t="s">
        <v>55</v>
      </c>
      <c r="B111" s="6">
        <v>1750</v>
      </c>
      <c r="C111" s="8">
        <v>0.15083502630000001</v>
      </c>
      <c r="D111" s="9">
        <v>0.72399999999999998</v>
      </c>
      <c r="E111" s="9">
        <v>54.65</v>
      </c>
      <c r="F111" s="9">
        <v>1.8</v>
      </c>
      <c r="G111" s="9">
        <v>0.47799999999999998</v>
      </c>
      <c r="H111" s="6">
        <v>0</v>
      </c>
      <c r="I111" s="9">
        <f>0.7*F111</f>
        <v>1.26</v>
      </c>
      <c r="J111" s="9">
        <f>0.5*G111</f>
        <v>0.23899999999999999</v>
      </c>
      <c r="K111" s="6">
        <v>230</v>
      </c>
      <c r="L111" s="6">
        <f t="shared" si="30"/>
        <v>0.49733576263346507</v>
      </c>
      <c r="M111" s="6">
        <f t="shared" si="31"/>
        <v>613</v>
      </c>
      <c r="N111" s="6">
        <f t="shared" si="32"/>
        <v>2</v>
      </c>
      <c r="O111" s="11">
        <f t="shared" si="33"/>
        <v>0.3</v>
      </c>
    </row>
    <row r="112" spans="1:15">
      <c r="A112" s="6" t="s">
        <v>55</v>
      </c>
      <c r="B112" s="6">
        <v>4110</v>
      </c>
      <c r="C112" s="8">
        <v>0.62029182819999995</v>
      </c>
      <c r="D112" s="9">
        <v>0.41299999999999998</v>
      </c>
      <c r="E112" s="9">
        <v>54.65</v>
      </c>
      <c r="F112" s="9">
        <v>0.7</v>
      </c>
      <c r="G112" s="9">
        <v>0.09</v>
      </c>
      <c r="H112" s="6">
        <v>1</v>
      </c>
      <c r="I112" s="9">
        <f t="shared" ref="I112:I121" si="52">F112</f>
        <v>0.7</v>
      </c>
      <c r="J112" s="9">
        <f t="shared" ref="J112:J121" si="53">G112</f>
        <v>0.09</v>
      </c>
      <c r="K112" s="6">
        <v>540</v>
      </c>
      <c r="L112" s="6">
        <f t="shared" si="30"/>
        <v>1.1666888078163906</v>
      </c>
      <c r="M112" s="6">
        <f t="shared" si="31"/>
        <v>1439</v>
      </c>
      <c r="N112" s="6">
        <f t="shared" si="32"/>
        <v>2</v>
      </c>
      <c r="O112" s="11">
        <f t="shared" si="33"/>
        <v>0.3</v>
      </c>
    </row>
    <row r="113" spans="1:15">
      <c r="A113" s="6" t="s">
        <v>55</v>
      </c>
      <c r="B113" s="6">
        <v>4110</v>
      </c>
      <c r="C113" s="8">
        <v>2.5520126491999999</v>
      </c>
      <c r="D113" s="9">
        <v>0.41299999999999998</v>
      </c>
      <c r="E113" s="9">
        <v>54.65</v>
      </c>
      <c r="F113" s="9">
        <v>0.7</v>
      </c>
      <c r="G113" s="9">
        <v>0.09</v>
      </c>
      <c r="H113" s="6">
        <v>1</v>
      </c>
      <c r="I113" s="9">
        <f t="shared" si="52"/>
        <v>0.7</v>
      </c>
      <c r="J113" s="9">
        <f t="shared" si="53"/>
        <v>0.09</v>
      </c>
      <c r="K113" s="6">
        <v>2221</v>
      </c>
      <c r="L113" s="6">
        <f t="shared" si="30"/>
        <v>4.8000061581780109</v>
      </c>
      <c r="M113" s="6">
        <f t="shared" si="31"/>
        <v>5921</v>
      </c>
      <c r="N113" s="6">
        <f t="shared" si="32"/>
        <v>9</v>
      </c>
      <c r="O113" s="11">
        <f t="shared" si="33"/>
        <v>1.2</v>
      </c>
    </row>
    <row r="114" spans="1:15">
      <c r="A114" s="6" t="s">
        <v>55</v>
      </c>
      <c r="B114" s="6">
        <v>1750</v>
      </c>
      <c r="C114" s="8">
        <v>0.11383380260000001</v>
      </c>
      <c r="D114" s="9">
        <v>0.76800000000000002</v>
      </c>
      <c r="E114" s="9">
        <v>54.65</v>
      </c>
      <c r="F114" s="9">
        <v>1.8</v>
      </c>
      <c r="G114" s="9">
        <v>0.47799999999999998</v>
      </c>
      <c r="H114" s="6">
        <v>1</v>
      </c>
      <c r="I114" s="9">
        <f t="shared" si="52"/>
        <v>1.8</v>
      </c>
      <c r="J114" s="9">
        <f t="shared" si="53"/>
        <v>0.47799999999999998</v>
      </c>
      <c r="K114" s="6">
        <v>184</v>
      </c>
      <c r="L114" s="6">
        <f t="shared" si="30"/>
        <v>0.39814510797376007</v>
      </c>
      <c r="M114" s="6">
        <f t="shared" si="31"/>
        <v>491</v>
      </c>
      <c r="N114" s="6">
        <f t="shared" si="32"/>
        <v>2</v>
      </c>
      <c r="O114" s="11">
        <f t="shared" si="33"/>
        <v>0.5</v>
      </c>
    </row>
    <row r="115" spans="1:15">
      <c r="A115" s="6" t="s">
        <v>55</v>
      </c>
      <c r="B115" s="6">
        <v>1750</v>
      </c>
      <c r="C115" s="8">
        <v>0.162830787</v>
      </c>
      <c r="D115" s="9">
        <v>0.72399999999999998</v>
      </c>
      <c r="E115" s="9">
        <v>54.65</v>
      </c>
      <c r="F115" s="9">
        <v>1.8</v>
      </c>
      <c r="G115" s="9">
        <v>0.47799999999999998</v>
      </c>
      <c r="H115" s="6">
        <v>1</v>
      </c>
      <c r="I115" s="9">
        <f t="shared" si="52"/>
        <v>1.8</v>
      </c>
      <c r="J115" s="9">
        <f t="shared" si="53"/>
        <v>0.47799999999999998</v>
      </c>
      <c r="K115" s="6">
        <v>248</v>
      </c>
      <c r="L115" s="6">
        <f t="shared" si="30"/>
        <v>0.53688838474285006</v>
      </c>
      <c r="M115" s="6">
        <f t="shared" si="31"/>
        <v>662</v>
      </c>
      <c r="N115" s="6">
        <f t="shared" si="32"/>
        <v>3</v>
      </c>
      <c r="O115" s="11">
        <f t="shared" si="33"/>
        <v>0.7</v>
      </c>
    </row>
    <row r="116" spans="1:15">
      <c r="A116" s="6" t="s">
        <v>55</v>
      </c>
      <c r="B116" s="6">
        <v>3300</v>
      </c>
      <c r="C116" s="8">
        <v>1.1285464678999999</v>
      </c>
      <c r="D116" s="9">
        <v>0.4</v>
      </c>
      <c r="E116" s="9">
        <v>54.65</v>
      </c>
      <c r="F116" s="9">
        <v>1.2</v>
      </c>
      <c r="G116" s="9">
        <v>6.4000000000000001E-2</v>
      </c>
      <c r="H116" s="6">
        <v>1</v>
      </c>
      <c r="I116" s="9">
        <f t="shared" si="52"/>
        <v>1.2</v>
      </c>
      <c r="J116" s="9">
        <f t="shared" si="53"/>
        <v>6.4000000000000001E-2</v>
      </c>
      <c r="K116" s="6">
        <v>951</v>
      </c>
      <c r="L116" s="6">
        <f t="shared" si="30"/>
        <v>2.0558354823578333</v>
      </c>
      <c r="M116" s="6">
        <f t="shared" si="31"/>
        <v>2536</v>
      </c>
      <c r="N116" s="6">
        <f t="shared" si="32"/>
        <v>7</v>
      </c>
      <c r="O116" s="11">
        <f t="shared" si="33"/>
        <v>0.4</v>
      </c>
    </row>
    <row r="117" spans="1:15">
      <c r="A117" s="6" t="s">
        <v>55</v>
      </c>
      <c r="B117" s="6">
        <v>3100</v>
      </c>
      <c r="C117" s="8">
        <v>0.69443237680000003</v>
      </c>
      <c r="D117" s="9">
        <v>0.41099999999999998</v>
      </c>
      <c r="E117" s="9">
        <v>54.65</v>
      </c>
      <c r="F117" s="9">
        <v>1.2</v>
      </c>
      <c r="G117" s="9">
        <v>6.4000000000000001E-2</v>
      </c>
      <c r="H117" s="6">
        <v>1</v>
      </c>
      <c r="I117" s="9">
        <f t="shared" si="52"/>
        <v>1.2</v>
      </c>
      <c r="J117" s="9">
        <f t="shared" si="53"/>
        <v>6.4000000000000001E-2</v>
      </c>
      <c r="K117" s="6">
        <v>898</v>
      </c>
      <c r="L117" s="6">
        <f t="shared" si="30"/>
        <v>1.29981248168011</v>
      </c>
      <c r="M117" s="6">
        <f t="shared" si="31"/>
        <v>1603</v>
      </c>
      <c r="N117" s="6">
        <f t="shared" si="32"/>
        <v>4</v>
      </c>
      <c r="O117" s="11">
        <f t="shared" si="33"/>
        <v>0.2</v>
      </c>
    </row>
    <row r="118" spans="1:15">
      <c r="A118" s="6" t="s">
        <v>55</v>
      </c>
      <c r="B118" s="6">
        <v>3300</v>
      </c>
      <c r="C118" s="8">
        <v>0.96125715030000003</v>
      </c>
      <c r="D118" s="9">
        <v>0.4</v>
      </c>
      <c r="E118" s="9">
        <v>54.65</v>
      </c>
      <c r="F118" s="9">
        <v>1.2</v>
      </c>
      <c r="G118" s="9">
        <v>6.4000000000000001E-2</v>
      </c>
      <c r="H118" s="6">
        <v>1</v>
      </c>
      <c r="I118" s="9">
        <f t="shared" si="52"/>
        <v>1.2</v>
      </c>
      <c r="J118" s="9">
        <f t="shared" si="53"/>
        <v>6.4000000000000001E-2</v>
      </c>
      <c r="K118" s="6">
        <v>810</v>
      </c>
      <c r="L118" s="6">
        <f t="shared" si="30"/>
        <v>1.7510901087965001</v>
      </c>
      <c r="M118" s="6">
        <f t="shared" si="31"/>
        <v>2160</v>
      </c>
      <c r="N118" s="6">
        <f t="shared" si="32"/>
        <v>6</v>
      </c>
      <c r="O118" s="11">
        <f t="shared" si="33"/>
        <v>0.3</v>
      </c>
    </row>
    <row r="119" spans="1:15">
      <c r="A119" s="6" t="s">
        <v>55</v>
      </c>
      <c r="B119" s="6">
        <v>4110</v>
      </c>
      <c r="C119" s="8">
        <v>0.60989673600000005</v>
      </c>
      <c r="D119" s="9">
        <v>0.41299999999999998</v>
      </c>
      <c r="E119" s="9">
        <v>54.65</v>
      </c>
      <c r="F119" s="9">
        <v>0.7</v>
      </c>
      <c r="G119" s="9">
        <v>0.09</v>
      </c>
      <c r="H119" s="6">
        <v>1</v>
      </c>
      <c r="I119" s="9">
        <f t="shared" si="52"/>
        <v>0.7</v>
      </c>
      <c r="J119" s="9">
        <f t="shared" si="53"/>
        <v>0.09</v>
      </c>
      <c r="K119" s="6">
        <v>531</v>
      </c>
      <c r="L119" s="6">
        <f t="shared" si="30"/>
        <v>1.1471369820876001</v>
      </c>
      <c r="M119" s="6">
        <f t="shared" si="31"/>
        <v>1415</v>
      </c>
      <c r="N119" s="6">
        <f t="shared" si="32"/>
        <v>2</v>
      </c>
      <c r="O119" s="11">
        <f t="shared" si="33"/>
        <v>0.3</v>
      </c>
    </row>
    <row r="120" spans="1:15">
      <c r="A120" s="6" t="s">
        <v>55</v>
      </c>
      <c r="B120" s="6">
        <v>3300</v>
      </c>
      <c r="C120" s="8">
        <v>0.1910379207</v>
      </c>
      <c r="D120" s="9">
        <v>0.28699999999999998</v>
      </c>
      <c r="E120" s="9">
        <v>54.65</v>
      </c>
      <c r="F120" s="9">
        <v>1.2</v>
      </c>
      <c r="G120" s="9">
        <v>6.4000000000000001E-2</v>
      </c>
      <c r="H120" s="6">
        <v>1</v>
      </c>
      <c r="I120" s="9">
        <f t="shared" si="52"/>
        <v>1.2</v>
      </c>
      <c r="J120" s="9">
        <f t="shared" si="53"/>
        <v>6.4000000000000001E-2</v>
      </c>
      <c r="K120" s="6">
        <v>116</v>
      </c>
      <c r="L120" s="6">
        <f t="shared" si="30"/>
        <v>0.2496953182595987</v>
      </c>
      <c r="M120" s="6">
        <f t="shared" si="31"/>
        <v>308</v>
      </c>
      <c r="N120" s="6">
        <f t="shared" si="32"/>
        <v>1</v>
      </c>
      <c r="O120" s="11">
        <f t="shared" si="33"/>
        <v>0</v>
      </c>
    </row>
    <row r="121" spans="1:15">
      <c r="A121" s="6" t="s">
        <v>55</v>
      </c>
      <c r="B121" s="6">
        <v>4110</v>
      </c>
      <c r="C121" s="8">
        <v>0.41839003800000002</v>
      </c>
      <c r="D121" s="9">
        <v>0.41299999999999998</v>
      </c>
      <c r="E121" s="9">
        <v>54.65</v>
      </c>
      <c r="F121" s="9">
        <v>0.7</v>
      </c>
      <c r="G121" s="9">
        <v>0.09</v>
      </c>
      <c r="H121" s="6">
        <v>1</v>
      </c>
      <c r="I121" s="9">
        <f t="shared" si="52"/>
        <v>0.7</v>
      </c>
      <c r="J121" s="9">
        <f t="shared" si="53"/>
        <v>0.09</v>
      </c>
      <c r="K121" s="6">
        <v>364</v>
      </c>
      <c r="L121" s="6">
        <f t="shared" si="30"/>
        <v>0.78693761943142493</v>
      </c>
      <c r="M121" s="6">
        <f t="shared" si="31"/>
        <v>971</v>
      </c>
      <c r="N121" s="6">
        <f t="shared" si="32"/>
        <v>1</v>
      </c>
      <c r="O121" s="11">
        <f t="shared" si="33"/>
        <v>0.2</v>
      </c>
    </row>
    <row r="122" spans="1:15">
      <c r="A122" s="6" t="s">
        <v>55</v>
      </c>
      <c r="B122" s="6">
        <v>1750</v>
      </c>
      <c r="C122" s="8">
        <v>3.8067585373999999</v>
      </c>
      <c r="D122" s="9">
        <v>0.72399999999999998</v>
      </c>
      <c r="E122" s="9">
        <v>54.65</v>
      </c>
      <c r="F122" s="9">
        <v>1.8</v>
      </c>
      <c r="G122" s="9">
        <v>0.47799999999999998</v>
      </c>
      <c r="H122" s="6">
        <v>0</v>
      </c>
      <c r="I122" s="9">
        <f>0.7*F122</f>
        <v>1.26</v>
      </c>
      <c r="J122" s="9">
        <f>0.5*G122</f>
        <v>0.23899999999999999</v>
      </c>
      <c r="K122" s="6">
        <v>5807</v>
      </c>
      <c r="L122" s="6">
        <f t="shared" si="30"/>
        <v>12.551707695490904</v>
      </c>
      <c r="M122" s="6">
        <f t="shared" si="31"/>
        <v>15482</v>
      </c>
      <c r="N122" s="6">
        <f t="shared" si="32"/>
        <v>43</v>
      </c>
      <c r="O122" s="11">
        <f t="shared" si="33"/>
        <v>8.1999999999999993</v>
      </c>
    </row>
    <row r="123" spans="1:15">
      <c r="A123" s="6" t="s">
        <v>55</v>
      </c>
      <c r="B123" s="6">
        <v>4110</v>
      </c>
      <c r="C123" s="8">
        <v>3.8191334200000003E-2</v>
      </c>
      <c r="D123" s="9">
        <v>0.41299999999999998</v>
      </c>
      <c r="E123" s="9">
        <v>54.65</v>
      </c>
      <c r="F123" s="9">
        <v>0.7</v>
      </c>
      <c r="G123" s="9">
        <v>0.09</v>
      </c>
      <c r="H123" s="6">
        <v>1</v>
      </c>
      <c r="I123" s="9">
        <f t="shared" ref="I123:I125" si="54">F123</f>
        <v>0.7</v>
      </c>
      <c r="J123" s="9">
        <f t="shared" ref="J123:J125" si="55">G123</f>
        <v>0.09</v>
      </c>
      <c r="K123" s="6">
        <v>33</v>
      </c>
      <c r="L123" s="6">
        <f t="shared" si="30"/>
        <v>7.1832966582865823E-2</v>
      </c>
      <c r="M123" s="6">
        <f t="shared" si="31"/>
        <v>89</v>
      </c>
      <c r="N123" s="6">
        <f t="shared" si="32"/>
        <v>0</v>
      </c>
      <c r="O123" s="11">
        <f t="shared" si="33"/>
        <v>0</v>
      </c>
    </row>
    <row r="124" spans="1:15">
      <c r="A124" s="6" t="s">
        <v>55</v>
      </c>
      <c r="B124" s="6">
        <v>3300</v>
      </c>
      <c r="C124" s="8">
        <v>0.13261975740000001</v>
      </c>
      <c r="D124" s="9">
        <v>0.4</v>
      </c>
      <c r="E124" s="9">
        <v>54.65</v>
      </c>
      <c r="F124" s="9">
        <v>1.2</v>
      </c>
      <c r="G124" s="9">
        <v>6.4000000000000001E-2</v>
      </c>
      <c r="H124" s="6">
        <v>1</v>
      </c>
      <c r="I124" s="9">
        <f t="shared" si="54"/>
        <v>1.2</v>
      </c>
      <c r="J124" s="9">
        <f t="shared" si="55"/>
        <v>6.4000000000000001E-2</v>
      </c>
      <c r="K124" s="6">
        <v>112</v>
      </c>
      <c r="L124" s="6">
        <f t="shared" si="30"/>
        <v>0.24158899139699999</v>
      </c>
      <c r="M124" s="6">
        <f t="shared" si="31"/>
        <v>298</v>
      </c>
      <c r="N124" s="6">
        <f t="shared" si="32"/>
        <v>1</v>
      </c>
      <c r="O124" s="11">
        <f t="shared" si="33"/>
        <v>0</v>
      </c>
    </row>
    <row r="125" spans="1:15">
      <c r="A125" s="6" t="s">
        <v>55</v>
      </c>
      <c r="B125" s="6">
        <v>3300</v>
      </c>
      <c r="C125" s="8">
        <v>0.17435391610000001</v>
      </c>
      <c r="D125" s="9">
        <v>0.4</v>
      </c>
      <c r="E125" s="9">
        <v>54.65</v>
      </c>
      <c r="F125" s="9">
        <v>1.2</v>
      </c>
      <c r="G125" s="9">
        <v>6.4000000000000001E-2</v>
      </c>
      <c r="H125" s="6">
        <v>1</v>
      </c>
      <c r="I125" s="9">
        <f t="shared" si="54"/>
        <v>1.2</v>
      </c>
      <c r="J125" s="9">
        <f t="shared" si="55"/>
        <v>6.4000000000000001E-2</v>
      </c>
      <c r="K125" s="6">
        <v>147</v>
      </c>
      <c r="L125" s="6">
        <f t="shared" si="30"/>
        <v>0.31761471716216666</v>
      </c>
      <c r="M125" s="6">
        <f t="shared" si="31"/>
        <v>392</v>
      </c>
      <c r="N125" s="6">
        <f t="shared" si="32"/>
        <v>1</v>
      </c>
      <c r="O125" s="11">
        <f t="shared" si="33"/>
        <v>0.1</v>
      </c>
    </row>
    <row r="126" spans="1:15">
      <c r="A126" s="6" t="s">
        <v>55</v>
      </c>
      <c r="B126" s="6">
        <v>1750</v>
      </c>
      <c r="C126" s="8">
        <v>7.5621480199999994E-2</v>
      </c>
      <c r="D126" s="9">
        <v>0.72399999999999998</v>
      </c>
      <c r="E126" s="9">
        <v>54.65</v>
      </c>
      <c r="F126" s="9">
        <v>1.8</v>
      </c>
      <c r="G126" s="9">
        <v>0.47799999999999998</v>
      </c>
      <c r="H126" s="6">
        <v>0</v>
      </c>
      <c r="I126" s="9">
        <f>0.7*F126</f>
        <v>1.26</v>
      </c>
      <c r="J126" s="9">
        <f>0.5*G126</f>
        <v>0.23899999999999999</v>
      </c>
      <c r="K126" s="6">
        <v>115</v>
      </c>
      <c r="L126" s="6">
        <f t="shared" si="30"/>
        <v>0.24934040487344333</v>
      </c>
      <c r="M126" s="6">
        <f t="shared" si="31"/>
        <v>308</v>
      </c>
      <c r="N126" s="6">
        <f t="shared" si="32"/>
        <v>1</v>
      </c>
      <c r="O126" s="11">
        <f t="shared" si="33"/>
        <v>0.2</v>
      </c>
    </row>
    <row r="127" spans="1:15">
      <c r="A127" s="6" t="s">
        <v>55</v>
      </c>
      <c r="B127" s="6">
        <v>8140</v>
      </c>
      <c r="C127" s="8">
        <v>1.04612334E-2</v>
      </c>
      <c r="D127" s="9">
        <v>0.70299999999999996</v>
      </c>
      <c r="E127" s="9">
        <v>54.65</v>
      </c>
      <c r="F127" s="9">
        <v>1.18</v>
      </c>
      <c r="G127" s="9">
        <v>0.48</v>
      </c>
      <c r="H127" s="6">
        <v>1</v>
      </c>
      <c r="I127" s="9">
        <f t="shared" ref="I127:I130" si="56">F127</f>
        <v>1.18</v>
      </c>
      <c r="J127" s="9">
        <f t="shared" ref="J127:J130" si="57">G127</f>
        <v>0.48</v>
      </c>
      <c r="K127" s="6">
        <v>24</v>
      </c>
      <c r="L127" s="6">
        <f t="shared" si="30"/>
        <v>3.3492466911077497E-2</v>
      </c>
      <c r="M127" s="6">
        <f t="shared" si="31"/>
        <v>41</v>
      </c>
      <c r="N127" s="6">
        <f t="shared" si="32"/>
        <v>0</v>
      </c>
      <c r="O127" s="11">
        <f t="shared" si="33"/>
        <v>0</v>
      </c>
    </row>
    <row r="128" spans="1:15">
      <c r="A128" s="6" t="s">
        <v>55</v>
      </c>
      <c r="B128" s="6">
        <v>8140</v>
      </c>
      <c r="C128" s="8">
        <v>0.30678175359999998</v>
      </c>
      <c r="D128" s="9">
        <v>0.70299999999999996</v>
      </c>
      <c r="E128" s="9">
        <v>54.65</v>
      </c>
      <c r="F128" s="9">
        <v>1.18</v>
      </c>
      <c r="G128" s="9">
        <v>0.48</v>
      </c>
      <c r="H128" s="6">
        <v>1</v>
      </c>
      <c r="I128" s="9">
        <f t="shared" si="56"/>
        <v>1.18</v>
      </c>
      <c r="J128" s="9">
        <f t="shared" si="57"/>
        <v>0.48</v>
      </c>
      <c r="K128" s="6">
        <v>618</v>
      </c>
      <c r="L128" s="6">
        <f t="shared" si="30"/>
        <v>0.9821860710392265</v>
      </c>
      <c r="M128" s="6">
        <f t="shared" si="31"/>
        <v>1212</v>
      </c>
      <c r="N128" s="6">
        <f t="shared" si="32"/>
        <v>3</v>
      </c>
      <c r="O128" s="11">
        <f t="shared" si="33"/>
        <v>1.3</v>
      </c>
    </row>
    <row r="129" spans="1:15">
      <c r="A129" s="6" t="s">
        <v>55</v>
      </c>
      <c r="B129" s="6">
        <v>1750</v>
      </c>
      <c r="C129" s="8">
        <v>0.68175666010000002</v>
      </c>
      <c r="D129" s="9">
        <v>0.76800000000000002</v>
      </c>
      <c r="E129" s="9">
        <v>54.65</v>
      </c>
      <c r="F129" s="9">
        <v>1.8</v>
      </c>
      <c r="G129" s="9">
        <v>0.47799999999999998</v>
      </c>
      <c r="H129" s="6">
        <v>1</v>
      </c>
      <c r="I129" s="9">
        <f t="shared" si="56"/>
        <v>1.8</v>
      </c>
      <c r="J129" s="9">
        <f t="shared" si="57"/>
        <v>0.47799999999999998</v>
      </c>
      <c r="K129" s="6">
        <v>1103</v>
      </c>
      <c r="L129" s="6">
        <f t="shared" si="30"/>
        <v>2.3845120943657601</v>
      </c>
      <c r="M129" s="6">
        <f t="shared" si="31"/>
        <v>2941</v>
      </c>
      <c r="N129" s="6">
        <f t="shared" si="32"/>
        <v>12</v>
      </c>
      <c r="O129" s="11">
        <f t="shared" si="33"/>
        <v>3.1</v>
      </c>
    </row>
    <row r="130" spans="1:15">
      <c r="A130" s="6" t="s">
        <v>55</v>
      </c>
      <c r="B130" s="6">
        <v>1750</v>
      </c>
      <c r="C130" s="8">
        <v>0.2079923994</v>
      </c>
      <c r="D130" s="9">
        <v>0.72399999999999998</v>
      </c>
      <c r="E130" s="9">
        <v>54.65</v>
      </c>
      <c r="F130" s="9">
        <v>1.8</v>
      </c>
      <c r="G130" s="9">
        <v>0.47799999999999998</v>
      </c>
      <c r="H130" s="6">
        <v>1</v>
      </c>
      <c r="I130" s="9">
        <f t="shared" si="56"/>
        <v>1.8</v>
      </c>
      <c r="J130" s="9">
        <f t="shared" si="57"/>
        <v>0.47799999999999998</v>
      </c>
      <c r="K130" s="6">
        <v>317</v>
      </c>
      <c r="L130" s="6">
        <f t="shared" si="30"/>
        <v>0.68579600584167</v>
      </c>
      <c r="M130" s="6">
        <f t="shared" si="31"/>
        <v>846</v>
      </c>
      <c r="N130" s="6">
        <f t="shared" si="32"/>
        <v>3</v>
      </c>
      <c r="O130" s="11">
        <f t="shared" si="33"/>
        <v>0.9</v>
      </c>
    </row>
    <row r="131" spans="1:15">
      <c r="A131" s="6" t="s">
        <v>55</v>
      </c>
      <c r="B131" s="6">
        <v>1750</v>
      </c>
      <c r="C131" s="8">
        <v>0.1173556389</v>
      </c>
      <c r="D131" s="9">
        <v>0.72399999999999998</v>
      </c>
      <c r="E131" s="9">
        <v>54.65</v>
      </c>
      <c r="F131" s="9">
        <v>1.8</v>
      </c>
      <c r="G131" s="9">
        <v>0.47799999999999998</v>
      </c>
      <c r="H131" s="6">
        <v>0</v>
      </c>
      <c r="I131" s="9">
        <f>0.7*F131</f>
        <v>1.26</v>
      </c>
      <c r="J131" s="9">
        <f>0.5*G131</f>
        <v>0.23899999999999999</v>
      </c>
      <c r="K131" s="6">
        <v>179</v>
      </c>
      <c r="L131" s="6">
        <f t="shared" ref="L131:L194" si="58">(E131*D131*C131)/12</f>
        <v>0.38694696850839505</v>
      </c>
      <c r="M131" s="6">
        <f t="shared" ref="M131:M194" si="59">ROUND(E131*D131*C131*102.79,0)</f>
        <v>477</v>
      </c>
      <c r="N131" s="6">
        <f t="shared" ref="N131:N194" si="60">ROUND(I131*M131*0.002205,0)</f>
        <v>1</v>
      </c>
      <c r="O131" s="11">
        <f t="shared" ref="O131:O194" si="61">ROUND(J131*M131*0.002205,1)</f>
        <v>0.3</v>
      </c>
    </row>
    <row r="132" spans="1:15">
      <c r="A132" s="6" t="s">
        <v>55</v>
      </c>
      <c r="B132" s="6">
        <v>1750</v>
      </c>
      <c r="C132" s="8">
        <v>0.13593713039999999</v>
      </c>
      <c r="D132" s="9">
        <v>0.72399999999999998</v>
      </c>
      <c r="E132" s="9">
        <v>54.65</v>
      </c>
      <c r="F132" s="9">
        <v>1.8</v>
      </c>
      <c r="G132" s="9">
        <v>0.47799999999999998</v>
      </c>
      <c r="H132" s="6">
        <v>1</v>
      </c>
      <c r="I132" s="9">
        <f t="shared" ref="I132:I135" si="62">F132</f>
        <v>1.8</v>
      </c>
      <c r="J132" s="9">
        <f t="shared" ref="J132:J135" si="63">G132</f>
        <v>0.47799999999999998</v>
      </c>
      <c r="K132" s="6">
        <v>207</v>
      </c>
      <c r="L132" s="6">
        <f t="shared" si="58"/>
        <v>0.44821417197371999</v>
      </c>
      <c r="M132" s="6">
        <f t="shared" si="59"/>
        <v>553</v>
      </c>
      <c r="N132" s="6">
        <f t="shared" si="60"/>
        <v>2</v>
      </c>
      <c r="O132" s="11">
        <f t="shared" si="61"/>
        <v>0.6</v>
      </c>
    </row>
    <row r="133" spans="1:15">
      <c r="A133" s="6" t="s">
        <v>55</v>
      </c>
      <c r="B133" s="6">
        <v>4110</v>
      </c>
      <c r="C133" s="8">
        <v>1.6465467800000001E-2</v>
      </c>
      <c r="D133" s="9">
        <v>0.25800000000000001</v>
      </c>
      <c r="E133" s="9">
        <v>54.65</v>
      </c>
      <c r="F133" s="9">
        <v>0.7</v>
      </c>
      <c r="G133" s="9">
        <v>0.09</v>
      </c>
      <c r="H133" s="6">
        <v>1</v>
      </c>
      <c r="I133" s="9">
        <f t="shared" si="62"/>
        <v>0.7</v>
      </c>
      <c r="J133" s="9">
        <f t="shared" si="63"/>
        <v>0.09</v>
      </c>
      <c r="K133" s="6">
        <v>9</v>
      </c>
      <c r="L133" s="6">
        <f t="shared" si="58"/>
        <v>1.9346513028305003E-2</v>
      </c>
      <c r="M133" s="6">
        <f t="shared" si="59"/>
        <v>24</v>
      </c>
      <c r="N133" s="6">
        <f t="shared" si="60"/>
        <v>0</v>
      </c>
      <c r="O133" s="11">
        <f t="shared" si="61"/>
        <v>0</v>
      </c>
    </row>
    <row r="134" spans="1:15">
      <c r="A134" s="6" t="s">
        <v>55</v>
      </c>
      <c r="B134" s="6">
        <v>1750</v>
      </c>
      <c r="C134" s="8">
        <v>6.9099401999999999E-3</v>
      </c>
      <c r="D134" s="9">
        <v>0.72399999999999998</v>
      </c>
      <c r="E134" s="9">
        <v>54.65</v>
      </c>
      <c r="F134" s="9">
        <v>1.8</v>
      </c>
      <c r="G134" s="9">
        <v>0.47799999999999998</v>
      </c>
      <c r="H134" s="6">
        <v>1</v>
      </c>
      <c r="I134" s="9">
        <f t="shared" si="62"/>
        <v>1.8</v>
      </c>
      <c r="J134" s="9">
        <f t="shared" si="63"/>
        <v>0.47799999999999998</v>
      </c>
      <c r="K134" s="6">
        <v>11</v>
      </c>
      <c r="L134" s="6">
        <f t="shared" si="58"/>
        <v>2.2783569993110001E-2</v>
      </c>
      <c r="M134" s="6">
        <f t="shared" si="59"/>
        <v>28</v>
      </c>
      <c r="N134" s="6">
        <f t="shared" si="60"/>
        <v>0</v>
      </c>
      <c r="O134" s="11">
        <f t="shared" si="61"/>
        <v>0</v>
      </c>
    </row>
    <row r="135" spans="1:15">
      <c r="A135" s="6" t="s">
        <v>55</v>
      </c>
      <c r="B135" s="6">
        <v>4110</v>
      </c>
      <c r="C135" s="8">
        <v>0.23819784090000001</v>
      </c>
      <c r="D135" s="9">
        <v>0.41299999999999998</v>
      </c>
      <c r="E135" s="9">
        <v>54.65</v>
      </c>
      <c r="F135" s="9">
        <v>0.7</v>
      </c>
      <c r="G135" s="9">
        <v>0.09</v>
      </c>
      <c r="H135" s="6">
        <v>1</v>
      </c>
      <c r="I135" s="9">
        <f t="shared" si="62"/>
        <v>0.7</v>
      </c>
      <c r="J135" s="9">
        <f t="shared" si="63"/>
        <v>0.09</v>
      </c>
      <c r="K135" s="6">
        <v>207</v>
      </c>
      <c r="L135" s="6">
        <f t="shared" si="58"/>
        <v>0.44801937151178373</v>
      </c>
      <c r="M135" s="6">
        <f t="shared" si="59"/>
        <v>553</v>
      </c>
      <c r="N135" s="6">
        <f t="shared" si="60"/>
        <v>1</v>
      </c>
      <c r="O135" s="11">
        <f t="shared" si="61"/>
        <v>0.1</v>
      </c>
    </row>
    <row r="136" spans="1:15">
      <c r="A136" s="6" t="s">
        <v>55</v>
      </c>
      <c r="B136" s="6">
        <v>1750</v>
      </c>
      <c r="C136" s="8">
        <v>2.3994055899999998E-2</v>
      </c>
      <c r="D136" s="9">
        <v>0.72399999999999998</v>
      </c>
      <c r="E136" s="9">
        <v>54.65</v>
      </c>
      <c r="F136" s="9">
        <v>1.8</v>
      </c>
      <c r="G136" s="9">
        <v>0.47799999999999998</v>
      </c>
      <c r="H136" s="6">
        <v>0</v>
      </c>
      <c r="I136" s="9">
        <f>0.7*F136</f>
        <v>1.26</v>
      </c>
      <c r="J136" s="9">
        <f>0.5*G136</f>
        <v>0.23899999999999999</v>
      </c>
      <c r="K136" s="6">
        <v>37</v>
      </c>
      <c r="L136" s="6">
        <f t="shared" si="58"/>
        <v>7.9113601014411658E-2</v>
      </c>
      <c r="M136" s="6">
        <f t="shared" si="59"/>
        <v>98</v>
      </c>
      <c r="N136" s="6">
        <f t="shared" si="60"/>
        <v>0</v>
      </c>
      <c r="O136" s="11">
        <f t="shared" si="61"/>
        <v>0.1</v>
      </c>
    </row>
    <row r="137" spans="1:15">
      <c r="A137" s="6" t="s">
        <v>55</v>
      </c>
      <c r="B137" s="6">
        <v>3300</v>
      </c>
      <c r="C137" s="8">
        <v>9.5522445278999992</v>
      </c>
      <c r="D137" s="9">
        <v>0.4</v>
      </c>
      <c r="E137" s="9">
        <v>54.65</v>
      </c>
      <c r="F137" s="9">
        <v>1.2</v>
      </c>
      <c r="G137" s="9">
        <v>6.4000000000000001E-2</v>
      </c>
      <c r="H137" s="6">
        <v>1</v>
      </c>
      <c r="I137" s="9">
        <f t="shared" ref="I137:I138" si="64">F137</f>
        <v>1.2</v>
      </c>
      <c r="J137" s="9">
        <f t="shared" ref="J137:J138" si="65">G137</f>
        <v>6.4000000000000001E-2</v>
      </c>
      <c r="K137" s="6">
        <v>8051</v>
      </c>
      <c r="L137" s="6">
        <f t="shared" si="58"/>
        <v>17.401005448324497</v>
      </c>
      <c r="M137" s="6">
        <f t="shared" si="59"/>
        <v>21464</v>
      </c>
      <c r="N137" s="6">
        <f t="shared" si="60"/>
        <v>57</v>
      </c>
      <c r="O137" s="11">
        <f t="shared" si="61"/>
        <v>3</v>
      </c>
    </row>
    <row r="138" spans="1:15">
      <c r="A138" s="6" t="s">
        <v>55</v>
      </c>
      <c r="B138" s="6">
        <v>3300</v>
      </c>
      <c r="C138" s="8">
        <v>7.9472378999999996E-2</v>
      </c>
      <c r="D138" s="9">
        <v>0.4</v>
      </c>
      <c r="E138" s="9">
        <v>54.65</v>
      </c>
      <c r="F138" s="9">
        <v>1.2</v>
      </c>
      <c r="G138" s="9">
        <v>6.4000000000000001E-2</v>
      </c>
      <c r="H138" s="6">
        <v>1</v>
      </c>
      <c r="I138" s="9">
        <f t="shared" si="64"/>
        <v>1.2</v>
      </c>
      <c r="J138" s="9">
        <f t="shared" si="65"/>
        <v>6.4000000000000001E-2</v>
      </c>
      <c r="K138" s="6">
        <v>67</v>
      </c>
      <c r="L138" s="6">
        <f t="shared" si="58"/>
        <v>0.14477218374499998</v>
      </c>
      <c r="M138" s="6">
        <f t="shared" si="59"/>
        <v>179</v>
      </c>
      <c r="N138" s="6">
        <f t="shared" si="60"/>
        <v>0</v>
      </c>
      <c r="O138" s="11">
        <f t="shared" si="61"/>
        <v>0</v>
      </c>
    </row>
    <row r="139" spans="1:15">
      <c r="A139" s="6" t="s">
        <v>55</v>
      </c>
      <c r="B139" s="6">
        <v>1750</v>
      </c>
      <c r="C139" s="8">
        <v>2.0221246999999999E-3</v>
      </c>
      <c r="D139" s="9">
        <v>0.76800000000000002</v>
      </c>
      <c r="E139" s="9">
        <v>54.65</v>
      </c>
      <c r="F139" s="9">
        <v>1.8</v>
      </c>
      <c r="G139" s="9">
        <v>0.47799999999999998</v>
      </c>
      <c r="H139" s="6">
        <v>0</v>
      </c>
      <c r="I139" s="9">
        <f t="shared" ref="I139:I142" si="66">0.7*F139</f>
        <v>1.26</v>
      </c>
      <c r="J139" s="9">
        <f t="shared" ref="J139:J142" si="67">0.5*G139</f>
        <v>0.23899999999999999</v>
      </c>
      <c r="K139" s="6">
        <v>3</v>
      </c>
      <c r="L139" s="6">
        <f t="shared" si="58"/>
        <v>7.0725833507200011E-3</v>
      </c>
      <c r="M139" s="6">
        <f t="shared" si="59"/>
        <v>9</v>
      </c>
      <c r="N139" s="6">
        <f t="shared" si="60"/>
        <v>0</v>
      </c>
      <c r="O139" s="11">
        <f t="shared" si="61"/>
        <v>0</v>
      </c>
    </row>
    <row r="140" spans="1:15">
      <c r="A140" s="6" t="s">
        <v>55</v>
      </c>
      <c r="B140" s="6">
        <v>1750</v>
      </c>
      <c r="C140" s="8">
        <v>0.1155427624</v>
      </c>
      <c r="D140" s="9">
        <v>0.72399999999999998</v>
      </c>
      <c r="E140" s="9">
        <v>54.65</v>
      </c>
      <c r="F140" s="9">
        <v>1.8</v>
      </c>
      <c r="G140" s="9">
        <v>0.47799999999999998</v>
      </c>
      <c r="H140" s="6">
        <v>0</v>
      </c>
      <c r="I140" s="9">
        <f t="shared" si="66"/>
        <v>1.26</v>
      </c>
      <c r="J140" s="9">
        <f t="shared" si="67"/>
        <v>0.23899999999999999</v>
      </c>
      <c r="K140" s="6">
        <v>176</v>
      </c>
      <c r="L140" s="6">
        <f t="shared" si="58"/>
        <v>0.38096952189798666</v>
      </c>
      <c r="M140" s="6">
        <f t="shared" si="59"/>
        <v>470</v>
      </c>
      <c r="N140" s="6">
        <f t="shared" si="60"/>
        <v>1</v>
      </c>
      <c r="O140" s="11">
        <f t="shared" si="61"/>
        <v>0.2</v>
      </c>
    </row>
    <row r="141" spans="1:15">
      <c r="A141" s="6" t="s">
        <v>55</v>
      </c>
      <c r="B141" s="6">
        <v>1750</v>
      </c>
      <c r="C141" s="8">
        <v>1.1997157543999999</v>
      </c>
      <c r="D141" s="9">
        <v>0.72399999999999998</v>
      </c>
      <c r="E141" s="9">
        <v>54.65</v>
      </c>
      <c r="F141" s="9">
        <v>1.8</v>
      </c>
      <c r="G141" s="9">
        <v>0.47799999999999998</v>
      </c>
      <c r="H141" s="6">
        <v>0</v>
      </c>
      <c r="I141" s="9">
        <f t="shared" si="66"/>
        <v>1.26</v>
      </c>
      <c r="J141" s="9">
        <f t="shared" si="67"/>
        <v>0.23899999999999999</v>
      </c>
      <c r="K141" s="6">
        <v>1830</v>
      </c>
      <c r="L141" s="6">
        <f t="shared" si="58"/>
        <v>3.9557227806702531</v>
      </c>
      <c r="M141" s="6">
        <f t="shared" si="59"/>
        <v>4879</v>
      </c>
      <c r="N141" s="6">
        <f t="shared" si="60"/>
        <v>14</v>
      </c>
      <c r="O141" s="11">
        <f t="shared" si="61"/>
        <v>2.6</v>
      </c>
    </row>
    <row r="142" spans="1:15">
      <c r="A142" s="6" t="s">
        <v>55</v>
      </c>
      <c r="B142" s="6">
        <v>1750</v>
      </c>
      <c r="C142" s="8">
        <v>0.88201300819999995</v>
      </c>
      <c r="D142" s="9">
        <v>0.83599999999999997</v>
      </c>
      <c r="E142" s="9">
        <v>54.65</v>
      </c>
      <c r="F142" s="9">
        <v>1.8</v>
      </c>
      <c r="G142" s="9">
        <v>0.47799999999999998</v>
      </c>
      <c r="H142" s="6">
        <v>0</v>
      </c>
      <c r="I142" s="9">
        <f t="shared" si="66"/>
        <v>1.26</v>
      </c>
      <c r="J142" s="9">
        <f t="shared" si="67"/>
        <v>0.23899999999999999</v>
      </c>
      <c r="K142" s="6">
        <v>1554</v>
      </c>
      <c r="L142" s="6">
        <f t="shared" si="58"/>
        <v>3.358073425903056</v>
      </c>
      <c r="M142" s="6">
        <f t="shared" si="59"/>
        <v>4142</v>
      </c>
      <c r="N142" s="6">
        <f t="shared" si="60"/>
        <v>12</v>
      </c>
      <c r="O142" s="11">
        <f t="shared" si="61"/>
        <v>2.2000000000000002</v>
      </c>
    </row>
    <row r="143" spans="1:15">
      <c r="A143" s="6" t="s">
        <v>55</v>
      </c>
      <c r="B143" s="6">
        <v>4110</v>
      </c>
      <c r="C143" s="8">
        <v>1.9075938899999999E-2</v>
      </c>
      <c r="D143" s="9">
        <v>0.41299999999999998</v>
      </c>
      <c r="E143" s="9">
        <v>54.65</v>
      </c>
      <c r="F143" s="9">
        <v>0.7</v>
      </c>
      <c r="G143" s="9">
        <v>0.09</v>
      </c>
      <c r="H143" s="6">
        <v>1</v>
      </c>
      <c r="I143" s="9">
        <f t="shared" ref="I143:I144" si="68">F143</f>
        <v>0.7</v>
      </c>
      <c r="J143" s="9">
        <f t="shared" ref="J143:J144" si="69">G143</f>
        <v>0.09</v>
      </c>
      <c r="K143" s="6">
        <v>17</v>
      </c>
      <c r="L143" s="6">
        <f t="shared" si="58"/>
        <v>3.5879377095458742E-2</v>
      </c>
      <c r="M143" s="6">
        <f t="shared" si="59"/>
        <v>44</v>
      </c>
      <c r="N143" s="6">
        <f t="shared" si="60"/>
        <v>0</v>
      </c>
      <c r="O143" s="11">
        <f t="shared" si="61"/>
        <v>0</v>
      </c>
    </row>
    <row r="144" spans="1:15">
      <c r="A144" s="6" t="s">
        <v>55</v>
      </c>
      <c r="B144" s="6">
        <v>4110</v>
      </c>
      <c r="C144" s="8">
        <v>0.32113038830000001</v>
      </c>
      <c r="D144" s="9">
        <v>0.41299999999999998</v>
      </c>
      <c r="E144" s="9">
        <v>54.65</v>
      </c>
      <c r="F144" s="9">
        <v>0.7</v>
      </c>
      <c r="G144" s="9">
        <v>0.09</v>
      </c>
      <c r="H144" s="6">
        <v>1</v>
      </c>
      <c r="I144" s="9">
        <f t="shared" si="68"/>
        <v>0.7</v>
      </c>
      <c r="J144" s="9">
        <f t="shared" si="69"/>
        <v>0.09</v>
      </c>
      <c r="K144" s="6">
        <v>279</v>
      </c>
      <c r="L144" s="6">
        <f t="shared" si="58"/>
        <v>0.60400478105047795</v>
      </c>
      <c r="M144" s="6">
        <f t="shared" si="59"/>
        <v>745</v>
      </c>
      <c r="N144" s="6">
        <f t="shared" si="60"/>
        <v>1</v>
      </c>
      <c r="O144" s="11">
        <f t="shared" si="61"/>
        <v>0.1</v>
      </c>
    </row>
    <row r="145" spans="1:15">
      <c r="A145" s="6" t="s">
        <v>55</v>
      </c>
      <c r="B145" s="6">
        <v>1750</v>
      </c>
      <c r="C145" s="8">
        <v>0.72856300389999995</v>
      </c>
      <c r="D145" s="9">
        <v>0.72399999999999998</v>
      </c>
      <c r="E145" s="9">
        <v>54.65</v>
      </c>
      <c r="F145" s="9">
        <v>1.8</v>
      </c>
      <c r="G145" s="9">
        <v>0.47799999999999998</v>
      </c>
      <c r="H145" s="6">
        <v>0</v>
      </c>
      <c r="I145" s="9">
        <f>0.7*F145</f>
        <v>1.26</v>
      </c>
      <c r="J145" s="9">
        <f>0.5*G145</f>
        <v>0.23899999999999999</v>
      </c>
      <c r="K145" s="6">
        <v>1111</v>
      </c>
      <c r="L145" s="6">
        <f t="shared" si="58"/>
        <v>2.4022300791758116</v>
      </c>
      <c r="M145" s="6">
        <f t="shared" si="59"/>
        <v>2963</v>
      </c>
      <c r="N145" s="6">
        <f t="shared" si="60"/>
        <v>8</v>
      </c>
      <c r="O145" s="11">
        <f t="shared" si="61"/>
        <v>1.6</v>
      </c>
    </row>
    <row r="146" spans="1:15">
      <c r="A146" s="6" t="s">
        <v>55</v>
      </c>
      <c r="B146" s="6">
        <v>3300</v>
      </c>
      <c r="C146" s="8">
        <v>2.1357148999999999E-2</v>
      </c>
      <c r="D146" s="9">
        <v>0.4</v>
      </c>
      <c r="E146" s="9">
        <v>54.65</v>
      </c>
      <c r="F146" s="9">
        <v>1.2</v>
      </c>
      <c r="G146" s="9">
        <v>6.4000000000000001E-2</v>
      </c>
      <c r="H146" s="6">
        <v>1</v>
      </c>
      <c r="I146" s="9">
        <f t="shared" ref="I146:I148" si="70">F146</f>
        <v>1.2</v>
      </c>
      <c r="J146" s="9">
        <f t="shared" ref="J146:J148" si="71">G146</f>
        <v>6.4000000000000001E-2</v>
      </c>
      <c r="K146" s="6">
        <v>18</v>
      </c>
      <c r="L146" s="6">
        <f t="shared" si="58"/>
        <v>3.8905606428333329E-2</v>
      </c>
      <c r="M146" s="6">
        <f t="shared" si="59"/>
        <v>48</v>
      </c>
      <c r="N146" s="6">
        <f t="shared" si="60"/>
        <v>0</v>
      </c>
      <c r="O146" s="11">
        <f t="shared" si="61"/>
        <v>0</v>
      </c>
    </row>
    <row r="147" spans="1:15">
      <c r="A147" s="6" t="s">
        <v>55</v>
      </c>
      <c r="B147" s="6">
        <v>4110</v>
      </c>
      <c r="C147" s="8">
        <v>1.0193606E-3</v>
      </c>
      <c r="D147" s="9">
        <v>0.309</v>
      </c>
      <c r="E147" s="9">
        <v>54.65</v>
      </c>
      <c r="F147" s="9">
        <v>0.7</v>
      </c>
      <c r="G147" s="9">
        <v>0.09</v>
      </c>
      <c r="H147" s="6">
        <v>1</v>
      </c>
      <c r="I147" s="9">
        <f t="shared" si="70"/>
        <v>0.7</v>
      </c>
      <c r="J147" s="9">
        <f t="shared" si="71"/>
        <v>0.09</v>
      </c>
      <c r="K147" s="6">
        <v>1</v>
      </c>
      <c r="L147" s="6">
        <f t="shared" si="58"/>
        <v>1.4344824623425E-3</v>
      </c>
      <c r="M147" s="6">
        <f t="shared" si="59"/>
        <v>2</v>
      </c>
      <c r="N147" s="6">
        <f t="shared" si="60"/>
        <v>0</v>
      </c>
      <c r="O147" s="11">
        <f t="shared" si="61"/>
        <v>0</v>
      </c>
    </row>
    <row r="148" spans="1:15">
      <c r="A148" s="6" t="s">
        <v>55</v>
      </c>
      <c r="B148" s="6">
        <v>4110</v>
      </c>
      <c r="C148" s="8">
        <v>0.13425637260000001</v>
      </c>
      <c r="D148" s="9">
        <v>0.309</v>
      </c>
      <c r="E148" s="9">
        <v>54.65</v>
      </c>
      <c r="F148" s="9">
        <v>0.7</v>
      </c>
      <c r="G148" s="9">
        <v>0.09</v>
      </c>
      <c r="H148" s="6">
        <v>1</v>
      </c>
      <c r="I148" s="9">
        <f t="shared" si="70"/>
        <v>0.7</v>
      </c>
      <c r="J148" s="9">
        <f t="shared" si="71"/>
        <v>0.09</v>
      </c>
      <c r="K148" s="6">
        <v>87</v>
      </c>
      <c r="L148" s="6">
        <f t="shared" si="58"/>
        <v>0.18893060213669252</v>
      </c>
      <c r="M148" s="6">
        <f t="shared" si="59"/>
        <v>233</v>
      </c>
      <c r="N148" s="6">
        <f t="shared" si="60"/>
        <v>0</v>
      </c>
      <c r="O148" s="11">
        <f t="shared" si="61"/>
        <v>0</v>
      </c>
    </row>
    <row r="149" spans="1:15">
      <c r="A149" s="6" t="s">
        <v>55</v>
      </c>
      <c r="B149" s="6">
        <v>1750</v>
      </c>
      <c r="C149" s="8">
        <v>9.3047629300000004E-2</v>
      </c>
      <c r="D149" s="9">
        <v>0.76800000000000002</v>
      </c>
      <c r="E149" s="9">
        <v>54.65</v>
      </c>
      <c r="F149" s="9">
        <v>1.8</v>
      </c>
      <c r="G149" s="9">
        <v>0.47799999999999998</v>
      </c>
      <c r="H149" s="6">
        <v>0</v>
      </c>
      <c r="I149" s="9">
        <f>0.7*F149</f>
        <v>1.26</v>
      </c>
      <c r="J149" s="9">
        <f>0.5*G149</f>
        <v>0.23899999999999999</v>
      </c>
      <c r="K149" s="6">
        <v>151</v>
      </c>
      <c r="L149" s="6">
        <f t="shared" si="58"/>
        <v>0.32544338823968005</v>
      </c>
      <c r="M149" s="6">
        <f t="shared" si="59"/>
        <v>401</v>
      </c>
      <c r="N149" s="6">
        <f t="shared" si="60"/>
        <v>1</v>
      </c>
      <c r="O149" s="11">
        <f t="shared" si="61"/>
        <v>0.2</v>
      </c>
    </row>
    <row r="150" spans="1:15">
      <c r="A150" s="6" t="s">
        <v>55</v>
      </c>
      <c r="B150" s="6">
        <v>4110</v>
      </c>
      <c r="C150" s="8">
        <v>2.2155617200000002E-2</v>
      </c>
      <c r="D150" s="9">
        <v>0.41299999999999998</v>
      </c>
      <c r="E150" s="9">
        <v>54.65</v>
      </c>
      <c r="F150" s="9">
        <v>0.7</v>
      </c>
      <c r="G150" s="9">
        <v>0.09</v>
      </c>
      <c r="H150" s="6">
        <v>1</v>
      </c>
      <c r="I150" s="9">
        <f>F150</f>
        <v>0.7</v>
      </c>
      <c r="J150" s="9">
        <f>G150</f>
        <v>0.09</v>
      </c>
      <c r="K150" s="6">
        <v>19</v>
      </c>
      <c r="L150" s="6">
        <f t="shared" si="58"/>
        <v>4.1671854185978331E-2</v>
      </c>
      <c r="M150" s="6">
        <f t="shared" si="59"/>
        <v>51</v>
      </c>
      <c r="N150" s="6">
        <f t="shared" si="60"/>
        <v>0</v>
      </c>
      <c r="O150" s="11">
        <f t="shared" si="61"/>
        <v>0</v>
      </c>
    </row>
    <row r="151" spans="1:15">
      <c r="A151" s="6" t="s">
        <v>55</v>
      </c>
      <c r="B151" s="6">
        <v>8140</v>
      </c>
      <c r="C151" s="8">
        <v>0.13452093919999999</v>
      </c>
      <c r="D151" s="9">
        <v>0.70299999999999996</v>
      </c>
      <c r="E151" s="9">
        <v>54.65</v>
      </c>
      <c r="F151" s="9">
        <v>1.18</v>
      </c>
      <c r="G151" s="9">
        <v>0.48</v>
      </c>
      <c r="H151" s="6">
        <v>0</v>
      </c>
      <c r="I151" s="9">
        <f t="shared" ref="I151:I153" si="72">0.7*F151</f>
        <v>0.82599999999999996</v>
      </c>
      <c r="J151" s="9">
        <f t="shared" ref="J151:J153" si="73">0.5*G151</f>
        <v>0.24</v>
      </c>
      <c r="K151" s="6">
        <v>199</v>
      </c>
      <c r="L151" s="6">
        <f t="shared" si="58"/>
        <v>0.43067943642315326</v>
      </c>
      <c r="M151" s="6">
        <f t="shared" si="59"/>
        <v>531</v>
      </c>
      <c r="N151" s="6">
        <f t="shared" si="60"/>
        <v>1</v>
      </c>
      <c r="O151" s="11">
        <f t="shared" si="61"/>
        <v>0.3</v>
      </c>
    </row>
    <row r="152" spans="1:15">
      <c r="A152" s="6" t="s">
        <v>55</v>
      </c>
      <c r="B152" s="6">
        <v>1750</v>
      </c>
      <c r="C152" s="8">
        <v>6.9437238600000006E-2</v>
      </c>
      <c r="D152" s="9">
        <v>0.72399999999999998</v>
      </c>
      <c r="E152" s="9">
        <v>54.65</v>
      </c>
      <c r="F152" s="9">
        <v>1.8</v>
      </c>
      <c r="G152" s="9">
        <v>0.47799999999999998</v>
      </c>
      <c r="H152" s="6">
        <v>0</v>
      </c>
      <c r="I152" s="9">
        <f t="shared" si="72"/>
        <v>1.26</v>
      </c>
      <c r="J152" s="9">
        <f t="shared" si="73"/>
        <v>0.23899999999999999</v>
      </c>
      <c r="K152" s="6">
        <v>106</v>
      </c>
      <c r="L152" s="6">
        <f t="shared" si="58"/>
        <v>0.22894962039923003</v>
      </c>
      <c r="M152" s="6">
        <f t="shared" si="59"/>
        <v>282</v>
      </c>
      <c r="N152" s="6">
        <f t="shared" si="60"/>
        <v>1</v>
      </c>
      <c r="O152" s="11">
        <f t="shared" si="61"/>
        <v>0.1</v>
      </c>
    </row>
    <row r="153" spans="1:15">
      <c r="A153" s="6" t="s">
        <v>55</v>
      </c>
      <c r="B153" s="6">
        <v>1750</v>
      </c>
      <c r="C153" s="8">
        <v>0.48209231549999998</v>
      </c>
      <c r="D153" s="9">
        <v>0.72399999999999998</v>
      </c>
      <c r="E153" s="9">
        <v>54.65</v>
      </c>
      <c r="F153" s="9">
        <v>1.8</v>
      </c>
      <c r="G153" s="9">
        <v>0.47799999999999998</v>
      </c>
      <c r="H153" s="6">
        <v>0</v>
      </c>
      <c r="I153" s="9">
        <f t="shared" si="72"/>
        <v>1.26</v>
      </c>
      <c r="J153" s="9">
        <f t="shared" si="73"/>
        <v>0.23899999999999999</v>
      </c>
      <c r="K153" s="6">
        <v>735</v>
      </c>
      <c r="L153" s="6">
        <f t="shared" si="58"/>
        <v>1.589562817538525</v>
      </c>
      <c r="M153" s="6">
        <f t="shared" si="59"/>
        <v>1961</v>
      </c>
      <c r="N153" s="6">
        <f t="shared" si="60"/>
        <v>5</v>
      </c>
      <c r="O153" s="11">
        <f t="shared" si="61"/>
        <v>1</v>
      </c>
    </row>
    <row r="154" spans="1:15">
      <c r="A154" s="6" t="s">
        <v>55</v>
      </c>
      <c r="B154" s="6">
        <v>4110</v>
      </c>
      <c r="C154" s="8">
        <v>0.27756491150000001</v>
      </c>
      <c r="D154" s="9">
        <v>0.309</v>
      </c>
      <c r="E154" s="9">
        <v>54.65</v>
      </c>
      <c r="F154" s="9">
        <v>0.7</v>
      </c>
      <c r="G154" s="9">
        <v>0.09</v>
      </c>
      <c r="H154" s="6">
        <v>1</v>
      </c>
      <c r="I154" s="9">
        <f>F154</f>
        <v>0.7</v>
      </c>
      <c r="J154" s="9">
        <f>G154</f>
        <v>0.09</v>
      </c>
      <c r="K154" s="6">
        <v>181</v>
      </c>
      <c r="L154" s="6">
        <f t="shared" si="58"/>
        <v>0.39059975214698123</v>
      </c>
      <c r="M154" s="6">
        <f t="shared" si="59"/>
        <v>482</v>
      </c>
      <c r="N154" s="6">
        <f t="shared" si="60"/>
        <v>1</v>
      </c>
      <c r="O154" s="11">
        <f t="shared" si="61"/>
        <v>0.1</v>
      </c>
    </row>
    <row r="155" spans="1:15">
      <c r="A155" s="6" t="s">
        <v>55</v>
      </c>
      <c r="B155" s="6">
        <v>6300</v>
      </c>
      <c r="C155" s="8">
        <v>7.8572250400000002E-2</v>
      </c>
      <c r="D155" s="9">
        <v>0.30299999999999999</v>
      </c>
      <c r="E155" s="9">
        <v>54.65</v>
      </c>
      <c r="F155" s="9">
        <v>0</v>
      </c>
      <c r="G155" s="9">
        <v>0</v>
      </c>
      <c r="H155" s="6">
        <v>1</v>
      </c>
      <c r="I155" s="9">
        <f>F155</f>
        <v>0</v>
      </c>
      <c r="J155" s="9">
        <f>G155</f>
        <v>0</v>
      </c>
      <c r="K155" s="6">
        <v>50</v>
      </c>
      <c r="L155" s="6">
        <f t="shared" si="58"/>
        <v>0.10842283048008999</v>
      </c>
      <c r="M155" s="6">
        <f t="shared" si="59"/>
        <v>134</v>
      </c>
      <c r="N155" s="6">
        <f t="shared" si="60"/>
        <v>0</v>
      </c>
      <c r="O155" s="11">
        <f t="shared" si="61"/>
        <v>0</v>
      </c>
    </row>
    <row r="156" spans="1:15">
      <c r="A156" s="6" t="s">
        <v>55</v>
      </c>
      <c r="B156" s="6">
        <v>1750</v>
      </c>
      <c r="C156" s="8">
        <v>9.9666560000000008E-4</v>
      </c>
      <c r="D156" s="9">
        <v>0.72399999999999998</v>
      </c>
      <c r="E156" s="9">
        <v>54.65</v>
      </c>
      <c r="F156" s="9">
        <v>1.8</v>
      </c>
      <c r="G156" s="9">
        <v>0.47799999999999998</v>
      </c>
      <c r="H156" s="6">
        <v>0</v>
      </c>
      <c r="I156" s="9">
        <f>0.7*F156</f>
        <v>1.26</v>
      </c>
      <c r="J156" s="9">
        <f>0.5*G156</f>
        <v>0.23899999999999999</v>
      </c>
      <c r="K156" s="6">
        <v>2</v>
      </c>
      <c r="L156" s="6">
        <f t="shared" si="58"/>
        <v>3.2862224274133336E-3</v>
      </c>
      <c r="M156" s="6">
        <f t="shared" si="59"/>
        <v>4</v>
      </c>
      <c r="N156" s="6">
        <f t="shared" si="60"/>
        <v>0</v>
      </c>
      <c r="O156" s="11">
        <f t="shared" si="61"/>
        <v>0</v>
      </c>
    </row>
    <row r="157" spans="1:15">
      <c r="A157" s="6" t="s">
        <v>55</v>
      </c>
      <c r="B157" s="6">
        <v>4110</v>
      </c>
      <c r="C157" s="8">
        <v>4.3850457000000002E-2</v>
      </c>
      <c r="D157" s="9">
        <v>0.41299999999999998</v>
      </c>
      <c r="E157" s="9">
        <v>54.65</v>
      </c>
      <c r="F157" s="9">
        <v>0.7</v>
      </c>
      <c r="G157" s="9">
        <v>0.09</v>
      </c>
      <c r="H157" s="6">
        <v>1</v>
      </c>
      <c r="I157" s="9">
        <f t="shared" ref="I157:I173" si="74">F157</f>
        <v>0.7</v>
      </c>
      <c r="J157" s="9">
        <f t="shared" ref="J157:J173" si="75">G157</f>
        <v>0.09</v>
      </c>
      <c r="K157" s="6">
        <v>38</v>
      </c>
      <c r="L157" s="6">
        <f t="shared" si="58"/>
        <v>8.2477045599637491E-2</v>
      </c>
      <c r="M157" s="6">
        <f t="shared" si="59"/>
        <v>102</v>
      </c>
      <c r="N157" s="6">
        <f t="shared" si="60"/>
        <v>0</v>
      </c>
      <c r="O157" s="11">
        <f t="shared" si="61"/>
        <v>0</v>
      </c>
    </row>
    <row r="158" spans="1:15">
      <c r="A158" s="6" t="s">
        <v>55</v>
      </c>
      <c r="B158" s="6">
        <v>4110</v>
      </c>
      <c r="C158" s="8">
        <v>3.2905126E-2</v>
      </c>
      <c r="D158" s="9">
        <v>0.25800000000000001</v>
      </c>
      <c r="E158" s="9">
        <v>54.65</v>
      </c>
      <c r="F158" s="9">
        <v>0.7</v>
      </c>
      <c r="G158" s="9">
        <v>0.09</v>
      </c>
      <c r="H158" s="6">
        <v>1</v>
      </c>
      <c r="I158" s="9">
        <f t="shared" si="74"/>
        <v>0.7</v>
      </c>
      <c r="J158" s="9">
        <f t="shared" si="75"/>
        <v>0.09</v>
      </c>
      <c r="K158" s="6">
        <v>18</v>
      </c>
      <c r="L158" s="6">
        <f t="shared" si="58"/>
        <v>3.8662700421850001E-2</v>
      </c>
      <c r="M158" s="6">
        <f t="shared" si="59"/>
        <v>48</v>
      </c>
      <c r="N158" s="6">
        <f t="shared" si="60"/>
        <v>0</v>
      </c>
      <c r="O158" s="11">
        <f t="shared" si="61"/>
        <v>0</v>
      </c>
    </row>
    <row r="159" spans="1:15">
      <c r="A159" s="6" t="s">
        <v>55</v>
      </c>
      <c r="B159" s="6">
        <v>4110</v>
      </c>
      <c r="C159" s="8">
        <v>0.13750994859999999</v>
      </c>
      <c r="D159" s="9">
        <v>0.41299999999999998</v>
      </c>
      <c r="E159" s="9">
        <v>54.65</v>
      </c>
      <c r="F159" s="9">
        <v>0.7</v>
      </c>
      <c r="G159" s="9">
        <v>0.09</v>
      </c>
      <c r="H159" s="6">
        <v>1</v>
      </c>
      <c r="I159" s="9">
        <f t="shared" si="74"/>
        <v>0.7</v>
      </c>
      <c r="J159" s="9">
        <f t="shared" si="75"/>
        <v>0.09</v>
      </c>
      <c r="K159" s="6">
        <v>120</v>
      </c>
      <c r="L159" s="6">
        <f t="shared" si="58"/>
        <v>0.25863845161490578</v>
      </c>
      <c r="M159" s="6">
        <f t="shared" si="59"/>
        <v>319</v>
      </c>
      <c r="N159" s="6">
        <f t="shared" si="60"/>
        <v>0</v>
      </c>
      <c r="O159" s="11">
        <f t="shared" si="61"/>
        <v>0.1</v>
      </c>
    </row>
    <row r="160" spans="1:15">
      <c r="A160" s="6" t="s">
        <v>55</v>
      </c>
      <c r="B160" s="6">
        <v>1750</v>
      </c>
      <c r="C160" s="8">
        <v>3.4399551999999998E-3</v>
      </c>
      <c r="D160" s="9">
        <v>0.76800000000000002</v>
      </c>
      <c r="E160" s="9">
        <v>54.65</v>
      </c>
      <c r="F160" s="9">
        <v>1.8</v>
      </c>
      <c r="G160" s="9">
        <v>0.47799999999999998</v>
      </c>
      <c r="H160" s="6">
        <v>1</v>
      </c>
      <c r="I160" s="9">
        <f t="shared" si="74"/>
        <v>1.8</v>
      </c>
      <c r="J160" s="9">
        <f t="shared" si="75"/>
        <v>0.47799999999999998</v>
      </c>
      <c r="K160" s="6">
        <v>6</v>
      </c>
      <c r="L160" s="6">
        <f t="shared" si="58"/>
        <v>1.2031587307520001E-2</v>
      </c>
      <c r="M160" s="6">
        <f t="shared" si="59"/>
        <v>15</v>
      </c>
      <c r="N160" s="6">
        <f t="shared" si="60"/>
        <v>0</v>
      </c>
      <c r="O160" s="11">
        <f t="shared" si="61"/>
        <v>0</v>
      </c>
    </row>
    <row r="161" spans="1:15">
      <c r="A161" s="6" t="s">
        <v>55</v>
      </c>
      <c r="B161" s="6">
        <v>4110</v>
      </c>
      <c r="C161" s="8">
        <v>4.51126559E-2</v>
      </c>
      <c r="D161" s="9">
        <v>0.41299999999999998</v>
      </c>
      <c r="E161" s="9">
        <v>54.65</v>
      </c>
      <c r="F161" s="9">
        <v>0.7</v>
      </c>
      <c r="G161" s="9">
        <v>0.09</v>
      </c>
      <c r="H161" s="6">
        <v>1</v>
      </c>
      <c r="I161" s="9">
        <f t="shared" si="74"/>
        <v>0.7</v>
      </c>
      <c r="J161" s="9">
        <f t="shared" si="75"/>
        <v>0.09</v>
      </c>
      <c r="K161" s="6">
        <v>39</v>
      </c>
      <c r="L161" s="6">
        <f t="shared" si="58"/>
        <v>8.4851078696512913E-2</v>
      </c>
      <c r="M161" s="6">
        <f t="shared" si="59"/>
        <v>105</v>
      </c>
      <c r="N161" s="6">
        <f t="shared" si="60"/>
        <v>0</v>
      </c>
      <c r="O161" s="11">
        <f t="shared" si="61"/>
        <v>0</v>
      </c>
    </row>
    <row r="162" spans="1:15">
      <c r="A162" s="6" t="s">
        <v>55</v>
      </c>
      <c r="B162" s="6">
        <v>4110</v>
      </c>
      <c r="C162" s="8">
        <v>0.58896627400000001</v>
      </c>
      <c r="D162" s="9">
        <v>0.41299999999999998</v>
      </c>
      <c r="E162" s="9">
        <v>54.65</v>
      </c>
      <c r="F162" s="9">
        <v>0.7</v>
      </c>
      <c r="G162" s="9">
        <v>0.09</v>
      </c>
      <c r="H162" s="6">
        <v>1</v>
      </c>
      <c r="I162" s="9">
        <f t="shared" si="74"/>
        <v>0.7</v>
      </c>
      <c r="J162" s="9">
        <f t="shared" si="75"/>
        <v>0.09</v>
      </c>
      <c r="K162" s="6">
        <v>513</v>
      </c>
      <c r="L162" s="6">
        <f t="shared" si="58"/>
        <v>1.1077694865836083</v>
      </c>
      <c r="M162" s="6">
        <f t="shared" si="59"/>
        <v>1366</v>
      </c>
      <c r="N162" s="6">
        <f t="shared" si="60"/>
        <v>2</v>
      </c>
      <c r="O162" s="11">
        <f t="shared" si="61"/>
        <v>0.3</v>
      </c>
    </row>
    <row r="163" spans="1:15">
      <c r="A163" s="6" t="s">
        <v>55</v>
      </c>
      <c r="B163" s="6">
        <v>4110</v>
      </c>
      <c r="C163" s="8">
        <v>0.41973881810000002</v>
      </c>
      <c r="D163" s="9">
        <v>0.41299999999999998</v>
      </c>
      <c r="E163" s="9">
        <v>54.65</v>
      </c>
      <c r="F163" s="9">
        <v>0.7</v>
      </c>
      <c r="G163" s="9">
        <v>0.09</v>
      </c>
      <c r="H163" s="6">
        <v>1</v>
      </c>
      <c r="I163" s="9">
        <f t="shared" si="74"/>
        <v>0.7</v>
      </c>
      <c r="J163" s="9">
        <f t="shared" si="75"/>
        <v>0.09</v>
      </c>
      <c r="K163" s="6">
        <v>365</v>
      </c>
      <c r="L163" s="6">
        <f t="shared" si="58"/>
        <v>0.78947450058209545</v>
      </c>
      <c r="M163" s="6">
        <f t="shared" si="59"/>
        <v>974</v>
      </c>
      <c r="N163" s="6">
        <f t="shared" si="60"/>
        <v>2</v>
      </c>
      <c r="O163" s="11">
        <f t="shared" si="61"/>
        <v>0.2</v>
      </c>
    </row>
    <row r="164" spans="1:15">
      <c r="A164" s="6" t="s">
        <v>55</v>
      </c>
      <c r="B164" s="6">
        <v>4110</v>
      </c>
      <c r="C164" s="8">
        <v>0.1317999769</v>
      </c>
      <c r="D164" s="9">
        <v>0.41299999999999998</v>
      </c>
      <c r="E164" s="9">
        <v>54.65</v>
      </c>
      <c r="F164" s="9">
        <v>0.7</v>
      </c>
      <c r="G164" s="9">
        <v>0.09</v>
      </c>
      <c r="H164" s="6">
        <v>1</v>
      </c>
      <c r="I164" s="9">
        <f t="shared" si="74"/>
        <v>0.7</v>
      </c>
      <c r="J164" s="9">
        <f t="shared" si="75"/>
        <v>0.09</v>
      </c>
      <c r="K164" s="6">
        <v>115</v>
      </c>
      <c r="L164" s="6">
        <f t="shared" si="58"/>
        <v>0.24789873238521706</v>
      </c>
      <c r="M164" s="6">
        <f t="shared" si="59"/>
        <v>306</v>
      </c>
      <c r="N164" s="6">
        <f t="shared" si="60"/>
        <v>0</v>
      </c>
      <c r="O164" s="11">
        <f t="shared" si="61"/>
        <v>0.1</v>
      </c>
    </row>
    <row r="165" spans="1:15">
      <c r="A165" s="6" t="s">
        <v>55</v>
      </c>
      <c r="B165" s="6">
        <v>1750</v>
      </c>
      <c r="C165" s="8">
        <v>4.3542150841999998</v>
      </c>
      <c r="D165" s="9">
        <v>0.72399999999999998</v>
      </c>
      <c r="E165" s="9">
        <v>54.65</v>
      </c>
      <c r="F165" s="9">
        <v>1.8</v>
      </c>
      <c r="G165" s="9">
        <v>0.47799999999999998</v>
      </c>
      <c r="H165" s="6">
        <v>1</v>
      </c>
      <c r="I165" s="9">
        <f t="shared" si="74"/>
        <v>1.8</v>
      </c>
      <c r="J165" s="9">
        <f t="shared" si="75"/>
        <v>0.47799999999999998</v>
      </c>
      <c r="K165" s="6">
        <v>6642</v>
      </c>
      <c r="L165" s="6">
        <f t="shared" si="58"/>
        <v>14.356790545875642</v>
      </c>
      <c r="M165" s="6">
        <f t="shared" si="59"/>
        <v>17709</v>
      </c>
      <c r="N165" s="6">
        <f t="shared" si="60"/>
        <v>70</v>
      </c>
      <c r="O165" s="11">
        <f t="shared" si="61"/>
        <v>18.7</v>
      </c>
    </row>
    <row r="166" spans="1:15">
      <c r="A166" s="6" t="s">
        <v>55</v>
      </c>
      <c r="B166" s="6">
        <v>4110</v>
      </c>
      <c r="C166" s="8">
        <v>0.28682064299999999</v>
      </c>
      <c r="D166" s="9">
        <v>0.309</v>
      </c>
      <c r="E166" s="9">
        <v>54.65</v>
      </c>
      <c r="F166" s="9">
        <v>0.7</v>
      </c>
      <c r="G166" s="9">
        <v>0.09</v>
      </c>
      <c r="H166" s="6">
        <v>1</v>
      </c>
      <c r="I166" s="9">
        <f t="shared" si="74"/>
        <v>0.7</v>
      </c>
      <c r="J166" s="9">
        <f t="shared" si="75"/>
        <v>0.09</v>
      </c>
      <c r="K166" s="6">
        <v>187</v>
      </c>
      <c r="L166" s="6">
        <f t="shared" si="58"/>
        <v>0.40362476460371249</v>
      </c>
      <c r="M166" s="6">
        <f t="shared" si="59"/>
        <v>498</v>
      </c>
      <c r="N166" s="6">
        <f t="shared" si="60"/>
        <v>1</v>
      </c>
      <c r="O166" s="11">
        <f t="shared" si="61"/>
        <v>0.1</v>
      </c>
    </row>
    <row r="167" spans="1:15">
      <c r="A167" s="6" t="s">
        <v>55</v>
      </c>
      <c r="B167" s="6">
        <v>1750</v>
      </c>
      <c r="C167" s="8">
        <v>0.13052739150000001</v>
      </c>
      <c r="D167" s="9">
        <v>0.83599999999999997</v>
      </c>
      <c r="E167" s="9">
        <v>54.65</v>
      </c>
      <c r="F167" s="9">
        <v>1.8</v>
      </c>
      <c r="G167" s="9">
        <v>0.47799999999999998</v>
      </c>
      <c r="H167" s="6">
        <v>1</v>
      </c>
      <c r="I167" s="9">
        <f t="shared" si="74"/>
        <v>1.8</v>
      </c>
      <c r="J167" s="9">
        <f t="shared" si="75"/>
        <v>0.47799999999999998</v>
      </c>
      <c r="K167" s="6">
        <v>230</v>
      </c>
      <c r="L167" s="6">
        <f t="shared" si="58"/>
        <v>0.49695476220142498</v>
      </c>
      <c r="M167" s="6">
        <f t="shared" si="59"/>
        <v>613</v>
      </c>
      <c r="N167" s="6">
        <f t="shared" si="60"/>
        <v>2</v>
      </c>
      <c r="O167" s="11">
        <f t="shared" si="61"/>
        <v>0.6</v>
      </c>
    </row>
    <row r="168" spans="1:15">
      <c r="A168" s="6" t="s">
        <v>55</v>
      </c>
      <c r="B168" s="6">
        <v>4110</v>
      </c>
      <c r="C168" s="8">
        <v>4.0404099499999999E-2</v>
      </c>
      <c r="D168" s="9">
        <v>0.41299999999999998</v>
      </c>
      <c r="E168" s="9">
        <v>54.65</v>
      </c>
      <c r="F168" s="9">
        <v>0.7</v>
      </c>
      <c r="G168" s="9">
        <v>0.09</v>
      </c>
      <c r="H168" s="6">
        <v>1</v>
      </c>
      <c r="I168" s="9">
        <f t="shared" si="74"/>
        <v>0.7</v>
      </c>
      <c r="J168" s="9">
        <f t="shared" si="75"/>
        <v>0.09</v>
      </c>
      <c r="K168" s="6">
        <v>35</v>
      </c>
      <c r="L168" s="6">
        <f t="shared" si="58"/>
        <v>7.5994892296647909E-2</v>
      </c>
      <c r="M168" s="6">
        <f t="shared" si="59"/>
        <v>94</v>
      </c>
      <c r="N168" s="6">
        <f t="shared" si="60"/>
        <v>0</v>
      </c>
      <c r="O168" s="11">
        <f t="shared" si="61"/>
        <v>0</v>
      </c>
    </row>
    <row r="169" spans="1:15">
      <c r="A169" s="6" t="s">
        <v>55</v>
      </c>
      <c r="B169" s="6">
        <v>4110</v>
      </c>
      <c r="C169" s="8">
        <v>8.1917195700000001E-2</v>
      </c>
      <c r="D169" s="9">
        <v>0.41299999999999998</v>
      </c>
      <c r="E169" s="9">
        <v>54.65</v>
      </c>
      <c r="F169" s="9">
        <v>0.7</v>
      </c>
      <c r="G169" s="9">
        <v>0.09</v>
      </c>
      <c r="H169" s="6">
        <v>1</v>
      </c>
      <c r="I169" s="9">
        <f t="shared" si="74"/>
        <v>0.7</v>
      </c>
      <c r="J169" s="9">
        <f t="shared" si="75"/>
        <v>0.09</v>
      </c>
      <c r="K169" s="6">
        <v>71</v>
      </c>
      <c r="L169" s="6">
        <f t="shared" si="58"/>
        <v>0.15407566414058874</v>
      </c>
      <c r="M169" s="6">
        <f t="shared" si="59"/>
        <v>190</v>
      </c>
      <c r="N169" s="6">
        <f t="shared" si="60"/>
        <v>0</v>
      </c>
      <c r="O169" s="11">
        <f t="shared" si="61"/>
        <v>0</v>
      </c>
    </row>
    <row r="170" spans="1:15">
      <c r="A170" s="6" t="s">
        <v>55</v>
      </c>
      <c r="B170" s="6">
        <v>4110</v>
      </c>
      <c r="C170" s="8">
        <v>0.36756144229999999</v>
      </c>
      <c r="D170" s="9">
        <v>0.41299999999999998</v>
      </c>
      <c r="E170" s="9">
        <v>54.65</v>
      </c>
      <c r="F170" s="9">
        <v>0.7</v>
      </c>
      <c r="G170" s="9">
        <v>0.09</v>
      </c>
      <c r="H170" s="6">
        <v>1</v>
      </c>
      <c r="I170" s="9">
        <f t="shared" si="74"/>
        <v>0.7</v>
      </c>
      <c r="J170" s="9">
        <f t="shared" si="75"/>
        <v>0.09</v>
      </c>
      <c r="K170" s="6">
        <v>320</v>
      </c>
      <c r="L170" s="6">
        <f t="shared" si="58"/>
        <v>0.69133559628000274</v>
      </c>
      <c r="M170" s="6">
        <f t="shared" si="59"/>
        <v>853</v>
      </c>
      <c r="N170" s="6">
        <f t="shared" si="60"/>
        <v>1</v>
      </c>
      <c r="O170" s="11">
        <f t="shared" si="61"/>
        <v>0.2</v>
      </c>
    </row>
    <row r="171" spans="1:15">
      <c r="A171" s="6" t="s">
        <v>55</v>
      </c>
      <c r="B171" s="6">
        <v>8140</v>
      </c>
      <c r="C171" s="8">
        <v>0.14814523499999999</v>
      </c>
      <c r="D171" s="9">
        <v>0.70299999999999996</v>
      </c>
      <c r="E171" s="9">
        <v>54.65</v>
      </c>
      <c r="F171" s="9">
        <v>1.18</v>
      </c>
      <c r="G171" s="9">
        <v>0.48</v>
      </c>
      <c r="H171" s="6">
        <v>1</v>
      </c>
      <c r="I171" s="9">
        <f t="shared" si="74"/>
        <v>1.18</v>
      </c>
      <c r="J171" s="9">
        <f t="shared" si="75"/>
        <v>0.48</v>
      </c>
      <c r="K171" s="6">
        <v>219</v>
      </c>
      <c r="L171" s="6">
        <f t="shared" si="58"/>
        <v>0.47429869801693741</v>
      </c>
      <c r="M171" s="6">
        <f t="shared" si="59"/>
        <v>585</v>
      </c>
      <c r="N171" s="6">
        <f t="shared" si="60"/>
        <v>2</v>
      </c>
      <c r="O171" s="11">
        <f t="shared" si="61"/>
        <v>0.6</v>
      </c>
    </row>
    <row r="172" spans="1:15">
      <c r="A172" s="6" t="s">
        <v>55</v>
      </c>
      <c r="B172" s="6">
        <v>3100</v>
      </c>
      <c r="C172" s="8">
        <v>3.6875377799999998E-2</v>
      </c>
      <c r="D172" s="9">
        <v>0.41099999999999998</v>
      </c>
      <c r="E172" s="9">
        <v>54.65</v>
      </c>
      <c r="F172" s="9">
        <v>1.2</v>
      </c>
      <c r="G172" s="9">
        <v>6.4000000000000001E-2</v>
      </c>
      <c r="H172" s="6">
        <v>1</v>
      </c>
      <c r="I172" s="9">
        <f t="shared" si="74"/>
        <v>1.2</v>
      </c>
      <c r="J172" s="9">
        <f t="shared" si="75"/>
        <v>6.4000000000000001E-2</v>
      </c>
      <c r="K172" s="6">
        <v>32</v>
      </c>
      <c r="L172" s="6">
        <f t="shared" si="58"/>
        <v>6.9021949339372488E-2</v>
      </c>
      <c r="M172" s="6">
        <f t="shared" si="59"/>
        <v>85</v>
      </c>
      <c r="N172" s="6">
        <f t="shared" si="60"/>
        <v>0</v>
      </c>
      <c r="O172" s="11">
        <f t="shared" si="61"/>
        <v>0</v>
      </c>
    </row>
    <row r="173" spans="1:15">
      <c r="A173" s="6" t="s">
        <v>55</v>
      </c>
      <c r="B173" s="6">
        <v>3300</v>
      </c>
      <c r="C173" s="8">
        <v>0.61977200909999997</v>
      </c>
      <c r="D173" s="9">
        <v>0.28699999999999998</v>
      </c>
      <c r="E173" s="9">
        <v>54.65</v>
      </c>
      <c r="F173" s="9">
        <v>1.2</v>
      </c>
      <c r="G173" s="9">
        <v>6.4000000000000001E-2</v>
      </c>
      <c r="H173" s="6">
        <v>1</v>
      </c>
      <c r="I173" s="9">
        <f t="shared" si="74"/>
        <v>1.2</v>
      </c>
      <c r="J173" s="9">
        <f t="shared" si="75"/>
        <v>6.4000000000000001E-2</v>
      </c>
      <c r="K173" s="6">
        <v>375</v>
      </c>
      <c r="L173" s="6">
        <f t="shared" si="58"/>
        <v>0.81007042211078362</v>
      </c>
      <c r="M173" s="6">
        <f t="shared" si="59"/>
        <v>999</v>
      </c>
      <c r="N173" s="6">
        <f t="shared" si="60"/>
        <v>3</v>
      </c>
      <c r="O173" s="11">
        <f t="shared" si="61"/>
        <v>0.1</v>
      </c>
    </row>
    <row r="174" spans="1:15">
      <c r="A174" s="6" t="s">
        <v>55</v>
      </c>
      <c r="B174" s="6">
        <v>1750</v>
      </c>
      <c r="C174" s="8">
        <v>3.5458525599999999E-2</v>
      </c>
      <c r="D174" s="9">
        <v>0.83599999999999997</v>
      </c>
      <c r="E174" s="9">
        <v>54.65</v>
      </c>
      <c r="F174" s="9">
        <v>1.8</v>
      </c>
      <c r="G174" s="9">
        <v>0.47799999999999998</v>
      </c>
      <c r="H174" s="6">
        <v>0</v>
      </c>
      <c r="I174" s="9">
        <f t="shared" ref="I174:I175" si="76">0.7*F174</f>
        <v>1.26</v>
      </c>
      <c r="J174" s="9">
        <f t="shared" ref="J174:J175" si="77">0.5*G174</f>
        <v>0.23899999999999999</v>
      </c>
      <c r="K174" s="6">
        <v>62</v>
      </c>
      <c r="L174" s="6">
        <f t="shared" si="58"/>
        <v>0.13500065354145332</v>
      </c>
      <c r="M174" s="6">
        <f t="shared" si="59"/>
        <v>167</v>
      </c>
      <c r="N174" s="6">
        <f t="shared" si="60"/>
        <v>0</v>
      </c>
      <c r="O174" s="11">
        <f t="shared" si="61"/>
        <v>0.1</v>
      </c>
    </row>
    <row r="175" spans="1:15">
      <c r="A175" s="6" t="s">
        <v>55</v>
      </c>
      <c r="B175" s="6">
        <v>1750</v>
      </c>
      <c r="C175" s="8">
        <v>1.7154290995999999</v>
      </c>
      <c r="D175" s="9">
        <v>0.72399999999999998</v>
      </c>
      <c r="E175" s="9">
        <v>54.65</v>
      </c>
      <c r="F175" s="9">
        <v>1.8</v>
      </c>
      <c r="G175" s="9">
        <v>0.47799999999999998</v>
      </c>
      <c r="H175" s="6">
        <v>0</v>
      </c>
      <c r="I175" s="9">
        <f t="shared" si="76"/>
        <v>1.26</v>
      </c>
      <c r="J175" s="9">
        <f t="shared" si="77"/>
        <v>0.23899999999999999</v>
      </c>
      <c r="K175" s="6">
        <v>2617</v>
      </c>
      <c r="L175" s="6">
        <f t="shared" si="58"/>
        <v>5.656141417686114</v>
      </c>
      <c r="M175" s="6">
        <f t="shared" si="59"/>
        <v>6977</v>
      </c>
      <c r="N175" s="6">
        <f t="shared" si="60"/>
        <v>19</v>
      </c>
      <c r="O175" s="11">
        <f t="shared" si="61"/>
        <v>3.7</v>
      </c>
    </row>
    <row r="176" spans="1:15">
      <c r="A176" s="6" t="s">
        <v>55</v>
      </c>
      <c r="B176" s="6">
        <v>1750</v>
      </c>
      <c r="C176" s="8">
        <v>0.52780594199999997</v>
      </c>
      <c r="D176" s="9">
        <v>0.72399999999999998</v>
      </c>
      <c r="E176" s="9">
        <v>54.65</v>
      </c>
      <c r="F176" s="9">
        <v>1.8</v>
      </c>
      <c r="G176" s="9">
        <v>0.47799999999999998</v>
      </c>
      <c r="H176" s="6">
        <v>1</v>
      </c>
      <c r="I176" s="9">
        <f>F176</f>
        <v>1.8</v>
      </c>
      <c r="J176" s="9">
        <f>G176</f>
        <v>0.47799999999999998</v>
      </c>
      <c r="K176" s="6">
        <v>2029</v>
      </c>
      <c r="L176" s="6">
        <f t="shared" si="58"/>
        <v>1.7402905487281</v>
      </c>
      <c r="M176" s="6">
        <f t="shared" si="59"/>
        <v>2147</v>
      </c>
      <c r="N176" s="6">
        <f t="shared" si="60"/>
        <v>9</v>
      </c>
      <c r="O176" s="11">
        <f t="shared" si="61"/>
        <v>2.2999999999999998</v>
      </c>
    </row>
    <row r="177" spans="1:15">
      <c r="A177" s="6" t="s">
        <v>55</v>
      </c>
      <c r="B177" s="6">
        <v>1750</v>
      </c>
      <c r="C177" s="8">
        <v>4.9599669800000003E-2</v>
      </c>
      <c r="D177" s="9">
        <v>0.72399999999999998</v>
      </c>
      <c r="E177" s="9">
        <v>54.65</v>
      </c>
      <c r="F177" s="9">
        <v>1.8</v>
      </c>
      <c r="G177" s="9">
        <v>0.47799999999999998</v>
      </c>
      <c r="H177" s="6">
        <v>0</v>
      </c>
      <c r="I177" s="9">
        <f>0.7*F177</f>
        <v>1.26</v>
      </c>
      <c r="J177" s="9">
        <f>0.5*G177</f>
        <v>0.23899999999999999</v>
      </c>
      <c r="K177" s="6">
        <v>76</v>
      </c>
      <c r="L177" s="6">
        <f t="shared" si="58"/>
        <v>0.16354085792572334</v>
      </c>
      <c r="M177" s="6">
        <f t="shared" si="59"/>
        <v>202</v>
      </c>
      <c r="N177" s="6">
        <f t="shared" si="60"/>
        <v>1</v>
      </c>
      <c r="O177" s="11">
        <f t="shared" si="61"/>
        <v>0.1</v>
      </c>
    </row>
    <row r="178" spans="1:15">
      <c r="A178" s="6" t="s">
        <v>55</v>
      </c>
      <c r="B178" s="6">
        <v>1750</v>
      </c>
      <c r="C178" s="8">
        <v>0.31657659859999998</v>
      </c>
      <c r="D178" s="9">
        <v>0.72399999999999998</v>
      </c>
      <c r="E178" s="9">
        <v>54.65</v>
      </c>
      <c r="F178" s="9">
        <v>1.8</v>
      </c>
      <c r="G178" s="9">
        <v>0.47799999999999998</v>
      </c>
      <c r="H178" s="6">
        <v>1</v>
      </c>
      <c r="I178" s="9">
        <f t="shared" ref="I178:I179" si="78">F178</f>
        <v>1.8</v>
      </c>
      <c r="J178" s="9">
        <f t="shared" ref="J178:J179" si="79">G178</f>
        <v>0.47799999999999998</v>
      </c>
      <c r="K178" s="6">
        <v>483</v>
      </c>
      <c r="L178" s="6">
        <f t="shared" si="58"/>
        <v>1.0438216371805633</v>
      </c>
      <c r="M178" s="6">
        <f t="shared" si="59"/>
        <v>1288</v>
      </c>
      <c r="N178" s="6">
        <f t="shared" si="60"/>
        <v>5</v>
      </c>
      <c r="O178" s="11">
        <f t="shared" si="61"/>
        <v>1.4</v>
      </c>
    </row>
    <row r="179" spans="1:15">
      <c r="A179" s="6" t="s">
        <v>55</v>
      </c>
      <c r="B179" s="6">
        <v>1750</v>
      </c>
      <c r="C179" s="8">
        <v>3.5345426399999998E-2</v>
      </c>
      <c r="D179" s="9">
        <v>0.83599999999999997</v>
      </c>
      <c r="E179" s="9">
        <v>54.65</v>
      </c>
      <c r="F179" s="9">
        <v>1.8</v>
      </c>
      <c r="G179" s="9">
        <v>0.47799999999999998</v>
      </c>
      <c r="H179" s="6">
        <v>1</v>
      </c>
      <c r="I179" s="9">
        <f t="shared" si="78"/>
        <v>1.8</v>
      </c>
      <c r="J179" s="9">
        <f t="shared" si="79"/>
        <v>0.47799999999999998</v>
      </c>
      <c r="K179" s="6">
        <v>62</v>
      </c>
      <c r="L179" s="6">
        <f t="shared" si="58"/>
        <v>0.13457005284227999</v>
      </c>
      <c r="M179" s="6">
        <f t="shared" si="59"/>
        <v>166</v>
      </c>
      <c r="N179" s="6">
        <f t="shared" si="60"/>
        <v>1</v>
      </c>
      <c r="O179" s="11">
        <f t="shared" si="61"/>
        <v>0.2</v>
      </c>
    </row>
    <row r="180" spans="1:15">
      <c r="A180" s="6" t="s">
        <v>55</v>
      </c>
      <c r="B180" s="6">
        <v>1750</v>
      </c>
      <c r="C180" s="8">
        <v>7.4935525000000003E-2</v>
      </c>
      <c r="D180" s="9">
        <v>0.72399999999999998</v>
      </c>
      <c r="E180" s="9">
        <v>54.65</v>
      </c>
      <c r="F180" s="9">
        <v>1.8</v>
      </c>
      <c r="G180" s="9">
        <v>0.47799999999999998</v>
      </c>
      <c r="H180" s="6">
        <v>0</v>
      </c>
      <c r="I180" s="9">
        <f t="shared" ref="I180:I181" si="80">0.7*F180</f>
        <v>1.26</v>
      </c>
      <c r="J180" s="9">
        <f t="shared" ref="J180:J181" si="81">0.5*G180</f>
        <v>0.23899999999999999</v>
      </c>
      <c r="K180" s="6">
        <v>114</v>
      </c>
      <c r="L180" s="6">
        <f t="shared" si="58"/>
        <v>0.2470786619554167</v>
      </c>
      <c r="M180" s="6">
        <f t="shared" si="59"/>
        <v>305</v>
      </c>
      <c r="N180" s="6">
        <f t="shared" si="60"/>
        <v>1</v>
      </c>
      <c r="O180" s="11">
        <f t="shared" si="61"/>
        <v>0.2</v>
      </c>
    </row>
    <row r="181" spans="1:15">
      <c r="A181" s="6" t="s">
        <v>55</v>
      </c>
      <c r="B181" s="6">
        <v>1750</v>
      </c>
      <c r="C181" s="8">
        <v>2.4503721000000002E-3</v>
      </c>
      <c r="D181" s="9">
        <v>0.76800000000000002</v>
      </c>
      <c r="E181" s="9">
        <v>54.65</v>
      </c>
      <c r="F181" s="9">
        <v>1.8</v>
      </c>
      <c r="G181" s="9">
        <v>0.47799999999999998</v>
      </c>
      <c r="H181" s="6">
        <v>0</v>
      </c>
      <c r="I181" s="9">
        <f t="shared" si="80"/>
        <v>1.26</v>
      </c>
      <c r="J181" s="9">
        <f t="shared" si="81"/>
        <v>0.23899999999999999</v>
      </c>
      <c r="K181" s="6">
        <v>4</v>
      </c>
      <c r="L181" s="6">
        <f t="shared" si="58"/>
        <v>8.570421456960001E-3</v>
      </c>
      <c r="M181" s="6">
        <f t="shared" si="59"/>
        <v>11</v>
      </c>
      <c r="N181" s="6">
        <f t="shared" si="60"/>
        <v>0</v>
      </c>
      <c r="O181" s="11">
        <f t="shared" si="61"/>
        <v>0</v>
      </c>
    </row>
    <row r="182" spans="1:15">
      <c r="A182" s="6" t="s">
        <v>55</v>
      </c>
      <c r="B182" s="6">
        <v>1750</v>
      </c>
      <c r="C182" s="8">
        <v>0.37956329259999999</v>
      </c>
      <c r="D182" s="9">
        <v>0.76800000000000002</v>
      </c>
      <c r="E182" s="9">
        <v>54.65</v>
      </c>
      <c r="F182" s="9">
        <v>1.8</v>
      </c>
      <c r="G182" s="9">
        <v>0.47799999999999998</v>
      </c>
      <c r="H182" s="6">
        <v>1</v>
      </c>
      <c r="I182" s="9">
        <f t="shared" ref="I182:I183" si="82">F182</f>
        <v>1.8</v>
      </c>
      <c r="J182" s="9">
        <f t="shared" ref="J182:J183" si="83">G182</f>
        <v>0.47799999999999998</v>
      </c>
      <c r="K182" s="6">
        <v>614</v>
      </c>
      <c r="L182" s="6">
        <f t="shared" si="58"/>
        <v>1.3275605721977601</v>
      </c>
      <c r="M182" s="6">
        <f t="shared" si="59"/>
        <v>1638</v>
      </c>
      <c r="N182" s="6">
        <f t="shared" si="60"/>
        <v>7</v>
      </c>
      <c r="O182" s="11">
        <f t="shared" si="61"/>
        <v>1.7</v>
      </c>
    </row>
    <row r="183" spans="1:15">
      <c r="A183" s="6" t="s">
        <v>55</v>
      </c>
      <c r="B183" s="6">
        <v>1750</v>
      </c>
      <c r="C183" s="8">
        <v>8.2576656999999998E-3</v>
      </c>
      <c r="D183" s="9">
        <v>0.83599999999999997</v>
      </c>
      <c r="E183" s="9">
        <v>54.65</v>
      </c>
      <c r="F183" s="9">
        <v>1.8</v>
      </c>
      <c r="G183" s="9">
        <v>0.47799999999999998</v>
      </c>
      <c r="H183" s="6">
        <v>1</v>
      </c>
      <c r="I183" s="9">
        <f t="shared" si="82"/>
        <v>1.8</v>
      </c>
      <c r="J183" s="9">
        <f t="shared" si="83"/>
        <v>0.47799999999999998</v>
      </c>
      <c r="K183" s="6">
        <v>15</v>
      </c>
      <c r="L183" s="6">
        <f t="shared" si="58"/>
        <v>3.143927299184833E-2</v>
      </c>
      <c r="M183" s="6">
        <f t="shared" si="59"/>
        <v>39</v>
      </c>
      <c r="N183" s="6">
        <f t="shared" si="60"/>
        <v>0</v>
      </c>
      <c r="O183" s="11">
        <f t="shared" si="61"/>
        <v>0</v>
      </c>
    </row>
    <row r="184" spans="1:15">
      <c r="A184" s="6" t="s">
        <v>55</v>
      </c>
      <c r="B184" s="6">
        <v>1750</v>
      </c>
      <c r="C184" s="8">
        <v>0.39078758860000001</v>
      </c>
      <c r="D184" s="9">
        <v>0.83599999999999997</v>
      </c>
      <c r="E184" s="9">
        <v>54.65</v>
      </c>
      <c r="F184" s="9">
        <v>1.8</v>
      </c>
      <c r="G184" s="9">
        <v>0.47799999999999998</v>
      </c>
      <c r="H184" s="6">
        <v>0</v>
      </c>
      <c r="I184" s="9">
        <f>0.7*F184</f>
        <v>1.26</v>
      </c>
      <c r="J184" s="9">
        <f>0.5*G184</f>
        <v>0.23899999999999999</v>
      </c>
      <c r="K184" s="6">
        <v>688</v>
      </c>
      <c r="L184" s="6">
        <f t="shared" si="58"/>
        <v>1.4878390729503035</v>
      </c>
      <c r="M184" s="6">
        <f t="shared" si="59"/>
        <v>1835</v>
      </c>
      <c r="N184" s="6">
        <f t="shared" si="60"/>
        <v>5</v>
      </c>
      <c r="O184" s="11">
        <f t="shared" si="61"/>
        <v>1</v>
      </c>
    </row>
    <row r="185" spans="1:15">
      <c r="A185" s="6" t="s">
        <v>55</v>
      </c>
      <c r="B185" s="6">
        <v>3100</v>
      </c>
      <c r="C185" s="8">
        <v>0.1131454328</v>
      </c>
      <c r="D185" s="9">
        <v>0.41099999999999998</v>
      </c>
      <c r="E185" s="9">
        <v>54.65</v>
      </c>
      <c r="F185" s="9">
        <v>1.2</v>
      </c>
      <c r="G185" s="9">
        <v>6.4000000000000001E-2</v>
      </c>
      <c r="H185" s="6">
        <v>1</v>
      </c>
      <c r="I185" s="9">
        <f>F185</f>
        <v>1.2</v>
      </c>
      <c r="J185" s="9">
        <f>G185</f>
        <v>6.4000000000000001E-2</v>
      </c>
      <c r="K185" s="6">
        <v>98</v>
      </c>
      <c r="L185" s="6">
        <f t="shared" si="58"/>
        <v>0.21178137816130996</v>
      </c>
      <c r="M185" s="6">
        <f t="shared" si="59"/>
        <v>261</v>
      </c>
      <c r="N185" s="6">
        <f t="shared" si="60"/>
        <v>1</v>
      </c>
      <c r="O185" s="11">
        <f t="shared" si="61"/>
        <v>0</v>
      </c>
    </row>
    <row r="186" spans="1:15">
      <c r="A186" s="6" t="s">
        <v>55</v>
      </c>
      <c r="B186" s="6">
        <v>8140</v>
      </c>
      <c r="C186" s="8">
        <v>0.13787316869999999</v>
      </c>
      <c r="D186" s="9">
        <v>0.70299999999999996</v>
      </c>
      <c r="E186" s="9">
        <v>54.65</v>
      </c>
      <c r="F186" s="9">
        <v>1.18</v>
      </c>
      <c r="G186" s="9">
        <v>0.48</v>
      </c>
      <c r="H186" s="6">
        <v>0</v>
      </c>
      <c r="I186" s="9">
        <f>0.7*F186</f>
        <v>0.82599999999999996</v>
      </c>
      <c r="J186" s="9">
        <f>0.5*G186</f>
        <v>0.24</v>
      </c>
      <c r="K186" s="6">
        <v>204</v>
      </c>
      <c r="L186" s="6">
        <f t="shared" si="58"/>
        <v>0.44141186455223869</v>
      </c>
      <c r="M186" s="6">
        <f t="shared" si="59"/>
        <v>544</v>
      </c>
      <c r="N186" s="6">
        <f t="shared" si="60"/>
        <v>1</v>
      </c>
      <c r="O186" s="11">
        <f t="shared" si="61"/>
        <v>0.3</v>
      </c>
    </row>
    <row r="187" spans="1:15">
      <c r="A187" s="6" t="s">
        <v>55</v>
      </c>
      <c r="B187" s="6">
        <v>1750</v>
      </c>
      <c r="C187" s="8">
        <v>0.1282488279</v>
      </c>
      <c r="D187" s="9">
        <v>0.72399999999999998</v>
      </c>
      <c r="E187" s="9">
        <v>54.65</v>
      </c>
      <c r="F187" s="9">
        <v>1.8</v>
      </c>
      <c r="G187" s="9">
        <v>0.47799999999999998</v>
      </c>
      <c r="H187" s="6">
        <v>1</v>
      </c>
      <c r="I187" s="9">
        <f>F187</f>
        <v>1.8</v>
      </c>
      <c r="J187" s="9">
        <f>G187</f>
        <v>0.47799999999999998</v>
      </c>
      <c r="K187" s="6">
        <v>196</v>
      </c>
      <c r="L187" s="6">
        <f t="shared" si="58"/>
        <v>0.42286417283234501</v>
      </c>
      <c r="M187" s="6">
        <f t="shared" si="59"/>
        <v>522</v>
      </c>
      <c r="N187" s="6">
        <f t="shared" si="60"/>
        <v>2</v>
      </c>
      <c r="O187" s="11">
        <f t="shared" si="61"/>
        <v>0.6</v>
      </c>
    </row>
    <row r="188" spans="1:15">
      <c r="A188" s="6" t="s">
        <v>55</v>
      </c>
      <c r="B188" s="6">
        <v>1750</v>
      </c>
      <c r="C188" s="8">
        <v>6.2934488400000002E-2</v>
      </c>
      <c r="D188" s="9">
        <v>0.72399999999999998</v>
      </c>
      <c r="E188" s="9">
        <v>54.65</v>
      </c>
      <c r="F188" s="9">
        <v>1.8</v>
      </c>
      <c r="G188" s="9">
        <v>0.47799999999999998</v>
      </c>
      <c r="H188" s="6">
        <v>0</v>
      </c>
      <c r="I188" s="9">
        <f>0.7*F188</f>
        <v>1.26</v>
      </c>
      <c r="J188" s="9">
        <f>0.5*G188</f>
        <v>0.23899999999999999</v>
      </c>
      <c r="K188" s="6">
        <v>96</v>
      </c>
      <c r="L188" s="6">
        <f t="shared" si="58"/>
        <v>0.20750864406062</v>
      </c>
      <c r="M188" s="6">
        <f t="shared" si="59"/>
        <v>256</v>
      </c>
      <c r="N188" s="6">
        <f t="shared" si="60"/>
        <v>1</v>
      </c>
      <c r="O188" s="11">
        <f t="shared" si="61"/>
        <v>0.1</v>
      </c>
    </row>
    <row r="189" spans="1:15">
      <c r="A189" s="6" t="s">
        <v>55</v>
      </c>
      <c r="B189" s="6">
        <v>4110</v>
      </c>
      <c r="C189" s="8">
        <v>3.0606055399999998E-2</v>
      </c>
      <c r="D189" s="9">
        <v>0.41299999999999998</v>
      </c>
      <c r="E189" s="9">
        <v>54.65</v>
      </c>
      <c r="F189" s="9">
        <v>0.7</v>
      </c>
      <c r="G189" s="9">
        <v>0.09</v>
      </c>
      <c r="H189" s="6">
        <v>1</v>
      </c>
      <c r="I189" s="9">
        <f t="shared" ref="I189:I190" si="84">F189</f>
        <v>0.7</v>
      </c>
      <c r="J189" s="9">
        <f t="shared" ref="J189:J190" si="85">G189</f>
        <v>0.09</v>
      </c>
      <c r="K189" s="6">
        <v>27</v>
      </c>
      <c r="L189" s="6">
        <f t="shared" si="58"/>
        <v>5.7566036925244153E-2</v>
      </c>
      <c r="M189" s="6">
        <f t="shared" si="59"/>
        <v>71</v>
      </c>
      <c r="N189" s="6">
        <f t="shared" si="60"/>
        <v>0</v>
      </c>
      <c r="O189" s="11">
        <f t="shared" si="61"/>
        <v>0</v>
      </c>
    </row>
    <row r="190" spans="1:15">
      <c r="A190" s="6" t="s">
        <v>55</v>
      </c>
      <c r="B190" s="6">
        <v>3100</v>
      </c>
      <c r="C190" s="8">
        <v>3.1041950000000001E-3</v>
      </c>
      <c r="D190" s="9">
        <v>0.41099999999999998</v>
      </c>
      <c r="E190" s="9">
        <v>54.65</v>
      </c>
      <c r="F190" s="9">
        <v>1.2</v>
      </c>
      <c r="G190" s="9">
        <v>6.4000000000000001E-2</v>
      </c>
      <c r="H190" s="6">
        <v>1</v>
      </c>
      <c r="I190" s="9">
        <f t="shared" si="84"/>
        <v>1.2</v>
      </c>
      <c r="J190" s="9">
        <f t="shared" si="85"/>
        <v>6.4000000000000001E-2</v>
      </c>
      <c r="K190" s="6">
        <v>3</v>
      </c>
      <c r="L190" s="6">
        <f t="shared" si="58"/>
        <v>5.8103157936874985E-3</v>
      </c>
      <c r="M190" s="6">
        <f t="shared" si="59"/>
        <v>7</v>
      </c>
      <c r="N190" s="6">
        <f t="shared" si="60"/>
        <v>0</v>
      </c>
      <c r="O190" s="11">
        <f t="shared" si="61"/>
        <v>0</v>
      </c>
    </row>
    <row r="191" spans="1:15">
      <c r="A191" s="6" t="s">
        <v>55</v>
      </c>
      <c r="B191" s="6">
        <v>8140</v>
      </c>
      <c r="C191" s="8">
        <v>1.5038977E-2</v>
      </c>
      <c r="D191" s="9">
        <v>0.70299999999999996</v>
      </c>
      <c r="E191" s="9">
        <v>54.65</v>
      </c>
      <c r="F191" s="9">
        <v>1.18</v>
      </c>
      <c r="G191" s="9">
        <v>0.48</v>
      </c>
      <c r="H191" s="6">
        <v>0</v>
      </c>
      <c r="I191" s="9">
        <f>0.7*F191</f>
        <v>0.82599999999999996</v>
      </c>
      <c r="J191" s="9">
        <f>0.5*G191</f>
        <v>0.24</v>
      </c>
      <c r="K191" s="6">
        <v>22</v>
      </c>
      <c r="L191" s="6">
        <f t="shared" si="58"/>
        <v>4.8148475451179167E-2</v>
      </c>
      <c r="M191" s="6">
        <f t="shared" si="59"/>
        <v>59</v>
      </c>
      <c r="N191" s="6">
        <f t="shared" si="60"/>
        <v>0</v>
      </c>
      <c r="O191" s="11">
        <f t="shared" si="61"/>
        <v>0</v>
      </c>
    </row>
    <row r="192" spans="1:15">
      <c r="A192" s="6" t="s">
        <v>55</v>
      </c>
      <c r="B192" s="6">
        <v>8140</v>
      </c>
      <c r="C192" s="8">
        <v>0.11106137000000001</v>
      </c>
      <c r="D192" s="9">
        <v>0.70299999999999996</v>
      </c>
      <c r="E192" s="9">
        <v>54.65</v>
      </c>
      <c r="F192" s="9">
        <v>1.18</v>
      </c>
      <c r="G192" s="9">
        <v>0.48</v>
      </c>
      <c r="H192" s="6">
        <v>1</v>
      </c>
      <c r="I192" s="9">
        <f t="shared" ref="I192:I193" si="86">F192</f>
        <v>1.18</v>
      </c>
      <c r="J192" s="9">
        <f t="shared" ref="J192:J193" si="87">G192</f>
        <v>0.48</v>
      </c>
      <c r="K192" s="6">
        <v>165</v>
      </c>
      <c r="L192" s="6">
        <f t="shared" si="58"/>
        <v>0.35557176841345828</v>
      </c>
      <c r="M192" s="6">
        <f t="shared" si="59"/>
        <v>439</v>
      </c>
      <c r="N192" s="6">
        <f t="shared" si="60"/>
        <v>1</v>
      </c>
      <c r="O192" s="11">
        <f t="shared" si="61"/>
        <v>0.5</v>
      </c>
    </row>
    <row r="193" spans="1:15">
      <c r="A193" s="6" t="s">
        <v>55</v>
      </c>
      <c r="B193" s="6">
        <v>3100</v>
      </c>
      <c r="C193" s="8">
        <v>0.76366096400000005</v>
      </c>
      <c r="D193" s="9">
        <v>0.41099999999999998</v>
      </c>
      <c r="E193" s="9">
        <v>54.65</v>
      </c>
      <c r="F193" s="9">
        <v>1.2</v>
      </c>
      <c r="G193" s="9">
        <v>6.4000000000000001E-2</v>
      </c>
      <c r="H193" s="6">
        <v>1</v>
      </c>
      <c r="I193" s="9">
        <f t="shared" si="86"/>
        <v>1.2</v>
      </c>
      <c r="J193" s="9">
        <f t="shared" si="87"/>
        <v>6.4000000000000001E-2</v>
      </c>
      <c r="K193" s="6">
        <v>661</v>
      </c>
      <c r="L193" s="6">
        <f t="shared" si="58"/>
        <v>1.4293919551290497</v>
      </c>
      <c r="M193" s="6">
        <f t="shared" si="59"/>
        <v>1763</v>
      </c>
      <c r="N193" s="6">
        <f t="shared" si="60"/>
        <v>5</v>
      </c>
      <c r="O193" s="11">
        <f t="shared" si="61"/>
        <v>0.2</v>
      </c>
    </row>
    <row r="194" spans="1:15">
      <c r="A194" s="6" t="s">
        <v>55</v>
      </c>
      <c r="B194" s="6">
        <v>1750</v>
      </c>
      <c r="C194" s="8">
        <v>3.7766588199999999E-2</v>
      </c>
      <c r="D194" s="9">
        <v>0.72399999999999998</v>
      </c>
      <c r="E194" s="9">
        <v>54.65</v>
      </c>
      <c r="F194" s="9">
        <v>1.8</v>
      </c>
      <c r="G194" s="9">
        <v>0.47799999999999998</v>
      </c>
      <c r="H194" s="6">
        <v>0</v>
      </c>
      <c r="I194" s="9">
        <f t="shared" ref="I194:I198" si="88">0.7*F194</f>
        <v>1.26</v>
      </c>
      <c r="J194" s="9">
        <f t="shared" ref="J194:J198" si="89">0.5*G194</f>
        <v>0.23899999999999999</v>
      </c>
      <c r="K194" s="6">
        <v>58</v>
      </c>
      <c r="L194" s="6">
        <f t="shared" si="58"/>
        <v>0.12452462405617666</v>
      </c>
      <c r="M194" s="6">
        <f t="shared" si="59"/>
        <v>154</v>
      </c>
      <c r="N194" s="6">
        <f t="shared" si="60"/>
        <v>0</v>
      </c>
      <c r="O194" s="11">
        <f t="shared" si="61"/>
        <v>0.1</v>
      </c>
    </row>
    <row r="195" spans="1:15">
      <c r="A195" s="6" t="s">
        <v>55</v>
      </c>
      <c r="B195" s="6">
        <v>1750</v>
      </c>
      <c r="C195" s="8">
        <v>4.3259726900000003E-2</v>
      </c>
      <c r="D195" s="9">
        <v>0.752</v>
      </c>
      <c r="E195" s="9">
        <v>54.65</v>
      </c>
      <c r="F195" s="9">
        <v>1.8</v>
      </c>
      <c r="G195" s="9">
        <v>0.47799999999999998</v>
      </c>
      <c r="H195" s="6">
        <v>0</v>
      </c>
      <c r="I195" s="9">
        <f t="shared" si="88"/>
        <v>1.26</v>
      </c>
      <c r="J195" s="9">
        <f t="shared" si="89"/>
        <v>0.23899999999999999</v>
      </c>
      <c r="K195" s="6">
        <v>69</v>
      </c>
      <c r="L195" s="6">
        <f t="shared" ref="L195:L258" si="90">(E195*D195*C195)/12</f>
        <v>0.14815302870532668</v>
      </c>
      <c r="M195" s="6">
        <f t="shared" ref="M195:M258" si="91">ROUND(E195*D195*C195*102.79,0)</f>
        <v>183</v>
      </c>
      <c r="N195" s="6">
        <f t="shared" ref="N195:N258" si="92">ROUND(I195*M195*0.002205,0)</f>
        <v>1</v>
      </c>
      <c r="O195" s="11">
        <f t="shared" ref="O195:O258" si="93">ROUND(J195*M195*0.002205,1)</f>
        <v>0.1</v>
      </c>
    </row>
    <row r="196" spans="1:15">
      <c r="A196" s="6" t="s">
        <v>55</v>
      </c>
      <c r="B196" s="6">
        <v>1750</v>
      </c>
      <c r="C196" s="8">
        <v>0.1179527459</v>
      </c>
      <c r="D196" s="9">
        <v>0.752</v>
      </c>
      <c r="E196" s="9">
        <v>54.65</v>
      </c>
      <c r="F196" s="9">
        <v>1.8</v>
      </c>
      <c r="G196" s="9">
        <v>0.47799999999999998</v>
      </c>
      <c r="H196" s="6">
        <v>0</v>
      </c>
      <c r="I196" s="9">
        <f t="shared" si="88"/>
        <v>1.26</v>
      </c>
      <c r="J196" s="9">
        <f t="shared" si="89"/>
        <v>0.23899999999999999</v>
      </c>
      <c r="K196" s="6">
        <v>187</v>
      </c>
      <c r="L196" s="6">
        <f t="shared" si="90"/>
        <v>0.40395670064192668</v>
      </c>
      <c r="M196" s="6">
        <f t="shared" si="91"/>
        <v>498</v>
      </c>
      <c r="N196" s="6">
        <f t="shared" si="92"/>
        <v>1</v>
      </c>
      <c r="O196" s="11">
        <f t="shared" si="93"/>
        <v>0.3</v>
      </c>
    </row>
    <row r="197" spans="1:15">
      <c r="A197" s="6" t="s">
        <v>55</v>
      </c>
      <c r="B197" s="6">
        <v>1750</v>
      </c>
      <c r="C197" s="8">
        <v>8.6224247700000006E-2</v>
      </c>
      <c r="D197" s="9">
        <v>0.72399999999999998</v>
      </c>
      <c r="E197" s="9">
        <v>54.65</v>
      </c>
      <c r="F197" s="9">
        <v>1.8</v>
      </c>
      <c r="G197" s="9">
        <v>0.47799999999999998</v>
      </c>
      <c r="H197" s="6">
        <v>0</v>
      </c>
      <c r="I197" s="9">
        <f t="shared" si="88"/>
        <v>1.26</v>
      </c>
      <c r="J197" s="9">
        <f t="shared" si="89"/>
        <v>0.23899999999999999</v>
      </c>
      <c r="K197" s="6">
        <v>132</v>
      </c>
      <c r="L197" s="6">
        <f t="shared" si="90"/>
        <v>0.28430002658723502</v>
      </c>
      <c r="M197" s="6">
        <f t="shared" si="91"/>
        <v>351</v>
      </c>
      <c r="N197" s="6">
        <f t="shared" si="92"/>
        <v>1</v>
      </c>
      <c r="O197" s="11">
        <f t="shared" si="93"/>
        <v>0.2</v>
      </c>
    </row>
    <row r="198" spans="1:15">
      <c r="A198" s="6" t="s">
        <v>55</v>
      </c>
      <c r="B198" s="6">
        <v>1750</v>
      </c>
      <c r="C198" s="8">
        <v>0.12651860300000001</v>
      </c>
      <c r="D198" s="9">
        <v>0.76800000000000002</v>
      </c>
      <c r="E198" s="9">
        <v>54.65</v>
      </c>
      <c r="F198" s="9">
        <v>1.8</v>
      </c>
      <c r="G198" s="9">
        <v>0.47799999999999998</v>
      </c>
      <c r="H198" s="6">
        <v>0</v>
      </c>
      <c r="I198" s="9">
        <f t="shared" si="88"/>
        <v>1.26</v>
      </c>
      <c r="J198" s="9">
        <f t="shared" si="89"/>
        <v>0.23899999999999999</v>
      </c>
      <c r="K198" s="6">
        <v>205</v>
      </c>
      <c r="L198" s="6">
        <f t="shared" si="90"/>
        <v>0.44251146585280005</v>
      </c>
      <c r="M198" s="6">
        <f t="shared" si="91"/>
        <v>546</v>
      </c>
      <c r="N198" s="6">
        <f t="shared" si="92"/>
        <v>2</v>
      </c>
      <c r="O198" s="11">
        <f t="shared" si="93"/>
        <v>0.3</v>
      </c>
    </row>
    <row r="199" spans="1:15">
      <c r="A199" s="6" t="s">
        <v>55</v>
      </c>
      <c r="B199" s="6">
        <v>3100</v>
      </c>
      <c r="C199" s="8">
        <v>1.14690342E-2</v>
      </c>
      <c r="D199" s="9">
        <v>0.41099999999999998</v>
      </c>
      <c r="E199" s="9">
        <v>54.65</v>
      </c>
      <c r="F199" s="9">
        <v>1.2</v>
      </c>
      <c r="G199" s="9">
        <v>6.4000000000000001E-2</v>
      </c>
      <c r="H199" s="6">
        <v>1</v>
      </c>
      <c r="I199" s="9">
        <f t="shared" ref="I199:I200" si="94">F199</f>
        <v>1.2</v>
      </c>
      <c r="J199" s="9">
        <f t="shared" ref="J199:J200" si="95">G199</f>
        <v>6.4000000000000001E-2</v>
      </c>
      <c r="K199" s="6">
        <v>10</v>
      </c>
      <c r="L199" s="6">
        <f t="shared" si="90"/>
        <v>2.1467308126777496E-2</v>
      </c>
      <c r="M199" s="6">
        <f t="shared" si="91"/>
        <v>26</v>
      </c>
      <c r="N199" s="6">
        <f t="shared" si="92"/>
        <v>0</v>
      </c>
      <c r="O199" s="11">
        <f t="shared" si="93"/>
        <v>0</v>
      </c>
    </row>
    <row r="200" spans="1:15">
      <c r="A200" s="6" t="s">
        <v>55</v>
      </c>
      <c r="B200" s="6">
        <v>4110</v>
      </c>
      <c r="C200" s="8">
        <v>7.8462363137000004</v>
      </c>
      <c r="D200" s="9">
        <v>0.41299999999999998</v>
      </c>
      <c r="E200" s="9">
        <v>54.65</v>
      </c>
      <c r="F200" s="9">
        <v>0.7</v>
      </c>
      <c r="G200" s="9">
        <v>0.09</v>
      </c>
      <c r="H200" s="6">
        <v>1</v>
      </c>
      <c r="I200" s="9">
        <f t="shared" si="94"/>
        <v>0.7</v>
      </c>
      <c r="J200" s="9">
        <f t="shared" si="95"/>
        <v>0.09</v>
      </c>
      <c r="K200" s="6">
        <v>6828</v>
      </c>
      <c r="L200" s="6">
        <f t="shared" si="90"/>
        <v>14.75775703387918</v>
      </c>
      <c r="M200" s="6">
        <f t="shared" si="91"/>
        <v>18203</v>
      </c>
      <c r="N200" s="6">
        <f t="shared" si="92"/>
        <v>28</v>
      </c>
      <c r="O200" s="11">
        <f t="shared" si="93"/>
        <v>3.6</v>
      </c>
    </row>
    <row r="201" spans="1:15">
      <c r="A201" s="6" t="s">
        <v>55</v>
      </c>
      <c r="B201" s="6">
        <v>8140</v>
      </c>
      <c r="C201" s="8">
        <v>0.15860040419999999</v>
      </c>
      <c r="D201" s="9">
        <v>0.70299999999999996</v>
      </c>
      <c r="E201" s="9">
        <v>54.65</v>
      </c>
      <c r="F201" s="9">
        <v>1.18</v>
      </c>
      <c r="G201" s="9">
        <v>0.48</v>
      </c>
      <c r="H201" s="6">
        <v>0</v>
      </c>
      <c r="I201" s="9">
        <f t="shared" ref="I201:I202" si="96">0.7*F201</f>
        <v>0.82599999999999996</v>
      </c>
      <c r="J201" s="9">
        <f t="shared" ref="J201:J202" si="97">0.5*G201</f>
        <v>0.24</v>
      </c>
      <c r="K201" s="6">
        <v>235</v>
      </c>
      <c r="L201" s="6">
        <f t="shared" si="90"/>
        <v>0.50777174991163243</v>
      </c>
      <c r="M201" s="6">
        <f t="shared" si="91"/>
        <v>626</v>
      </c>
      <c r="N201" s="6">
        <f t="shared" si="92"/>
        <v>1</v>
      </c>
      <c r="O201" s="11">
        <f t="shared" si="93"/>
        <v>0.3</v>
      </c>
    </row>
    <row r="202" spans="1:15">
      <c r="A202" s="6" t="s">
        <v>55</v>
      </c>
      <c r="B202" s="6">
        <v>1750</v>
      </c>
      <c r="C202" s="8">
        <v>0.20708113210000001</v>
      </c>
      <c r="D202" s="9">
        <v>0.72399999999999998</v>
      </c>
      <c r="E202" s="9">
        <v>54.65</v>
      </c>
      <c r="F202" s="9">
        <v>1.8</v>
      </c>
      <c r="G202" s="9">
        <v>0.47799999999999998</v>
      </c>
      <c r="H202" s="6">
        <v>0</v>
      </c>
      <c r="I202" s="9">
        <f t="shared" si="96"/>
        <v>1.26</v>
      </c>
      <c r="J202" s="9">
        <f t="shared" si="97"/>
        <v>0.23899999999999999</v>
      </c>
      <c r="K202" s="6">
        <v>316</v>
      </c>
      <c r="L202" s="6">
        <f t="shared" si="90"/>
        <v>0.68279136011232167</v>
      </c>
      <c r="M202" s="6">
        <f t="shared" si="91"/>
        <v>842</v>
      </c>
      <c r="N202" s="6">
        <f t="shared" si="92"/>
        <v>2</v>
      </c>
      <c r="O202" s="11">
        <f t="shared" si="93"/>
        <v>0.4</v>
      </c>
    </row>
    <row r="203" spans="1:15">
      <c r="A203" s="6" t="s">
        <v>55</v>
      </c>
      <c r="B203" s="6">
        <v>1750</v>
      </c>
      <c r="C203" s="8">
        <v>0.19801791630000001</v>
      </c>
      <c r="D203" s="9">
        <v>0.72399999999999998</v>
      </c>
      <c r="E203" s="9">
        <v>54.65</v>
      </c>
      <c r="F203" s="9">
        <v>1.8</v>
      </c>
      <c r="G203" s="9">
        <v>0.47799999999999998</v>
      </c>
      <c r="H203" s="6">
        <v>1</v>
      </c>
      <c r="I203" s="9">
        <f>F203</f>
        <v>1.8</v>
      </c>
      <c r="J203" s="9">
        <f>G203</f>
        <v>0.47799999999999998</v>
      </c>
      <c r="K203" s="6">
        <v>302</v>
      </c>
      <c r="L203" s="6">
        <f t="shared" si="90"/>
        <v>0.65290797392296507</v>
      </c>
      <c r="M203" s="6">
        <f t="shared" si="91"/>
        <v>805</v>
      </c>
      <c r="N203" s="6">
        <f t="shared" si="92"/>
        <v>3</v>
      </c>
      <c r="O203" s="11">
        <f t="shared" si="93"/>
        <v>0.8</v>
      </c>
    </row>
    <row r="204" spans="1:15">
      <c r="A204" s="6" t="s">
        <v>55</v>
      </c>
      <c r="B204" s="6">
        <v>1750</v>
      </c>
      <c r="C204" s="8">
        <v>5.4984895000000002E-3</v>
      </c>
      <c r="D204" s="9">
        <v>0.72399999999999998</v>
      </c>
      <c r="E204" s="9">
        <v>54.65</v>
      </c>
      <c r="F204" s="9">
        <v>1.8</v>
      </c>
      <c r="G204" s="9">
        <v>0.47799999999999998</v>
      </c>
      <c r="H204" s="6">
        <v>0</v>
      </c>
      <c r="I204" s="9">
        <f>0.7*F204</f>
        <v>1.26</v>
      </c>
      <c r="J204" s="9">
        <f>0.5*G204</f>
        <v>0.23899999999999999</v>
      </c>
      <c r="K204" s="6">
        <v>8</v>
      </c>
      <c r="L204" s="6">
        <f t="shared" si="90"/>
        <v>1.8129711220891669E-2</v>
      </c>
      <c r="M204" s="6">
        <f t="shared" si="91"/>
        <v>22</v>
      </c>
      <c r="N204" s="6">
        <f t="shared" si="92"/>
        <v>0</v>
      </c>
      <c r="O204" s="11">
        <f t="shared" si="93"/>
        <v>0</v>
      </c>
    </row>
    <row r="205" spans="1:15">
      <c r="A205" s="6" t="s">
        <v>55</v>
      </c>
      <c r="B205" s="6">
        <v>4110</v>
      </c>
      <c r="C205" s="8">
        <v>7.9543601300000003E-2</v>
      </c>
      <c r="D205" s="9">
        <v>0.41299999999999998</v>
      </c>
      <c r="E205" s="9">
        <v>54.65</v>
      </c>
      <c r="F205" s="9">
        <v>0.7</v>
      </c>
      <c r="G205" s="9">
        <v>0.09</v>
      </c>
      <c r="H205" s="6">
        <v>1</v>
      </c>
      <c r="I205" s="9">
        <f t="shared" ref="I205:I218" si="98">F205</f>
        <v>0.7</v>
      </c>
      <c r="J205" s="9">
        <f t="shared" ref="J205:J218" si="99">G205</f>
        <v>0.09</v>
      </c>
      <c r="K205" s="6">
        <v>69</v>
      </c>
      <c r="L205" s="6">
        <f t="shared" si="90"/>
        <v>0.1496112396634654</v>
      </c>
      <c r="M205" s="6">
        <f t="shared" si="91"/>
        <v>185</v>
      </c>
      <c r="N205" s="6">
        <f t="shared" si="92"/>
        <v>0</v>
      </c>
      <c r="O205" s="11">
        <f t="shared" si="93"/>
        <v>0</v>
      </c>
    </row>
    <row r="206" spans="1:15">
      <c r="A206" s="6" t="s">
        <v>55</v>
      </c>
      <c r="B206" s="6">
        <v>4110</v>
      </c>
      <c r="C206" s="8">
        <v>2.3655246207</v>
      </c>
      <c r="D206" s="9">
        <v>0.41299999999999998</v>
      </c>
      <c r="E206" s="9">
        <v>54.65</v>
      </c>
      <c r="F206" s="9">
        <v>0.7</v>
      </c>
      <c r="G206" s="9">
        <v>0.09</v>
      </c>
      <c r="H206" s="6">
        <v>1</v>
      </c>
      <c r="I206" s="9">
        <f t="shared" si="98"/>
        <v>0.7</v>
      </c>
      <c r="J206" s="9">
        <f t="shared" si="99"/>
        <v>0.09</v>
      </c>
      <c r="K206" s="6">
        <v>2058</v>
      </c>
      <c r="L206" s="6">
        <f t="shared" si="90"/>
        <v>4.4492462646065256</v>
      </c>
      <c r="M206" s="6">
        <f t="shared" si="91"/>
        <v>5488</v>
      </c>
      <c r="N206" s="6">
        <f t="shared" si="92"/>
        <v>8</v>
      </c>
      <c r="O206" s="11">
        <f t="shared" si="93"/>
        <v>1.1000000000000001</v>
      </c>
    </row>
    <row r="207" spans="1:15">
      <c r="A207" s="6" t="s">
        <v>55</v>
      </c>
      <c r="B207" s="6">
        <v>4110</v>
      </c>
      <c r="C207" s="8">
        <v>7.3113736499999998E-2</v>
      </c>
      <c r="D207" s="9">
        <v>0.25800000000000001</v>
      </c>
      <c r="E207" s="9">
        <v>54.65</v>
      </c>
      <c r="F207" s="9">
        <v>0.7</v>
      </c>
      <c r="G207" s="9">
        <v>0.09</v>
      </c>
      <c r="H207" s="6">
        <v>1</v>
      </c>
      <c r="I207" s="9">
        <f t="shared" si="98"/>
        <v>0.7</v>
      </c>
      <c r="J207" s="9">
        <f t="shared" si="99"/>
        <v>0.09</v>
      </c>
      <c r="K207" s="6">
        <v>40</v>
      </c>
      <c r="L207" s="6">
        <f t="shared" si="90"/>
        <v>8.5906812544087496E-2</v>
      </c>
      <c r="M207" s="6">
        <f t="shared" si="91"/>
        <v>106</v>
      </c>
      <c r="N207" s="6">
        <f t="shared" si="92"/>
        <v>0</v>
      </c>
      <c r="O207" s="11">
        <f t="shared" si="93"/>
        <v>0</v>
      </c>
    </row>
    <row r="208" spans="1:15">
      <c r="A208" s="6" t="s">
        <v>55</v>
      </c>
      <c r="B208" s="6">
        <v>4110</v>
      </c>
      <c r="C208" s="8">
        <v>2.9336228896000001</v>
      </c>
      <c r="D208" s="9">
        <v>0.41299999999999998</v>
      </c>
      <c r="E208" s="9">
        <v>54.65</v>
      </c>
      <c r="F208" s="9">
        <v>0.7</v>
      </c>
      <c r="G208" s="9">
        <v>0.09</v>
      </c>
      <c r="H208" s="6">
        <v>1</v>
      </c>
      <c r="I208" s="9">
        <f t="shared" si="98"/>
        <v>0.7</v>
      </c>
      <c r="J208" s="9">
        <f t="shared" si="99"/>
        <v>0.09</v>
      </c>
      <c r="K208" s="6">
        <v>2553</v>
      </c>
      <c r="L208" s="6">
        <f t="shared" si="90"/>
        <v>5.5177657290476922</v>
      </c>
      <c r="M208" s="6">
        <f t="shared" si="91"/>
        <v>6806</v>
      </c>
      <c r="N208" s="6">
        <f t="shared" si="92"/>
        <v>11</v>
      </c>
      <c r="O208" s="11">
        <f t="shared" si="93"/>
        <v>1.4</v>
      </c>
    </row>
    <row r="209" spans="1:15">
      <c r="A209" s="6" t="s">
        <v>55</v>
      </c>
      <c r="B209" s="6">
        <v>4110</v>
      </c>
      <c r="C209" s="8">
        <v>0.1162979547</v>
      </c>
      <c r="D209" s="9">
        <v>0.41299999999999998</v>
      </c>
      <c r="E209" s="9">
        <v>54.65</v>
      </c>
      <c r="F209" s="9">
        <v>0.7</v>
      </c>
      <c r="G209" s="9">
        <v>0.09</v>
      </c>
      <c r="H209" s="6">
        <v>1</v>
      </c>
      <c r="I209" s="9">
        <f t="shared" si="98"/>
        <v>0.7</v>
      </c>
      <c r="J209" s="9">
        <f t="shared" si="99"/>
        <v>0.09</v>
      </c>
      <c r="K209" s="6">
        <v>101</v>
      </c>
      <c r="L209" s="6">
        <f t="shared" si="90"/>
        <v>0.21874143097155122</v>
      </c>
      <c r="M209" s="6">
        <f t="shared" si="91"/>
        <v>270</v>
      </c>
      <c r="N209" s="6">
        <f t="shared" si="92"/>
        <v>0</v>
      </c>
      <c r="O209" s="11">
        <f t="shared" si="93"/>
        <v>0.1</v>
      </c>
    </row>
    <row r="210" spans="1:15">
      <c r="A210" s="6" t="s">
        <v>55</v>
      </c>
      <c r="B210" s="6">
        <v>4110</v>
      </c>
      <c r="C210" s="8">
        <v>0.41177246470000001</v>
      </c>
      <c r="D210" s="9">
        <v>0.41299999999999998</v>
      </c>
      <c r="E210" s="9">
        <v>54.65</v>
      </c>
      <c r="F210" s="9">
        <v>0.7</v>
      </c>
      <c r="G210" s="9">
        <v>0.09</v>
      </c>
      <c r="H210" s="6">
        <v>1</v>
      </c>
      <c r="I210" s="9">
        <f t="shared" si="98"/>
        <v>0.7</v>
      </c>
      <c r="J210" s="9">
        <f t="shared" si="99"/>
        <v>0.09</v>
      </c>
      <c r="K210" s="6">
        <v>358</v>
      </c>
      <c r="L210" s="6">
        <f t="shared" si="90"/>
        <v>0.7744908188240095</v>
      </c>
      <c r="M210" s="6">
        <f t="shared" si="91"/>
        <v>955</v>
      </c>
      <c r="N210" s="6">
        <f t="shared" si="92"/>
        <v>1</v>
      </c>
      <c r="O210" s="11">
        <f t="shared" si="93"/>
        <v>0.2</v>
      </c>
    </row>
    <row r="211" spans="1:15">
      <c r="A211" s="6" t="s">
        <v>55</v>
      </c>
      <c r="B211" s="6">
        <v>4110</v>
      </c>
      <c r="C211" s="8">
        <v>2.4152057103</v>
      </c>
      <c r="D211" s="9">
        <v>0.41299999999999998</v>
      </c>
      <c r="E211" s="9">
        <v>54.65</v>
      </c>
      <c r="F211" s="9">
        <v>0.7</v>
      </c>
      <c r="G211" s="9">
        <v>0.09</v>
      </c>
      <c r="H211" s="6">
        <v>1</v>
      </c>
      <c r="I211" s="9">
        <f t="shared" si="98"/>
        <v>0.7</v>
      </c>
      <c r="J211" s="9">
        <f t="shared" si="99"/>
        <v>0.09</v>
      </c>
      <c r="K211" s="6">
        <v>2102</v>
      </c>
      <c r="L211" s="6">
        <f t="shared" si="90"/>
        <v>4.5426899770033859</v>
      </c>
      <c r="M211" s="6">
        <f t="shared" si="91"/>
        <v>5603</v>
      </c>
      <c r="N211" s="6">
        <f t="shared" si="92"/>
        <v>9</v>
      </c>
      <c r="O211" s="11">
        <f t="shared" si="93"/>
        <v>1.1000000000000001</v>
      </c>
    </row>
    <row r="212" spans="1:15">
      <c r="A212" s="6" t="s">
        <v>55</v>
      </c>
      <c r="B212" s="6">
        <v>4110</v>
      </c>
      <c r="C212" s="8">
        <v>0.1203780136</v>
      </c>
      <c r="D212" s="9">
        <v>0.309</v>
      </c>
      <c r="E212" s="9">
        <v>54.65</v>
      </c>
      <c r="F212" s="9">
        <v>0.7</v>
      </c>
      <c r="G212" s="9">
        <v>0.09</v>
      </c>
      <c r="H212" s="6">
        <v>1</v>
      </c>
      <c r="I212" s="9">
        <f t="shared" si="98"/>
        <v>0.7</v>
      </c>
      <c r="J212" s="9">
        <f t="shared" si="99"/>
        <v>0.09</v>
      </c>
      <c r="K212" s="6">
        <v>78</v>
      </c>
      <c r="L212" s="6">
        <f t="shared" si="90"/>
        <v>0.16940045491343</v>
      </c>
      <c r="M212" s="6">
        <f t="shared" si="91"/>
        <v>209</v>
      </c>
      <c r="N212" s="6">
        <f t="shared" si="92"/>
        <v>0</v>
      </c>
      <c r="O212" s="11">
        <f t="shared" si="93"/>
        <v>0</v>
      </c>
    </row>
    <row r="213" spans="1:15">
      <c r="A213" s="6" t="s">
        <v>55</v>
      </c>
      <c r="B213" s="6">
        <v>4110</v>
      </c>
      <c r="C213" s="8">
        <v>4.5029460200000003E-2</v>
      </c>
      <c r="D213" s="9">
        <v>0.41299999999999998</v>
      </c>
      <c r="E213" s="9">
        <v>54.65</v>
      </c>
      <c r="F213" s="9">
        <v>0.7</v>
      </c>
      <c r="G213" s="9">
        <v>0.09</v>
      </c>
      <c r="H213" s="6">
        <v>1</v>
      </c>
      <c r="I213" s="9">
        <f t="shared" si="98"/>
        <v>0.7</v>
      </c>
      <c r="J213" s="9">
        <f t="shared" si="99"/>
        <v>0.09</v>
      </c>
      <c r="K213" s="6">
        <v>39</v>
      </c>
      <c r="L213" s="6">
        <f t="shared" si="90"/>
        <v>8.4694598330924173E-2</v>
      </c>
      <c r="M213" s="6">
        <f t="shared" si="91"/>
        <v>104</v>
      </c>
      <c r="N213" s="6">
        <f t="shared" si="92"/>
        <v>0</v>
      </c>
      <c r="O213" s="11">
        <f t="shared" si="93"/>
        <v>0</v>
      </c>
    </row>
    <row r="214" spans="1:15">
      <c r="A214" s="6" t="s">
        <v>55</v>
      </c>
      <c r="B214" s="6">
        <v>4110</v>
      </c>
      <c r="C214" s="8">
        <v>1.3109786300000001E-2</v>
      </c>
      <c r="D214" s="9">
        <v>0.25800000000000001</v>
      </c>
      <c r="E214" s="9">
        <v>54.65</v>
      </c>
      <c r="F214" s="9">
        <v>0.7</v>
      </c>
      <c r="G214" s="9">
        <v>0.09</v>
      </c>
      <c r="H214" s="6">
        <v>1</v>
      </c>
      <c r="I214" s="9">
        <f t="shared" si="98"/>
        <v>0.7</v>
      </c>
      <c r="J214" s="9">
        <f t="shared" si="99"/>
        <v>0.09</v>
      </c>
      <c r="K214" s="6">
        <v>7</v>
      </c>
      <c r="L214" s="6">
        <f t="shared" si="90"/>
        <v>1.5403671157842502E-2</v>
      </c>
      <c r="M214" s="6">
        <f t="shared" si="91"/>
        <v>19</v>
      </c>
      <c r="N214" s="6">
        <f t="shared" si="92"/>
        <v>0</v>
      </c>
      <c r="O214" s="11">
        <f t="shared" si="93"/>
        <v>0</v>
      </c>
    </row>
    <row r="215" spans="1:15">
      <c r="A215" s="6" t="s">
        <v>55</v>
      </c>
      <c r="B215" s="6">
        <v>1750</v>
      </c>
      <c r="C215" s="8">
        <v>1.1924423058</v>
      </c>
      <c r="D215" s="9">
        <v>0.72399999999999998</v>
      </c>
      <c r="E215" s="9">
        <v>54.65</v>
      </c>
      <c r="F215" s="9">
        <v>1.8</v>
      </c>
      <c r="G215" s="9">
        <v>0.47799999999999998</v>
      </c>
      <c r="H215" s="6">
        <v>1</v>
      </c>
      <c r="I215" s="9">
        <f t="shared" si="98"/>
        <v>1.8</v>
      </c>
      <c r="J215" s="9">
        <f t="shared" si="99"/>
        <v>0.47799999999999998</v>
      </c>
      <c r="K215" s="6">
        <v>1819</v>
      </c>
      <c r="L215" s="6">
        <f t="shared" si="90"/>
        <v>3.9317406447221899</v>
      </c>
      <c r="M215" s="6">
        <f t="shared" si="91"/>
        <v>4850</v>
      </c>
      <c r="N215" s="6">
        <f t="shared" si="92"/>
        <v>19</v>
      </c>
      <c r="O215" s="11">
        <f t="shared" si="93"/>
        <v>5.0999999999999996</v>
      </c>
    </row>
    <row r="216" spans="1:15">
      <c r="A216" s="6" t="s">
        <v>55</v>
      </c>
      <c r="B216" s="6">
        <v>1750</v>
      </c>
      <c r="C216" s="8">
        <v>1.2415807838999999</v>
      </c>
      <c r="D216" s="9">
        <v>0.83599999999999997</v>
      </c>
      <c r="E216" s="9">
        <v>54.65</v>
      </c>
      <c r="F216" s="9">
        <v>1.8</v>
      </c>
      <c r="G216" s="9">
        <v>0.47799999999999998</v>
      </c>
      <c r="H216" s="6">
        <v>1</v>
      </c>
      <c r="I216" s="9">
        <f t="shared" si="98"/>
        <v>1.8</v>
      </c>
      <c r="J216" s="9">
        <f t="shared" si="99"/>
        <v>0.47799999999999998</v>
      </c>
      <c r="K216" s="6">
        <v>2187</v>
      </c>
      <c r="L216" s="6">
        <f t="shared" si="90"/>
        <v>4.7270498255294049</v>
      </c>
      <c r="M216" s="6">
        <f t="shared" si="91"/>
        <v>5831</v>
      </c>
      <c r="N216" s="6">
        <f t="shared" si="92"/>
        <v>23</v>
      </c>
      <c r="O216" s="11">
        <f t="shared" si="93"/>
        <v>6.1</v>
      </c>
    </row>
    <row r="217" spans="1:15">
      <c r="A217" s="6" t="s">
        <v>55</v>
      </c>
      <c r="B217" s="6">
        <v>4110</v>
      </c>
      <c r="C217" s="8">
        <v>4.8050678600000001E-2</v>
      </c>
      <c r="D217" s="9">
        <v>0.41299999999999998</v>
      </c>
      <c r="E217" s="9">
        <v>54.65</v>
      </c>
      <c r="F217" s="9">
        <v>0.7</v>
      </c>
      <c r="G217" s="9">
        <v>0.09</v>
      </c>
      <c r="H217" s="6">
        <v>1</v>
      </c>
      <c r="I217" s="9">
        <f t="shared" si="98"/>
        <v>0.7</v>
      </c>
      <c r="J217" s="9">
        <f t="shared" si="99"/>
        <v>0.09</v>
      </c>
      <c r="K217" s="6">
        <v>42</v>
      </c>
      <c r="L217" s="6">
        <f t="shared" si="90"/>
        <v>9.0377119900614158E-2</v>
      </c>
      <c r="M217" s="6">
        <f t="shared" si="91"/>
        <v>111</v>
      </c>
      <c r="N217" s="6">
        <f t="shared" si="92"/>
        <v>0</v>
      </c>
      <c r="O217" s="11">
        <f t="shared" si="93"/>
        <v>0</v>
      </c>
    </row>
    <row r="218" spans="1:15">
      <c r="A218" s="6" t="s">
        <v>55</v>
      </c>
      <c r="B218" s="6">
        <v>4110</v>
      </c>
      <c r="C218" s="8">
        <v>6.5118508199999994E-2</v>
      </c>
      <c r="D218" s="9">
        <v>0.41299999999999998</v>
      </c>
      <c r="E218" s="9">
        <v>54.65</v>
      </c>
      <c r="F218" s="9">
        <v>0.7</v>
      </c>
      <c r="G218" s="9">
        <v>0.09</v>
      </c>
      <c r="H218" s="6">
        <v>1</v>
      </c>
      <c r="I218" s="9">
        <f t="shared" si="98"/>
        <v>0.7</v>
      </c>
      <c r="J218" s="9">
        <f t="shared" si="99"/>
        <v>0.09</v>
      </c>
      <c r="K218" s="6">
        <v>57</v>
      </c>
      <c r="L218" s="6">
        <f t="shared" si="90"/>
        <v>0.12247950278355747</v>
      </c>
      <c r="M218" s="6">
        <f t="shared" si="91"/>
        <v>151</v>
      </c>
      <c r="N218" s="6">
        <f t="shared" si="92"/>
        <v>0</v>
      </c>
      <c r="O218" s="11">
        <f t="shared" si="93"/>
        <v>0</v>
      </c>
    </row>
    <row r="219" spans="1:15">
      <c r="A219" s="6" t="s">
        <v>55</v>
      </c>
      <c r="B219" s="6">
        <v>1750</v>
      </c>
      <c r="C219" s="8">
        <v>0.13680620939999999</v>
      </c>
      <c r="D219" s="9">
        <v>0.72399999999999998</v>
      </c>
      <c r="E219" s="9">
        <v>54.65</v>
      </c>
      <c r="F219" s="9">
        <v>1.8</v>
      </c>
      <c r="G219" s="9">
        <v>0.47799999999999998</v>
      </c>
      <c r="H219" s="6">
        <v>0</v>
      </c>
      <c r="K219" s="6">
        <v>209</v>
      </c>
      <c r="L219" s="6">
        <f t="shared" si="90"/>
        <v>0.45107971373716998</v>
      </c>
      <c r="M219" s="6">
        <f t="shared" si="91"/>
        <v>556</v>
      </c>
      <c r="N219" s="6">
        <f t="shared" si="92"/>
        <v>0</v>
      </c>
      <c r="O219" s="11">
        <f t="shared" si="93"/>
        <v>0</v>
      </c>
    </row>
    <row r="220" spans="1:15">
      <c r="A220" s="6" t="s">
        <v>55</v>
      </c>
      <c r="B220" s="6">
        <v>1750</v>
      </c>
      <c r="C220" s="8">
        <v>2.8568296525000001</v>
      </c>
      <c r="D220" s="9">
        <v>0.72399999999999998</v>
      </c>
      <c r="E220" s="9">
        <v>54.65</v>
      </c>
      <c r="F220" s="9">
        <v>1.8</v>
      </c>
      <c r="G220" s="9">
        <v>0.47799999999999998</v>
      </c>
      <c r="H220" s="6">
        <v>1</v>
      </c>
      <c r="I220" s="9">
        <f>F220</f>
        <v>1.8</v>
      </c>
      <c r="J220" s="9">
        <f>G220</f>
        <v>0.47799999999999998</v>
      </c>
      <c r="K220" s="6">
        <v>4358</v>
      </c>
      <c r="L220" s="6">
        <f t="shared" si="90"/>
        <v>9.4195863440505416</v>
      </c>
      <c r="M220" s="6">
        <f t="shared" si="91"/>
        <v>11619</v>
      </c>
      <c r="N220" s="6">
        <f t="shared" si="92"/>
        <v>46</v>
      </c>
      <c r="O220" s="11">
        <f t="shared" si="93"/>
        <v>12.2</v>
      </c>
    </row>
    <row r="221" spans="1:15">
      <c r="A221" s="6" t="s">
        <v>55</v>
      </c>
      <c r="B221" s="6">
        <v>1750</v>
      </c>
      <c r="C221" s="8">
        <v>0.1567621468</v>
      </c>
      <c r="D221" s="9">
        <v>0.72399999999999998</v>
      </c>
      <c r="E221" s="9">
        <v>54.65</v>
      </c>
      <c r="F221" s="9">
        <v>1.8</v>
      </c>
      <c r="G221" s="9">
        <v>0.47799999999999998</v>
      </c>
      <c r="H221" s="6">
        <v>0</v>
      </c>
      <c r="I221" s="9">
        <f>0.7*F221</f>
        <v>1.26</v>
      </c>
      <c r="J221" s="9">
        <f>0.5*G221</f>
        <v>0.23899999999999999</v>
      </c>
      <c r="K221" s="6">
        <v>239</v>
      </c>
      <c r="L221" s="6">
        <f t="shared" si="90"/>
        <v>0.51687876313140668</v>
      </c>
      <c r="M221" s="6">
        <f t="shared" si="91"/>
        <v>638</v>
      </c>
      <c r="N221" s="6">
        <f t="shared" si="92"/>
        <v>2</v>
      </c>
      <c r="O221" s="11">
        <f t="shared" si="93"/>
        <v>0.3</v>
      </c>
    </row>
    <row r="222" spans="1:15">
      <c r="A222" s="6" t="s">
        <v>55</v>
      </c>
      <c r="B222" s="6">
        <v>4110</v>
      </c>
      <c r="C222" s="8">
        <v>0.22143932999999999</v>
      </c>
      <c r="D222" s="9">
        <v>0.41299999999999998</v>
      </c>
      <c r="E222" s="9">
        <v>54.65</v>
      </c>
      <c r="F222" s="9">
        <v>0.7</v>
      </c>
      <c r="G222" s="9">
        <v>0.09</v>
      </c>
      <c r="H222" s="6">
        <v>1</v>
      </c>
      <c r="I222" s="9">
        <f t="shared" ref="I222:I225" si="100">F222</f>
        <v>0.7</v>
      </c>
      <c r="J222" s="9">
        <f t="shared" ref="J222:J225" si="101">G222</f>
        <v>0.09</v>
      </c>
      <c r="K222" s="6">
        <v>193</v>
      </c>
      <c r="L222" s="6">
        <f t="shared" si="90"/>
        <v>0.41649877714987493</v>
      </c>
      <c r="M222" s="6">
        <f t="shared" si="91"/>
        <v>514</v>
      </c>
      <c r="N222" s="6">
        <f t="shared" si="92"/>
        <v>1</v>
      </c>
      <c r="O222" s="11">
        <f t="shared" si="93"/>
        <v>0.1</v>
      </c>
    </row>
    <row r="223" spans="1:15">
      <c r="A223" s="6" t="s">
        <v>55</v>
      </c>
      <c r="B223" s="6">
        <v>4110</v>
      </c>
      <c r="C223" s="8">
        <v>2.18010129E-2</v>
      </c>
      <c r="D223" s="9">
        <v>0.25800000000000001</v>
      </c>
      <c r="E223" s="9">
        <v>54.65</v>
      </c>
      <c r="F223" s="9">
        <v>0.7</v>
      </c>
      <c r="G223" s="9">
        <v>0.09</v>
      </c>
      <c r="H223" s="6">
        <v>1</v>
      </c>
      <c r="I223" s="9">
        <f t="shared" si="100"/>
        <v>0.7</v>
      </c>
      <c r="J223" s="9">
        <f t="shared" si="101"/>
        <v>0.09</v>
      </c>
      <c r="K223" s="6">
        <v>12</v>
      </c>
      <c r="L223" s="6">
        <f t="shared" si="90"/>
        <v>2.5615645132177501E-2</v>
      </c>
      <c r="M223" s="6">
        <f t="shared" si="91"/>
        <v>32</v>
      </c>
      <c r="N223" s="6">
        <f t="shared" si="92"/>
        <v>0</v>
      </c>
      <c r="O223" s="11">
        <f t="shared" si="93"/>
        <v>0</v>
      </c>
    </row>
    <row r="224" spans="1:15">
      <c r="A224" s="6" t="s">
        <v>55</v>
      </c>
      <c r="B224" s="6">
        <v>4110</v>
      </c>
      <c r="C224" s="8">
        <v>6.8171536399999996E-2</v>
      </c>
      <c r="D224" s="9">
        <v>0.309</v>
      </c>
      <c r="E224" s="9">
        <v>54.65</v>
      </c>
      <c r="F224" s="9">
        <v>0.7</v>
      </c>
      <c r="G224" s="9">
        <v>0.09</v>
      </c>
      <c r="H224" s="6">
        <v>1</v>
      </c>
      <c r="I224" s="9">
        <f t="shared" si="100"/>
        <v>0.7</v>
      </c>
      <c r="J224" s="9">
        <f t="shared" si="101"/>
        <v>0.09</v>
      </c>
      <c r="K224" s="6">
        <v>44</v>
      </c>
      <c r="L224" s="6">
        <f t="shared" si="90"/>
        <v>9.5933542454694987E-2</v>
      </c>
      <c r="M224" s="6">
        <f t="shared" si="91"/>
        <v>118</v>
      </c>
      <c r="N224" s="6">
        <f t="shared" si="92"/>
        <v>0</v>
      </c>
      <c r="O224" s="11">
        <f t="shared" si="93"/>
        <v>0</v>
      </c>
    </row>
    <row r="225" spans="1:15">
      <c r="A225" s="6" t="s">
        <v>55</v>
      </c>
      <c r="B225" s="6">
        <v>1750</v>
      </c>
      <c r="C225" s="8">
        <v>1.1408227045999999</v>
      </c>
      <c r="D225" s="9">
        <v>0.83599999999999997</v>
      </c>
      <c r="E225" s="9">
        <v>54.65</v>
      </c>
      <c r="F225" s="9">
        <v>1.8</v>
      </c>
      <c r="G225" s="9">
        <v>0.47799999999999998</v>
      </c>
      <c r="H225" s="6">
        <v>1</v>
      </c>
      <c r="I225" s="9">
        <f t="shared" si="100"/>
        <v>1.8</v>
      </c>
      <c r="J225" s="9">
        <f t="shared" si="101"/>
        <v>0.47799999999999998</v>
      </c>
      <c r="K225" s="6">
        <v>2010</v>
      </c>
      <c r="L225" s="6">
        <f t="shared" si="90"/>
        <v>4.3434352695118355</v>
      </c>
      <c r="M225" s="6">
        <f t="shared" si="91"/>
        <v>5358</v>
      </c>
      <c r="N225" s="6">
        <f t="shared" si="92"/>
        <v>21</v>
      </c>
      <c r="O225" s="11">
        <f t="shared" si="93"/>
        <v>5.6</v>
      </c>
    </row>
    <row r="226" spans="1:15">
      <c r="A226" s="6" t="s">
        <v>55</v>
      </c>
      <c r="B226" s="6">
        <v>1750</v>
      </c>
      <c r="C226" s="8">
        <v>0.12174327980000001</v>
      </c>
      <c r="D226" s="9">
        <v>0.83599999999999997</v>
      </c>
      <c r="E226" s="9">
        <v>54.65</v>
      </c>
      <c r="F226" s="9">
        <v>1.8</v>
      </c>
      <c r="G226" s="9">
        <v>0.47799999999999998</v>
      </c>
      <c r="H226" s="6">
        <v>0</v>
      </c>
      <c r="I226" s="9">
        <f>0.7*F226</f>
        <v>1.26</v>
      </c>
      <c r="J226" s="9">
        <f>0.5*G226</f>
        <v>0.23899999999999999</v>
      </c>
      <c r="K226" s="6">
        <v>214</v>
      </c>
      <c r="L226" s="6">
        <f t="shared" si="90"/>
        <v>0.46351116012787669</v>
      </c>
      <c r="M226" s="6">
        <f t="shared" si="91"/>
        <v>572</v>
      </c>
      <c r="N226" s="6">
        <f t="shared" si="92"/>
        <v>2</v>
      </c>
      <c r="O226" s="11">
        <f t="shared" si="93"/>
        <v>0.3</v>
      </c>
    </row>
    <row r="227" spans="1:15">
      <c r="A227" s="6" t="s">
        <v>55</v>
      </c>
      <c r="B227" s="6">
        <v>1750</v>
      </c>
      <c r="C227" s="8">
        <v>7.6665307377999996</v>
      </c>
      <c r="D227" s="9">
        <v>0.72399999999999998</v>
      </c>
      <c r="E227" s="9">
        <v>54.65</v>
      </c>
      <c r="F227" s="9">
        <v>1.8</v>
      </c>
      <c r="G227" s="9">
        <v>0.47799999999999998</v>
      </c>
      <c r="H227" s="6">
        <v>1</v>
      </c>
      <c r="I227" s="9">
        <f t="shared" ref="I227:I231" si="102">F227</f>
        <v>1.8</v>
      </c>
      <c r="J227" s="9">
        <f t="shared" ref="J227:J231" si="103">G227</f>
        <v>0.47799999999999998</v>
      </c>
      <c r="K227" s="6">
        <v>11695</v>
      </c>
      <c r="L227" s="6">
        <f t="shared" si="90"/>
        <v>25.278212924186459</v>
      </c>
      <c r="M227" s="6">
        <f t="shared" si="91"/>
        <v>31180</v>
      </c>
      <c r="N227" s="6">
        <f t="shared" si="92"/>
        <v>124</v>
      </c>
      <c r="O227" s="11">
        <f t="shared" si="93"/>
        <v>32.9</v>
      </c>
    </row>
    <row r="228" spans="1:15">
      <c r="A228" s="6" t="s">
        <v>55</v>
      </c>
      <c r="B228" s="6">
        <v>1750</v>
      </c>
      <c r="C228" s="8">
        <v>9.5049922199999998E-2</v>
      </c>
      <c r="D228" s="9">
        <v>0.83599999999999997</v>
      </c>
      <c r="E228" s="9">
        <v>54.65</v>
      </c>
      <c r="F228" s="9">
        <v>1.8</v>
      </c>
      <c r="G228" s="9">
        <v>0.47799999999999998</v>
      </c>
      <c r="H228" s="6">
        <v>1</v>
      </c>
      <c r="I228" s="9">
        <f t="shared" si="102"/>
        <v>1.8</v>
      </c>
      <c r="J228" s="9">
        <f t="shared" si="103"/>
        <v>0.47799999999999998</v>
      </c>
      <c r="K228" s="6">
        <v>167</v>
      </c>
      <c r="L228" s="6">
        <f t="shared" si="90"/>
        <v>0.36188198462668991</v>
      </c>
      <c r="M228" s="6">
        <f t="shared" si="91"/>
        <v>446</v>
      </c>
      <c r="N228" s="6">
        <f t="shared" si="92"/>
        <v>2</v>
      </c>
      <c r="O228" s="11">
        <f t="shared" si="93"/>
        <v>0.5</v>
      </c>
    </row>
    <row r="229" spans="1:15">
      <c r="A229" s="6" t="s">
        <v>55</v>
      </c>
      <c r="B229" s="6">
        <v>1750</v>
      </c>
      <c r="C229" s="8">
        <v>7.9813258400000003E-2</v>
      </c>
      <c r="D229" s="9">
        <v>0.72399999999999998</v>
      </c>
      <c r="E229" s="9">
        <v>54.65</v>
      </c>
      <c r="F229" s="9">
        <v>1.8</v>
      </c>
      <c r="G229" s="9">
        <v>0.47799999999999998</v>
      </c>
      <c r="H229" s="6">
        <v>1</v>
      </c>
      <c r="I229" s="9">
        <f t="shared" si="102"/>
        <v>1.8</v>
      </c>
      <c r="J229" s="9">
        <f t="shared" si="103"/>
        <v>0.47799999999999998</v>
      </c>
      <c r="K229" s="6">
        <v>122</v>
      </c>
      <c r="L229" s="6">
        <f t="shared" si="90"/>
        <v>0.26316160581745335</v>
      </c>
      <c r="M229" s="6">
        <f t="shared" si="91"/>
        <v>325</v>
      </c>
      <c r="N229" s="6">
        <f t="shared" si="92"/>
        <v>1</v>
      </c>
      <c r="O229" s="11">
        <f t="shared" si="93"/>
        <v>0.3</v>
      </c>
    </row>
    <row r="230" spans="1:15">
      <c r="A230" s="6" t="s">
        <v>55</v>
      </c>
      <c r="B230" s="6">
        <v>4110</v>
      </c>
      <c r="C230" s="8">
        <v>1.6793295E-3</v>
      </c>
      <c r="D230" s="9">
        <v>0.25800000000000001</v>
      </c>
      <c r="E230" s="9">
        <v>54.65</v>
      </c>
      <c r="F230" s="9">
        <v>0.7</v>
      </c>
      <c r="G230" s="9">
        <v>0.09</v>
      </c>
      <c r="H230" s="6">
        <v>1</v>
      </c>
      <c r="I230" s="9">
        <f t="shared" si="102"/>
        <v>0.7</v>
      </c>
      <c r="J230" s="9">
        <f t="shared" si="103"/>
        <v>0.09</v>
      </c>
      <c r="K230" s="6">
        <v>1</v>
      </c>
      <c r="L230" s="6">
        <f t="shared" si="90"/>
        <v>1.9731701792625E-3</v>
      </c>
      <c r="M230" s="6">
        <f t="shared" si="91"/>
        <v>2</v>
      </c>
      <c r="N230" s="6">
        <f t="shared" si="92"/>
        <v>0</v>
      </c>
      <c r="O230" s="11">
        <f t="shared" si="93"/>
        <v>0</v>
      </c>
    </row>
    <row r="231" spans="1:15">
      <c r="A231" s="6" t="s">
        <v>55</v>
      </c>
      <c r="B231" s="6">
        <v>1750</v>
      </c>
      <c r="C231" s="8">
        <v>0.23328591870000001</v>
      </c>
      <c r="D231" s="9">
        <v>0.76800000000000002</v>
      </c>
      <c r="E231" s="9">
        <v>54.65</v>
      </c>
      <c r="F231" s="9">
        <v>1.8</v>
      </c>
      <c r="G231" s="9">
        <v>0.47799999999999998</v>
      </c>
      <c r="H231" s="6">
        <v>1</v>
      </c>
      <c r="I231" s="9">
        <f t="shared" si="102"/>
        <v>1.8</v>
      </c>
      <c r="J231" s="9">
        <f t="shared" si="103"/>
        <v>0.47799999999999998</v>
      </c>
      <c r="K231" s="6">
        <v>773</v>
      </c>
      <c r="L231" s="6">
        <f t="shared" si="90"/>
        <v>0.81594082924512013</v>
      </c>
      <c r="M231" s="6">
        <f t="shared" si="91"/>
        <v>1006</v>
      </c>
      <c r="N231" s="6">
        <f t="shared" si="92"/>
        <v>4</v>
      </c>
      <c r="O231" s="11">
        <f t="shared" si="93"/>
        <v>1.1000000000000001</v>
      </c>
    </row>
    <row r="232" spans="1:15">
      <c r="A232" s="6" t="s">
        <v>55</v>
      </c>
      <c r="B232" s="6">
        <v>1750</v>
      </c>
      <c r="C232" s="8">
        <v>1.2178683078999999</v>
      </c>
      <c r="D232" s="9">
        <v>0.72399999999999998</v>
      </c>
      <c r="E232" s="9">
        <v>54.65</v>
      </c>
      <c r="F232" s="9">
        <v>1.8</v>
      </c>
      <c r="G232" s="9">
        <v>0.47799999999999998</v>
      </c>
      <c r="H232" s="6">
        <v>0</v>
      </c>
      <c r="I232" s="9">
        <f>0.7*F232</f>
        <v>1.26</v>
      </c>
      <c r="J232" s="9">
        <f>0.5*G232</f>
        <v>0.23899999999999999</v>
      </c>
      <c r="K232" s="6">
        <v>1858</v>
      </c>
      <c r="L232" s="6">
        <f t="shared" si="90"/>
        <v>4.0155756826130116</v>
      </c>
      <c r="M232" s="6">
        <f t="shared" si="91"/>
        <v>4953</v>
      </c>
      <c r="N232" s="6">
        <f t="shared" si="92"/>
        <v>14</v>
      </c>
      <c r="O232" s="11">
        <f t="shared" si="93"/>
        <v>2.6</v>
      </c>
    </row>
    <row r="233" spans="1:15">
      <c r="A233" s="6" t="s">
        <v>55</v>
      </c>
      <c r="B233" s="6">
        <v>8140</v>
      </c>
      <c r="C233" s="8">
        <v>0.25916802589999999</v>
      </c>
      <c r="D233" s="9">
        <v>0.70299999999999996</v>
      </c>
      <c r="E233" s="9">
        <v>54.65</v>
      </c>
      <c r="F233" s="9">
        <v>1.18</v>
      </c>
      <c r="G233" s="9">
        <v>0.48</v>
      </c>
      <c r="H233" s="6">
        <v>1</v>
      </c>
      <c r="I233" s="9">
        <f t="shared" ref="I233:I234" si="104">F233</f>
        <v>1.18</v>
      </c>
      <c r="J233" s="9">
        <f t="shared" ref="J233:J234" si="105">G233</f>
        <v>0.48</v>
      </c>
      <c r="K233" s="6">
        <v>384</v>
      </c>
      <c r="L233" s="6">
        <f t="shared" si="90"/>
        <v>0.82974695238756702</v>
      </c>
      <c r="M233" s="6">
        <f t="shared" si="91"/>
        <v>1023</v>
      </c>
      <c r="N233" s="6">
        <f t="shared" si="92"/>
        <v>3</v>
      </c>
      <c r="O233" s="11">
        <f t="shared" si="93"/>
        <v>1.1000000000000001</v>
      </c>
    </row>
    <row r="234" spans="1:15">
      <c r="A234" s="6" t="s">
        <v>55</v>
      </c>
      <c r="B234" s="6">
        <v>4110</v>
      </c>
      <c r="C234" s="8">
        <v>0.41544954090000003</v>
      </c>
      <c r="D234" s="9">
        <v>0.41299999999999998</v>
      </c>
      <c r="E234" s="9">
        <v>54.65</v>
      </c>
      <c r="F234" s="9">
        <v>0.7</v>
      </c>
      <c r="G234" s="9">
        <v>0.09</v>
      </c>
      <c r="H234" s="6">
        <v>1</v>
      </c>
      <c r="I234" s="9">
        <f t="shared" si="104"/>
        <v>0.7</v>
      </c>
      <c r="J234" s="9">
        <f t="shared" si="105"/>
        <v>0.09</v>
      </c>
      <c r="K234" s="6">
        <v>362</v>
      </c>
      <c r="L234" s="6">
        <f t="shared" si="90"/>
        <v>0.78140692420053381</v>
      </c>
      <c r="M234" s="6">
        <f t="shared" si="91"/>
        <v>964</v>
      </c>
      <c r="N234" s="6">
        <f t="shared" si="92"/>
        <v>1</v>
      </c>
      <c r="O234" s="11">
        <f t="shared" si="93"/>
        <v>0.2</v>
      </c>
    </row>
    <row r="235" spans="1:15">
      <c r="A235" s="6" t="s">
        <v>55</v>
      </c>
      <c r="B235" s="6">
        <v>1750</v>
      </c>
      <c r="C235" s="8">
        <v>0.44733625119999998</v>
      </c>
      <c r="D235" s="9">
        <v>0.72399999999999998</v>
      </c>
      <c r="E235" s="9">
        <v>54.65</v>
      </c>
      <c r="F235" s="9">
        <v>1.8</v>
      </c>
      <c r="G235" s="9">
        <v>0.47799999999999998</v>
      </c>
      <c r="H235" s="6">
        <v>0</v>
      </c>
      <c r="I235" s="9">
        <f t="shared" ref="I235:I238" si="106">0.7*F235</f>
        <v>1.26</v>
      </c>
      <c r="J235" s="9">
        <f t="shared" ref="J235:J238" si="107">0.5*G235</f>
        <v>0.23899999999999999</v>
      </c>
      <c r="K235" s="6">
        <v>682</v>
      </c>
      <c r="L235" s="6">
        <f t="shared" si="90"/>
        <v>1.4749645430608267</v>
      </c>
      <c r="M235" s="6">
        <f t="shared" si="91"/>
        <v>1819</v>
      </c>
      <c r="N235" s="6">
        <f t="shared" si="92"/>
        <v>5</v>
      </c>
      <c r="O235" s="11">
        <f t="shared" si="93"/>
        <v>1</v>
      </c>
    </row>
    <row r="236" spans="1:15">
      <c r="A236" s="6" t="s">
        <v>55</v>
      </c>
      <c r="B236" s="6">
        <v>1750</v>
      </c>
      <c r="C236" s="8">
        <v>0.32946847680000002</v>
      </c>
      <c r="D236" s="9">
        <v>0.83599999999999997</v>
      </c>
      <c r="E236" s="9">
        <v>54.65</v>
      </c>
      <c r="F236" s="9">
        <v>1.8</v>
      </c>
      <c r="G236" s="9">
        <v>0.47799999999999998</v>
      </c>
      <c r="H236" s="6">
        <v>0</v>
      </c>
      <c r="I236" s="9">
        <f t="shared" si="106"/>
        <v>1.26</v>
      </c>
      <c r="J236" s="9">
        <f t="shared" si="107"/>
        <v>0.23899999999999999</v>
      </c>
      <c r="K236" s="6">
        <v>580</v>
      </c>
      <c r="L236" s="6">
        <f t="shared" si="90"/>
        <v>1.25437984057936</v>
      </c>
      <c r="M236" s="6">
        <f t="shared" si="91"/>
        <v>1547</v>
      </c>
      <c r="N236" s="6">
        <f t="shared" si="92"/>
        <v>4</v>
      </c>
      <c r="O236" s="11">
        <f t="shared" si="93"/>
        <v>0.8</v>
      </c>
    </row>
    <row r="237" spans="1:15">
      <c r="A237" s="6" t="s">
        <v>55</v>
      </c>
      <c r="B237" s="6">
        <v>1750</v>
      </c>
      <c r="C237" s="8">
        <v>0.7230375899</v>
      </c>
      <c r="D237" s="9">
        <v>0.72399999999999998</v>
      </c>
      <c r="E237" s="9">
        <v>54.65</v>
      </c>
      <c r="F237" s="9">
        <v>1.8</v>
      </c>
      <c r="G237" s="9">
        <v>0.47799999999999998</v>
      </c>
      <c r="H237" s="6">
        <v>0</v>
      </c>
      <c r="I237" s="9">
        <f t="shared" si="106"/>
        <v>1.26</v>
      </c>
      <c r="J237" s="9">
        <f t="shared" si="107"/>
        <v>0.23899999999999999</v>
      </c>
      <c r="K237" s="6">
        <v>1103</v>
      </c>
      <c r="L237" s="6">
        <f t="shared" si="90"/>
        <v>2.3840115920447782</v>
      </c>
      <c r="M237" s="6">
        <f t="shared" si="91"/>
        <v>2941</v>
      </c>
      <c r="N237" s="6">
        <f t="shared" si="92"/>
        <v>8</v>
      </c>
      <c r="O237" s="11">
        <f t="shared" si="93"/>
        <v>1.5</v>
      </c>
    </row>
    <row r="238" spans="1:15">
      <c r="A238" s="6" t="s">
        <v>55</v>
      </c>
      <c r="B238" s="6">
        <v>1750</v>
      </c>
      <c r="C238" s="8">
        <v>0.22277290490000001</v>
      </c>
      <c r="D238" s="9">
        <v>0.72399999999999998</v>
      </c>
      <c r="E238" s="9">
        <v>54.65</v>
      </c>
      <c r="F238" s="9">
        <v>1.8</v>
      </c>
      <c r="G238" s="9">
        <v>0.47799999999999998</v>
      </c>
      <c r="H238" s="6">
        <v>0</v>
      </c>
      <c r="I238" s="9">
        <f t="shared" si="106"/>
        <v>1.26</v>
      </c>
      <c r="J238" s="9">
        <f t="shared" si="107"/>
        <v>0.23899999999999999</v>
      </c>
      <c r="K238" s="6">
        <v>340</v>
      </c>
      <c r="L238" s="6">
        <f t="shared" si="90"/>
        <v>0.73453053491802844</v>
      </c>
      <c r="M238" s="6">
        <f t="shared" si="91"/>
        <v>906</v>
      </c>
      <c r="N238" s="6">
        <f t="shared" si="92"/>
        <v>3</v>
      </c>
      <c r="O238" s="11">
        <f t="shared" si="93"/>
        <v>0.5</v>
      </c>
    </row>
    <row r="239" spans="1:15">
      <c r="A239" s="6" t="s">
        <v>55</v>
      </c>
      <c r="B239" s="6">
        <v>4110</v>
      </c>
      <c r="C239" s="8">
        <v>0.16988853349999999</v>
      </c>
      <c r="D239" s="9">
        <v>0.41299999999999998</v>
      </c>
      <c r="E239" s="9">
        <v>54.65</v>
      </c>
      <c r="F239" s="9">
        <v>0.7</v>
      </c>
      <c r="G239" s="9">
        <v>0.09</v>
      </c>
      <c r="H239" s="6">
        <v>1</v>
      </c>
      <c r="I239" s="9">
        <f t="shared" ref="I239:I240" si="108">F239</f>
        <v>0.7</v>
      </c>
      <c r="J239" s="9">
        <f t="shared" ref="J239:J240" si="109">G239</f>
        <v>0.09</v>
      </c>
      <c r="K239" s="6">
        <v>148</v>
      </c>
      <c r="L239" s="6">
        <f t="shared" si="90"/>
        <v>0.31953838757792286</v>
      </c>
      <c r="M239" s="6">
        <f t="shared" si="91"/>
        <v>394</v>
      </c>
      <c r="N239" s="6">
        <f t="shared" si="92"/>
        <v>1</v>
      </c>
      <c r="O239" s="11">
        <f t="shared" si="93"/>
        <v>0.1</v>
      </c>
    </row>
    <row r="240" spans="1:15">
      <c r="A240" s="6" t="s">
        <v>55</v>
      </c>
      <c r="B240" s="6">
        <v>4110</v>
      </c>
      <c r="C240" s="8">
        <v>2.1187932900000001E-2</v>
      </c>
      <c r="D240" s="9">
        <v>0.25800000000000001</v>
      </c>
      <c r="E240" s="9">
        <v>54.65</v>
      </c>
      <c r="F240" s="9">
        <v>0.7</v>
      </c>
      <c r="G240" s="9">
        <v>0.09</v>
      </c>
      <c r="H240" s="6">
        <v>1</v>
      </c>
      <c r="I240" s="9">
        <f t="shared" si="108"/>
        <v>0.7</v>
      </c>
      <c r="J240" s="9">
        <f t="shared" si="109"/>
        <v>0.09</v>
      </c>
      <c r="K240" s="6">
        <v>12</v>
      </c>
      <c r="L240" s="6">
        <f t="shared" si="90"/>
        <v>2.4895291459177502E-2</v>
      </c>
      <c r="M240" s="6">
        <f t="shared" si="91"/>
        <v>31</v>
      </c>
      <c r="N240" s="6">
        <f t="shared" si="92"/>
        <v>0</v>
      </c>
      <c r="O240" s="11">
        <f t="shared" si="93"/>
        <v>0</v>
      </c>
    </row>
    <row r="241" spans="1:15">
      <c r="A241" s="6" t="s">
        <v>55</v>
      </c>
      <c r="B241" s="6">
        <v>1750</v>
      </c>
      <c r="C241" s="8">
        <v>5.8894905999999997E-2</v>
      </c>
      <c r="D241" s="9">
        <v>0.752</v>
      </c>
      <c r="E241" s="9">
        <v>54.65</v>
      </c>
      <c r="F241" s="9">
        <v>1.8</v>
      </c>
      <c r="G241" s="9">
        <v>0.47799999999999998</v>
      </c>
      <c r="H241" s="6">
        <v>0</v>
      </c>
      <c r="I241" s="9">
        <f t="shared" ref="I241:I242" si="110">0.7*F241</f>
        <v>1.26</v>
      </c>
      <c r="J241" s="9">
        <f t="shared" ref="J241:J242" si="111">0.5*G241</f>
        <v>0.23899999999999999</v>
      </c>
      <c r="K241" s="6">
        <v>93</v>
      </c>
      <c r="L241" s="6">
        <f t="shared" si="90"/>
        <v>0.20169934774173334</v>
      </c>
      <c r="M241" s="6">
        <f t="shared" si="91"/>
        <v>249</v>
      </c>
      <c r="N241" s="6">
        <f t="shared" si="92"/>
        <v>1</v>
      </c>
      <c r="O241" s="11">
        <f t="shared" si="93"/>
        <v>0.1</v>
      </c>
    </row>
    <row r="242" spans="1:15">
      <c r="A242" s="6" t="s">
        <v>55</v>
      </c>
      <c r="B242" s="6">
        <v>1750</v>
      </c>
      <c r="C242" s="8">
        <v>0.44660483379999999</v>
      </c>
      <c r="D242" s="9">
        <v>0.72399999999999998</v>
      </c>
      <c r="E242" s="9">
        <v>54.65</v>
      </c>
      <c r="F242" s="9">
        <v>1.8</v>
      </c>
      <c r="G242" s="9">
        <v>0.47799999999999998</v>
      </c>
      <c r="H242" s="6">
        <v>0</v>
      </c>
      <c r="I242" s="9">
        <f t="shared" si="110"/>
        <v>1.26</v>
      </c>
      <c r="J242" s="9">
        <f t="shared" si="111"/>
        <v>0.23899999999999999</v>
      </c>
      <c r="K242" s="6">
        <v>681</v>
      </c>
      <c r="L242" s="6">
        <f t="shared" si="90"/>
        <v>1.4725529014192567</v>
      </c>
      <c r="M242" s="6">
        <f t="shared" si="91"/>
        <v>1816</v>
      </c>
      <c r="N242" s="6">
        <f t="shared" si="92"/>
        <v>5</v>
      </c>
      <c r="O242" s="11">
        <f t="shared" si="93"/>
        <v>1</v>
      </c>
    </row>
    <row r="243" spans="1:15">
      <c r="A243" s="6" t="s">
        <v>55</v>
      </c>
      <c r="B243" s="6">
        <v>4110</v>
      </c>
      <c r="C243" s="8">
        <v>0.24997338429999999</v>
      </c>
      <c r="D243" s="9">
        <v>0.41299999999999998</v>
      </c>
      <c r="E243" s="9">
        <v>54.65</v>
      </c>
      <c r="F243" s="9">
        <v>0.7</v>
      </c>
      <c r="G243" s="9">
        <v>0.09</v>
      </c>
      <c r="H243" s="6">
        <v>1</v>
      </c>
      <c r="I243" s="9">
        <f t="shared" ref="I243:I249" si="112">F243</f>
        <v>0.7</v>
      </c>
      <c r="J243" s="9">
        <f t="shared" ref="J243:J249" si="113">G243</f>
        <v>0.09</v>
      </c>
      <c r="K243" s="6">
        <v>218</v>
      </c>
      <c r="L243" s="6">
        <f t="shared" si="90"/>
        <v>0.47016764763949448</v>
      </c>
      <c r="M243" s="6">
        <f t="shared" si="91"/>
        <v>580</v>
      </c>
      <c r="N243" s="6">
        <f t="shared" si="92"/>
        <v>1</v>
      </c>
      <c r="O243" s="11">
        <f t="shared" si="93"/>
        <v>0.1</v>
      </c>
    </row>
    <row r="244" spans="1:15">
      <c r="A244" s="6" t="s">
        <v>55</v>
      </c>
      <c r="B244" s="6">
        <v>3300</v>
      </c>
      <c r="C244" s="8">
        <v>0.1028740195</v>
      </c>
      <c r="D244" s="9">
        <v>0.4</v>
      </c>
      <c r="E244" s="9">
        <v>54.65</v>
      </c>
      <c r="F244" s="9">
        <v>1.2</v>
      </c>
      <c r="G244" s="9">
        <v>6.4000000000000001E-2</v>
      </c>
      <c r="H244" s="6">
        <v>1</v>
      </c>
      <c r="I244" s="9">
        <f t="shared" si="112"/>
        <v>1.2</v>
      </c>
      <c r="J244" s="9">
        <f t="shared" si="113"/>
        <v>6.4000000000000001E-2</v>
      </c>
      <c r="K244" s="6">
        <v>87</v>
      </c>
      <c r="L244" s="6">
        <f t="shared" si="90"/>
        <v>0.18740217218916666</v>
      </c>
      <c r="M244" s="6">
        <f t="shared" si="91"/>
        <v>231</v>
      </c>
      <c r="N244" s="6">
        <f t="shared" si="92"/>
        <v>1</v>
      </c>
      <c r="O244" s="11">
        <f t="shared" si="93"/>
        <v>0</v>
      </c>
    </row>
    <row r="245" spans="1:15">
      <c r="A245" s="6" t="s">
        <v>55</v>
      </c>
      <c r="B245" s="6">
        <v>1750</v>
      </c>
      <c r="C245" s="8">
        <v>0.81888209359999997</v>
      </c>
      <c r="D245" s="9">
        <v>0.72399999999999998</v>
      </c>
      <c r="E245" s="9">
        <v>54.65</v>
      </c>
      <c r="F245" s="9">
        <v>1.8</v>
      </c>
      <c r="G245" s="9">
        <v>0.47799999999999998</v>
      </c>
      <c r="H245" s="6">
        <v>1</v>
      </c>
      <c r="I245" s="9">
        <f t="shared" si="112"/>
        <v>1.8</v>
      </c>
      <c r="J245" s="9">
        <f t="shared" si="113"/>
        <v>0.47799999999999998</v>
      </c>
      <c r="K245" s="6">
        <v>1900</v>
      </c>
      <c r="L245" s="6">
        <f t="shared" si="90"/>
        <v>2.7000316870528134</v>
      </c>
      <c r="M245" s="6">
        <f t="shared" si="91"/>
        <v>3330</v>
      </c>
      <c r="N245" s="6">
        <f t="shared" si="92"/>
        <v>13</v>
      </c>
      <c r="O245" s="11">
        <f t="shared" si="93"/>
        <v>3.5</v>
      </c>
    </row>
    <row r="246" spans="1:15">
      <c r="A246" s="6" t="s">
        <v>55</v>
      </c>
      <c r="B246" s="6">
        <v>4110</v>
      </c>
      <c r="C246" s="8">
        <v>5.3136469899999997E-2</v>
      </c>
      <c r="D246" s="9">
        <v>0.41299999999999998</v>
      </c>
      <c r="E246" s="9">
        <v>54.65</v>
      </c>
      <c r="F246" s="9">
        <v>0.7</v>
      </c>
      <c r="G246" s="9">
        <v>0.09</v>
      </c>
      <c r="H246" s="6">
        <v>1</v>
      </c>
      <c r="I246" s="9">
        <f t="shared" si="112"/>
        <v>0.7</v>
      </c>
      <c r="J246" s="9">
        <f t="shared" si="113"/>
        <v>0.09</v>
      </c>
      <c r="K246" s="6">
        <v>46</v>
      </c>
      <c r="L246" s="6">
        <f t="shared" si="90"/>
        <v>9.9942836421204564E-2</v>
      </c>
      <c r="M246" s="6">
        <f t="shared" si="91"/>
        <v>123</v>
      </c>
      <c r="N246" s="6">
        <f t="shared" si="92"/>
        <v>0</v>
      </c>
      <c r="O246" s="11">
        <f t="shared" si="93"/>
        <v>0</v>
      </c>
    </row>
    <row r="247" spans="1:15">
      <c r="A247" s="6" t="s">
        <v>55</v>
      </c>
      <c r="B247" s="6">
        <v>4110</v>
      </c>
      <c r="C247" s="8">
        <v>3.0685700000000001E-4</v>
      </c>
      <c r="D247" s="9">
        <v>0.25800000000000001</v>
      </c>
      <c r="E247" s="9">
        <v>54.65</v>
      </c>
      <c r="F247" s="9">
        <v>0.7</v>
      </c>
      <c r="G247" s="9">
        <v>0.09</v>
      </c>
      <c r="H247" s="6">
        <v>1</v>
      </c>
      <c r="I247" s="9">
        <f t="shared" si="112"/>
        <v>0.7</v>
      </c>
      <c r="J247" s="9">
        <f t="shared" si="113"/>
        <v>0.09</v>
      </c>
      <c r="K247" s="6">
        <v>0</v>
      </c>
      <c r="L247" s="6">
        <f t="shared" si="90"/>
        <v>3.6054930357499998E-4</v>
      </c>
      <c r="M247" s="6">
        <f t="shared" si="91"/>
        <v>0</v>
      </c>
      <c r="N247" s="6">
        <f t="shared" si="92"/>
        <v>0</v>
      </c>
      <c r="O247" s="11">
        <f t="shared" si="93"/>
        <v>0</v>
      </c>
    </row>
    <row r="248" spans="1:15">
      <c r="A248" s="6" t="s">
        <v>55</v>
      </c>
      <c r="B248" s="6">
        <v>3300</v>
      </c>
      <c r="C248" s="8">
        <v>1.0012105625000001</v>
      </c>
      <c r="D248" s="9">
        <v>0.4</v>
      </c>
      <c r="E248" s="9">
        <v>54.65</v>
      </c>
      <c r="F248" s="9">
        <v>1.2</v>
      </c>
      <c r="G248" s="9">
        <v>6.4000000000000001E-2</v>
      </c>
      <c r="H248" s="6">
        <v>1</v>
      </c>
      <c r="I248" s="9">
        <f t="shared" si="112"/>
        <v>1.2</v>
      </c>
      <c r="J248" s="9">
        <f t="shared" si="113"/>
        <v>6.4000000000000001E-2</v>
      </c>
      <c r="K248" s="6">
        <v>844</v>
      </c>
      <c r="L248" s="6">
        <f t="shared" si="90"/>
        <v>1.8238719080208334</v>
      </c>
      <c r="M248" s="6">
        <f t="shared" si="91"/>
        <v>2250</v>
      </c>
      <c r="N248" s="6">
        <f t="shared" si="92"/>
        <v>6</v>
      </c>
      <c r="O248" s="11">
        <f t="shared" si="93"/>
        <v>0.3</v>
      </c>
    </row>
    <row r="249" spans="1:15">
      <c r="A249" s="6" t="s">
        <v>55</v>
      </c>
      <c r="B249" s="6">
        <v>3300</v>
      </c>
      <c r="C249" s="8">
        <v>1.35682037E-2</v>
      </c>
      <c r="D249" s="9">
        <v>0.28699999999999998</v>
      </c>
      <c r="E249" s="9">
        <v>54.65</v>
      </c>
      <c r="F249" s="9">
        <v>1.2</v>
      </c>
      <c r="G249" s="9">
        <v>6.4000000000000001E-2</v>
      </c>
      <c r="H249" s="6">
        <v>1</v>
      </c>
      <c r="I249" s="9">
        <f t="shared" si="112"/>
        <v>1.2</v>
      </c>
      <c r="J249" s="9">
        <f t="shared" si="113"/>
        <v>6.4000000000000001E-2</v>
      </c>
      <c r="K249" s="6">
        <v>8</v>
      </c>
      <c r="L249" s="6">
        <f t="shared" si="90"/>
        <v>1.7734264111902914E-2</v>
      </c>
      <c r="M249" s="6">
        <f t="shared" si="91"/>
        <v>22</v>
      </c>
      <c r="N249" s="6">
        <f t="shared" si="92"/>
        <v>0</v>
      </c>
      <c r="O249" s="11">
        <f t="shared" si="93"/>
        <v>0</v>
      </c>
    </row>
    <row r="250" spans="1:15">
      <c r="A250" s="6" t="s">
        <v>55</v>
      </c>
      <c r="B250" s="6">
        <v>8140</v>
      </c>
      <c r="C250" s="8">
        <v>0.1087312173</v>
      </c>
      <c r="D250" s="9">
        <v>0.70299999999999996</v>
      </c>
      <c r="E250" s="9">
        <v>54.65</v>
      </c>
      <c r="F250" s="9">
        <v>1.18</v>
      </c>
      <c r="G250" s="9">
        <v>0.48</v>
      </c>
      <c r="H250" s="6">
        <v>0</v>
      </c>
      <c r="I250" s="9">
        <f>0.7*F250</f>
        <v>0.82599999999999996</v>
      </c>
      <c r="J250" s="9">
        <f>0.5*G250</f>
        <v>0.24</v>
      </c>
      <c r="K250" s="6">
        <v>178</v>
      </c>
      <c r="L250" s="6">
        <f t="shared" si="90"/>
        <v>0.34811160007398617</v>
      </c>
      <c r="M250" s="6">
        <f t="shared" si="91"/>
        <v>429</v>
      </c>
      <c r="N250" s="6">
        <f t="shared" si="92"/>
        <v>1</v>
      </c>
      <c r="O250" s="11">
        <f t="shared" si="93"/>
        <v>0.2</v>
      </c>
    </row>
    <row r="251" spans="1:15">
      <c r="A251" s="6" t="s">
        <v>55</v>
      </c>
      <c r="B251" s="6">
        <v>1750</v>
      </c>
      <c r="C251" s="8">
        <v>1.42252283E-2</v>
      </c>
      <c r="D251" s="9">
        <v>0.72399999999999998</v>
      </c>
      <c r="E251" s="9">
        <v>54.65</v>
      </c>
      <c r="F251" s="9">
        <v>1.8</v>
      </c>
      <c r="G251" s="9">
        <v>0.47799999999999998</v>
      </c>
      <c r="H251" s="6">
        <v>1</v>
      </c>
      <c r="I251" s="9">
        <f t="shared" ref="I251" si="114">F251</f>
        <v>1.8</v>
      </c>
      <c r="J251" s="9">
        <f t="shared" ref="J251" si="115">G251</f>
        <v>0.47799999999999998</v>
      </c>
      <c r="K251" s="6">
        <v>22</v>
      </c>
      <c r="L251" s="6">
        <f t="shared" si="90"/>
        <v>4.6903659837898341E-2</v>
      </c>
      <c r="M251" s="6">
        <f t="shared" si="91"/>
        <v>58</v>
      </c>
      <c r="N251" s="6">
        <f t="shared" si="92"/>
        <v>0</v>
      </c>
      <c r="O251" s="11">
        <f t="shared" si="93"/>
        <v>0.1</v>
      </c>
    </row>
    <row r="252" spans="1:15">
      <c r="A252" s="6" t="s">
        <v>55</v>
      </c>
      <c r="B252" s="6">
        <v>1750</v>
      </c>
      <c r="C252" s="8">
        <v>9.3500117399999999E-2</v>
      </c>
      <c r="D252" s="9">
        <v>0.752</v>
      </c>
      <c r="E252" s="9">
        <v>54.65</v>
      </c>
      <c r="F252" s="9">
        <v>1.8</v>
      </c>
      <c r="G252" s="9">
        <v>0.47799999999999998</v>
      </c>
      <c r="H252" s="6">
        <v>0</v>
      </c>
      <c r="I252" s="9">
        <f>0.7*F252</f>
        <v>1.26</v>
      </c>
      <c r="J252" s="9">
        <f>0.5*G252</f>
        <v>0.23899999999999999</v>
      </c>
      <c r="K252" s="6">
        <v>148</v>
      </c>
      <c r="L252" s="6">
        <f t="shared" si="90"/>
        <v>0.32021296873036004</v>
      </c>
      <c r="M252" s="6">
        <f t="shared" si="91"/>
        <v>395</v>
      </c>
      <c r="N252" s="6">
        <f t="shared" si="92"/>
        <v>1</v>
      </c>
      <c r="O252" s="11">
        <f t="shared" si="93"/>
        <v>0.2</v>
      </c>
    </row>
    <row r="253" spans="1:15">
      <c r="A253" s="6" t="s">
        <v>55</v>
      </c>
      <c r="B253" s="6">
        <v>4110</v>
      </c>
      <c r="C253" s="8">
        <v>0.12514618659999999</v>
      </c>
      <c r="D253" s="9">
        <v>0.25800000000000001</v>
      </c>
      <c r="E253" s="9">
        <v>54.65</v>
      </c>
      <c r="F253" s="9">
        <v>0.7</v>
      </c>
      <c r="G253" s="9">
        <v>0.09</v>
      </c>
      <c r="H253" s="6">
        <v>1</v>
      </c>
      <c r="I253" s="9">
        <f t="shared" ref="I253" si="116">F253</f>
        <v>0.7</v>
      </c>
      <c r="J253" s="9">
        <f t="shared" ref="J253" si="117">G253</f>
        <v>0.09</v>
      </c>
      <c r="K253" s="6">
        <v>68</v>
      </c>
      <c r="L253" s="6">
        <f t="shared" si="90"/>
        <v>0.14704364060033498</v>
      </c>
      <c r="M253" s="6">
        <f t="shared" si="91"/>
        <v>181</v>
      </c>
      <c r="N253" s="6">
        <f t="shared" si="92"/>
        <v>0</v>
      </c>
      <c r="O253" s="11">
        <f t="shared" si="93"/>
        <v>0</v>
      </c>
    </row>
    <row r="254" spans="1:15">
      <c r="A254" s="6" t="s">
        <v>55</v>
      </c>
      <c r="B254" s="6">
        <v>8140</v>
      </c>
      <c r="C254" s="8">
        <v>4.5986703099999998E-2</v>
      </c>
      <c r="D254" s="9">
        <v>0.70299999999999996</v>
      </c>
      <c r="E254" s="9">
        <v>54.65</v>
      </c>
      <c r="F254" s="9">
        <v>1.18</v>
      </c>
      <c r="G254" s="9">
        <v>0.48</v>
      </c>
      <c r="H254" s="6">
        <v>0</v>
      </c>
      <c r="I254" s="9">
        <f>0.7*F254</f>
        <v>0.82599999999999996</v>
      </c>
      <c r="J254" s="9">
        <f>0.5*G254</f>
        <v>0.24</v>
      </c>
      <c r="K254" s="6">
        <v>68</v>
      </c>
      <c r="L254" s="6">
        <f t="shared" si="90"/>
        <v>0.1472300705886454</v>
      </c>
      <c r="M254" s="6">
        <f t="shared" si="91"/>
        <v>182</v>
      </c>
      <c r="N254" s="6">
        <f t="shared" si="92"/>
        <v>0</v>
      </c>
      <c r="O254" s="11">
        <f t="shared" si="93"/>
        <v>0.1</v>
      </c>
    </row>
    <row r="255" spans="1:15">
      <c r="A255" s="6" t="s">
        <v>55</v>
      </c>
      <c r="B255" s="6">
        <v>3100</v>
      </c>
      <c r="C255" s="8">
        <v>0.50495301930000003</v>
      </c>
      <c r="D255" s="9">
        <v>0.41099999999999998</v>
      </c>
      <c r="E255" s="9">
        <v>54.65</v>
      </c>
      <c r="F255" s="9">
        <v>1.2</v>
      </c>
      <c r="G255" s="9">
        <v>6.4000000000000001E-2</v>
      </c>
      <c r="H255" s="6">
        <v>1</v>
      </c>
      <c r="I255" s="9">
        <f t="shared" ref="I255:I261" si="118">F255</f>
        <v>1.2</v>
      </c>
      <c r="J255" s="9">
        <f t="shared" ref="J255:J261" si="119">G255</f>
        <v>6.4000000000000001E-2</v>
      </c>
      <c r="K255" s="6">
        <v>502</v>
      </c>
      <c r="L255" s="6">
        <f t="shared" si="90"/>
        <v>0.94515212578751617</v>
      </c>
      <c r="M255" s="6">
        <f t="shared" si="91"/>
        <v>1166</v>
      </c>
      <c r="N255" s="6">
        <f t="shared" si="92"/>
        <v>3</v>
      </c>
      <c r="O255" s="11">
        <f t="shared" si="93"/>
        <v>0.2</v>
      </c>
    </row>
    <row r="256" spans="1:15">
      <c r="A256" s="6" t="s">
        <v>55</v>
      </c>
      <c r="B256" s="6">
        <v>1750</v>
      </c>
      <c r="C256" s="8">
        <v>0.1640519953</v>
      </c>
      <c r="D256" s="9">
        <v>0.83599999999999997</v>
      </c>
      <c r="E256" s="9">
        <v>54.65</v>
      </c>
      <c r="F256" s="9">
        <v>1.8</v>
      </c>
      <c r="G256" s="9">
        <v>0.47799999999999998</v>
      </c>
      <c r="H256" s="6">
        <v>1</v>
      </c>
      <c r="I256" s="9">
        <f t="shared" si="118"/>
        <v>1.8</v>
      </c>
      <c r="J256" s="9">
        <f t="shared" si="119"/>
        <v>0.47799999999999998</v>
      </c>
      <c r="K256" s="6">
        <v>289</v>
      </c>
      <c r="L256" s="6">
        <f t="shared" si="90"/>
        <v>0.62459242750576827</v>
      </c>
      <c r="M256" s="6">
        <f t="shared" si="91"/>
        <v>770</v>
      </c>
      <c r="N256" s="6">
        <f t="shared" si="92"/>
        <v>3</v>
      </c>
      <c r="O256" s="11">
        <f t="shared" si="93"/>
        <v>0.8</v>
      </c>
    </row>
    <row r="257" spans="1:15">
      <c r="A257" s="6" t="s">
        <v>55</v>
      </c>
      <c r="B257" s="6">
        <v>1750</v>
      </c>
      <c r="C257" s="8">
        <v>0.21332188990000001</v>
      </c>
      <c r="D257" s="9">
        <v>0.76800000000000002</v>
      </c>
      <c r="E257" s="9">
        <v>54.65</v>
      </c>
      <c r="F257" s="9">
        <v>1.8</v>
      </c>
      <c r="G257" s="9">
        <v>0.47799999999999998</v>
      </c>
      <c r="H257" s="6">
        <v>1</v>
      </c>
      <c r="I257" s="9">
        <f t="shared" si="118"/>
        <v>1.8</v>
      </c>
      <c r="J257" s="9">
        <f t="shared" si="119"/>
        <v>0.47799999999999998</v>
      </c>
      <c r="K257" s="6">
        <v>2301</v>
      </c>
      <c r="L257" s="6">
        <f t="shared" si="90"/>
        <v>0.74611464211424006</v>
      </c>
      <c r="M257" s="6">
        <f t="shared" si="91"/>
        <v>920</v>
      </c>
      <c r="N257" s="6">
        <f t="shared" si="92"/>
        <v>4</v>
      </c>
      <c r="O257" s="11">
        <f t="shared" si="93"/>
        <v>1</v>
      </c>
    </row>
    <row r="258" spans="1:15">
      <c r="A258" s="6" t="s">
        <v>55</v>
      </c>
      <c r="B258" s="6">
        <v>1750</v>
      </c>
      <c r="C258" s="8">
        <v>0.1247117141</v>
      </c>
      <c r="D258" s="9">
        <v>0.72399999999999998</v>
      </c>
      <c r="E258" s="9">
        <v>54.65</v>
      </c>
      <c r="F258" s="9">
        <v>1.8</v>
      </c>
      <c r="G258" s="9">
        <v>0.47799999999999998</v>
      </c>
      <c r="H258" s="6">
        <v>1</v>
      </c>
      <c r="I258" s="9">
        <f t="shared" si="118"/>
        <v>1.8</v>
      </c>
      <c r="J258" s="9">
        <f t="shared" si="119"/>
        <v>0.47799999999999998</v>
      </c>
      <c r="K258" s="6">
        <v>190</v>
      </c>
      <c r="L258" s="6">
        <f t="shared" si="90"/>
        <v>0.41120154225908828</v>
      </c>
      <c r="M258" s="6">
        <f t="shared" si="91"/>
        <v>507</v>
      </c>
      <c r="N258" s="6">
        <f t="shared" si="92"/>
        <v>2</v>
      </c>
      <c r="O258" s="11">
        <f t="shared" si="93"/>
        <v>0.5</v>
      </c>
    </row>
    <row r="259" spans="1:15">
      <c r="A259" s="6" t="s">
        <v>55</v>
      </c>
      <c r="B259" s="6">
        <v>1750</v>
      </c>
      <c r="C259" s="8">
        <v>0.2202682973</v>
      </c>
      <c r="D259" s="9">
        <v>0.83599999999999997</v>
      </c>
      <c r="E259" s="9">
        <v>54.65</v>
      </c>
      <c r="F259" s="9">
        <v>1.8</v>
      </c>
      <c r="G259" s="9">
        <v>0.47799999999999998</v>
      </c>
      <c r="H259" s="6">
        <v>1</v>
      </c>
      <c r="I259" s="9">
        <f t="shared" si="118"/>
        <v>1.8</v>
      </c>
      <c r="J259" s="9">
        <f t="shared" si="119"/>
        <v>0.47799999999999998</v>
      </c>
      <c r="K259" s="6">
        <v>388</v>
      </c>
      <c r="L259" s="6">
        <f t="shared" ref="L259:L322" si="120">(E259*D259*C259)/12</f>
        <v>0.83862381717200163</v>
      </c>
      <c r="M259" s="6">
        <f t="shared" ref="M259:M322" si="121">ROUND(E259*D259*C259*102.79,0)</f>
        <v>1034</v>
      </c>
      <c r="N259" s="6">
        <f t="shared" ref="N259:N322" si="122">ROUND(I259*M259*0.002205,0)</f>
        <v>4</v>
      </c>
      <c r="O259" s="11">
        <f t="shared" ref="O259:O322" si="123">ROUND(J259*M259*0.002205,1)</f>
        <v>1.1000000000000001</v>
      </c>
    </row>
    <row r="260" spans="1:15">
      <c r="A260" s="6" t="s">
        <v>55</v>
      </c>
      <c r="B260" s="6">
        <v>3300</v>
      </c>
      <c r="C260" s="8">
        <v>1.2577922E-3</v>
      </c>
      <c r="D260" s="9">
        <v>0.4</v>
      </c>
      <c r="E260" s="9">
        <v>54.65</v>
      </c>
      <c r="F260" s="9">
        <v>1.2</v>
      </c>
      <c r="G260" s="9">
        <v>6.4000000000000001E-2</v>
      </c>
      <c r="H260" s="6">
        <v>1</v>
      </c>
      <c r="I260" s="9">
        <f t="shared" si="118"/>
        <v>1.2</v>
      </c>
      <c r="J260" s="9">
        <f t="shared" si="119"/>
        <v>6.4000000000000001E-2</v>
      </c>
      <c r="K260" s="6">
        <v>1</v>
      </c>
      <c r="L260" s="6">
        <f t="shared" si="120"/>
        <v>2.2912781243333335E-3</v>
      </c>
      <c r="M260" s="6">
        <f t="shared" si="121"/>
        <v>3</v>
      </c>
      <c r="N260" s="6">
        <f t="shared" si="122"/>
        <v>0</v>
      </c>
      <c r="O260" s="11">
        <f t="shared" si="123"/>
        <v>0</v>
      </c>
    </row>
    <row r="261" spans="1:15">
      <c r="A261" s="6" t="s">
        <v>55</v>
      </c>
      <c r="B261" s="6">
        <v>3300</v>
      </c>
      <c r="C261" s="8">
        <v>4.0063922999999998E-3</v>
      </c>
      <c r="D261" s="9">
        <v>0.4</v>
      </c>
      <c r="E261" s="9">
        <v>54.65</v>
      </c>
      <c r="F261" s="9">
        <v>1.2</v>
      </c>
      <c r="G261" s="9">
        <v>6.4000000000000001E-2</v>
      </c>
      <c r="H261" s="6">
        <v>1</v>
      </c>
      <c r="I261" s="9">
        <f t="shared" si="118"/>
        <v>1.2</v>
      </c>
      <c r="J261" s="9">
        <f t="shared" si="119"/>
        <v>6.4000000000000001E-2</v>
      </c>
      <c r="K261" s="6">
        <v>3</v>
      </c>
      <c r="L261" s="6">
        <f t="shared" si="120"/>
        <v>7.2983113064999999E-3</v>
      </c>
      <c r="M261" s="6">
        <f t="shared" si="121"/>
        <v>9</v>
      </c>
      <c r="N261" s="6">
        <f t="shared" si="122"/>
        <v>0</v>
      </c>
      <c r="O261" s="11">
        <f t="shared" si="123"/>
        <v>0</v>
      </c>
    </row>
    <row r="262" spans="1:15">
      <c r="A262" s="6" t="s">
        <v>55</v>
      </c>
      <c r="B262" s="6">
        <v>1750</v>
      </c>
      <c r="C262" s="8">
        <v>3.7031049599999998E-2</v>
      </c>
      <c r="D262" s="9">
        <v>0.72399999999999998</v>
      </c>
      <c r="E262" s="9">
        <v>54.65</v>
      </c>
      <c r="F262" s="9">
        <v>1.8</v>
      </c>
      <c r="G262" s="9">
        <v>0.47799999999999998</v>
      </c>
      <c r="H262" s="6">
        <v>0</v>
      </c>
      <c r="I262" s="9">
        <f t="shared" ref="I262:I272" si="124">0.7*F262</f>
        <v>1.26</v>
      </c>
      <c r="J262" s="9">
        <f t="shared" ref="J262:J272" si="125">0.5*G262</f>
        <v>0.23899999999999999</v>
      </c>
      <c r="K262" s="6">
        <v>56</v>
      </c>
      <c r="L262" s="6">
        <f t="shared" si="120"/>
        <v>0.12209939392528001</v>
      </c>
      <c r="M262" s="6">
        <f t="shared" si="121"/>
        <v>151</v>
      </c>
      <c r="N262" s="6">
        <f t="shared" si="122"/>
        <v>0</v>
      </c>
      <c r="O262" s="11">
        <f t="shared" si="123"/>
        <v>0.1</v>
      </c>
    </row>
    <row r="263" spans="1:15">
      <c r="A263" s="6" t="s">
        <v>55</v>
      </c>
      <c r="B263" s="6">
        <v>1750</v>
      </c>
      <c r="C263" s="8">
        <v>2.6788243900000001E-2</v>
      </c>
      <c r="D263" s="9">
        <v>0.83599999999999997</v>
      </c>
      <c r="E263" s="9">
        <v>54.65</v>
      </c>
      <c r="F263" s="9">
        <v>1.8</v>
      </c>
      <c r="G263" s="9">
        <v>0.47799999999999998</v>
      </c>
      <c r="H263" s="6">
        <v>0</v>
      </c>
      <c r="I263" s="9">
        <f t="shared" si="124"/>
        <v>1.26</v>
      </c>
      <c r="J263" s="9">
        <f t="shared" si="125"/>
        <v>0.23899999999999999</v>
      </c>
      <c r="K263" s="6">
        <v>47</v>
      </c>
      <c r="L263" s="6">
        <f t="shared" si="120"/>
        <v>0.10199043452973833</v>
      </c>
      <c r="M263" s="6">
        <f t="shared" si="121"/>
        <v>126</v>
      </c>
      <c r="N263" s="6">
        <f t="shared" si="122"/>
        <v>0</v>
      </c>
      <c r="O263" s="11">
        <f t="shared" si="123"/>
        <v>0.1</v>
      </c>
    </row>
    <row r="264" spans="1:15">
      <c r="A264" s="6" t="s">
        <v>55</v>
      </c>
      <c r="B264" s="6">
        <v>1750</v>
      </c>
      <c r="C264" s="8">
        <v>0.25255596380000001</v>
      </c>
      <c r="D264" s="9">
        <v>0.72399999999999998</v>
      </c>
      <c r="E264" s="9">
        <v>54.65</v>
      </c>
      <c r="F264" s="9">
        <v>1.8</v>
      </c>
      <c r="G264" s="9">
        <v>0.47799999999999998</v>
      </c>
      <c r="H264" s="6">
        <v>0</v>
      </c>
      <c r="I264" s="9">
        <f t="shared" si="124"/>
        <v>1.26</v>
      </c>
      <c r="J264" s="9">
        <f t="shared" si="125"/>
        <v>0.23899999999999999</v>
      </c>
      <c r="K264" s="6">
        <v>385</v>
      </c>
      <c r="L264" s="6">
        <f t="shared" si="120"/>
        <v>0.83273173310742343</v>
      </c>
      <c r="M264" s="6">
        <f t="shared" si="121"/>
        <v>1027</v>
      </c>
      <c r="N264" s="6">
        <f t="shared" si="122"/>
        <v>3</v>
      </c>
      <c r="O264" s="11">
        <f t="shared" si="123"/>
        <v>0.5</v>
      </c>
    </row>
    <row r="265" spans="1:15">
      <c r="A265" s="6" t="s">
        <v>55</v>
      </c>
      <c r="B265" s="6">
        <v>1750</v>
      </c>
      <c r="C265" s="8">
        <v>6.2893162399999994E-2</v>
      </c>
      <c r="D265" s="9">
        <v>0.72399999999999998</v>
      </c>
      <c r="E265" s="9">
        <v>54.65</v>
      </c>
      <c r="F265" s="9">
        <v>1.8</v>
      </c>
      <c r="G265" s="9">
        <v>0.47799999999999998</v>
      </c>
      <c r="H265" s="6">
        <v>0</v>
      </c>
      <c r="I265" s="9">
        <f t="shared" si="124"/>
        <v>1.26</v>
      </c>
      <c r="J265" s="9">
        <f t="shared" si="125"/>
        <v>0.23899999999999999</v>
      </c>
      <c r="K265" s="6">
        <v>96</v>
      </c>
      <c r="L265" s="6">
        <f t="shared" si="120"/>
        <v>0.20737238328465332</v>
      </c>
      <c r="M265" s="6">
        <f t="shared" si="121"/>
        <v>256</v>
      </c>
      <c r="N265" s="6">
        <f t="shared" si="122"/>
        <v>1</v>
      </c>
      <c r="O265" s="11">
        <f t="shared" si="123"/>
        <v>0.1</v>
      </c>
    </row>
    <row r="266" spans="1:15">
      <c r="A266" s="6" t="s">
        <v>55</v>
      </c>
      <c r="B266" s="6">
        <v>1750</v>
      </c>
      <c r="C266" s="8">
        <v>5.6488216399999999E-2</v>
      </c>
      <c r="D266" s="9">
        <v>0.83599999999999997</v>
      </c>
      <c r="E266" s="9">
        <v>54.65</v>
      </c>
      <c r="F266" s="9">
        <v>1.8</v>
      </c>
      <c r="G266" s="9">
        <v>0.47799999999999998</v>
      </c>
      <c r="H266" s="6">
        <v>0</v>
      </c>
      <c r="I266" s="9">
        <f t="shared" si="124"/>
        <v>1.26</v>
      </c>
      <c r="J266" s="9">
        <f t="shared" si="125"/>
        <v>0.23899999999999999</v>
      </c>
      <c r="K266" s="6">
        <v>100</v>
      </c>
      <c r="L266" s="6">
        <f t="shared" si="120"/>
        <v>0.21506664482944662</v>
      </c>
      <c r="M266" s="6">
        <f t="shared" si="121"/>
        <v>265</v>
      </c>
      <c r="N266" s="6">
        <f t="shared" si="122"/>
        <v>1</v>
      </c>
      <c r="O266" s="11">
        <f t="shared" si="123"/>
        <v>0.1</v>
      </c>
    </row>
    <row r="267" spans="1:15">
      <c r="A267" s="6" t="s">
        <v>55</v>
      </c>
      <c r="B267" s="6">
        <v>1750</v>
      </c>
      <c r="C267" s="8">
        <v>5.3540905200000002E-2</v>
      </c>
      <c r="D267" s="9">
        <v>0.72399999999999998</v>
      </c>
      <c r="E267" s="9">
        <v>54.65</v>
      </c>
      <c r="F267" s="9">
        <v>1.8</v>
      </c>
      <c r="G267" s="9">
        <v>0.47799999999999998</v>
      </c>
      <c r="H267" s="6">
        <v>0</v>
      </c>
      <c r="I267" s="9">
        <f t="shared" si="124"/>
        <v>1.26</v>
      </c>
      <c r="J267" s="9">
        <f t="shared" si="125"/>
        <v>0.23899999999999999</v>
      </c>
      <c r="K267" s="6">
        <v>82</v>
      </c>
      <c r="L267" s="6">
        <f t="shared" si="120"/>
        <v>0.17653596497386001</v>
      </c>
      <c r="M267" s="6">
        <f t="shared" si="121"/>
        <v>218</v>
      </c>
      <c r="N267" s="6">
        <f t="shared" si="122"/>
        <v>1</v>
      </c>
      <c r="O267" s="11">
        <f t="shared" si="123"/>
        <v>0.1</v>
      </c>
    </row>
    <row r="268" spans="1:15">
      <c r="A268" s="6" t="s">
        <v>55</v>
      </c>
      <c r="B268" s="6">
        <v>1750</v>
      </c>
      <c r="C268" s="8">
        <v>9.32223581E-2</v>
      </c>
      <c r="D268" s="9">
        <v>0.72399999999999998</v>
      </c>
      <c r="E268" s="9">
        <v>54.65</v>
      </c>
      <c r="F268" s="9">
        <v>1.8</v>
      </c>
      <c r="G268" s="9">
        <v>0.47799999999999998</v>
      </c>
      <c r="H268" s="6">
        <v>0</v>
      </c>
      <c r="I268" s="9">
        <f t="shared" si="124"/>
        <v>1.26</v>
      </c>
      <c r="J268" s="9">
        <f t="shared" si="125"/>
        <v>0.23899999999999999</v>
      </c>
      <c r="K268" s="6">
        <v>142</v>
      </c>
      <c r="L268" s="6">
        <f t="shared" si="120"/>
        <v>0.30737431283328837</v>
      </c>
      <c r="M268" s="6">
        <f t="shared" si="121"/>
        <v>379</v>
      </c>
      <c r="N268" s="6">
        <f t="shared" si="122"/>
        <v>1</v>
      </c>
      <c r="O268" s="11">
        <f t="shared" si="123"/>
        <v>0.2</v>
      </c>
    </row>
    <row r="269" spans="1:15">
      <c r="A269" s="6" t="s">
        <v>55</v>
      </c>
      <c r="B269" s="6">
        <v>1750</v>
      </c>
      <c r="C269" s="8">
        <v>0.15307927160000001</v>
      </c>
      <c r="D269" s="9">
        <v>0.83599999999999997</v>
      </c>
      <c r="E269" s="9">
        <v>54.65</v>
      </c>
      <c r="F269" s="9">
        <v>1.8</v>
      </c>
      <c r="G269" s="9">
        <v>0.47799999999999998</v>
      </c>
      <c r="H269" s="6">
        <v>0</v>
      </c>
      <c r="I269" s="9">
        <f t="shared" si="124"/>
        <v>1.26</v>
      </c>
      <c r="J269" s="9">
        <f t="shared" si="125"/>
        <v>0.23899999999999999</v>
      </c>
      <c r="K269" s="6">
        <v>270</v>
      </c>
      <c r="L269" s="6">
        <f t="shared" si="120"/>
        <v>0.58281615944148668</v>
      </c>
      <c r="M269" s="6">
        <f t="shared" si="121"/>
        <v>719</v>
      </c>
      <c r="N269" s="6">
        <f t="shared" si="122"/>
        <v>2</v>
      </c>
      <c r="O269" s="11">
        <f t="shared" si="123"/>
        <v>0.4</v>
      </c>
    </row>
    <row r="270" spans="1:15">
      <c r="A270" s="6" t="s">
        <v>55</v>
      </c>
      <c r="B270" s="6">
        <v>1750</v>
      </c>
      <c r="C270" s="8">
        <v>0.37756806520000002</v>
      </c>
      <c r="D270" s="9">
        <v>0.72399999999999998</v>
      </c>
      <c r="E270" s="9">
        <v>54.65</v>
      </c>
      <c r="F270" s="9">
        <v>1.8</v>
      </c>
      <c r="G270" s="9">
        <v>0.47799999999999998</v>
      </c>
      <c r="H270" s="6">
        <v>0</v>
      </c>
      <c r="I270" s="9">
        <f t="shared" si="124"/>
        <v>1.26</v>
      </c>
      <c r="J270" s="9">
        <f t="shared" si="125"/>
        <v>0.23899999999999999</v>
      </c>
      <c r="K270" s="6">
        <v>576</v>
      </c>
      <c r="L270" s="6">
        <f t="shared" si="120"/>
        <v>1.2449237173785268</v>
      </c>
      <c r="M270" s="6">
        <f t="shared" si="121"/>
        <v>1536</v>
      </c>
      <c r="N270" s="6">
        <f t="shared" si="122"/>
        <v>4</v>
      </c>
      <c r="O270" s="11">
        <f t="shared" si="123"/>
        <v>0.8</v>
      </c>
    </row>
    <row r="271" spans="1:15">
      <c r="A271" s="6" t="s">
        <v>55</v>
      </c>
      <c r="B271" s="6">
        <v>1750</v>
      </c>
      <c r="C271" s="8">
        <v>0.65098264250000004</v>
      </c>
      <c r="D271" s="9">
        <v>0.72399999999999998</v>
      </c>
      <c r="E271" s="9">
        <v>54.65</v>
      </c>
      <c r="F271" s="9">
        <v>1.8</v>
      </c>
      <c r="G271" s="9">
        <v>0.47799999999999998</v>
      </c>
      <c r="H271" s="6">
        <v>0</v>
      </c>
      <c r="I271" s="9">
        <f t="shared" si="124"/>
        <v>1.26</v>
      </c>
      <c r="J271" s="9">
        <f t="shared" si="125"/>
        <v>0.23899999999999999</v>
      </c>
      <c r="K271" s="6">
        <v>993</v>
      </c>
      <c r="L271" s="6">
        <f t="shared" si="120"/>
        <v>2.1464308185617083</v>
      </c>
      <c r="M271" s="6">
        <f t="shared" si="121"/>
        <v>2648</v>
      </c>
      <c r="N271" s="6">
        <f t="shared" si="122"/>
        <v>7</v>
      </c>
      <c r="O271" s="11">
        <f t="shared" si="123"/>
        <v>1.4</v>
      </c>
    </row>
    <row r="272" spans="1:15">
      <c r="A272" s="6" t="s">
        <v>55</v>
      </c>
      <c r="B272" s="6">
        <v>1750</v>
      </c>
      <c r="C272" s="8">
        <v>0.1121446463</v>
      </c>
      <c r="D272" s="9">
        <v>0.752</v>
      </c>
      <c r="E272" s="9">
        <v>54.65</v>
      </c>
      <c r="F272" s="9">
        <v>1.8</v>
      </c>
      <c r="G272" s="9">
        <v>0.47799999999999998</v>
      </c>
      <c r="H272" s="6">
        <v>0</v>
      </c>
      <c r="I272" s="9">
        <f t="shared" si="124"/>
        <v>1.26</v>
      </c>
      <c r="J272" s="9">
        <f t="shared" si="125"/>
        <v>0.23899999999999999</v>
      </c>
      <c r="K272" s="6">
        <v>178</v>
      </c>
      <c r="L272" s="6">
        <f t="shared" si="120"/>
        <v>0.38406550833848668</v>
      </c>
      <c r="M272" s="6">
        <f t="shared" si="121"/>
        <v>474</v>
      </c>
      <c r="N272" s="6">
        <f t="shared" si="122"/>
        <v>1</v>
      </c>
      <c r="O272" s="11">
        <f t="shared" si="123"/>
        <v>0.2</v>
      </c>
    </row>
    <row r="273" spans="1:15">
      <c r="A273" s="6" t="s">
        <v>55</v>
      </c>
      <c r="B273" s="6">
        <v>3300</v>
      </c>
      <c r="C273" s="8">
        <v>0.24997338429999999</v>
      </c>
      <c r="D273" s="9">
        <v>0.4</v>
      </c>
      <c r="E273" s="9">
        <v>54.65</v>
      </c>
      <c r="F273" s="9">
        <v>1.2</v>
      </c>
      <c r="G273" s="9">
        <v>6.4000000000000001E-2</v>
      </c>
      <c r="H273" s="6">
        <v>1</v>
      </c>
      <c r="I273" s="9">
        <f t="shared" ref="I273:I277" si="126">F273</f>
        <v>1.2</v>
      </c>
      <c r="J273" s="9">
        <f t="shared" ref="J273:J277" si="127">G273</f>
        <v>6.4000000000000001E-2</v>
      </c>
      <c r="K273" s="6">
        <v>211</v>
      </c>
      <c r="L273" s="6">
        <f t="shared" si="120"/>
        <v>0.45536818173316668</v>
      </c>
      <c r="M273" s="6">
        <f t="shared" si="121"/>
        <v>562</v>
      </c>
      <c r="N273" s="6">
        <f t="shared" si="122"/>
        <v>1</v>
      </c>
      <c r="O273" s="11">
        <f t="shared" si="123"/>
        <v>0.1</v>
      </c>
    </row>
    <row r="274" spans="1:15">
      <c r="A274" s="6" t="s">
        <v>55</v>
      </c>
      <c r="B274" s="6">
        <v>1750</v>
      </c>
      <c r="C274" s="8">
        <v>0.13962032599999999</v>
      </c>
      <c r="D274" s="9">
        <v>0.83599999999999997</v>
      </c>
      <c r="E274" s="9">
        <v>54.65</v>
      </c>
      <c r="F274" s="9">
        <v>1.8</v>
      </c>
      <c r="G274" s="9">
        <v>0.47799999999999998</v>
      </c>
      <c r="H274" s="6">
        <v>1</v>
      </c>
      <c r="I274" s="9">
        <f t="shared" si="126"/>
        <v>1.8</v>
      </c>
      <c r="J274" s="9">
        <f t="shared" si="127"/>
        <v>0.47799999999999998</v>
      </c>
      <c r="K274" s="6">
        <v>246</v>
      </c>
      <c r="L274" s="6">
        <f t="shared" si="120"/>
        <v>0.53157414017436655</v>
      </c>
      <c r="M274" s="6">
        <f t="shared" si="121"/>
        <v>656</v>
      </c>
      <c r="N274" s="6">
        <f t="shared" si="122"/>
        <v>3</v>
      </c>
      <c r="O274" s="11">
        <f t="shared" si="123"/>
        <v>0.7</v>
      </c>
    </row>
    <row r="275" spans="1:15">
      <c r="A275" s="6" t="s">
        <v>55</v>
      </c>
      <c r="B275" s="6">
        <v>3300</v>
      </c>
      <c r="C275" s="8">
        <v>1.4795728975</v>
      </c>
      <c r="D275" s="9">
        <v>0.4</v>
      </c>
      <c r="E275" s="9">
        <v>54.65</v>
      </c>
      <c r="F275" s="9">
        <v>1.2</v>
      </c>
      <c r="G275" s="9">
        <v>6.4000000000000001E-2</v>
      </c>
      <c r="H275" s="6">
        <v>1</v>
      </c>
      <c r="I275" s="9">
        <f t="shared" si="126"/>
        <v>1.2</v>
      </c>
      <c r="J275" s="9">
        <f t="shared" si="127"/>
        <v>6.4000000000000001E-2</v>
      </c>
      <c r="K275" s="6">
        <v>1247</v>
      </c>
      <c r="L275" s="6">
        <f t="shared" si="120"/>
        <v>2.6952886282791666</v>
      </c>
      <c r="M275" s="6">
        <f t="shared" si="121"/>
        <v>3325</v>
      </c>
      <c r="N275" s="6">
        <f t="shared" si="122"/>
        <v>9</v>
      </c>
      <c r="O275" s="11">
        <f t="shared" si="123"/>
        <v>0.5</v>
      </c>
    </row>
    <row r="276" spans="1:15">
      <c r="A276" s="6" t="s">
        <v>55</v>
      </c>
      <c r="B276" s="6">
        <v>8140</v>
      </c>
      <c r="C276" s="8">
        <v>2.3209295200000001E-2</v>
      </c>
      <c r="D276" s="9">
        <v>0.70299999999999996</v>
      </c>
      <c r="E276" s="9">
        <v>54.65</v>
      </c>
      <c r="F276" s="9">
        <v>1.18</v>
      </c>
      <c r="G276" s="9">
        <v>0.48</v>
      </c>
      <c r="H276" s="6">
        <v>1</v>
      </c>
      <c r="I276" s="9">
        <f t="shared" si="126"/>
        <v>1.18</v>
      </c>
      <c r="J276" s="9">
        <f t="shared" si="127"/>
        <v>0.48</v>
      </c>
      <c r="K276" s="6">
        <v>211</v>
      </c>
      <c r="L276" s="6">
        <f t="shared" si="120"/>
        <v>7.4306395985336657E-2</v>
      </c>
      <c r="M276" s="6">
        <f t="shared" si="121"/>
        <v>92</v>
      </c>
      <c r="N276" s="6">
        <f t="shared" si="122"/>
        <v>0</v>
      </c>
      <c r="O276" s="11">
        <f t="shared" si="123"/>
        <v>0.1</v>
      </c>
    </row>
    <row r="277" spans="1:15">
      <c r="A277" s="6" t="s">
        <v>55</v>
      </c>
      <c r="B277" s="6">
        <v>1750</v>
      </c>
      <c r="C277" s="8">
        <v>0.10419936270000001</v>
      </c>
      <c r="D277" s="9">
        <v>0.72399999999999998</v>
      </c>
      <c r="E277" s="9">
        <v>54.65</v>
      </c>
      <c r="F277" s="9">
        <v>1.8</v>
      </c>
      <c r="G277" s="9">
        <v>0.47799999999999998</v>
      </c>
      <c r="H277" s="6">
        <v>1</v>
      </c>
      <c r="I277" s="9">
        <f t="shared" si="126"/>
        <v>1.8</v>
      </c>
      <c r="J277" s="9">
        <f t="shared" si="127"/>
        <v>0.47799999999999998</v>
      </c>
      <c r="K277" s="6">
        <v>159</v>
      </c>
      <c r="L277" s="6">
        <f t="shared" si="120"/>
        <v>0.343567875350485</v>
      </c>
      <c r="M277" s="6">
        <f t="shared" si="121"/>
        <v>424</v>
      </c>
      <c r="N277" s="6">
        <f t="shared" si="122"/>
        <v>2</v>
      </c>
      <c r="O277" s="11">
        <f t="shared" si="123"/>
        <v>0.4</v>
      </c>
    </row>
    <row r="278" spans="1:15">
      <c r="A278" s="6" t="s">
        <v>55</v>
      </c>
      <c r="B278" s="6">
        <v>1750</v>
      </c>
      <c r="C278" s="8">
        <v>0.28744430459999998</v>
      </c>
      <c r="D278" s="9">
        <v>0.72399999999999998</v>
      </c>
      <c r="E278" s="9">
        <v>54.65</v>
      </c>
      <c r="F278" s="9">
        <v>1.8</v>
      </c>
      <c r="G278" s="9">
        <v>0.47799999999999998</v>
      </c>
      <c r="H278" s="6">
        <v>0</v>
      </c>
      <c r="I278" s="9">
        <f>0.7*F278</f>
        <v>1.26</v>
      </c>
      <c r="J278" s="9">
        <f>0.5*G278</f>
        <v>0.23899999999999999</v>
      </c>
      <c r="K278" s="6">
        <v>438</v>
      </c>
      <c r="L278" s="6">
        <f t="shared" si="120"/>
        <v>0.94776615186552993</v>
      </c>
      <c r="M278" s="6">
        <f t="shared" si="121"/>
        <v>1169</v>
      </c>
      <c r="N278" s="6">
        <f t="shared" si="122"/>
        <v>3</v>
      </c>
      <c r="O278" s="11">
        <f t="shared" si="123"/>
        <v>0.6</v>
      </c>
    </row>
    <row r="279" spans="1:15">
      <c r="A279" s="6" t="s">
        <v>55</v>
      </c>
      <c r="B279" s="6">
        <v>1750</v>
      </c>
      <c r="C279" s="8">
        <v>0.25122406180000001</v>
      </c>
      <c r="D279" s="9">
        <v>0.72399999999999998</v>
      </c>
      <c r="E279" s="9">
        <v>54.65</v>
      </c>
      <c r="F279" s="9">
        <v>1.8</v>
      </c>
      <c r="G279" s="9">
        <v>0.47799999999999998</v>
      </c>
      <c r="H279" s="6">
        <v>1</v>
      </c>
      <c r="I279" s="9">
        <f t="shared" ref="I279" si="128">F279</f>
        <v>1.8</v>
      </c>
      <c r="J279" s="9">
        <f t="shared" ref="J279" si="129">G279</f>
        <v>0.47799999999999998</v>
      </c>
      <c r="K279" s="6">
        <v>383</v>
      </c>
      <c r="L279" s="6">
        <f t="shared" si="120"/>
        <v>0.82834016363465679</v>
      </c>
      <c r="M279" s="6">
        <f t="shared" si="121"/>
        <v>1022</v>
      </c>
      <c r="N279" s="6">
        <f t="shared" si="122"/>
        <v>4</v>
      </c>
      <c r="O279" s="11">
        <f t="shared" si="123"/>
        <v>1.1000000000000001</v>
      </c>
    </row>
    <row r="280" spans="1:15">
      <c r="A280" s="6" t="s">
        <v>55</v>
      </c>
      <c r="B280" s="6">
        <v>1750</v>
      </c>
      <c r="C280" s="8">
        <v>2.9166830000000002E-4</v>
      </c>
      <c r="D280" s="9">
        <v>0.83599999999999997</v>
      </c>
      <c r="E280" s="9">
        <v>54.65</v>
      </c>
      <c r="F280" s="9">
        <v>1.8</v>
      </c>
      <c r="G280" s="9">
        <v>0.47799999999999998</v>
      </c>
      <c r="H280" s="6">
        <v>0</v>
      </c>
      <c r="I280" s="9">
        <f>0.7*F280</f>
        <v>1.26</v>
      </c>
      <c r="J280" s="9">
        <f>0.5*G280</f>
        <v>0.23899999999999999</v>
      </c>
      <c r="K280" s="6">
        <v>1</v>
      </c>
      <c r="L280" s="6">
        <f t="shared" si="120"/>
        <v>1.1104638574516666E-3</v>
      </c>
      <c r="M280" s="6">
        <f t="shared" si="121"/>
        <v>1</v>
      </c>
      <c r="N280" s="6">
        <f t="shared" si="122"/>
        <v>0</v>
      </c>
      <c r="O280" s="11">
        <f t="shared" si="123"/>
        <v>0</v>
      </c>
    </row>
    <row r="281" spans="1:15">
      <c r="A281" s="6" t="s">
        <v>55</v>
      </c>
      <c r="B281" s="6">
        <v>3300</v>
      </c>
      <c r="C281" s="8">
        <v>1.023565281</v>
      </c>
      <c r="D281" s="9">
        <v>0.4</v>
      </c>
      <c r="E281" s="9">
        <v>54.65</v>
      </c>
      <c r="F281" s="9">
        <v>1.2</v>
      </c>
      <c r="G281" s="9">
        <v>6.4000000000000001E-2</v>
      </c>
      <c r="H281" s="6">
        <v>1</v>
      </c>
      <c r="I281" s="9">
        <f t="shared" ref="I281" si="130">F281</f>
        <v>1.2</v>
      </c>
      <c r="J281" s="9">
        <f t="shared" ref="J281" si="131">G281</f>
        <v>6.4000000000000001E-2</v>
      </c>
      <c r="K281" s="6">
        <v>863</v>
      </c>
      <c r="L281" s="6">
        <f t="shared" si="120"/>
        <v>1.864594753555</v>
      </c>
      <c r="M281" s="6">
        <f t="shared" si="121"/>
        <v>2300</v>
      </c>
      <c r="N281" s="6">
        <f t="shared" si="122"/>
        <v>6</v>
      </c>
      <c r="O281" s="11">
        <f t="shared" si="123"/>
        <v>0.3</v>
      </c>
    </row>
    <row r="282" spans="1:15">
      <c r="A282" s="6" t="s">
        <v>55</v>
      </c>
      <c r="B282" s="6">
        <v>1750</v>
      </c>
      <c r="C282" s="8">
        <v>6.6481053600000006E-2</v>
      </c>
      <c r="D282" s="9">
        <v>0.72399999999999998</v>
      </c>
      <c r="E282" s="9">
        <v>54.65</v>
      </c>
      <c r="F282" s="9">
        <v>1.8</v>
      </c>
      <c r="G282" s="9">
        <v>0.47799999999999998</v>
      </c>
      <c r="H282" s="6">
        <v>0</v>
      </c>
      <c r="I282" s="9">
        <f t="shared" ref="I282:I292" si="132">0.7*F282</f>
        <v>1.26</v>
      </c>
      <c r="J282" s="9">
        <f t="shared" ref="J282:J292" si="133">0.5*G282</f>
        <v>0.23899999999999999</v>
      </c>
      <c r="K282" s="6">
        <v>23856</v>
      </c>
      <c r="L282" s="6">
        <f t="shared" si="120"/>
        <v>0.21920243794748004</v>
      </c>
      <c r="M282" s="6">
        <f t="shared" si="121"/>
        <v>270</v>
      </c>
      <c r="N282" s="6">
        <f t="shared" si="122"/>
        <v>1</v>
      </c>
      <c r="O282" s="11">
        <f t="shared" si="123"/>
        <v>0.1</v>
      </c>
    </row>
    <row r="283" spans="1:15">
      <c r="A283" s="6" t="s">
        <v>55</v>
      </c>
      <c r="B283" s="6">
        <v>1750</v>
      </c>
      <c r="C283" s="8">
        <v>0.16328924619999999</v>
      </c>
      <c r="D283" s="9">
        <v>0.83599999999999997</v>
      </c>
      <c r="E283" s="9">
        <v>54.65</v>
      </c>
      <c r="F283" s="9">
        <v>1.8</v>
      </c>
      <c r="G283" s="9">
        <v>0.47799999999999998</v>
      </c>
      <c r="H283" s="6">
        <v>0</v>
      </c>
      <c r="I283" s="9">
        <f t="shared" si="132"/>
        <v>1.26</v>
      </c>
      <c r="J283" s="9">
        <f t="shared" si="133"/>
        <v>0.23899999999999999</v>
      </c>
      <c r="K283" s="6">
        <v>396</v>
      </c>
      <c r="L283" s="6">
        <f t="shared" si="120"/>
        <v>0.62168842556982329</v>
      </c>
      <c r="M283" s="6">
        <f t="shared" si="121"/>
        <v>767</v>
      </c>
      <c r="N283" s="6">
        <f t="shared" si="122"/>
        <v>2</v>
      </c>
      <c r="O283" s="11">
        <f t="shared" si="123"/>
        <v>0.4</v>
      </c>
    </row>
    <row r="284" spans="1:15">
      <c r="A284" s="6" t="s">
        <v>55</v>
      </c>
      <c r="B284" s="6">
        <v>1750</v>
      </c>
      <c r="C284" s="8">
        <v>0.97846126879999995</v>
      </c>
      <c r="D284" s="9">
        <v>0.72399999999999998</v>
      </c>
      <c r="E284" s="9">
        <v>54.65</v>
      </c>
      <c r="F284" s="9">
        <v>1.8</v>
      </c>
      <c r="G284" s="9">
        <v>0.47799999999999998</v>
      </c>
      <c r="H284" s="6">
        <v>0</v>
      </c>
      <c r="I284" s="9">
        <f t="shared" si="132"/>
        <v>1.26</v>
      </c>
      <c r="J284" s="9">
        <f t="shared" si="133"/>
        <v>0.23899999999999999</v>
      </c>
      <c r="K284" s="6">
        <v>1494</v>
      </c>
      <c r="L284" s="6">
        <f t="shared" si="120"/>
        <v>3.2261988031751732</v>
      </c>
      <c r="M284" s="6">
        <f t="shared" si="121"/>
        <v>3979</v>
      </c>
      <c r="N284" s="6">
        <f t="shared" si="122"/>
        <v>11</v>
      </c>
      <c r="O284" s="11">
        <f t="shared" si="123"/>
        <v>2.1</v>
      </c>
    </row>
    <row r="285" spans="1:15">
      <c r="A285" s="6" t="s">
        <v>55</v>
      </c>
      <c r="B285" s="6">
        <v>1750</v>
      </c>
      <c r="C285" s="8">
        <v>0.38953536360000002</v>
      </c>
      <c r="D285" s="9">
        <v>0.83599999999999997</v>
      </c>
      <c r="E285" s="9">
        <v>54.65</v>
      </c>
      <c r="F285" s="9">
        <v>1.8</v>
      </c>
      <c r="G285" s="9">
        <v>0.47799999999999998</v>
      </c>
      <c r="H285" s="6">
        <v>0</v>
      </c>
      <c r="I285" s="9">
        <f t="shared" si="132"/>
        <v>1.26</v>
      </c>
      <c r="J285" s="9">
        <f t="shared" si="133"/>
        <v>0.23899999999999999</v>
      </c>
      <c r="K285" s="6">
        <v>686</v>
      </c>
      <c r="L285" s="6">
        <f t="shared" si="120"/>
        <v>1.48307149757822</v>
      </c>
      <c r="M285" s="6">
        <f t="shared" si="121"/>
        <v>1829</v>
      </c>
      <c r="N285" s="6">
        <f t="shared" si="122"/>
        <v>5</v>
      </c>
      <c r="O285" s="11">
        <f t="shared" si="123"/>
        <v>1</v>
      </c>
    </row>
    <row r="286" spans="1:15">
      <c r="A286" s="6" t="s">
        <v>55</v>
      </c>
      <c r="B286" s="6">
        <v>1750</v>
      </c>
      <c r="C286" s="8">
        <v>0.40879691569999999</v>
      </c>
      <c r="D286" s="9">
        <v>0.72399999999999998</v>
      </c>
      <c r="E286" s="9">
        <v>54.65</v>
      </c>
      <c r="F286" s="9">
        <v>1.8</v>
      </c>
      <c r="G286" s="9">
        <v>0.47799999999999998</v>
      </c>
      <c r="H286" s="6">
        <v>0</v>
      </c>
      <c r="I286" s="9">
        <f t="shared" si="132"/>
        <v>1.26</v>
      </c>
      <c r="J286" s="9">
        <f t="shared" si="133"/>
        <v>0.23899999999999999</v>
      </c>
      <c r="K286" s="6">
        <v>624</v>
      </c>
      <c r="L286" s="6">
        <f t="shared" si="120"/>
        <v>1.3478920037279682</v>
      </c>
      <c r="M286" s="6">
        <f t="shared" si="121"/>
        <v>1663</v>
      </c>
      <c r="N286" s="6">
        <f t="shared" si="122"/>
        <v>5</v>
      </c>
      <c r="O286" s="11">
        <f t="shared" si="123"/>
        <v>0.9</v>
      </c>
    </row>
    <row r="287" spans="1:15">
      <c r="A287" s="6" t="s">
        <v>55</v>
      </c>
      <c r="B287" s="6">
        <v>1750</v>
      </c>
      <c r="C287" s="8">
        <v>0.27115927290000003</v>
      </c>
      <c r="D287" s="9">
        <v>0.83599999999999997</v>
      </c>
      <c r="E287" s="9">
        <v>54.65</v>
      </c>
      <c r="F287" s="9">
        <v>1.8</v>
      </c>
      <c r="G287" s="9">
        <v>0.47799999999999998</v>
      </c>
      <c r="H287" s="6">
        <v>0</v>
      </c>
      <c r="I287" s="9">
        <f t="shared" si="132"/>
        <v>1.26</v>
      </c>
      <c r="J287" s="9">
        <f t="shared" si="133"/>
        <v>0.23899999999999999</v>
      </c>
      <c r="K287" s="6">
        <v>478</v>
      </c>
      <c r="L287" s="6">
        <f t="shared" si="120"/>
        <v>1.0323801803909551</v>
      </c>
      <c r="M287" s="6">
        <f t="shared" si="121"/>
        <v>1273</v>
      </c>
      <c r="N287" s="6">
        <f t="shared" si="122"/>
        <v>4</v>
      </c>
      <c r="O287" s="11">
        <f t="shared" si="123"/>
        <v>0.7</v>
      </c>
    </row>
    <row r="288" spans="1:15">
      <c r="A288" s="6" t="s">
        <v>55</v>
      </c>
      <c r="B288" s="6">
        <v>1750</v>
      </c>
      <c r="C288" s="8">
        <v>0.66673049380000005</v>
      </c>
      <c r="D288" s="9">
        <v>0.72399999999999998</v>
      </c>
      <c r="E288" s="9">
        <v>54.65</v>
      </c>
      <c r="F288" s="9">
        <v>1.8</v>
      </c>
      <c r="G288" s="9">
        <v>0.47799999999999998</v>
      </c>
      <c r="H288" s="6">
        <v>0</v>
      </c>
      <c r="I288" s="9">
        <f t="shared" si="132"/>
        <v>1.26</v>
      </c>
      <c r="J288" s="9">
        <f t="shared" si="133"/>
        <v>0.23899999999999999</v>
      </c>
      <c r="K288" s="6">
        <v>1017</v>
      </c>
      <c r="L288" s="6">
        <f t="shared" si="120"/>
        <v>2.198354896332257</v>
      </c>
      <c r="M288" s="6">
        <f t="shared" si="121"/>
        <v>2712</v>
      </c>
      <c r="N288" s="6">
        <f t="shared" si="122"/>
        <v>8</v>
      </c>
      <c r="O288" s="11">
        <f t="shared" si="123"/>
        <v>1.4</v>
      </c>
    </row>
    <row r="289" spans="1:15">
      <c r="A289" s="6" t="s">
        <v>55</v>
      </c>
      <c r="B289" s="6">
        <v>1750</v>
      </c>
      <c r="C289" s="8">
        <v>0.337001885</v>
      </c>
      <c r="D289" s="9">
        <v>0.83599999999999997</v>
      </c>
      <c r="E289" s="9">
        <v>54.65</v>
      </c>
      <c r="F289" s="9">
        <v>1.8</v>
      </c>
      <c r="G289" s="9">
        <v>0.47799999999999998</v>
      </c>
      <c r="H289" s="6">
        <v>0</v>
      </c>
      <c r="I289" s="9">
        <f t="shared" si="132"/>
        <v>1.26</v>
      </c>
      <c r="J289" s="9">
        <f t="shared" si="133"/>
        <v>0.23899999999999999</v>
      </c>
      <c r="K289" s="6">
        <v>594</v>
      </c>
      <c r="L289" s="6">
        <f t="shared" si="120"/>
        <v>1.2830616600624165</v>
      </c>
      <c r="M289" s="6">
        <f t="shared" si="121"/>
        <v>1583</v>
      </c>
      <c r="N289" s="6">
        <f t="shared" si="122"/>
        <v>4</v>
      </c>
      <c r="O289" s="11">
        <f t="shared" si="123"/>
        <v>0.8</v>
      </c>
    </row>
    <row r="290" spans="1:15">
      <c r="A290" s="6" t="s">
        <v>55</v>
      </c>
      <c r="B290" s="6">
        <v>1750</v>
      </c>
      <c r="C290" s="8">
        <v>5.6522600214000001</v>
      </c>
      <c r="D290" s="9">
        <v>0.72399999999999998</v>
      </c>
      <c r="E290" s="9">
        <v>54.65</v>
      </c>
      <c r="F290" s="9">
        <v>1.8</v>
      </c>
      <c r="G290" s="9">
        <v>0.47799999999999998</v>
      </c>
      <c r="H290" s="6">
        <v>0</v>
      </c>
      <c r="I290" s="9">
        <f t="shared" si="132"/>
        <v>1.26</v>
      </c>
      <c r="J290" s="9">
        <f t="shared" si="133"/>
        <v>0.23899999999999999</v>
      </c>
      <c r="K290" s="6">
        <v>8693</v>
      </c>
      <c r="L290" s="6">
        <f t="shared" si="120"/>
        <v>18.636725946893772</v>
      </c>
      <c r="M290" s="6">
        <f t="shared" si="121"/>
        <v>22988</v>
      </c>
      <c r="N290" s="6">
        <f t="shared" si="122"/>
        <v>64</v>
      </c>
      <c r="O290" s="11">
        <f t="shared" si="123"/>
        <v>12.1</v>
      </c>
    </row>
    <row r="291" spans="1:15">
      <c r="A291" s="6" t="s">
        <v>55</v>
      </c>
      <c r="B291" s="6">
        <v>1750</v>
      </c>
      <c r="C291" s="8">
        <v>1.9124176341000001</v>
      </c>
      <c r="D291" s="9">
        <v>0.72399999999999998</v>
      </c>
      <c r="E291" s="9">
        <v>54.65</v>
      </c>
      <c r="F291" s="9">
        <v>1.8</v>
      </c>
      <c r="G291" s="9">
        <v>0.47799999999999998</v>
      </c>
      <c r="H291" s="6">
        <v>0</v>
      </c>
      <c r="I291" s="9">
        <f t="shared" si="132"/>
        <v>1.26</v>
      </c>
      <c r="J291" s="9">
        <f t="shared" si="133"/>
        <v>0.23899999999999999</v>
      </c>
      <c r="K291" s="6">
        <v>3314</v>
      </c>
      <c r="L291" s="6">
        <f t="shared" si="120"/>
        <v>6.3056552967817554</v>
      </c>
      <c r="M291" s="6">
        <f t="shared" si="121"/>
        <v>7778</v>
      </c>
      <c r="N291" s="6">
        <f t="shared" si="122"/>
        <v>22</v>
      </c>
      <c r="O291" s="11">
        <f t="shared" si="123"/>
        <v>4.0999999999999996</v>
      </c>
    </row>
    <row r="292" spans="1:15">
      <c r="A292" s="6" t="s">
        <v>55</v>
      </c>
      <c r="B292" s="6">
        <v>1750</v>
      </c>
      <c r="C292" s="8">
        <v>0.56322456529999998</v>
      </c>
      <c r="D292" s="9">
        <v>0.83599999999999997</v>
      </c>
      <c r="E292" s="9">
        <v>54.65</v>
      </c>
      <c r="F292" s="9">
        <v>1.8</v>
      </c>
      <c r="G292" s="9">
        <v>0.47799999999999998</v>
      </c>
      <c r="H292" s="6">
        <v>0</v>
      </c>
      <c r="I292" s="9">
        <f t="shared" si="132"/>
        <v>1.26</v>
      </c>
      <c r="J292" s="9">
        <f t="shared" si="133"/>
        <v>0.23899999999999999</v>
      </c>
      <c r="K292" s="6">
        <v>1058</v>
      </c>
      <c r="L292" s="6">
        <f t="shared" si="120"/>
        <v>2.1443555003906014</v>
      </c>
      <c r="M292" s="6">
        <f t="shared" si="121"/>
        <v>2645</v>
      </c>
      <c r="N292" s="6">
        <f t="shared" si="122"/>
        <v>7</v>
      </c>
      <c r="O292" s="11">
        <f t="shared" si="123"/>
        <v>1.4</v>
      </c>
    </row>
    <row r="293" spans="1:15">
      <c r="A293" s="6" t="s">
        <v>55</v>
      </c>
      <c r="B293" s="6">
        <v>1750</v>
      </c>
      <c r="C293" s="8">
        <v>0.24634685749999999</v>
      </c>
      <c r="D293" s="9">
        <v>0.72399999999999998</v>
      </c>
      <c r="E293" s="9">
        <v>54.65</v>
      </c>
      <c r="F293" s="9">
        <v>1.8</v>
      </c>
      <c r="G293" s="9">
        <v>0.47799999999999998</v>
      </c>
      <c r="H293" s="6">
        <v>1</v>
      </c>
      <c r="I293" s="9">
        <f t="shared" ref="I293:I294" si="134">F293</f>
        <v>1.8</v>
      </c>
      <c r="J293" s="9">
        <f t="shared" ref="J293:J294" si="135">G293</f>
        <v>0.47799999999999998</v>
      </c>
      <c r="K293" s="6">
        <v>376</v>
      </c>
      <c r="L293" s="6">
        <f t="shared" si="120"/>
        <v>0.81225896432995837</v>
      </c>
      <c r="M293" s="6">
        <f t="shared" si="121"/>
        <v>1002</v>
      </c>
      <c r="N293" s="6">
        <f t="shared" si="122"/>
        <v>4</v>
      </c>
      <c r="O293" s="11">
        <f t="shared" si="123"/>
        <v>1.1000000000000001</v>
      </c>
    </row>
    <row r="294" spans="1:15">
      <c r="A294" s="6" t="s">
        <v>55</v>
      </c>
      <c r="B294" s="6">
        <v>5340</v>
      </c>
      <c r="C294" s="8">
        <v>0.31468266420000002</v>
      </c>
      <c r="D294" s="9">
        <v>0.5</v>
      </c>
      <c r="E294" s="9">
        <v>54.65</v>
      </c>
      <c r="F294" s="9">
        <v>0.6</v>
      </c>
      <c r="G294" s="9">
        <v>0.13500000000000001</v>
      </c>
      <c r="H294" s="6">
        <v>1</v>
      </c>
      <c r="I294" s="9">
        <f t="shared" si="134"/>
        <v>0.6</v>
      </c>
      <c r="J294" s="9">
        <f t="shared" si="135"/>
        <v>0.13500000000000001</v>
      </c>
      <c r="K294" s="6">
        <v>332</v>
      </c>
      <c r="L294" s="6">
        <f t="shared" si="120"/>
        <v>0.71655864993874996</v>
      </c>
      <c r="M294" s="6">
        <f t="shared" si="121"/>
        <v>884</v>
      </c>
      <c r="N294" s="6">
        <f t="shared" si="122"/>
        <v>1</v>
      </c>
      <c r="O294" s="11">
        <f t="shared" si="123"/>
        <v>0.3</v>
      </c>
    </row>
    <row r="295" spans="1:15">
      <c r="A295" s="6" t="s">
        <v>55</v>
      </c>
      <c r="B295" s="6">
        <v>1750</v>
      </c>
      <c r="C295" s="8">
        <v>1.9597085199999999E-2</v>
      </c>
      <c r="D295" s="9">
        <v>0.72399999999999998</v>
      </c>
      <c r="E295" s="9">
        <v>54.65</v>
      </c>
      <c r="F295" s="9">
        <v>1.8</v>
      </c>
      <c r="G295" s="9">
        <v>0.47799999999999998</v>
      </c>
      <c r="H295" s="6">
        <v>0</v>
      </c>
      <c r="I295" s="9">
        <f t="shared" ref="I295:I296" si="136">0.7*F295</f>
        <v>1.26</v>
      </c>
      <c r="J295" s="9">
        <f t="shared" ref="J295:J296" si="137">0.5*G295</f>
        <v>0.23899999999999999</v>
      </c>
      <c r="K295" s="6">
        <v>416</v>
      </c>
      <c r="L295" s="6">
        <f t="shared" si="120"/>
        <v>6.4615835939526675E-2</v>
      </c>
      <c r="M295" s="6">
        <f t="shared" si="121"/>
        <v>80</v>
      </c>
      <c r="N295" s="6">
        <f t="shared" si="122"/>
        <v>0</v>
      </c>
      <c r="O295" s="11">
        <f t="shared" si="123"/>
        <v>0</v>
      </c>
    </row>
    <row r="296" spans="1:15">
      <c r="A296" s="6" t="s">
        <v>55</v>
      </c>
      <c r="B296" s="6">
        <v>1750</v>
      </c>
      <c r="C296" s="8">
        <v>0.13365982940000001</v>
      </c>
      <c r="D296" s="9">
        <v>0.752</v>
      </c>
      <c r="E296" s="9">
        <v>54.65</v>
      </c>
      <c r="F296" s="9">
        <v>1.8</v>
      </c>
      <c r="G296" s="9">
        <v>0.47799999999999998</v>
      </c>
      <c r="H296" s="6">
        <v>0</v>
      </c>
      <c r="I296" s="9">
        <f t="shared" si="136"/>
        <v>1.26</v>
      </c>
      <c r="J296" s="9">
        <f t="shared" si="137"/>
        <v>0.23899999999999999</v>
      </c>
      <c r="K296" s="6">
        <v>341</v>
      </c>
      <c r="L296" s="6">
        <f t="shared" si="120"/>
        <v>0.45774927307382668</v>
      </c>
      <c r="M296" s="6">
        <f t="shared" si="121"/>
        <v>565</v>
      </c>
      <c r="N296" s="6">
        <f t="shared" si="122"/>
        <v>2</v>
      </c>
      <c r="O296" s="11">
        <f t="shared" si="123"/>
        <v>0.3</v>
      </c>
    </row>
    <row r="297" spans="1:15">
      <c r="A297" s="6" t="s">
        <v>55</v>
      </c>
      <c r="B297" s="6">
        <v>4110</v>
      </c>
      <c r="C297" s="8">
        <v>3.2906080300000001E-2</v>
      </c>
      <c r="D297" s="9">
        <v>0.41299999999999998</v>
      </c>
      <c r="E297" s="9">
        <v>54.65</v>
      </c>
      <c r="F297" s="9">
        <v>0.7</v>
      </c>
      <c r="G297" s="9">
        <v>0.09</v>
      </c>
      <c r="H297" s="6">
        <v>1</v>
      </c>
      <c r="I297" s="9">
        <f t="shared" ref="I297:I325" si="138">F297</f>
        <v>0.7</v>
      </c>
      <c r="J297" s="9">
        <f t="shared" ref="J297:J325" si="139">G297</f>
        <v>0.09</v>
      </c>
      <c r="K297" s="6">
        <v>29</v>
      </c>
      <c r="L297" s="6">
        <f t="shared" si="120"/>
        <v>6.1892086675594572E-2</v>
      </c>
      <c r="M297" s="6">
        <f t="shared" si="121"/>
        <v>76</v>
      </c>
      <c r="N297" s="6">
        <f t="shared" si="122"/>
        <v>0</v>
      </c>
      <c r="O297" s="11">
        <f t="shared" si="123"/>
        <v>0</v>
      </c>
    </row>
    <row r="298" spans="1:15">
      <c r="A298" s="6" t="s">
        <v>55</v>
      </c>
      <c r="B298" s="6">
        <v>4110</v>
      </c>
      <c r="C298" s="8">
        <v>1.4020651163</v>
      </c>
      <c r="D298" s="9">
        <v>0.41299999999999998</v>
      </c>
      <c r="E298" s="9">
        <v>54.65</v>
      </c>
      <c r="F298" s="9">
        <v>0.7</v>
      </c>
      <c r="G298" s="9">
        <v>0.09</v>
      </c>
      <c r="H298" s="6">
        <v>1</v>
      </c>
      <c r="I298" s="9">
        <f t="shared" si="138"/>
        <v>0.7</v>
      </c>
      <c r="J298" s="9">
        <f t="shared" si="139"/>
        <v>0.09</v>
      </c>
      <c r="K298" s="6">
        <v>1220</v>
      </c>
      <c r="L298" s="6">
        <f t="shared" si="120"/>
        <v>2.6371033836827773</v>
      </c>
      <c r="M298" s="6">
        <f t="shared" si="121"/>
        <v>3253</v>
      </c>
      <c r="N298" s="6">
        <f t="shared" si="122"/>
        <v>5</v>
      </c>
      <c r="O298" s="11">
        <f t="shared" si="123"/>
        <v>0.6</v>
      </c>
    </row>
    <row r="299" spans="1:15">
      <c r="A299" s="6" t="s">
        <v>55</v>
      </c>
      <c r="B299" s="6">
        <v>4110</v>
      </c>
      <c r="C299" s="8">
        <v>0.12042483649999999</v>
      </c>
      <c r="D299" s="9">
        <v>0.41299999999999998</v>
      </c>
      <c r="E299" s="9">
        <v>54.65</v>
      </c>
      <c r="F299" s="9">
        <v>0.7</v>
      </c>
      <c r="G299" s="9">
        <v>0.09</v>
      </c>
      <c r="H299" s="6">
        <v>1</v>
      </c>
      <c r="I299" s="9">
        <f t="shared" si="138"/>
        <v>0.7</v>
      </c>
      <c r="J299" s="9">
        <f t="shared" si="139"/>
        <v>0.09</v>
      </c>
      <c r="K299" s="6">
        <v>105</v>
      </c>
      <c r="L299" s="6">
        <f t="shared" si="120"/>
        <v>0.22650356258178539</v>
      </c>
      <c r="M299" s="6">
        <f t="shared" si="121"/>
        <v>279</v>
      </c>
      <c r="N299" s="6">
        <f t="shared" si="122"/>
        <v>0</v>
      </c>
      <c r="O299" s="11">
        <f t="shared" si="123"/>
        <v>0.1</v>
      </c>
    </row>
    <row r="300" spans="1:15">
      <c r="A300" s="6" t="s">
        <v>55</v>
      </c>
      <c r="B300" s="6">
        <v>4110</v>
      </c>
      <c r="C300" s="8">
        <v>0.14432863709999999</v>
      </c>
      <c r="D300" s="9">
        <v>0.41299999999999998</v>
      </c>
      <c r="E300" s="9">
        <v>54.65</v>
      </c>
      <c r="F300" s="9">
        <v>0.7</v>
      </c>
      <c r="G300" s="9">
        <v>0.09</v>
      </c>
      <c r="H300" s="6">
        <v>1</v>
      </c>
      <c r="I300" s="9">
        <f t="shared" si="138"/>
        <v>0.7</v>
      </c>
      <c r="J300" s="9">
        <f t="shared" si="139"/>
        <v>0.09</v>
      </c>
      <c r="K300" s="6">
        <v>126</v>
      </c>
      <c r="L300" s="6">
        <f t="shared" si="120"/>
        <v>0.2714635239361412</v>
      </c>
      <c r="M300" s="6">
        <f t="shared" si="121"/>
        <v>335</v>
      </c>
      <c r="N300" s="6">
        <f t="shared" si="122"/>
        <v>1</v>
      </c>
      <c r="O300" s="11">
        <f t="shared" si="123"/>
        <v>0.1</v>
      </c>
    </row>
    <row r="301" spans="1:15">
      <c r="A301" s="6" t="s">
        <v>55</v>
      </c>
      <c r="B301" s="6">
        <v>4110</v>
      </c>
      <c r="C301" s="8">
        <v>5.6143524799999997E-2</v>
      </c>
      <c r="D301" s="9">
        <v>0.41299999999999998</v>
      </c>
      <c r="E301" s="9">
        <v>54.65</v>
      </c>
      <c r="F301" s="9">
        <v>0.7</v>
      </c>
      <c r="G301" s="9">
        <v>0.09</v>
      </c>
      <c r="H301" s="6">
        <v>1</v>
      </c>
      <c r="I301" s="9">
        <f t="shared" si="138"/>
        <v>0.7</v>
      </c>
      <c r="J301" s="9">
        <f t="shared" si="139"/>
        <v>0.09</v>
      </c>
      <c r="K301" s="6">
        <v>49</v>
      </c>
      <c r="L301" s="6">
        <f t="shared" si="120"/>
        <v>0.10559871827684665</v>
      </c>
      <c r="M301" s="6">
        <f t="shared" si="121"/>
        <v>130</v>
      </c>
      <c r="N301" s="6">
        <f t="shared" si="122"/>
        <v>0</v>
      </c>
      <c r="O301" s="11">
        <f t="shared" si="123"/>
        <v>0</v>
      </c>
    </row>
    <row r="302" spans="1:15">
      <c r="A302" s="6" t="s">
        <v>55</v>
      </c>
      <c r="B302" s="6">
        <v>4110</v>
      </c>
      <c r="C302" s="8">
        <v>0.110514008</v>
      </c>
      <c r="D302" s="9">
        <v>0.41299999999999998</v>
      </c>
      <c r="E302" s="9">
        <v>54.65</v>
      </c>
      <c r="F302" s="9">
        <v>0.7</v>
      </c>
      <c r="G302" s="9">
        <v>0.09</v>
      </c>
      <c r="H302" s="6">
        <v>1</v>
      </c>
      <c r="I302" s="9">
        <f t="shared" si="138"/>
        <v>0.7</v>
      </c>
      <c r="J302" s="9">
        <f t="shared" si="139"/>
        <v>0.09</v>
      </c>
      <c r="K302" s="6">
        <v>96</v>
      </c>
      <c r="L302" s="6">
        <f t="shared" si="120"/>
        <v>0.20786257432196664</v>
      </c>
      <c r="M302" s="6">
        <f t="shared" si="121"/>
        <v>256</v>
      </c>
      <c r="N302" s="6">
        <f t="shared" si="122"/>
        <v>0</v>
      </c>
      <c r="O302" s="11">
        <f t="shared" si="123"/>
        <v>0.1</v>
      </c>
    </row>
    <row r="303" spans="1:15">
      <c r="A303" s="6" t="s">
        <v>55</v>
      </c>
      <c r="B303" s="6">
        <v>4110</v>
      </c>
      <c r="C303" s="8">
        <v>0.76871924010000003</v>
      </c>
      <c r="D303" s="9">
        <v>0.41299999999999998</v>
      </c>
      <c r="E303" s="9">
        <v>54.65</v>
      </c>
      <c r="F303" s="9">
        <v>0.7</v>
      </c>
      <c r="G303" s="9">
        <v>0.09</v>
      </c>
      <c r="H303" s="6">
        <v>1</v>
      </c>
      <c r="I303" s="9">
        <f t="shared" si="138"/>
        <v>0.7</v>
      </c>
      <c r="J303" s="9">
        <f t="shared" si="139"/>
        <v>0.09</v>
      </c>
      <c r="K303" s="6">
        <v>669</v>
      </c>
      <c r="L303" s="6">
        <f t="shared" si="120"/>
        <v>1.4458615977262534</v>
      </c>
      <c r="M303" s="6">
        <f t="shared" si="121"/>
        <v>1783</v>
      </c>
      <c r="N303" s="6">
        <f t="shared" si="122"/>
        <v>3</v>
      </c>
      <c r="O303" s="11">
        <f t="shared" si="123"/>
        <v>0.4</v>
      </c>
    </row>
    <row r="304" spans="1:15">
      <c r="A304" s="6" t="s">
        <v>55</v>
      </c>
      <c r="B304" s="6">
        <v>4110</v>
      </c>
      <c r="C304" s="8">
        <v>0.15119462040000001</v>
      </c>
      <c r="D304" s="9">
        <v>0.41299999999999998</v>
      </c>
      <c r="E304" s="9">
        <v>54.65</v>
      </c>
      <c r="F304" s="9">
        <v>0.7</v>
      </c>
      <c r="G304" s="9">
        <v>0.09</v>
      </c>
      <c r="H304" s="6">
        <v>1</v>
      </c>
      <c r="I304" s="9">
        <f t="shared" si="138"/>
        <v>0.7</v>
      </c>
      <c r="J304" s="9">
        <f t="shared" si="139"/>
        <v>0.09</v>
      </c>
      <c r="K304" s="6">
        <v>132</v>
      </c>
      <c r="L304" s="6">
        <f t="shared" si="120"/>
        <v>0.28437755166726497</v>
      </c>
      <c r="M304" s="6">
        <f t="shared" si="121"/>
        <v>351</v>
      </c>
      <c r="N304" s="6">
        <f t="shared" si="122"/>
        <v>1</v>
      </c>
      <c r="O304" s="11">
        <f t="shared" si="123"/>
        <v>0.1</v>
      </c>
    </row>
    <row r="305" spans="1:15">
      <c r="A305" s="6" t="s">
        <v>55</v>
      </c>
      <c r="B305" s="6">
        <v>4110</v>
      </c>
      <c r="C305" s="8">
        <v>0.18199078329999999</v>
      </c>
      <c r="D305" s="9">
        <v>0.41299999999999998</v>
      </c>
      <c r="E305" s="9">
        <v>54.65</v>
      </c>
      <c r="F305" s="9">
        <v>0.7</v>
      </c>
      <c r="G305" s="9">
        <v>0.09</v>
      </c>
      <c r="H305" s="6">
        <v>1</v>
      </c>
      <c r="I305" s="9">
        <f t="shared" si="138"/>
        <v>0.7</v>
      </c>
      <c r="J305" s="9">
        <f t="shared" si="139"/>
        <v>0.09</v>
      </c>
      <c r="K305" s="6">
        <v>158</v>
      </c>
      <c r="L305" s="6">
        <f t="shared" si="120"/>
        <v>0.34230115624445706</v>
      </c>
      <c r="M305" s="6">
        <f t="shared" si="121"/>
        <v>422</v>
      </c>
      <c r="N305" s="6">
        <f t="shared" si="122"/>
        <v>1</v>
      </c>
      <c r="O305" s="11">
        <f t="shared" si="123"/>
        <v>0.1</v>
      </c>
    </row>
    <row r="306" spans="1:15">
      <c r="A306" s="6" t="s">
        <v>55</v>
      </c>
      <c r="B306" s="6">
        <v>4110</v>
      </c>
      <c r="C306" s="8">
        <v>0.14696844140000001</v>
      </c>
      <c r="D306" s="9">
        <v>0.41299999999999998</v>
      </c>
      <c r="E306" s="9">
        <v>54.65</v>
      </c>
      <c r="F306" s="9">
        <v>0.7</v>
      </c>
      <c r="G306" s="9">
        <v>0.09</v>
      </c>
      <c r="H306" s="6">
        <v>1</v>
      </c>
      <c r="I306" s="9">
        <f t="shared" si="138"/>
        <v>0.7</v>
      </c>
      <c r="J306" s="9">
        <f t="shared" si="139"/>
        <v>0.09</v>
      </c>
      <c r="K306" s="6">
        <v>128</v>
      </c>
      <c r="L306" s="6">
        <f t="shared" si="120"/>
        <v>0.27642865484971918</v>
      </c>
      <c r="M306" s="6">
        <f t="shared" si="121"/>
        <v>341</v>
      </c>
      <c r="N306" s="6">
        <f t="shared" si="122"/>
        <v>1</v>
      </c>
      <c r="O306" s="11">
        <f t="shared" si="123"/>
        <v>0.1</v>
      </c>
    </row>
    <row r="307" spans="1:15">
      <c r="A307" s="6" t="s">
        <v>55</v>
      </c>
      <c r="B307" s="6">
        <v>4110</v>
      </c>
      <c r="C307" s="8">
        <v>0.20519638679999999</v>
      </c>
      <c r="D307" s="9">
        <v>0.41299999999999998</v>
      </c>
      <c r="E307" s="9">
        <v>54.65</v>
      </c>
      <c r="F307" s="9">
        <v>0.7</v>
      </c>
      <c r="G307" s="9">
        <v>0.09</v>
      </c>
      <c r="H307" s="6">
        <v>1</v>
      </c>
      <c r="I307" s="9">
        <f t="shared" si="138"/>
        <v>0.7</v>
      </c>
      <c r="J307" s="9">
        <f t="shared" si="139"/>
        <v>0.09</v>
      </c>
      <c r="K307" s="6">
        <v>179</v>
      </c>
      <c r="L307" s="6">
        <f t="shared" si="120"/>
        <v>0.38594789903750493</v>
      </c>
      <c r="M307" s="6">
        <f t="shared" si="121"/>
        <v>476</v>
      </c>
      <c r="N307" s="6">
        <f t="shared" si="122"/>
        <v>1</v>
      </c>
      <c r="O307" s="11">
        <f t="shared" si="123"/>
        <v>0.1</v>
      </c>
    </row>
    <row r="308" spans="1:15">
      <c r="A308" s="6" t="s">
        <v>55</v>
      </c>
      <c r="B308" s="6">
        <v>4110</v>
      </c>
      <c r="C308" s="8">
        <v>0.18715462450000001</v>
      </c>
      <c r="D308" s="9">
        <v>0.41299999999999998</v>
      </c>
      <c r="E308" s="9">
        <v>54.65</v>
      </c>
      <c r="F308" s="9">
        <v>0.7</v>
      </c>
      <c r="G308" s="9">
        <v>0.09</v>
      </c>
      <c r="H308" s="6">
        <v>1</v>
      </c>
      <c r="I308" s="9">
        <f t="shared" si="138"/>
        <v>0.7</v>
      </c>
      <c r="J308" s="9">
        <f t="shared" si="139"/>
        <v>0.09</v>
      </c>
      <c r="K308" s="6">
        <v>163</v>
      </c>
      <c r="L308" s="6">
        <f t="shared" si="120"/>
        <v>0.35201367454550203</v>
      </c>
      <c r="M308" s="6">
        <f t="shared" si="121"/>
        <v>434</v>
      </c>
      <c r="N308" s="6">
        <f t="shared" si="122"/>
        <v>1</v>
      </c>
      <c r="O308" s="11">
        <f t="shared" si="123"/>
        <v>0.1</v>
      </c>
    </row>
    <row r="309" spans="1:15">
      <c r="A309" s="6" t="s">
        <v>55</v>
      </c>
      <c r="B309" s="6">
        <v>4110</v>
      </c>
      <c r="C309" s="8">
        <v>0.47562686320000003</v>
      </c>
      <c r="D309" s="9">
        <v>0.41299999999999998</v>
      </c>
      <c r="E309" s="9">
        <v>54.65</v>
      </c>
      <c r="F309" s="9">
        <v>0.7</v>
      </c>
      <c r="G309" s="9">
        <v>0.09</v>
      </c>
      <c r="H309" s="6">
        <v>1</v>
      </c>
      <c r="I309" s="9">
        <f t="shared" si="138"/>
        <v>0.7</v>
      </c>
      <c r="J309" s="9">
        <f t="shared" si="139"/>
        <v>0.09</v>
      </c>
      <c r="K309" s="6">
        <v>414</v>
      </c>
      <c r="L309" s="6">
        <f t="shared" si="120"/>
        <v>0.89459269454270329</v>
      </c>
      <c r="M309" s="6">
        <f t="shared" si="121"/>
        <v>1103</v>
      </c>
      <c r="N309" s="6">
        <f t="shared" si="122"/>
        <v>2</v>
      </c>
      <c r="O309" s="11">
        <f t="shared" si="123"/>
        <v>0.2</v>
      </c>
    </row>
    <row r="310" spans="1:15">
      <c r="A310" s="6" t="s">
        <v>55</v>
      </c>
      <c r="B310" s="6">
        <v>4110</v>
      </c>
      <c r="C310" s="8">
        <v>0.16278520460000001</v>
      </c>
      <c r="D310" s="9">
        <v>0.41299999999999998</v>
      </c>
      <c r="E310" s="9">
        <v>54.65</v>
      </c>
      <c r="F310" s="9">
        <v>0.7</v>
      </c>
      <c r="G310" s="9">
        <v>0.09</v>
      </c>
      <c r="H310" s="6">
        <v>1</v>
      </c>
      <c r="I310" s="9">
        <f t="shared" si="138"/>
        <v>0.7</v>
      </c>
      <c r="J310" s="9">
        <f t="shared" si="139"/>
        <v>0.09</v>
      </c>
      <c r="K310" s="6">
        <v>142</v>
      </c>
      <c r="L310" s="6">
        <f t="shared" si="120"/>
        <v>0.30617794343033916</v>
      </c>
      <c r="M310" s="6">
        <f t="shared" si="121"/>
        <v>378</v>
      </c>
      <c r="N310" s="6">
        <f t="shared" si="122"/>
        <v>1</v>
      </c>
      <c r="O310" s="11">
        <f t="shared" si="123"/>
        <v>0.1</v>
      </c>
    </row>
    <row r="311" spans="1:15">
      <c r="A311" s="6" t="s">
        <v>55</v>
      </c>
      <c r="B311" s="6">
        <v>4110</v>
      </c>
      <c r="C311" s="8">
        <v>0.39343540799999999</v>
      </c>
      <c r="D311" s="9">
        <v>0.41299999999999998</v>
      </c>
      <c r="E311" s="9">
        <v>54.65</v>
      </c>
      <c r="F311" s="9">
        <v>0.7</v>
      </c>
      <c r="G311" s="9">
        <v>0.09</v>
      </c>
      <c r="H311" s="6">
        <v>1</v>
      </c>
      <c r="I311" s="9">
        <f t="shared" si="138"/>
        <v>0.7</v>
      </c>
      <c r="J311" s="9">
        <f t="shared" si="139"/>
        <v>0.09</v>
      </c>
      <c r="K311" s="6">
        <v>342</v>
      </c>
      <c r="L311" s="6">
        <f t="shared" si="120"/>
        <v>0.74000118370779988</v>
      </c>
      <c r="M311" s="6">
        <f t="shared" si="121"/>
        <v>913</v>
      </c>
      <c r="N311" s="6">
        <f t="shared" si="122"/>
        <v>1</v>
      </c>
      <c r="O311" s="11">
        <f t="shared" si="123"/>
        <v>0.2</v>
      </c>
    </row>
    <row r="312" spans="1:15">
      <c r="A312" s="6" t="s">
        <v>55</v>
      </c>
      <c r="B312" s="6">
        <v>4110</v>
      </c>
      <c r="C312" s="8">
        <v>3.2655703954000002</v>
      </c>
      <c r="D312" s="9">
        <v>0.41299999999999998</v>
      </c>
      <c r="E312" s="9">
        <v>54.65</v>
      </c>
      <c r="F312" s="9">
        <v>0.7</v>
      </c>
      <c r="G312" s="9">
        <v>0.09</v>
      </c>
      <c r="H312" s="6">
        <v>1</v>
      </c>
      <c r="I312" s="9">
        <f t="shared" si="138"/>
        <v>0.7</v>
      </c>
      <c r="J312" s="9">
        <f t="shared" si="139"/>
        <v>0.09</v>
      </c>
      <c r="K312" s="6">
        <v>2842</v>
      </c>
      <c r="L312" s="6">
        <f t="shared" si="120"/>
        <v>6.1421161109046603</v>
      </c>
      <c r="M312" s="6">
        <f t="shared" si="121"/>
        <v>7576</v>
      </c>
      <c r="N312" s="6">
        <f t="shared" si="122"/>
        <v>12</v>
      </c>
      <c r="O312" s="11">
        <f t="shared" si="123"/>
        <v>1.5</v>
      </c>
    </row>
    <row r="313" spans="1:15">
      <c r="A313" s="6" t="s">
        <v>55</v>
      </c>
      <c r="B313" s="6">
        <v>4110</v>
      </c>
      <c r="C313" s="8">
        <v>0.158912097</v>
      </c>
      <c r="D313" s="9">
        <v>0.41299999999999998</v>
      </c>
      <c r="E313" s="9">
        <v>54.65</v>
      </c>
      <c r="F313" s="9">
        <v>0.7</v>
      </c>
      <c r="G313" s="9">
        <v>0.09</v>
      </c>
      <c r="H313" s="6">
        <v>1</v>
      </c>
      <c r="I313" s="9">
        <f t="shared" si="138"/>
        <v>0.7</v>
      </c>
      <c r="J313" s="9">
        <f t="shared" si="139"/>
        <v>0.09</v>
      </c>
      <c r="K313" s="6">
        <v>138</v>
      </c>
      <c r="L313" s="6">
        <f t="shared" si="120"/>
        <v>0.29889312831113746</v>
      </c>
      <c r="M313" s="6">
        <f t="shared" si="121"/>
        <v>369</v>
      </c>
      <c r="N313" s="6">
        <f t="shared" si="122"/>
        <v>1</v>
      </c>
      <c r="O313" s="11">
        <f t="shared" si="123"/>
        <v>0.1</v>
      </c>
    </row>
    <row r="314" spans="1:15">
      <c r="A314" s="6" t="s">
        <v>55</v>
      </c>
      <c r="B314" s="6">
        <v>4110</v>
      </c>
      <c r="C314" s="8">
        <v>0.2386519292</v>
      </c>
      <c r="D314" s="9">
        <v>0.41299999999999998</v>
      </c>
      <c r="E314" s="9">
        <v>54.65</v>
      </c>
      <c r="F314" s="9">
        <v>0.7</v>
      </c>
      <c r="G314" s="9">
        <v>0.09</v>
      </c>
      <c r="H314" s="6">
        <v>1</v>
      </c>
      <c r="I314" s="9">
        <f t="shared" si="138"/>
        <v>0.7</v>
      </c>
      <c r="J314" s="9">
        <f t="shared" si="139"/>
        <v>0.09</v>
      </c>
      <c r="K314" s="6">
        <v>208</v>
      </c>
      <c r="L314" s="6">
        <f t="shared" si="120"/>
        <v>0.44887345295101161</v>
      </c>
      <c r="M314" s="6">
        <f t="shared" si="121"/>
        <v>554</v>
      </c>
      <c r="N314" s="6">
        <f t="shared" si="122"/>
        <v>1</v>
      </c>
      <c r="O314" s="11">
        <f t="shared" si="123"/>
        <v>0.1</v>
      </c>
    </row>
    <row r="315" spans="1:15">
      <c r="A315" s="6" t="s">
        <v>55</v>
      </c>
      <c r="B315" s="6">
        <v>4110</v>
      </c>
      <c r="C315" s="8">
        <v>0.1459540567</v>
      </c>
      <c r="D315" s="9">
        <v>0.41299999999999998</v>
      </c>
      <c r="E315" s="9">
        <v>54.65</v>
      </c>
      <c r="F315" s="9">
        <v>0.7</v>
      </c>
      <c r="G315" s="9">
        <v>0.09</v>
      </c>
      <c r="H315" s="6">
        <v>1</v>
      </c>
      <c r="I315" s="9">
        <f t="shared" si="138"/>
        <v>0.7</v>
      </c>
      <c r="J315" s="9">
        <f t="shared" si="139"/>
        <v>0.09</v>
      </c>
      <c r="K315" s="6">
        <v>127</v>
      </c>
      <c r="L315" s="6">
        <f t="shared" si="120"/>
        <v>0.27452072825370955</v>
      </c>
      <c r="M315" s="6">
        <f t="shared" si="121"/>
        <v>339</v>
      </c>
      <c r="N315" s="6">
        <f t="shared" si="122"/>
        <v>1</v>
      </c>
      <c r="O315" s="11">
        <f t="shared" si="123"/>
        <v>0.1</v>
      </c>
    </row>
    <row r="316" spans="1:15">
      <c r="A316" s="6" t="s">
        <v>55</v>
      </c>
      <c r="B316" s="6">
        <v>4110</v>
      </c>
      <c r="C316" s="8">
        <v>1.0156049156</v>
      </c>
      <c r="D316" s="9">
        <v>0.41299999999999998</v>
      </c>
      <c r="E316" s="9">
        <v>54.65</v>
      </c>
      <c r="F316" s="9">
        <v>0.7</v>
      </c>
      <c r="G316" s="9">
        <v>0.09</v>
      </c>
      <c r="H316" s="6">
        <v>1</v>
      </c>
      <c r="I316" s="9">
        <f t="shared" si="138"/>
        <v>0.7</v>
      </c>
      <c r="J316" s="9">
        <f t="shared" si="139"/>
        <v>0.09</v>
      </c>
      <c r="K316" s="6">
        <v>884</v>
      </c>
      <c r="L316" s="6">
        <f t="shared" si="120"/>
        <v>1.9102216639420015</v>
      </c>
      <c r="M316" s="6">
        <f t="shared" si="121"/>
        <v>2356</v>
      </c>
      <c r="N316" s="6">
        <f t="shared" si="122"/>
        <v>4</v>
      </c>
      <c r="O316" s="11">
        <f t="shared" si="123"/>
        <v>0.5</v>
      </c>
    </row>
    <row r="317" spans="1:15">
      <c r="A317" s="6" t="s">
        <v>55</v>
      </c>
      <c r="B317" s="6">
        <v>4110</v>
      </c>
      <c r="C317" s="8">
        <v>0.3813892592</v>
      </c>
      <c r="D317" s="9">
        <v>0.41299999999999998</v>
      </c>
      <c r="E317" s="9">
        <v>54.65</v>
      </c>
      <c r="F317" s="9">
        <v>0.7</v>
      </c>
      <c r="G317" s="9">
        <v>0.09</v>
      </c>
      <c r="H317" s="6">
        <v>1</v>
      </c>
      <c r="I317" s="9">
        <f t="shared" si="138"/>
        <v>0.7</v>
      </c>
      <c r="J317" s="9">
        <f t="shared" si="139"/>
        <v>0.09</v>
      </c>
      <c r="K317" s="6">
        <v>332</v>
      </c>
      <c r="L317" s="6">
        <f t="shared" si="120"/>
        <v>0.71734393377588657</v>
      </c>
      <c r="M317" s="6">
        <f t="shared" si="121"/>
        <v>885</v>
      </c>
      <c r="N317" s="6">
        <f t="shared" si="122"/>
        <v>1</v>
      </c>
      <c r="O317" s="11">
        <f t="shared" si="123"/>
        <v>0.2</v>
      </c>
    </row>
    <row r="318" spans="1:15">
      <c r="A318" s="6" t="s">
        <v>55</v>
      </c>
      <c r="B318" s="6">
        <v>4110</v>
      </c>
      <c r="C318" s="8">
        <v>2.7471519999999999E-4</v>
      </c>
      <c r="D318" s="9">
        <v>0.25800000000000001</v>
      </c>
      <c r="E318" s="9">
        <v>54.65</v>
      </c>
      <c r="F318" s="9">
        <v>0.7</v>
      </c>
      <c r="G318" s="9">
        <v>0.09</v>
      </c>
      <c r="H318" s="6">
        <v>1</v>
      </c>
      <c r="I318" s="9">
        <f t="shared" si="138"/>
        <v>0.7</v>
      </c>
      <c r="J318" s="9">
        <f t="shared" si="139"/>
        <v>0.09</v>
      </c>
      <c r="K318" s="6">
        <v>0</v>
      </c>
      <c r="L318" s="6">
        <f t="shared" si="120"/>
        <v>3.2278349211999996E-4</v>
      </c>
      <c r="M318" s="6">
        <f t="shared" si="121"/>
        <v>0</v>
      </c>
      <c r="N318" s="6">
        <f t="shared" si="122"/>
        <v>0</v>
      </c>
      <c r="O318" s="11">
        <f t="shared" si="123"/>
        <v>0</v>
      </c>
    </row>
    <row r="319" spans="1:15">
      <c r="A319" s="6" t="s">
        <v>55</v>
      </c>
      <c r="B319" s="6">
        <v>1750</v>
      </c>
      <c r="C319" s="8">
        <v>0.26325050389999999</v>
      </c>
      <c r="D319" s="9">
        <v>0.72399999999999998</v>
      </c>
      <c r="E319" s="9">
        <v>54.65</v>
      </c>
      <c r="F319" s="9">
        <v>1.8</v>
      </c>
      <c r="G319" s="9">
        <v>0.47799999999999998</v>
      </c>
      <c r="H319" s="6">
        <v>1</v>
      </c>
      <c r="I319" s="9">
        <f t="shared" si="138"/>
        <v>1.8</v>
      </c>
      <c r="J319" s="9">
        <f t="shared" si="139"/>
        <v>0.47799999999999998</v>
      </c>
      <c r="K319" s="6">
        <v>509</v>
      </c>
      <c r="L319" s="6">
        <f t="shared" si="120"/>
        <v>0.86799394896747828</v>
      </c>
      <c r="M319" s="6">
        <f t="shared" si="121"/>
        <v>1071</v>
      </c>
      <c r="N319" s="6">
        <f t="shared" si="122"/>
        <v>4</v>
      </c>
      <c r="O319" s="11">
        <f t="shared" si="123"/>
        <v>1.1000000000000001</v>
      </c>
    </row>
    <row r="320" spans="1:15">
      <c r="A320" s="6" t="s">
        <v>55</v>
      </c>
      <c r="B320" s="6">
        <v>4110</v>
      </c>
      <c r="C320" s="8">
        <v>0.1923856035</v>
      </c>
      <c r="D320" s="9">
        <v>0.25800000000000001</v>
      </c>
      <c r="E320" s="9">
        <v>54.65</v>
      </c>
      <c r="F320" s="9">
        <v>0.7</v>
      </c>
      <c r="G320" s="9">
        <v>0.09</v>
      </c>
      <c r="H320" s="6">
        <v>1</v>
      </c>
      <c r="I320" s="9">
        <f t="shared" si="138"/>
        <v>0.7</v>
      </c>
      <c r="J320" s="9">
        <f t="shared" si="139"/>
        <v>0.09</v>
      </c>
      <c r="K320" s="6">
        <v>105</v>
      </c>
      <c r="L320" s="6">
        <f t="shared" si="120"/>
        <v>0.22604827447241249</v>
      </c>
      <c r="M320" s="6">
        <f t="shared" si="121"/>
        <v>279</v>
      </c>
      <c r="N320" s="6">
        <f t="shared" si="122"/>
        <v>0</v>
      </c>
      <c r="O320" s="11">
        <f t="shared" si="123"/>
        <v>0.1</v>
      </c>
    </row>
    <row r="321" spans="1:15">
      <c r="A321" s="6" t="s">
        <v>55</v>
      </c>
      <c r="B321" s="6">
        <v>4110</v>
      </c>
      <c r="C321" s="8">
        <v>2.1764642156999998</v>
      </c>
      <c r="D321" s="9">
        <v>0.41299999999999998</v>
      </c>
      <c r="E321" s="9">
        <v>54.65</v>
      </c>
      <c r="F321" s="9">
        <v>0.7</v>
      </c>
      <c r="G321" s="9">
        <v>0.09</v>
      </c>
      <c r="H321" s="6">
        <v>1</v>
      </c>
      <c r="I321" s="9">
        <f t="shared" si="138"/>
        <v>0.7</v>
      </c>
      <c r="J321" s="9">
        <f t="shared" si="139"/>
        <v>0.09</v>
      </c>
      <c r="K321" s="6">
        <v>2779</v>
      </c>
      <c r="L321" s="6">
        <f t="shared" si="120"/>
        <v>4.0936480631038377</v>
      </c>
      <c r="M321" s="6">
        <f t="shared" si="121"/>
        <v>5049</v>
      </c>
      <c r="N321" s="6">
        <f t="shared" si="122"/>
        <v>8</v>
      </c>
      <c r="O321" s="11">
        <f t="shared" si="123"/>
        <v>1</v>
      </c>
    </row>
    <row r="322" spans="1:15">
      <c r="A322" s="6" t="s">
        <v>55</v>
      </c>
      <c r="B322" s="6">
        <v>3300</v>
      </c>
      <c r="C322" s="8">
        <v>2.4970904844000001</v>
      </c>
      <c r="D322" s="9">
        <v>0.4</v>
      </c>
      <c r="E322" s="9">
        <v>54.65</v>
      </c>
      <c r="F322" s="9">
        <v>1.2</v>
      </c>
      <c r="G322" s="9">
        <v>6.4000000000000001E-2</v>
      </c>
      <c r="H322" s="6">
        <v>1</v>
      </c>
      <c r="I322" s="9">
        <f t="shared" si="138"/>
        <v>1.2</v>
      </c>
      <c r="J322" s="9">
        <f t="shared" si="139"/>
        <v>6.4000000000000001E-2</v>
      </c>
      <c r="K322" s="6">
        <v>2105</v>
      </c>
      <c r="L322" s="6">
        <f t="shared" si="120"/>
        <v>4.548866499082</v>
      </c>
      <c r="M322" s="6">
        <f t="shared" si="121"/>
        <v>5611</v>
      </c>
      <c r="N322" s="6">
        <f t="shared" si="122"/>
        <v>15</v>
      </c>
      <c r="O322" s="11">
        <f t="shared" si="123"/>
        <v>0.8</v>
      </c>
    </row>
    <row r="323" spans="1:15">
      <c r="A323" s="6" t="s">
        <v>55</v>
      </c>
      <c r="B323" s="6">
        <v>4110</v>
      </c>
      <c r="C323" s="8">
        <v>1.0035255353000001</v>
      </c>
      <c r="D323" s="9">
        <v>0.41299999999999998</v>
      </c>
      <c r="E323" s="9">
        <v>54.65</v>
      </c>
      <c r="F323" s="9">
        <v>0.7</v>
      </c>
      <c r="G323" s="9">
        <v>0.09</v>
      </c>
      <c r="H323" s="6">
        <v>1</v>
      </c>
      <c r="I323" s="9">
        <f t="shared" si="138"/>
        <v>0.7</v>
      </c>
      <c r="J323" s="9">
        <f t="shared" si="139"/>
        <v>0.09</v>
      </c>
      <c r="K323" s="6">
        <v>1784</v>
      </c>
      <c r="L323" s="6">
        <f t="shared" ref="L323:L386" si="140">(E323*D323*C323)/12</f>
        <v>1.8875019098509904</v>
      </c>
      <c r="M323" s="6">
        <f t="shared" ref="M323:M386" si="141">ROUND(E323*D323*C323*102.79,0)</f>
        <v>2328</v>
      </c>
      <c r="N323" s="6">
        <f t="shared" ref="N323:N386" si="142">ROUND(I323*M323*0.002205,0)</f>
        <v>4</v>
      </c>
      <c r="O323" s="11">
        <f t="shared" ref="O323:O386" si="143">ROUND(J323*M323*0.002205,1)</f>
        <v>0.5</v>
      </c>
    </row>
    <row r="324" spans="1:15">
      <c r="A324" s="6" t="s">
        <v>55</v>
      </c>
      <c r="B324" s="6">
        <v>4110</v>
      </c>
      <c r="C324" s="8">
        <v>0.33254876080000001</v>
      </c>
      <c r="D324" s="9">
        <v>0.41299999999999998</v>
      </c>
      <c r="E324" s="9">
        <v>54.65</v>
      </c>
      <c r="F324" s="9">
        <v>0.7</v>
      </c>
      <c r="G324" s="9">
        <v>0.09</v>
      </c>
      <c r="H324" s="6">
        <v>1</v>
      </c>
      <c r="I324" s="9">
        <f t="shared" si="138"/>
        <v>0.7</v>
      </c>
      <c r="J324" s="9">
        <f t="shared" si="139"/>
        <v>0.09</v>
      </c>
      <c r="K324" s="6">
        <v>289</v>
      </c>
      <c r="L324" s="6">
        <f t="shared" si="140"/>
        <v>0.62548126484986322</v>
      </c>
      <c r="M324" s="6">
        <f t="shared" si="141"/>
        <v>772</v>
      </c>
      <c r="N324" s="6">
        <f t="shared" si="142"/>
        <v>1</v>
      </c>
      <c r="O324" s="11">
        <f t="shared" si="143"/>
        <v>0.2</v>
      </c>
    </row>
    <row r="325" spans="1:15">
      <c r="A325" s="6" t="s">
        <v>55</v>
      </c>
      <c r="B325" s="6">
        <v>4110</v>
      </c>
      <c r="C325" s="8">
        <v>0.23369204430000001</v>
      </c>
      <c r="D325" s="9">
        <v>0.41299999999999998</v>
      </c>
      <c r="E325" s="9">
        <v>54.65</v>
      </c>
      <c r="F325" s="9">
        <v>0.7</v>
      </c>
      <c r="G325" s="9">
        <v>0.09</v>
      </c>
      <c r="H325" s="6">
        <v>1</v>
      </c>
      <c r="I325" s="9">
        <f t="shared" si="138"/>
        <v>0.7</v>
      </c>
      <c r="J325" s="9">
        <f t="shared" si="139"/>
        <v>0.09</v>
      </c>
      <c r="K325" s="6">
        <v>203</v>
      </c>
      <c r="L325" s="6">
        <f t="shared" si="140"/>
        <v>0.4395445501059112</v>
      </c>
      <c r="M325" s="6">
        <f t="shared" si="141"/>
        <v>542</v>
      </c>
      <c r="N325" s="6">
        <f t="shared" si="142"/>
        <v>1</v>
      </c>
      <c r="O325" s="11">
        <f t="shared" si="143"/>
        <v>0.1</v>
      </c>
    </row>
    <row r="326" spans="1:15">
      <c r="A326" s="6" t="s">
        <v>55</v>
      </c>
      <c r="B326" s="6">
        <v>1750</v>
      </c>
      <c r="C326" s="8">
        <v>1.7761994699999999E-2</v>
      </c>
      <c r="D326" s="9">
        <v>0.76800000000000002</v>
      </c>
      <c r="E326" s="9">
        <v>54.65</v>
      </c>
      <c r="F326" s="9">
        <v>1.8</v>
      </c>
      <c r="G326" s="9">
        <v>0.47799999999999998</v>
      </c>
      <c r="H326" s="6">
        <v>0</v>
      </c>
      <c r="I326" s="9">
        <f t="shared" ref="I326:I327" si="144">0.7*F326</f>
        <v>1.26</v>
      </c>
      <c r="J326" s="9">
        <f t="shared" ref="J326:J327" si="145">0.5*G326</f>
        <v>0.23899999999999999</v>
      </c>
      <c r="K326" s="6">
        <v>296</v>
      </c>
      <c r="L326" s="6">
        <f t="shared" si="140"/>
        <v>6.2124352662720005E-2</v>
      </c>
      <c r="M326" s="6">
        <f t="shared" si="141"/>
        <v>77</v>
      </c>
      <c r="N326" s="6">
        <f t="shared" si="142"/>
        <v>0</v>
      </c>
      <c r="O326" s="11">
        <f t="shared" si="143"/>
        <v>0</v>
      </c>
    </row>
    <row r="327" spans="1:15">
      <c r="A327" s="6" t="s">
        <v>55</v>
      </c>
      <c r="B327" s="6">
        <v>1750</v>
      </c>
      <c r="C327" s="8">
        <v>0.13211718240000001</v>
      </c>
      <c r="D327" s="9">
        <v>0.72399999999999998</v>
      </c>
      <c r="E327" s="9">
        <v>54.65</v>
      </c>
      <c r="F327" s="9">
        <v>1.8</v>
      </c>
      <c r="G327" s="9">
        <v>0.47799999999999998</v>
      </c>
      <c r="H327" s="6">
        <v>0</v>
      </c>
      <c r="I327" s="9">
        <f t="shared" si="144"/>
        <v>1.26</v>
      </c>
      <c r="J327" s="9">
        <f t="shared" si="145"/>
        <v>0.23899999999999999</v>
      </c>
      <c r="K327" s="6">
        <v>347</v>
      </c>
      <c r="L327" s="6">
        <f t="shared" si="140"/>
        <v>0.43561897576232006</v>
      </c>
      <c r="M327" s="6">
        <f t="shared" si="141"/>
        <v>537</v>
      </c>
      <c r="N327" s="6">
        <f t="shared" si="142"/>
        <v>1</v>
      </c>
      <c r="O327" s="11">
        <f t="shared" si="143"/>
        <v>0.3</v>
      </c>
    </row>
    <row r="328" spans="1:15">
      <c r="A328" s="6" t="s">
        <v>55</v>
      </c>
      <c r="B328" s="6">
        <v>1750</v>
      </c>
      <c r="C328" s="8">
        <v>4.3381411199999997E-2</v>
      </c>
      <c r="D328" s="9">
        <v>0.72399999999999998</v>
      </c>
      <c r="E328" s="9">
        <v>54.65</v>
      </c>
      <c r="F328" s="9">
        <v>1.8</v>
      </c>
      <c r="G328" s="9">
        <v>0.47799999999999998</v>
      </c>
      <c r="H328" s="6">
        <v>1</v>
      </c>
      <c r="I328" s="9">
        <f t="shared" ref="I328:I345" si="146">F328</f>
        <v>1.8</v>
      </c>
      <c r="J328" s="9">
        <f t="shared" ref="J328:J345" si="147">G328</f>
        <v>0.47799999999999998</v>
      </c>
      <c r="K328" s="6">
        <v>2557</v>
      </c>
      <c r="L328" s="6">
        <f t="shared" si="140"/>
        <v>0.14303791203215999</v>
      </c>
      <c r="M328" s="6">
        <f t="shared" si="141"/>
        <v>176</v>
      </c>
      <c r="N328" s="6">
        <f t="shared" si="142"/>
        <v>1</v>
      </c>
      <c r="O328" s="11">
        <f t="shared" si="143"/>
        <v>0.2</v>
      </c>
    </row>
    <row r="329" spans="1:15">
      <c r="A329" s="6" t="s">
        <v>55</v>
      </c>
      <c r="B329" s="6">
        <v>3100</v>
      </c>
      <c r="C329" s="8">
        <v>0.1768108216</v>
      </c>
      <c r="D329" s="9">
        <v>0.41099999999999998</v>
      </c>
      <c r="E329" s="9">
        <v>54.65</v>
      </c>
      <c r="F329" s="9">
        <v>1.2</v>
      </c>
      <c r="G329" s="9">
        <v>6.4000000000000001E-2</v>
      </c>
      <c r="H329" s="6">
        <v>1</v>
      </c>
      <c r="I329" s="9">
        <f t="shared" si="146"/>
        <v>1.2</v>
      </c>
      <c r="J329" s="9">
        <f t="shared" si="147"/>
        <v>6.4000000000000001E-2</v>
      </c>
      <c r="K329" s="6">
        <v>313</v>
      </c>
      <c r="L329" s="6">
        <f t="shared" si="140"/>
        <v>0.33094786546506993</v>
      </c>
      <c r="M329" s="6">
        <f t="shared" si="141"/>
        <v>408</v>
      </c>
      <c r="N329" s="6">
        <f t="shared" si="142"/>
        <v>1</v>
      </c>
      <c r="O329" s="11">
        <f t="shared" si="143"/>
        <v>0.1</v>
      </c>
    </row>
    <row r="330" spans="1:15">
      <c r="A330" s="6" t="s">
        <v>55</v>
      </c>
      <c r="B330" s="6">
        <v>3100</v>
      </c>
      <c r="C330" s="8">
        <v>6.6453320799999993E-2</v>
      </c>
      <c r="D330" s="9">
        <v>0.41099999999999998</v>
      </c>
      <c r="E330" s="9">
        <v>54.65</v>
      </c>
      <c r="F330" s="9">
        <v>1.2</v>
      </c>
      <c r="G330" s="9">
        <v>6.4000000000000001E-2</v>
      </c>
      <c r="H330" s="6">
        <v>1</v>
      </c>
      <c r="I330" s="9">
        <f t="shared" si="146"/>
        <v>1.2</v>
      </c>
      <c r="J330" s="9">
        <f t="shared" si="147"/>
        <v>6.4000000000000001E-2</v>
      </c>
      <c r="K330" s="6">
        <v>111</v>
      </c>
      <c r="L330" s="6">
        <f t="shared" si="140"/>
        <v>0.12438483387390997</v>
      </c>
      <c r="M330" s="6">
        <f t="shared" si="141"/>
        <v>153</v>
      </c>
      <c r="N330" s="6">
        <f t="shared" si="142"/>
        <v>0</v>
      </c>
      <c r="O330" s="11">
        <f t="shared" si="143"/>
        <v>0</v>
      </c>
    </row>
    <row r="331" spans="1:15">
      <c r="A331" s="6" t="s">
        <v>55</v>
      </c>
      <c r="B331" s="6">
        <v>3100</v>
      </c>
      <c r="C331" s="8">
        <v>7.6029412599999999E-2</v>
      </c>
      <c r="D331" s="9">
        <v>0.41099999999999998</v>
      </c>
      <c r="E331" s="9">
        <v>54.65</v>
      </c>
      <c r="F331" s="9">
        <v>1.2</v>
      </c>
      <c r="G331" s="9">
        <v>6.4000000000000001E-2</v>
      </c>
      <c r="H331" s="6">
        <v>1</v>
      </c>
      <c r="I331" s="9">
        <f t="shared" si="146"/>
        <v>1.2</v>
      </c>
      <c r="J331" s="9">
        <f t="shared" si="147"/>
        <v>6.4000000000000001E-2</v>
      </c>
      <c r="K331" s="6">
        <v>137</v>
      </c>
      <c r="L331" s="6">
        <f t="shared" si="140"/>
        <v>0.14230900340170746</v>
      </c>
      <c r="M331" s="6">
        <f t="shared" si="141"/>
        <v>176</v>
      </c>
      <c r="N331" s="6">
        <f t="shared" si="142"/>
        <v>0</v>
      </c>
      <c r="O331" s="11">
        <f t="shared" si="143"/>
        <v>0</v>
      </c>
    </row>
    <row r="332" spans="1:15">
      <c r="A332" s="6" t="s">
        <v>55</v>
      </c>
      <c r="B332" s="6">
        <v>3100</v>
      </c>
      <c r="C332" s="8">
        <v>5.4700446299999997E-2</v>
      </c>
      <c r="D332" s="9">
        <v>0.41099999999999998</v>
      </c>
      <c r="E332" s="9">
        <v>54.65</v>
      </c>
      <c r="F332" s="9">
        <v>1.2</v>
      </c>
      <c r="G332" s="9">
        <v>6.4000000000000001E-2</v>
      </c>
      <c r="H332" s="6">
        <v>1</v>
      </c>
      <c r="I332" s="9">
        <f t="shared" si="146"/>
        <v>1.2</v>
      </c>
      <c r="J332" s="9">
        <f t="shared" si="147"/>
        <v>6.4000000000000001E-2</v>
      </c>
      <c r="K332" s="6">
        <v>106</v>
      </c>
      <c r="L332" s="6">
        <f t="shared" si="140"/>
        <v>0.10238624411760372</v>
      </c>
      <c r="M332" s="6">
        <f t="shared" si="141"/>
        <v>126</v>
      </c>
      <c r="N332" s="6">
        <f t="shared" si="142"/>
        <v>0</v>
      </c>
      <c r="O332" s="11">
        <f t="shared" si="143"/>
        <v>0</v>
      </c>
    </row>
    <row r="333" spans="1:15">
      <c r="A333" s="6" t="s">
        <v>55</v>
      </c>
      <c r="B333" s="6">
        <v>3100</v>
      </c>
      <c r="C333" s="8">
        <v>0.105327595</v>
      </c>
      <c r="D333" s="9">
        <v>0.41099999999999998</v>
      </c>
      <c r="E333" s="9">
        <v>54.65</v>
      </c>
      <c r="F333" s="9">
        <v>1.2</v>
      </c>
      <c r="G333" s="9">
        <v>6.4000000000000001E-2</v>
      </c>
      <c r="H333" s="6">
        <v>1</v>
      </c>
      <c r="I333" s="9">
        <f t="shared" si="146"/>
        <v>1.2</v>
      </c>
      <c r="J333" s="9">
        <f t="shared" si="147"/>
        <v>6.4000000000000001E-2</v>
      </c>
      <c r="K333" s="6">
        <v>212</v>
      </c>
      <c r="L333" s="6">
        <f t="shared" si="140"/>
        <v>0.19714824253618746</v>
      </c>
      <c r="M333" s="6">
        <f t="shared" si="141"/>
        <v>243</v>
      </c>
      <c r="N333" s="6">
        <f t="shared" si="142"/>
        <v>1</v>
      </c>
      <c r="O333" s="11">
        <f t="shared" si="143"/>
        <v>0</v>
      </c>
    </row>
    <row r="334" spans="1:15">
      <c r="A334" s="6" t="s">
        <v>55</v>
      </c>
      <c r="B334" s="6">
        <v>3100</v>
      </c>
      <c r="C334" s="8">
        <v>4.35567044E-2</v>
      </c>
      <c r="D334" s="9">
        <v>0.41099999999999998</v>
      </c>
      <c r="E334" s="9">
        <v>54.65</v>
      </c>
      <c r="F334" s="9">
        <v>1.2</v>
      </c>
      <c r="G334" s="9">
        <v>6.4000000000000001E-2</v>
      </c>
      <c r="H334" s="6">
        <v>1</v>
      </c>
      <c r="I334" s="9">
        <f t="shared" si="146"/>
        <v>1.2</v>
      </c>
      <c r="J334" s="9">
        <f t="shared" si="147"/>
        <v>6.4000000000000001E-2</v>
      </c>
      <c r="K334" s="6">
        <v>89</v>
      </c>
      <c r="L334" s="6">
        <f t="shared" si="140"/>
        <v>8.1527805919504995E-2</v>
      </c>
      <c r="M334" s="6">
        <f t="shared" si="141"/>
        <v>101</v>
      </c>
      <c r="N334" s="6">
        <f t="shared" si="142"/>
        <v>0</v>
      </c>
      <c r="O334" s="11">
        <f t="shared" si="143"/>
        <v>0</v>
      </c>
    </row>
    <row r="335" spans="1:15">
      <c r="A335" s="6" t="s">
        <v>55</v>
      </c>
      <c r="B335" s="6">
        <v>3100</v>
      </c>
      <c r="C335" s="8">
        <v>7.56311593E-2</v>
      </c>
      <c r="D335" s="9">
        <v>0.41099999999999998</v>
      </c>
      <c r="E335" s="9">
        <v>54.65</v>
      </c>
      <c r="F335" s="9">
        <v>1.2</v>
      </c>
      <c r="G335" s="9">
        <v>6.4000000000000001E-2</v>
      </c>
      <c r="H335" s="6">
        <v>1</v>
      </c>
      <c r="I335" s="9">
        <f t="shared" si="146"/>
        <v>1.2</v>
      </c>
      <c r="J335" s="9">
        <f t="shared" si="147"/>
        <v>6.4000000000000001E-2</v>
      </c>
      <c r="K335" s="6">
        <v>176</v>
      </c>
      <c r="L335" s="6">
        <f t="shared" si="140"/>
        <v>0.14156356780926624</v>
      </c>
      <c r="M335" s="6">
        <f t="shared" si="141"/>
        <v>175</v>
      </c>
      <c r="N335" s="6">
        <f t="shared" si="142"/>
        <v>0</v>
      </c>
      <c r="O335" s="11">
        <f t="shared" si="143"/>
        <v>0</v>
      </c>
    </row>
    <row r="336" spans="1:15">
      <c r="A336" s="6" t="s">
        <v>55</v>
      </c>
      <c r="B336" s="6">
        <v>6410</v>
      </c>
      <c r="C336" s="8">
        <v>7.0089790700000001E-2</v>
      </c>
      <c r="D336" s="9">
        <v>0.30299999999999999</v>
      </c>
      <c r="E336" s="9">
        <v>54.65</v>
      </c>
      <c r="F336" s="9">
        <v>0</v>
      </c>
      <c r="G336" s="9">
        <v>0</v>
      </c>
      <c r="H336" s="6">
        <v>1</v>
      </c>
      <c r="I336" s="9">
        <f t="shared" si="146"/>
        <v>0</v>
      </c>
      <c r="J336" s="9">
        <f t="shared" si="147"/>
        <v>0</v>
      </c>
      <c r="K336" s="6">
        <v>132</v>
      </c>
      <c r="L336" s="6">
        <f t="shared" si="140"/>
        <v>9.6717778309313759E-2</v>
      </c>
      <c r="M336" s="6">
        <f t="shared" si="141"/>
        <v>119</v>
      </c>
      <c r="N336" s="6">
        <f t="shared" si="142"/>
        <v>0</v>
      </c>
      <c r="O336" s="11">
        <f t="shared" si="143"/>
        <v>0</v>
      </c>
    </row>
    <row r="337" spans="1:15">
      <c r="A337" s="6" t="s">
        <v>55</v>
      </c>
      <c r="B337" s="6">
        <v>3100</v>
      </c>
      <c r="C337" s="8">
        <v>5.77632743E-2</v>
      </c>
      <c r="D337" s="9">
        <v>0.41099999999999998</v>
      </c>
      <c r="E337" s="9">
        <v>54.65</v>
      </c>
      <c r="F337" s="9">
        <v>1.2</v>
      </c>
      <c r="G337" s="9">
        <v>6.4000000000000001E-2</v>
      </c>
      <c r="H337" s="6">
        <v>1</v>
      </c>
      <c r="I337" s="9">
        <f t="shared" si="146"/>
        <v>1.2</v>
      </c>
      <c r="J337" s="9">
        <f t="shared" si="147"/>
        <v>6.4000000000000001E-2</v>
      </c>
      <c r="K337" s="6">
        <v>171</v>
      </c>
      <c r="L337" s="6">
        <f t="shared" si="140"/>
        <v>0.10811913071195373</v>
      </c>
      <c r="M337" s="6">
        <f t="shared" si="141"/>
        <v>133</v>
      </c>
      <c r="N337" s="6">
        <f t="shared" si="142"/>
        <v>0</v>
      </c>
      <c r="O337" s="11">
        <f t="shared" si="143"/>
        <v>0</v>
      </c>
    </row>
    <row r="338" spans="1:15">
      <c r="A338" s="6" t="s">
        <v>55</v>
      </c>
      <c r="B338" s="6">
        <v>6300</v>
      </c>
      <c r="C338" s="8">
        <v>0.16467655419999999</v>
      </c>
      <c r="D338" s="9">
        <v>0.30299999999999999</v>
      </c>
      <c r="E338" s="9">
        <v>54.65</v>
      </c>
      <c r="F338" s="9">
        <v>0</v>
      </c>
      <c r="G338" s="9">
        <v>0</v>
      </c>
      <c r="H338" s="6">
        <v>1</v>
      </c>
      <c r="I338" s="9">
        <f t="shared" si="146"/>
        <v>0</v>
      </c>
      <c r="J338" s="9">
        <f t="shared" si="147"/>
        <v>0</v>
      </c>
      <c r="K338" s="6">
        <v>626</v>
      </c>
      <c r="L338" s="6">
        <f t="shared" si="140"/>
        <v>0.22723923559750747</v>
      </c>
      <c r="M338" s="6">
        <f t="shared" si="141"/>
        <v>280</v>
      </c>
      <c r="N338" s="6">
        <f t="shared" si="142"/>
        <v>0</v>
      </c>
      <c r="O338" s="11">
        <f t="shared" si="143"/>
        <v>0</v>
      </c>
    </row>
    <row r="339" spans="1:15">
      <c r="A339" s="6" t="s">
        <v>55</v>
      </c>
      <c r="B339" s="6">
        <v>3100</v>
      </c>
      <c r="C339" s="8">
        <v>2.4155509000000001E-3</v>
      </c>
      <c r="D339" s="9">
        <v>0.41099999999999998</v>
      </c>
      <c r="E339" s="9">
        <v>54.65</v>
      </c>
      <c r="F339" s="9">
        <v>1.2</v>
      </c>
      <c r="G339" s="9">
        <v>6.4000000000000001E-2</v>
      </c>
      <c r="H339" s="6">
        <v>1</v>
      </c>
      <c r="I339" s="9">
        <f t="shared" si="146"/>
        <v>1.2</v>
      </c>
      <c r="J339" s="9">
        <f t="shared" si="147"/>
        <v>6.4000000000000001E-2</v>
      </c>
      <c r="K339" s="6">
        <v>100</v>
      </c>
      <c r="L339" s="6">
        <f t="shared" si="140"/>
        <v>4.5213375914612492E-3</v>
      </c>
      <c r="M339" s="6">
        <f t="shared" si="141"/>
        <v>6</v>
      </c>
      <c r="N339" s="6">
        <f t="shared" si="142"/>
        <v>0</v>
      </c>
      <c r="O339" s="11">
        <f t="shared" si="143"/>
        <v>0</v>
      </c>
    </row>
    <row r="340" spans="1:15">
      <c r="A340" s="6" t="s">
        <v>55</v>
      </c>
      <c r="B340" s="6">
        <v>3100</v>
      </c>
      <c r="C340" s="8">
        <v>0.22844281499999999</v>
      </c>
      <c r="D340" s="9">
        <v>0.41099999999999998</v>
      </c>
      <c r="E340" s="9">
        <v>54.65</v>
      </c>
      <c r="F340" s="9">
        <v>1.2</v>
      </c>
      <c r="G340" s="9">
        <v>6.4000000000000001E-2</v>
      </c>
      <c r="H340" s="6">
        <v>1</v>
      </c>
      <c r="I340" s="9">
        <f t="shared" si="146"/>
        <v>1.2</v>
      </c>
      <c r="J340" s="9">
        <f t="shared" si="147"/>
        <v>6.4000000000000001E-2</v>
      </c>
      <c r="K340" s="6">
        <v>407232</v>
      </c>
      <c r="L340" s="6">
        <f t="shared" si="140"/>
        <v>0.42759069451143739</v>
      </c>
      <c r="M340" s="6">
        <f t="shared" si="141"/>
        <v>527</v>
      </c>
      <c r="N340" s="6">
        <f t="shared" si="142"/>
        <v>1</v>
      </c>
      <c r="O340" s="11">
        <f t="shared" si="143"/>
        <v>0.1</v>
      </c>
    </row>
    <row r="341" spans="1:15">
      <c r="A341" s="6" t="s">
        <v>55</v>
      </c>
      <c r="B341" s="6">
        <v>1750</v>
      </c>
      <c r="C341" s="8">
        <v>1.5076209303999999</v>
      </c>
      <c r="D341" s="9">
        <v>0.76800000000000002</v>
      </c>
      <c r="E341" s="9">
        <v>54.65</v>
      </c>
      <c r="F341" s="9">
        <v>1.8</v>
      </c>
      <c r="G341" s="9">
        <v>0.47799999999999998</v>
      </c>
      <c r="H341" s="6">
        <v>1</v>
      </c>
      <c r="I341" s="9">
        <f t="shared" si="146"/>
        <v>1.8</v>
      </c>
      <c r="J341" s="9">
        <f t="shared" si="147"/>
        <v>0.47799999999999998</v>
      </c>
      <c r="K341" s="6">
        <v>3498</v>
      </c>
      <c r="L341" s="6">
        <f t="shared" si="140"/>
        <v>5.2730549661670398</v>
      </c>
      <c r="M341" s="6">
        <f t="shared" si="141"/>
        <v>6504</v>
      </c>
      <c r="N341" s="6">
        <f t="shared" si="142"/>
        <v>26</v>
      </c>
      <c r="O341" s="11">
        <f t="shared" si="143"/>
        <v>6.9</v>
      </c>
    </row>
    <row r="342" spans="1:15">
      <c r="A342" s="6" t="s">
        <v>55</v>
      </c>
      <c r="B342" s="6">
        <v>1750</v>
      </c>
      <c r="C342" s="8">
        <v>5.7462556099999999E-2</v>
      </c>
      <c r="D342" s="9">
        <v>0.72399999999999998</v>
      </c>
      <c r="E342" s="9">
        <v>54.65</v>
      </c>
      <c r="F342" s="9">
        <v>1.8</v>
      </c>
      <c r="G342" s="9">
        <v>0.47799999999999998</v>
      </c>
      <c r="H342" s="6">
        <v>1</v>
      </c>
      <c r="I342" s="9">
        <f t="shared" si="146"/>
        <v>1.8</v>
      </c>
      <c r="J342" s="9">
        <f t="shared" si="147"/>
        <v>0.47799999999999998</v>
      </c>
      <c r="K342" s="6">
        <v>88</v>
      </c>
      <c r="L342" s="6">
        <f t="shared" si="140"/>
        <v>0.18946649768218835</v>
      </c>
      <c r="M342" s="6">
        <f t="shared" si="141"/>
        <v>234</v>
      </c>
      <c r="N342" s="6">
        <f t="shared" si="142"/>
        <v>1</v>
      </c>
      <c r="O342" s="11">
        <f t="shared" si="143"/>
        <v>0.2</v>
      </c>
    </row>
    <row r="343" spans="1:15">
      <c r="A343" s="6" t="s">
        <v>55</v>
      </c>
      <c r="B343" s="6">
        <v>1750</v>
      </c>
      <c r="C343" s="8">
        <v>0.1117441161</v>
      </c>
      <c r="D343" s="9">
        <v>0.76800000000000002</v>
      </c>
      <c r="E343" s="9">
        <v>54.65</v>
      </c>
      <c r="F343" s="9">
        <v>1.8</v>
      </c>
      <c r="G343" s="9">
        <v>0.47799999999999998</v>
      </c>
      <c r="H343" s="6">
        <v>1</v>
      </c>
      <c r="I343" s="9">
        <f t="shared" si="146"/>
        <v>1.8</v>
      </c>
      <c r="J343" s="9">
        <f t="shared" si="147"/>
        <v>0.47799999999999998</v>
      </c>
      <c r="K343" s="6">
        <v>181</v>
      </c>
      <c r="L343" s="6">
        <f t="shared" si="140"/>
        <v>0.39083622047136002</v>
      </c>
      <c r="M343" s="6">
        <f t="shared" si="141"/>
        <v>482</v>
      </c>
      <c r="N343" s="6">
        <f t="shared" si="142"/>
        <v>2</v>
      </c>
      <c r="O343" s="11">
        <f t="shared" si="143"/>
        <v>0.5</v>
      </c>
    </row>
    <row r="344" spans="1:15">
      <c r="A344" s="6" t="s">
        <v>55</v>
      </c>
      <c r="B344" s="6">
        <v>1750</v>
      </c>
      <c r="C344" s="8">
        <v>7.0026668700000003E-2</v>
      </c>
      <c r="D344" s="9">
        <v>0.72399999999999998</v>
      </c>
      <c r="E344" s="9">
        <v>54.65</v>
      </c>
      <c r="F344" s="9">
        <v>1.8</v>
      </c>
      <c r="G344" s="9">
        <v>0.47799999999999998</v>
      </c>
      <c r="H344" s="6">
        <v>1</v>
      </c>
      <c r="I344" s="9">
        <f t="shared" si="146"/>
        <v>1.8</v>
      </c>
      <c r="J344" s="9">
        <f t="shared" si="147"/>
        <v>0.47799999999999998</v>
      </c>
      <c r="K344" s="6">
        <v>107</v>
      </c>
      <c r="L344" s="6">
        <f t="shared" si="140"/>
        <v>0.230893099148785</v>
      </c>
      <c r="M344" s="6">
        <f t="shared" si="141"/>
        <v>285</v>
      </c>
      <c r="N344" s="6">
        <f t="shared" si="142"/>
        <v>1</v>
      </c>
      <c r="O344" s="11">
        <f t="shared" si="143"/>
        <v>0.3</v>
      </c>
    </row>
    <row r="345" spans="1:15">
      <c r="A345" s="6" t="s">
        <v>55</v>
      </c>
      <c r="B345" s="6">
        <v>3300</v>
      </c>
      <c r="C345" s="8">
        <v>3.7913013099999997E-2</v>
      </c>
      <c r="D345" s="9">
        <v>0.4</v>
      </c>
      <c r="E345" s="9">
        <v>54.65</v>
      </c>
      <c r="F345" s="9">
        <v>1.2</v>
      </c>
      <c r="G345" s="9">
        <v>6.4000000000000001E-2</v>
      </c>
      <c r="H345" s="6">
        <v>1</v>
      </c>
      <c r="I345" s="9">
        <f t="shared" si="146"/>
        <v>1.2</v>
      </c>
      <c r="J345" s="9">
        <f t="shared" si="147"/>
        <v>6.4000000000000001E-2</v>
      </c>
      <c r="K345" s="6">
        <v>32</v>
      </c>
      <c r="L345" s="6">
        <f t="shared" si="140"/>
        <v>6.9064872197166657E-2</v>
      </c>
      <c r="M345" s="6">
        <f t="shared" si="141"/>
        <v>85</v>
      </c>
      <c r="N345" s="6">
        <f t="shared" si="142"/>
        <v>0</v>
      </c>
      <c r="O345" s="11">
        <f t="shared" si="143"/>
        <v>0</v>
      </c>
    </row>
    <row r="346" spans="1:15">
      <c r="A346" s="6" t="s">
        <v>55</v>
      </c>
      <c r="B346" s="6">
        <v>1750</v>
      </c>
      <c r="C346" s="8">
        <v>6.1984405499999999E-2</v>
      </c>
      <c r="D346" s="9">
        <v>0.72399999999999998</v>
      </c>
      <c r="E346" s="9">
        <v>54.65</v>
      </c>
      <c r="F346" s="9">
        <v>1.8</v>
      </c>
      <c r="G346" s="9">
        <v>0.47799999999999998</v>
      </c>
      <c r="H346" s="6">
        <v>0</v>
      </c>
      <c r="I346" s="9">
        <f t="shared" ref="I346:I348" si="148">0.7*F346</f>
        <v>1.26</v>
      </c>
      <c r="J346" s="9">
        <f t="shared" ref="J346:J348" si="149">0.5*G346</f>
        <v>0.23899999999999999</v>
      </c>
      <c r="K346" s="6">
        <v>95</v>
      </c>
      <c r="L346" s="6">
        <f t="shared" si="140"/>
        <v>0.20437601488802501</v>
      </c>
      <c r="M346" s="6">
        <f t="shared" si="141"/>
        <v>252</v>
      </c>
      <c r="N346" s="6">
        <f t="shared" si="142"/>
        <v>1</v>
      </c>
      <c r="O346" s="11">
        <f t="shared" si="143"/>
        <v>0.1</v>
      </c>
    </row>
    <row r="347" spans="1:15">
      <c r="A347" s="6" t="s">
        <v>55</v>
      </c>
      <c r="B347" s="6">
        <v>1750</v>
      </c>
      <c r="C347" s="8">
        <v>2.6385881239</v>
      </c>
      <c r="D347" s="9">
        <v>0.76800000000000002</v>
      </c>
      <c r="E347" s="9">
        <v>54.65</v>
      </c>
      <c r="F347" s="9">
        <v>1.8</v>
      </c>
      <c r="G347" s="9">
        <v>0.47799999999999998</v>
      </c>
      <c r="H347" s="6">
        <v>0</v>
      </c>
      <c r="I347" s="9">
        <f t="shared" si="148"/>
        <v>1.26</v>
      </c>
      <c r="J347" s="9">
        <f t="shared" si="149"/>
        <v>0.23899999999999999</v>
      </c>
      <c r="K347" s="6">
        <v>4270</v>
      </c>
      <c r="L347" s="6">
        <f t="shared" si="140"/>
        <v>9.22872582215264</v>
      </c>
      <c r="M347" s="6">
        <f t="shared" si="141"/>
        <v>11383</v>
      </c>
      <c r="N347" s="6">
        <f t="shared" si="142"/>
        <v>32</v>
      </c>
      <c r="O347" s="11">
        <f t="shared" si="143"/>
        <v>6</v>
      </c>
    </row>
    <row r="348" spans="1:15">
      <c r="A348" s="6" t="s">
        <v>55</v>
      </c>
      <c r="B348" s="6">
        <v>1750</v>
      </c>
      <c r="C348" s="8">
        <v>1.7061161805</v>
      </c>
      <c r="D348" s="9">
        <v>0.72399999999999998</v>
      </c>
      <c r="E348" s="9">
        <v>54.65</v>
      </c>
      <c r="F348" s="9">
        <v>1.8</v>
      </c>
      <c r="G348" s="9">
        <v>0.47799999999999998</v>
      </c>
      <c r="H348" s="6">
        <v>0</v>
      </c>
      <c r="I348" s="9">
        <f t="shared" si="148"/>
        <v>1.26</v>
      </c>
      <c r="J348" s="9">
        <f t="shared" si="149"/>
        <v>0.23899999999999999</v>
      </c>
      <c r="K348" s="6">
        <v>2603</v>
      </c>
      <c r="L348" s="6">
        <f t="shared" si="140"/>
        <v>5.6254347056142748</v>
      </c>
      <c r="M348" s="6">
        <f t="shared" si="141"/>
        <v>6939</v>
      </c>
      <c r="N348" s="6">
        <f t="shared" si="142"/>
        <v>19</v>
      </c>
      <c r="O348" s="11">
        <f t="shared" si="143"/>
        <v>3.7</v>
      </c>
    </row>
    <row r="349" spans="1:15">
      <c r="A349" s="6" t="s">
        <v>55</v>
      </c>
      <c r="B349" s="6">
        <v>3300</v>
      </c>
      <c r="C349" s="8">
        <v>5.6216693900000003E-2</v>
      </c>
      <c r="D349" s="9">
        <v>0.4</v>
      </c>
      <c r="E349" s="9">
        <v>54.65</v>
      </c>
      <c r="F349" s="9">
        <v>1.2</v>
      </c>
      <c r="G349" s="9">
        <v>6.4000000000000001E-2</v>
      </c>
      <c r="H349" s="6">
        <v>1</v>
      </c>
      <c r="I349" s="9">
        <f t="shared" ref="I349:I354" si="150">F349</f>
        <v>1.2</v>
      </c>
      <c r="J349" s="9">
        <f t="shared" ref="J349:J354" si="151">G349</f>
        <v>6.4000000000000001E-2</v>
      </c>
      <c r="K349" s="6">
        <v>47</v>
      </c>
      <c r="L349" s="6">
        <f t="shared" si="140"/>
        <v>0.10240807738783335</v>
      </c>
      <c r="M349" s="6">
        <f t="shared" si="141"/>
        <v>126</v>
      </c>
      <c r="N349" s="6">
        <f t="shared" si="142"/>
        <v>0</v>
      </c>
      <c r="O349" s="11">
        <f t="shared" si="143"/>
        <v>0</v>
      </c>
    </row>
    <row r="350" spans="1:15">
      <c r="A350" s="6" t="s">
        <v>55</v>
      </c>
      <c r="B350" s="6">
        <v>3300</v>
      </c>
      <c r="C350" s="8">
        <v>0.13521702429999999</v>
      </c>
      <c r="D350" s="9">
        <v>0.4</v>
      </c>
      <c r="E350" s="9">
        <v>54.65</v>
      </c>
      <c r="F350" s="9">
        <v>1.2</v>
      </c>
      <c r="G350" s="9">
        <v>6.4000000000000001E-2</v>
      </c>
      <c r="H350" s="6">
        <v>1</v>
      </c>
      <c r="I350" s="9">
        <f t="shared" si="150"/>
        <v>1.2</v>
      </c>
      <c r="J350" s="9">
        <f t="shared" si="151"/>
        <v>6.4000000000000001E-2</v>
      </c>
      <c r="K350" s="6">
        <v>114</v>
      </c>
      <c r="L350" s="6">
        <f t="shared" si="140"/>
        <v>0.24632034593316665</v>
      </c>
      <c r="M350" s="6">
        <f t="shared" si="141"/>
        <v>304</v>
      </c>
      <c r="N350" s="6">
        <f t="shared" si="142"/>
        <v>1</v>
      </c>
      <c r="O350" s="11">
        <f t="shared" si="143"/>
        <v>0</v>
      </c>
    </row>
    <row r="351" spans="1:15">
      <c r="A351" s="6" t="s">
        <v>55</v>
      </c>
      <c r="B351" s="6">
        <v>3300</v>
      </c>
      <c r="C351" s="8">
        <v>0.27959387949999998</v>
      </c>
      <c r="D351" s="9">
        <v>0.4</v>
      </c>
      <c r="E351" s="9">
        <v>54.65</v>
      </c>
      <c r="F351" s="9">
        <v>1.2</v>
      </c>
      <c r="G351" s="9">
        <v>6.4000000000000001E-2</v>
      </c>
      <c r="H351" s="6">
        <v>1</v>
      </c>
      <c r="I351" s="9">
        <f t="shared" si="150"/>
        <v>1.2</v>
      </c>
      <c r="J351" s="9">
        <f t="shared" si="151"/>
        <v>6.4000000000000001E-2</v>
      </c>
      <c r="K351" s="6">
        <v>236</v>
      </c>
      <c r="L351" s="6">
        <f t="shared" si="140"/>
        <v>0.50932685048916659</v>
      </c>
      <c r="M351" s="6">
        <f t="shared" si="141"/>
        <v>628</v>
      </c>
      <c r="N351" s="6">
        <f t="shared" si="142"/>
        <v>2</v>
      </c>
      <c r="O351" s="11">
        <f t="shared" si="143"/>
        <v>0.1</v>
      </c>
    </row>
    <row r="352" spans="1:15">
      <c r="A352" s="6" t="s">
        <v>55</v>
      </c>
      <c r="B352" s="6">
        <v>3300</v>
      </c>
      <c r="C352" s="8">
        <v>4.1052694700000003E-2</v>
      </c>
      <c r="D352" s="9">
        <v>0.4</v>
      </c>
      <c r="E352" s="9">
        <v>54.65</v>
      </c>
      <c r="F352" s="9">
        <v>1.2</v>
      </c>
      <c r="G352" s="9">
        <v>6.4000000000000001E-2</v>
      </c>
      <c r="H352" s="6">
        <v>1</v>
      </c>
      <c r="I352" s="9">
        <f t="shared" si="150"/>
        <v>1.2</v>
      </c>
      <c r="J352" s="9">
        <f t="shared" si="151"/>
        <v>6.4000000000000001E-2</v>
      </c>
      <c r="K352" s="6">
        <v>35</v>
      </c>
      <c r="L352" s="6">
        <f t="shared" si="140"/>
        <v>7.4784325511833338E-2</v>
      </c>
      <c r="M352" s="6">
        <f t="shared" si="141"/>
        <v>92</v>
      </c>
      <c r="N352" s="6">
        <f t="shared" si="142"/>
        <v>0</v>
      </c>
      <c r="O352" s="11">
        <f t="shared" si="143"/>
        <v>0</v>
      </c>
    </row>
    <row r="353" spans="1:15">
      <c r="A353" s="6" t="s">
        <v>55</v>
      </c>
      <c r="B353" s="6">
        <v>3300</v>
      </c>
      <c r="C353" s="8">
        <v>1.3763094223000001</v>
      </c>
      <c r="D353" s="9">
        <v>0.4</v>
      </c>
      <c r="E353" s="9">
        <v>54.65</v>
      </c>
      <c r="F353" s="9">
        <v>1.2</v>
      </c>
      <c r="G353" s="9">
        <v>6.4000000000000001E-2</v>
      </c>
      <c r="H353" s="6">
        <v>1</v>
      </c>
      <c r="I353" s="9">
        <f t="shared" si="150"/>
        <v>1.2</v>
      </c>
      <c r="J353" s="9">
        <f t="shared" si="151"/>
        <v>6.4000000000000001E-2</v>
      </c>
      <c r="K353" s="6">
        <v>1160</v>
      </c>
      <c r="L353" s="6">
        <f t="shared" si="140"/>
        <v>2.507176997623167</v>
      </c>
      <c r="M353" s="6">
        <f t="shared" si="141"/>
        <v>3093</v>
      </c>
      <c r="N353" s="6">
        <f t="shared" si="142"/>
        <v>8</v>
      </c>
      <c r="O353" s="11">
        <f t="shared" si="143"/>
        <v>0.4</v>
      </c>
    </row>
    <row r="354" spans="1:15">
      <c r="A354" s="6" t="s">
        <v>55</v>
      </c>
      <c r="B354" s="6">
        <v>1750</v>
      </c>
      <c r="C354" s="8">
        <v>2.0081269333999998</v>
      </c>
      <c r="D354" s="9">
        <v>0.72399999999999998</v>
      </c>
      <c r="E354" s="9">
        <v>54.65</v>
      </c>
      <c r="F354" s="9">
        <v>1.8</v>
      </c>
      <c r="G354" s="9">
        <v>0.47799999999999998</v>
      </c>
      <c r="H354" s="6">
        <v>1</v>
      </c>
      <c r="I354" s="9">
        <f t="shared" si="150"/>
        <v>1.8</v>
      </c>
      <c r="J354" s="9">
        <f t="shared" si="151"/>
        <v>0.47799999999999998</v>
      </c>
      <c r="K354" s="6">
        <v>6091</v>
      </c>
      <c r="L354" s="6">
        <f t="shared" si="140"/>
        <v>6.6212295935887022</v>
      </c>
      <c r="M354" s="6">
        <f t="shared" si="141"/>
        <v>8167</v>
      </c>
      <c r="N354" s="6">
        <f t="shared" si="142"/>
        <v>32</v>
      </c>
      <c r="O354" s="11">
        <f t="shared" si="143"/>
        <v>8.6</v>
      </c>
    </row>
    <row r="355" spans="1:15">
      <c r="A355" s="6" t="s">
        <v>55</v>
      </c>
      <c r="B355" s="6">
        <v>1750</v>
      </c>
      <c r="C355" s="8">
        <v>1.1174363717</v>
      </c>
      <c r="D355" s="9">
        <v>0.76800000000000002</v>
      </c>
      <c r="E355" s="9">
        <v>54.65</v>
      </c>
      <c r="F355" s="9">
        <v>1.8</v>
      </c>
      <c r="G355" s="9">
        <v>0.47799999999999998</v>
      </c>
      <c r="H355" s="6">
        <v>0</v>
      </c>
      <c r="I355" s="9">
        <f>0.7*F355</f>
        <v>1.26</v>
      </c>
      <c r="J355" s="9">
        <f>0.5*G355</f>
        <v>0.23899999999999999</v>
      </c>
      <c r="K355" s="6">
        <v>1808</v>
      </c>
      <c r="L355" s="6">
        <f t="shared" si="140"/>
        <v>3.9083454536579203</v>
      </c>
      <c r="M355" s="6">
        <f t="shared" si="141"/>
        <v>4821</v>
      </c>
      <c r="N355" s="6">
        <f t="shared" si="142"/>
        <v>13</v>
      </c>
      <c r="O355" s="11">
        <f t="shared" si="143"/>
        <v>2.5</v>
      </c>
    </row>
    <row r="356" spans="1:15">
      <c r="A356" s="6" t="s">
        <v>55</v>
      </c>
      <c r="B356" s="6">
        <v>1750</v>
      </c>
      <c r="C356" s="8">
        <v>0.1441951806</v>
      </c>
      <c r="D356" s="9">
        <v>0.76800000000000002</v>
      </c>
      <c r="E356" s="9">
        <v>54.65</v>
      </c>
      <c r="F356" s="9">
        <v>1.8</v>
      </c>
      <c r="G356" s="9">
        <v>0.47799999999999998</v>
      </c>
      <c r="H356" s="6">
        <v>1</v>
      </c>
      <c r="I356" s="9">
        <f t="shared" ref="I356:I358" si="152">F356</f>
        <v>1.8</v>
      </c>
      <c r="J356" s="9">
        <f t="shared" ref="J356:J358" si="153">G356</f>
        <v>0.47799999999999998</v>
      </c>
      <c r="K356" s="6">
        <v>233</v>
      </c>
      <c r="L356" s="6">
        <f t="shared" si="140"/>
        <v>0.50433706366656006</v>
      </c>
      <c r="M356" s="6">
        <f t="shared" si="141"/>
        <v>622</v>
      </c>
      <c r="N356" s="6">
        <f t="shared" si="142"/>
        <v>2</v>
      </c>
      <c r="O356" s="11">
        <f t="shared" si="143"/>
        <v>0.7</v>
      </c>
    </row>
    <row r="357" spans="1:15">
      <c r="A357" s="6" t="s">
        <v>55</v>
      </c>
      <c r="B357" s="6">
        <v>1750</v>
      </c>
      <c r="C357" s="8">
        <v>5.5851800000000004E-4</v>
      </c>
      <c r="D357" s="9">
        <v>0.76800000000000002</v>
      </c>
      <c r="E357" s="9">
        <v>54.65</v>
      </c>
      <c r="F357" s="9">
        <v>1.8</v>
      </c>
      <c r="G357" s="9">
        <v>0.47799999999999998</v>
      </c>
      <c r="H357" s="6">
        <v>1</v>
      </c>
      <c r="I357" s="9">
        <f t="shared" si="152"/>
        <v>1.8</v>
      </c>
      <c r="J357" s="9">
        <f t="shared" si="153"/>
        <v>0.47799999999999998</v>
      </c>
      <c r="K357" s="6">
        <v>1</v>
      </c>
      <c r="L357" s="6">
        <f t="shared" si="140"/>
        <v>1.9534725568000001E-3</v>
      </c>
      <c r="M357" s="6">
        <f t="shared" si="141"/>
        <v>2</v>
      </c>
      <c r="N357" s="6">
        <f t="shared" si="142"/>
        <v>0</v>
      </c>
      <c r="O357" s="11">
        <f t="shared" si="143"/>
        <v>0</v>
      </c>
    </row>
    <row r="358" spans="1:15">
      <c r="A358" s="6" t="s">
        <v>55</v>
      </c>
      <c r="B358" s="6">
        <v>1750</v>
      </c>
      <c r="C358" s="8">
        <v>0.21453997380000001</v>
      </c>
      <c r="D358" s="9">
        <v>0.72399999999999998</v>
      </c>
      <c r="E358" s="9">
        <v>54.65</v>
      </c>
      <c r="F358" s="9">
        <v>1.8</v>
      </c>
      <c r="G358" s="9">
        <v>0.47799999999999998</v>
      </c>
      <c r="H358" s="6">
        <v>1</v>
      </c>
      <c r="I358" s="9">
        <f t="shared" si="152"/>
        <v>1.8</v>
      </c>
      <c r="J358" s="9">
        <f t="shared" si="153"/>
        <v>0.47799999999999998</v>
      </c>
      <c r="K358" s="6">
        <v>327</v>
      </c>
      <c r="L358" s="6">
        <f t="shared" si="140"/>
        <v>0.70738477727959015</v>
      </c>
      <c r="M358" s="6">
        <f t="shared" si="141"/>
        <v>873</v>
      </c>
      <c r="N358" s="6">
        <f t="shared" si="142"/>
        <v>3</v>
      </c>
      <c r="O358" s="11">
        <f t="shared" si="143"/>
        <v>0.9</v>
      </c>
    </row>
    <row r="359" spans="1:15">
      <c r="A359" s="6" t="s">
        <v>55</v>
      </c>
      <c r="B359" s="6">
        <v>1750</v>
      </c>
      <c r="C359" s="8">
        <v>2.3329373772999999</v>
      </c>
      <c r="D359" s="9">
        <v>0.72399999999999998</v>
      </c>
      <c r="E359" s="9">
        <v>54.65</v>
      </c>
      <c r="F359" s="9">
        <v>1.8</v>
      </c>
      <c r="G359" s="9">
        <v>0.47799999999999998</v>
      </c>
      <c r="H359" s="6">
        <v>0</v>
      </c>
      <c r="I359" s="9">
        <f>0.7*F359</f>
        <v>1.26</v>
      </c>
      <c r="J359" s="9">
        <f>0.5*G359</f>
        <v>0.23899999999999999</v>
      </c>
      <c r="K359" s="6">
        <v>3559</v>
      </c>
      <c r="L359" s="6">
        <f t="shared" si="140"/>
        <v>7.6922000027231823</v>
      </c>
      <c r="M359" s="6">
        <f t="shared" si="141"/>
        <v>9488</v>
      </c>
      <c r="N359" s="6">
        <f t="shared" si="142"/>
        <v>26</v>
      </c>
      <c r="O359" s="11">
        <f t="shared" si="143"/>
        <v>5</v>
      </c>
    </row>
    <row r="360" spans="1:15">
      <c r="A360" s="6" t="s">
        <v>55</v>
      </c>
      <c r="B360" s="6">
        <v>1750</v>
      </c>
      <c r="C360" s="8">
        <v>1.1806421E-3</v>
      </c>
      <c r="D360" s="9">
        <v>0.76800000000000002</v>
      </c>
      <c r="E360" s="9">
        <v>54.65</v>
      </c>
      <c r="F360" s="9">
        <v>1.8</v>
      </c>
      <c r="G360" s="9">
        <v>0.47799999999999998</v>
      </c>
      <c r="H360" s="6">
        <v>1</v>
      </c>
      <c r="I360" s="9">
        <f t="shared" ref="I360" si="154">F360</f>
        <v>1.8</v>
      </c>
      <c r="J360" s="9">
        <f t="shared" ref="J360" si="155">G360</f>
        <v>0.47799999999999998</v>
      </c>
      <c r="K360" s="6">
        <v>2</v>
      </c>
      <c r="L360" s="6">
        <f t="shared" si="140"/>
        <v>4.1294138089600007E-3</v>
      </c>
      <c r="M360" s="6">
        <f t="shared" si="141"/>
        <v>5</v>
      </c>
      <c r="N360" s="6">
        <f t="shared" si="142"/>
        <v>0</v>
      </c>
      <c r="O360" s="11">
        <f t="shared" si="143"/>
        <v>0</v>
      </c>
    </row>
    <row r="361" spans="1:15">
      <c r="A361" s="6" t="s">
        <v>55</v>
      </c>
      <c r="B361" s="6">
        <v>1750</v>
      </c>
      <c r="C361" s="8">
        <v>0.24158338160000001</v>
      </c>
      <c r="D361" s="9">
        <v>0.76800000000000002</v>
      </c>
      <c r="E361" s="9">
        <v>54.65</v>
      </c>
      <c r="F361" s="9">
        <v>1.8</v>
      </c>
      <c r="G361" s="9">
        <v>0.47799999999999998</v>
      </c>
      <c r="H361" s="6">
        <v>0</v>
      </c>
      <c r="I361" s="9">
        <f>0.7*F361</f>
        <v>1.26</v>
      </c>
      <c r="J361" s="9">
        <f>0.5*G361</f>
        <v>0.23899999999999999</v>
      </c>
      <c r="K361" s="6">
        <v>391</v>
      </c>
      <c r="L361" s="6">
        <f t="shared" si="140"/>
        <v>0.84496203548416016</v>
      </c>
      <c r="M361" s="6">
        <f t="shared" si="141"/>
        <v>1042</v>
      </c>
      <c r="N361" s="6">
        <f t="shared" si="142"/>
        <v>3</v>
      </c>
      <c r="O361" s="11">
        <f t="shared" si="143"/>
        <v>0.5</v>
      </c>
    </row>
    <row r="362" spans="1:15">
      <c r="A362" s="6" t="s">
        <v>55</v>
      </c>
      <c r="B362" s="6">
        <v>3300</v>
      </c>
      <c r="C362" s="8">
        <v>9.8024994200000007E-2</v>
      </c>
      <c r="D362" s="9">
        <v>0.4</v>
      </c>
      <c r="E362" s="9">
        <v>54.65</v>
      </c>
      <c r="F362" s="9">
        <v>1.2</v>
      </c>
      <c r="G362" s="9">
        <v>6.4000000000000001E-2</v>
      </c>
      <c r="H362" s="6">
        <v>1</v>
      </c>
      <c r="I362" s="9">
        <f t="shared" ref="I362:I364" si="156">F362</f>
        <v>1.2</v>
      </c>
      <c r="J362" s="9">
        <f t="shared" ref="J362:J364" si="157">G362</f>
        <v>6.4000000000000001E-2</v>
      </c>
      <c r="K362" s="6">
        <v>83</v>
      </c>
      <c r="L362" s="6">
        <f t="shared" si="140"/>
        <v>0.17856886443433337</v>
      </c>
      <c r="M362" s="6">
        <f t="shared" si="141"/>
        <v>220</v>
      </c>
      <c r="N362" s="6">
        <f t="shared" si="142"/>
        <v>1</v>
      </c>
      <c r="O362" s="11">
        <f t="shared" si="143"/>
        <v>0</v>
      </c>
    </row>
    <row r="363" spans="1:15">
      <c r="A363" s="6" t="s">
        <v>55</v>
      </c>
      <c r="B363" s="6">
        <v>3300</v>
      </c>
      <c r="C363" s="8">
        <v>0.21300377400000001</v>
      </c>
      <c r="D363" s="9">
        <v>0.4</v>
      </c>
      <c r="E363" s="9">
        <v>54.65</v>
      </c>
      <c r="F363" s="9">
        <v>1.2</v>
      </c>
      <c r="G363" s="9">
        <v>6.4000000000000001E-2</v>
      </c>
      <c r="H363" s="6">
        <v>1</v>
      </c>
      <c r="I363" s="9">
        <f t="shared" si="156"/>
        <v>1.2</v>
      </c>
      <c r="J363" s="9">
        <f t="shared" si="157"/>
        <v>6.4000000000000001E-2</v>
      </c>
      <c r="K363" s="6">
        <v>180</v>
      </c>
      <c r="L363" s="6">
        <f t="shared" si="140"/>
        <v>0.38802187497000001</v>
      </c>
      <c r="M363" s="6">
        <f t="shared" si="141"/>
        <v>479</v>
      </c>
      <c r="N363" s="6">
        <f t="shared" si="142"/>
        <v>1</v>
      </c>
      <c r="O363" s="11">
        <f t="shared" si="143"/>
        <v>0.1</v>
      </c>
    </row>
    <row r="364" spans="1:15">
      <c r="A364" s="6" t="s">
        <v>55</v>
      </c>
      <c r="B364" s="6">
        <v>3300</v>
      </c>
      <c r="C364" s="8">
        <v>3.1656825000000001E-3</v>
      </c>
      <c r="D364" s="9">
        <v>0.4</v>
      </c>
      <c r="E364" s="9">
        <v>54.65</v>
      </c>
      <c r="F364" s="9">
        <v>1.2</v>
      </c>
      <c r="G364" s="9">
        <v>6.4000000000000001E-2</v>
      </c>
      <c r="H364" s="6">
        <v>1</v>
      </c>
      <c r="I364" s="9">
        <f t="shared" si="156"/>
        <v>1.2</v>
      </c>
      <c r="J364" s="9">
        <f t="shared" si="157"/>
        <v>6.4000000000000001E-2</v>
      </c>
      <c r="K364" s="6">
        <v>3</v>
      </c>
      <c r="L364" s="6">
        <f t="shared" si="140"/>
        <v>5.7668182875000003E-3</v>
      </c>
      <c r="M364" s="6">
        <f t="shared" si="141"/>
        <v>7</v>
      </c>
      <c r="N364" s="6">
        <f t="shared" si="142"/>
        <v>0</v>
      </c>
      <c r="O364" s="11">
        <f t="shared" si="143"/>
        <v>0</v>
      </c>
    </row>
    <row r="365" spans="1:15">
      <c r="A365" s="6" t="s">
        <v>55</v>
      </c>
      <c r="B365" s="6">
        <v>1750</v>
      </c>
      <c r="C365" s="8">
        <v>0.22940270169999999</v>
      </c>
      <c r="D365" s="9">
        <v>0.72399999999999998</v>
      </c>
      <c r="E365" s="9">
        <v>54.65</v>
      </c>
      <c r="F365" s="9">
        <v>1.8</v>
      </c>
      <c r="G365" s="9">
        <v>0.47799999999999998</v>
      </c>
      <c r="H365" s="6">
        <v>0</v>
      </c>
      <c r="I365" s="9">
        <f t="shared" ref="I365:I366" si="158">0.7*F365</f>
        <v>1.26</v>
      </c>
      <c r="J365" s="9">
        <f t="shared" ref="J365:J366" si="159">0.5*G365</f>
        <v>0.23899999999999999</v>
      </c>
      <c r="K365" s="6">
        <v>350</v>
      </c>
      <c r="L365" s="6">
        <f t="shared" si="140"/>
        <v>0.75639041142360164</v>
      </c>
      <c r="M365" s="6">
        <f t="shared" si="141"/>
        <v>933</v>
      </c>
      <c r="N365" s="6">
        <f t="shared" si="142"/>
        <v>3</v>
      </c>
      <c r="O365" s="11">
        <f t="shared" si="143"/>
        <v>0.5</v>
      </c>
    </row>
    <row r="366" spans="1:15">
      <c r="A366" s="6" t="s">
        <v>55</v>
      </c>
      <c r="B366" s="6">
        <v>1750</v>
      </c>
      <c r="C366" s="8">
        <v>3.0333223499999999E-2</v>
      </c>
      <c r="D366" s="9">
        <v>0.76800000000000002</v>
      </c>
      <c r="E366" s="9">
        <v>54.65</v>
      </c>
      <c r="F366" s="9">
        <v>1.8</v>
      </c>
      <c r="G366" s="9">
        <v>0.47799999999999998</v>
      </c>
      <c r="H366" s="6">
        <v>0</v>
      </c>
      <c r="I366" s="9">
        <f t="shared" si="158"/>
        <v>1.26</v>
      </c>
      <c r="J366" s="9">
        <f t="shared" si="159"/>
        <v>0.23899999999999999</v>
      </c>
      <c r="K366" s="6">
        <v>49</v>
      </c>
      <c r="L366" s="6">
        <f t="shared" si="140"/>
        <v>0.10609348251360001</v>
      </c>
      <c r="M366" s="6">
        <f t="shared" si="141"/>
        <v>131</v>
      </c>
      <c r="N366" s="6">
        <f t="shared" si="142"/>
        <v>0</v>
      </c>
      <c r="O366" s="11">
        <f t="shared" si="143"/>
        <v>0.1</v>
      </c>
    </row>
    <row r="367" spans="1:15">
      <c r="A367" s="6" t="s">
        <v>55</v>
      </c>
      <c r="B367" s="6">
        <v>3100</v>
      </c>
      <c r="C367" s="8">
        <v>0.41001815250000001</v>
      </c>
      <c r="D367" s="9">
        <v>0.41099999999999998</v>
      </c>
      <c r="E367" s="9">
        <v>54.65</v>
      </c>
      <c r="F367" s="9">
        <v>1.2</v>
      </c>
      <c r="G367" s="9">
        <v>6.4000000000000001E-2</v>
      </c>
      <c r="H367" s="6">
        <v>1</v>
      </c>
      <c r="I367" s="9">
        <f t="shared" ref="I367:I373" si="160">F367</f>
        <v>1.2</v>
      </c>
      <c r="J367" s="9">
        <f t="shared" ref="J367:J373" si="161">G367</f>
        <v>6.4000000000000001E-2</v>
      </c>
      <c r="K367" s="6">
        <v>3343</v>
      </c>
      <c r="L367" s="6">
        <f t="shared" si="140"/>
        <v>0.7674566021687812</v>
      </c>
      <c r="M367" s="6">
        <f t="shared" si="141"/>
        <v>947</v>
      </c>
      <c r="N367" s="6">
        <f t="shared" si="142"/>
        <v>3</v>
      </c>
      <c r="O367" s="11">
        <f t="shared" si="143"/>
        <v>0.1</v>
      </c>
    </row>
    <row r="368" spans="1:15">
      <c r="A368" s="6" t="s">
        <v>55</v>
      </c>
      <c r="B368" s="6">
        <v>3300</v>
      </c>
      <c r="C368" s="8">
        <v>0.1048662413</v>
      </c>
      <c r="D368" s="9">
        <v>0.4</v>
      </c>
      <c r="E368" s="9">
        <v>54.65</v>
      </c>
      <c r="F368" s="9">
        <v>1.2</v>
      </c>
      <c r="G368" s="9">
        <v>6.4000000000000001E-2</v>
      </c>
      <c r="H368" s="6">
        <v>1</v>
      </c>
      <c r="I368" s="9">
        <f t="shared" si="160"/>
        <v>1.2</v>
      </c>
      <c r="J368" s="9">
        <f t="shared" si="161"/>
        <v>6.4000000000000001E-2</v>
      </c>
      <c r="K368" s="6">
        <v>88</v>
      </c>
      <c r="L368" s="6">
        <f t="shared" si="140"/>
        <v>0.19103133623483334</v>
      </c>
      <c r="M368" s="6">
        <f t="shared" si="141"/>
        <v>236</v>
      </c>
      <c r="N368" s="6">
        <f t="shared" si="142"/>
        <v>1</v>
      </c>
      <c r="O368" s="11">
        <f t="shared" si="143"/>
        <v>0</v>
      </c>
    </row>
    <row r="369" spans="1:15">
      <c r="A369" s="6" t="s">
        <v>55</v>
      </c>
      <c r="B369" s="6">
        <v>1750</v>
      </c>
      <c r="C369" s="8">
        <v>4.5505657800000002E-2</v>
      </c>
      <c r="D369" s="9">
        <v>0.72399999999999998</v>
      </c>
      <c r="E369" s="9">
        <v>54.65</v>
      </c>
      <c r="F369" s="9">
        <v>1.8</v>
      </c>
      <c r="G369" s="9">
        <v>0.47799999999999998</v>
      </c>
      <c r="H369" s="6">
        <v>1</v>
      </c>
      <c r="I369" s="9">
        <f t="shared" si="160"/>
        <v>1.8</v>
      </c>
      <c r="J369" s="9">
        <f t="shared" si="161"/>
        <v>0.47799999999999998</v>
      </c>
      <c r="K369" s="6">
        <v>69</v>
      </c>
      <c r="L369" s="6">
        <f t="shared" si="140"/>
        <v>0.15004201332579001</v>
      </c>
      <c r="M369" s="6">
        <f t="shared" si="141"/>
        <v>185</v>
      </c>
      <c r="N369" s="6">
        <f t="shared" si="142"/>
        <v>1</v>
      </c>
      <c r="O369" s="11">
        <f t="shared" si="143"/>
        <v>0.2</v>
      </c>
    </row>
    <row r="370" spans="1:15">
      <c r="A370" s="6" t="s">
        <v>55</v>
      </c>
      <c r="B370" s="6">
        <v>1750</v>
      </c>
      <c r="C370" s="8">
        <v>0.14402834079999999</v>
      </c>
      <c r="D370" s="9">
        <v>0.76800000000000002</v>
      </c>
      <c r="E370" s="9">
        <v>54.65</v>
      </c>
      <c r="F370" s="9">
        <v>1.8</v>
      </c>
      <c r="G370" s="9">
        <v>0.47799999999999998</v>
      </c>
      <c r="H370" s="6">
        <v>1</v>
      </c>
      <c r="I370" s="9">
        <f t="shared" si="160"/>
        <v>1.8</v>
      </c>
      <c r="J370" s="9">
        <f t="shared" si="161"/>
        <v>0.47799999999999998</v>
      </c>
      <c r="K370" s="6">
        <v>233</v>
      </c>
      <c r="L370" s="6">
        <f t="shared" si="140"/>
        <v>0.50375352478208002</v>
      </c>
      <c r="M370" s="6">
        <f t="shared" si="141"/>
        <v>621</v>
      </c>
      <c r="N370" s="6">
        <f t="shared" si="142"/>
        <v>2</v>
      </c>
      <c r="O370" s="11">
        <f t="shared" si="143"/>
        <v>0.7</v>
      </c>
    </row>
    <row r="371" spans="1:15">
      <c r="A371" s="6" t="s">
        <v>55</v>
      </c>
      <c r="B371" s="6">
        <v>1750</v>
      </c>
      <c r="C371" s="8">
        <v>7.9664764099999993E-2</v>
      </c>
      <c r="D371" s="9">
        <v>0.72399999999999998</v>
      </c>
      <c r="E371" s="9">
        <v>54.65</v>
      </c>
      <c r="F371" s="9">
        <v>1.8</v>
      </c>
      <c r="G371" s="9">
        <v>0.47799999999999998</v>
      </c>
      <c r="H371" s="6">
        <v>1</v>
      </c>
      <c r="I371" s="9">
        <f t="shared" si="160"/>
        <v>1.8</v>
      </c>
      <c r="J371" s="9">
        <f t="shared" si="161"/>
        <v>0.47799999999999998</v>
      </c>
      <c r="K371" s="6">
        <v>122</v>
      </c>
      <c r="L371" s="6">
        <f t="shared" si="140"/>
        <v>0.2626719879365883</v>
      </c>
      <c r="M371" s="6">
        <f t="shared" si="141"/>
        <v>324</v>
      </c>
      <c r="N371" s="6">
        <f t="shared" si="142"/>
        <v>1</v>
      </c>
      <c r="O371" s="11">
        <f t="shared" si="143"/>
        <v>0.3</v>
      </c>
    </row>
    <row r="372" spans="1:15">
      <c r="A372" s="6" t="s">
        <v>55</v>
      </c>
      <c r="B372" s="6">
        <v>3300</v>
      </c>
      <c r="C372" s="8">
        <v>7.5377807517999997</v>
      </c>
      <c r="D372" s="9">
        <v>0.4</v>
      </c>
      <c r="E372" s="9">
        <v>54.65</v>
      </c>
      <c r="F372" s="9">
        <v>1.2</v>
      </c>
      <c r="G372" s="9">
        <v>6.4000000000000001E-2</v>
      </c>
      <c r="H372" s="6">
        <v>1</v>
      </c>
      <c r="I372" s="9">
        <f t="shared" si="160"/>
        <v>1.2</v>
      </c>
      <c r="J372" s="9">
        <f t="shared" si="161"/>
        <v>6.4000000000000001E-2</v>
      </c>
      <c r="K372" s="6">
        <v>6353</v>
      </c>
      <c r="L372" s="6">
        <f t="shared" si="140"/>
        <v>13.731323936195665</v>
      </c>
      <c r="M372" s="6">
        <f t="shared" si="141"/>
        <v>16937</v>
      </c>
      <c r="N372" s="6">
        <f t="shared" si="142"/>
        <v>45</v>
      </c>
      <c r="O372" s="11">
        <f t="shared" si="143"/>
        <v>2.4</v>
      </c>
    </row>
    <row r="373" spans="1:15">
      <c r="A373" s="6" t="s">
        <v>55</v>
      </c>
      <c r="B373" s="6">
        <v>3300</v>
      </c>
      <c r="C373" s="8">
        <v>0.83807237440000004</v>
      </c>
      <c r="D373" s="9">
        <v>0.4</v>
      </c>
      <c r="E373" s="9">
        <v>54.65</v>
      </c>
      <c r="F373" s="9">
        <v>1.2</v>
      </c>
      <c r="G373" s="9">
        <v>6.4000000000000001E-2</v>
      </c>
      <c r="H373" s="6">
        <v>1</v>
      </c>
      <c r="I373" s="9">
        <f t="shared" si="160"/>
        <v>1.2</v>
      </c>
      <c r="J373" s="9">
        <f t="shared" si="161"/>
        <v>6.4000000000000001E-2</v>
      </c>
      <c r="K373" s="6">
        <v>706</v>
      </c>
      <c r="L373" s="6">
        <f t="shared" si="140"/>
        <v>1.5266885086986666</v>
      </c>
      <c r="M373" s="6">
        <f t="shared" si="141"/>
        <v>1883</v>
      </c>
      <c r="N373" s="6">
        <f t="shared" si="142"/>
        <v>5</v>
      </c>
      <c r="O373" s="11">
        <f t="shared" si="143"/>
        <v>0.3</v>
      </c>
    </row>
    <row r="374" spans="1:15">
      <c r="A374" s="6" t="s">
        <v>55</v>
      </c>
      <c r="B374" s="6">
        <v>1750</v>
      </c>
      <c r="C374" s="8">
        <v>0.15840263369999999</v>
      </c>
      <c r="D374" s="9">
        <v>0.76800000000000002</v>
      </c>
      <c r="E374" s="9">
        <v>54.65</v>
      </c>
      <c r="F374" s="9">
        <v>1.8</v>
      </c>
      <c r="G374" s="9">
        <v>0.47799999999999998</v>
      </c>
      <c r="H374" s="6">
        <v>0</v>
      </c>
      <c r="I374" s="9">
        <f>0.7*F374</f>
        <v>1.26</v>
      </c>
      <c r="J374" s="9">
        <f>0.5*G374</f>
        <v>0.23899999999999999</v>
      </c>
      <c r="K374" s="6">
        <v>256</v>
      </c>
      <c r="L374" s="6">
        <f t="shared" si="140"/>
        <v>0.55402905162911997</v>
      </c>
      <c r="M374" s="6">
        <f t="shared" si="141"/>
        <v>683</v>
      </c>
      <c r="N374" s="6">
        <f t="shared" si="142"/>
        <v>2</v>
      </c>
      <c r="O374" s="11">
        <f t="shared" si="143"/>
        <v>0.4</v>
      </c>
    </row>
    <row r="375" spans="1:15">
      <c r="A375" s="6" t="s">
        <v>55</v>
      </c>
      <c r="B375" s="6">
        <v>3300</v>
      </c>
      <c r="C375" s="8">
        <v>6.3249586400000002E-2</v>
      </c>
      <c r="D375" s="9">
        <v>0.4</v>
      </c>
      <c r="E375" s="9">
        <v>54.65</v>
      </c>
      <c r="F375" s="9">
        <v>1.2</v>
      </c>
      <c r="G375" s="9">
        <v>6.4000000000000001E-2</v>
      </c>
      <c r="H375" s="6">
        <v>1</v>
      </c>
      <c r="I375" s="9">
        <f t="shared" ref="I375:I403" si="162">F375</f>
        <v>1.2</v>
      </c>
      <c r="J375" s="9">
        <f t="shared" ref="J375:J403" si="163">G375</f>
        <v>6.4000000000000001E-2</v>
      </c>
      <c r="K375" s="6">
        <v>53</v>
      </c>
      <c r="L375" s="6">
        <f t="shared" si="140"/>
        <v>0.11521966322533334</v>
      </c>
      <c r="M375" s="6">
        <f t="shared" si="141"/>
        <v>142</v>
      </c>
      <c r="N375" s="6">
        <f t="shared" si="142"/>
        <v>0</v>
      </c>
      <c r="O375" s="11">
        <f t="shared" si="143"/>
        <v>0</v>
      </c>
    </row>
    <row r="376" spans="1:15">
      <c r="A376" s="6" t="s">
        <v>55</v>
      </c>
      <c r="B376" s="6">
        <v>1750</v>
      </c>
      <c r="C376" s="8">
        <v>8.254454E-2</v>
      </c>
      <c r="D376" s="9">
        <v>0.76800000000000002</v>
      </c>
      <c r="E376" s="9">
        <v>54.65</v>
      </c>
      <c r="F376" s="9">
        <v>1.8</v>
      </c>
      <c r="G376" s="9">
        <v>0.47799999999999998</v>
      </c>
      <c r="H376" s="6">
        <v>1</v>
      </c>
      <c r="I376" s="9">
        <f t="shared" si="162"/>
        <v>1.8</v>
      </c>
      <c r="J376" s="9">
        <f t="shared" si="163"/>
        <v>0.47799999999999998</v>
      </c>
      <c r="K376" s="6">
        <v>134</v>
      </c>
      <c r="L376" s="6">
        <f t="shared" si="140"/>
        <v>0.28870778310400003</v>
      </c>
      <c r="M376" s="6">
        <f t="shared" si="141"/>
        <v>356</v>
      </c>
      <c r="N376" s="6">
        <f t="shared" si="142"/>
        <v>1</v>
      </c>
      <c r="O376" s="11">
        <f t="shared" si="143"/>
        <v>0.4</v>
      </c>
    </row>
    <row r="377" spans="1:15">
      <c r="A377" s="6" t="s">
        <v>55</v>
      </c>
      <c r="B377" s="6">
        <v>3300</v>
      </c>
      <c r="C377" s="8">
        <v>1.8552185513999999</v>
      </c>
      <c r="D377" s="9">
        <v>0.4</v>
      </c>
      <c r="E377" s="9">
        <v>54.65</v>
      </c>
      <c r="F377" s="9">
        <v>1.2</v>
      </c>
      <c r="G377" s="9">
        <v>6.4000000000000001E-2</v>
      </c>
      <c r="H377" s="6">
        <v>1</v>
      </c>
      <c r="I377" s="9">
        <f t="shared" si="162"/>
        <v>1.2</v>
      </c>
      <c r="J377" s="9">
        <f t="shared" si="163"/>
        <v>6.4000000000000001E-2</v>
      </c>
      <c r="K377" s="6">
        <v>1564</v>
      </c>
      <c r="L377" s="6">
        <f t="shared" si="140"/>
        <v>3.3795897944669999</v>
      </c>
      <c r="M377" s="6">
        <f t="shared" si="141"/>
        <v>4169</v>
      </c>
      <c r="N377" s="6">
        <f t="shared" si="142"/>
        <v>11</v>
      </c>
      <c r="O377" s="11">
        <f t="shared" si="143"/>
        <v>0.6</v>
      </c>
    </row>
    <row r="378" spans="1:15">
      <c r="A378" s="6" t="s">
        <v>55</v>
      </c>
      <c r="B378" s="6">
        <v>1750</v>
      </c>
      <c r="C378" s="8">
        <v>7.7583375999999999E-3</v>
      </c>
      <c r="D378" s="9">
        <v>0.76800000000000002</v>
      </c>
      <c r="E378" s="9">
        <v>54.65</v>
      </c>
      <c r="F378" s="9">
        <v>1.8</v>
      </c>
      <c r="G378" s="9">
        <v>0.47799999999999998</v>
      </c>
      <c r="H378" s="6">
        <v>1</v>
      </c>
      <c r="I378" s="9">
        <f t="shared" si="162"/>
        <v>1.8</v>
      </c>
      <c r="J378" s="9">
        <f t="shared" si="163"/>
        <v>0.47799999999999998</v>
      </c>
      <c r="K378" s="6">
        <v>13</v>
      </c>
      <c r="L378" s="6">
        <f t="shared" si="140"/>
        <v>2.7135561589760004E-2</v>
      </c>
      <c r="M378" s="6">
        <f t="shared" si="141"/>
        <v>33</v>
      </c>
      <c r="N378" s="6">
        <f t="shared" si="142"/>
        <v>0</v>
      </c>
      <c r="O378" s="11">
        <f t="shared" si="143"/>
        <v>0</v>
      </c>
    </row>
    <row r="379" spans="1:15">
      <c r="A379" s="6" t="s">
        <v>55</v>
      </c>
      <c r="B379" s="6">
        <v>1750</v>
      </c>
      <c r="C379" s="8">
        <v>7.8678816400000004E-2</v>
      </c>
      <c r="D379" s="9">
        <v>0.72399999999999998</v>
      </c>
      <c r="E379" s="9">
        <v>54.65</v>
      </c>
      <c r="F379" s="9">
        <v>1.8</v>
      </c>
      <c r="G379" s="9">
        <v>0.47799999999999998</v>
      </c>
      <c r="H379" s="6">
        <v>1</v>
      </c>
      <c r="I379" s="9">
        <f t="shared" si="162"/>
        <v>1.8</v>
      </c>
      <c r="J379" s="9">
        <f t="shared" si="163"/>
        <v>0.47799999999999998</v>
      </c>
      <c r="K379" s="6">
        <v>120</v>
      </c>
      <c r="L379" s="6">
        <f t="shared" si="140"/>
        <v>0.2594211047476867</v>
      </c>
      <c r="M379" s="6">
        <f t="shared" si="141"/>
        <v>320</v>
      </c>
      <c r="N379" s="6">
        <f t="shared" si="142"/>
        <v>1</v>
      </c>
      <c r="O379" s="11">
        <f t="shared" si="143"/>
        <v>0.3</v>
      </c>
    </row>
    <row r="380" spans="1:15">
      <c r="A380" s="6" t="s">
        <v>55</v>
      </c>
      <c r="B380" s="6">
        <v>1750</v>
      </c>
      <c r="C380" s="8">
        <v>8.2108931199999999E-2</v>
      </c>
      <c r="D380" s="9">
        <v>0.76800000000000002</v>
      </c>
      <c r="E380" s="9">
        <v>54.65</v>
      </c>
      <c r="F380" s="9">
        <v>1.8</v>
      </c>
      <c r="G380" s="9">
        <v>0.47799999999999998</v>
      </c>
      <c r="H380" s="6">
        <v>1</v>
      </c>
      <c r="I380" s="9">
        <f t="shared" si="162"/>
        <v>1.8</v>
      </c>
      <c r="J380" s="9">
        <f t="shared" si="163"/>
        <v>0.47799999999999998</v>
      </c>
      <c r="K380" s="6">
        <v>133</v>
      </c>
      <c r="L380" s="6">
        <f t="shared" si="140"/>
        <v>0.28718419776512</v>
      </c>
      <c r="M380" s="6">
        <f t="shared" si="141"/>
        <v>354</v>
      </c>
      <c r="N380" s="6">
        <f t="shared" si="142"/>
        <v>1</v>
      </c>
      <c r="O380" s="11">
        <f t="shared" si="143"/>
        <v>0.4</v>
      </c>
    </row>
    <row r="381" spans="1:15">
      <c r="A381" s="6" t="s">
        <v>55</v>
      </c>
      <c r="B381" s="6">
        <v>1750</v>
      </c>
      <c r="C381" s="8">
        <v>2.50402258E-2</v>
      </c>
      <c r="D381" s="9">
        <v>0.72399999999999998</v>
      </c>
      <c r="E381" s="9">
        <v>54.65</v>
      </c>
      <c r="F381" s="9">
        <v>1.8</v>
      </c>
      <c r="G381" s="9">
        <v>0.47799999999999998</v>
      </c>
      <c r="H381" s="6">
        <v>1</v>
      </c>
      <c r="I381" s="9">
        <f t="shared" si="162"/>
        <v>1.8</v>
      </c>
      <c r="J381" s="9">
        <f t="shared" si="163"/>
        <v>0.47799999999999998</v>
      </c>
      <c r="K381" s="6">
        <v>38</v>
      </c>
      <c r="L381" s="6">
        <f t="shared" si="140"/>
        <v>8.256304984485667E-2</v>
      </c>
      <c r="M381" s="6">
        <f t="shared" si="141"/>
        <v>102</v>
      </c>
      <c r="N381" s="6">
        <f t="shared" si="142"/>
        <v>0</v>
      </c>
      <c r="O381" s="11">
        <f t="shared" si="143"/>
        <v>0.1</v>
      </c>
    </row>
    <row r="382" spans="1:15">
      <c r="A382" s="6" t="s">
        <v>55</v>
      </c>
      <c r="B382" s="6">
        <v>1750</v>
      </c>
      <c r="C382" s="8">
        <v>2.49809961E-2</v>
      </c>
      <c r="D382" s="9">
        <v>0.72399999999999998</v>
      </c>
      <c r="E382" s="9">
        <v>54.65</v>
      </c>
      <c r="F382" s="9">
        <v>1.8</v>
      </c>
      <c r="G382" s="9">
        <v>0.47799999999999998</v>
      </c>
      <c r="H382" s="6">
        <v>1</v>
      </c>
      <c r="I382" s="9">
        <f t="shared" si="162"/>
        <v>1.8</v>
      </c>
      <c r="J382" s="9">
        <f t="shared" si="163"/>
        <v>0.47799999999999998</v>
      </c>
      <c r="K382" s="6">
        <v>38</v>
      </c>
      <c r="L382" s="6">
        <f t="shared" si="140"/>
        <v>8.2367756690854999E-2</v>
      </c>
      <c r="M382" s="6">
        <f t="shared" si="141"/>
        <v>102</v>
      </c>
      <c r="N382" s="6">
        <f t="shared" si="142"/>
        <v>0</v>
      </c>
      <c r="O382" s="11">
        <f t="shared" si="143"/>
        <v>0.1</v>
      </c>
    </row>
    <row r="383" spans="1:15">
      <c r="A383" s="6" t="s">
        <v>55</v>
      </c>
      <c r="B383" s="6">
        <v>1750</v>
      </c>
      <c r="C383" s="8">
        <v>3.0633794499999999E-2</v>
      </c>
      <c r="D383" s="9">
        <v>0.76800000000000002</v>
      </c>
      <c r="E383" s="9">
        <v>54.65</v>
      </c>
      <c r="F383" s="9">
        <v>1.8</v>
      </c>
      <c r="G383" s="9">
        <v>0.47799999999999998</v>
      </c>
      <c r="H383" s="6">
        <v>1</v>
      </c>
      <c r="I383" s="9">
        <f t="shared" si="162"/>
        <v>1.8</v>
      </c>
      <c r="J383" s="9">
        <f t="shared" si="163"/>
        <v>0.47799999999999998</v>
      </c>
      <c r="K383" s="6">
        <v>50</v>
      </c>
      <c r="L383" s="6">
        <f t="shared" si="140"/>
        <v>0.10714475964320001</v>
      </c>
      <c r="M383" s="6">
        <f t="shared" si="141"/>
        <v>132</v>
      </c>
      <c r="N383" s="6">
        <f t="shared" si="142"/>
        <v>1</v>
      </c>
      <c r="O383" s="11">
        <f t="shared" si="143"/>
        <v>0.1</v>
      </c>
    </row>
    <row r="384" spans="1:15">
      <c r="A384" s="6" t="s">
        <v>55</v>
      </c>
      <c r="B384" s="6">
        <v>3300</v>
      </c>
      <c r="C384" s="8">
        <v>1.4460348414999999</v>
      </c>
      <c r="D384" s="9">
        <v>0.4</v>
      </c>
      <c r="E384" s="9">
        <v>54.65</v>
      </c>
      <c r="F384" s="9">
        <v>1.2</v>
      </c>
      <c r="G384" s="9">
        <v>6.4000000000000001E-2</v>
      </c>
      <c r="H384" s="6">
        <v>1</v>
      </c>
      <c r="I384" s="9">
        <f t="shared" si="162"/>
        <v>1.2</v>
      </c>
      <c r="J384" s="9">
        <f t="shared" si="163"/>
        <v>6.4000000000000001E-2</v>
      </c>
      <c r="K384" s="6">
        <v>1219</v>
      </c>
      <c r="L384" s="6">
        <f t="shared" si="140"/>
        <v>2.6341934695991664</v>
      </c>
      <c r="M384" s="6">
        <f t="shared" si="141"/>
        <v>3249</v>
      </c>
      <c r="N384" s="6">
        <f t="shared" si="142"/>
        <v>9</v>
      </c>
      <c r="O384" s="11">
        <f t="shared" si="143"/>
        <v>0.5</v>
      </c>
    </row>
    <row r="385" spans="1:15">
      <c r="A385" s="6" t="s">
        <v>55</v>
      </c>
      <c r="B385" s="6">
        <v>3300</v>
      </c>
      <c r="C385" s="8">
        <v>2.2807472735999998</v>
      </c>
      <c r="D385" s="9">
        <v>0.4</v>
      </c>
      <c r="E385" s="9">
        <v>54.65</v>
      </c>
      <c r="F385" s="9">
        <v>1.2</v>
      </c>
      <c r="G385" s="9">
        <v>6.4000000000000001E-2</v>
      </c>
      <c r="H385" s="6">
        <v>1</v>
      </c>
      <c r="I385" s="9">
        <f t="shared" si="162"/>
        <v>1.2</v>
      </c>
      <c r="J385" s="9">
        <f t="shared" si="163"/>
        <v>6.4000000000000001E-2</v>
      </c>
      <c r="K385" s="6">
        <v>1922</v>
      </c>
      <c r="L385" s="6">
        <f t="shared" si="140"/>
        <v>4.1547612834079999</v>
      </c>
      <c r="M385" s="6">
        <f t="shared" si="141"/>
        <v>5125</v>
      </c>
      <c r="N385" s="6">
        <f t="shared" si="142"/>
        <v>14</v>
      </c>
      <c r="O385" s="11">
        <f t="shared" si="143"/>
        <v>0.7</v>
      </c>
    </row>
    <row r="386" spans="1:15">
      <c r="A386" s="6" t="s">
        <v>55</v>
      </c>
      <c r="B386" s="6">
        <v>3300</v>
      </c>
      <c r="C386" s="8">
        <v>3.307542588</v>
      </c>
      <c r="D386" s="9">
        <v>0.4</v>
      </c>
      <c r="E386" s="9">
        <v>54.65</v>
      </c>
      <c r="F386" s="9">
        <v>1.2</v>
      </c>
      <c r="G386" s="9">
        <v>6.4000000000000001E-2</v>
      </c>
      <c r="H386" s="6">
        <v>1</v>
      </c>
      <c r="I386" s="9">
        <f t="shared" si="162"/>
        <v>1.2</v>
      </c>
      <c r="J386" s="9">
        <f t="shared" si="163"/>
        <v>6.4000000000000001E-2</v>
      </c>
      <c r="K386" s="6">
        <v>2788</v>
      </c>
      <c r="L386" s="6">
        <f t="shared" si="140"/>
        <v>6.0252400811400006</v>
      </c>
      <c r="M386" s="6">
        <f t="shared" si="141"/>
        <v>7432</v>
      </c>
      <c r="N386" s="6">
        <f t="shared" si="142"/>
        <v>20</v>
      </c>
      <c r="O386" s="11">
        <f t="shared" si="143"/>
        <v>1</v>
      </c>
    </row>
    <row r="387" spans="1:15">
      <c r="A387" s="6" t="s">
        <v>55</v>
      </c>
      <c r="B387" s="6">
        <v>3300</v>
      </c>
      <c r="C387" s="8">
        <v>0.21498497690000001</v>
      </c>
      <c r="D387" s="9">
        <v>0.4</v>
      </c>
      <c r="E387" s="9">
        <v>54.65</v>
      </c>
      <c r="F387" s="9">
        <v>1.2</v>
      </c>
      <c r="G387" s="9">
        <v>6.4000000000000001E-2</v>
      </c>
      <c r="H387" s="6">
        <v>1</v>
      </c>
      <c r="I387" s="9">
        <f t="shared" si="162"/>
        <v>1.2</v>
      </c>
      <c r="J387" s="9">
        <f t="shared" si="163"/>
        <v>6.4000000000000001E-2</v>
      </c>
      <c r="K387" s="6">
        <v>181</v>
      </c>
      <c r="L387" s="6">
        <f t="shared" ref="L387:L450" si="164">(E387*D387*C387)/12</f>
        <v>0.39163096625283339</v>
      </c>
      <c r="M387" s="6">
        <f t="shared" ref="M387:M450" si="165">ROUND(E387*D387*C387*102.79,0)</f>
        <v>483</v>
      </c>
      <c r="N387" s="6">
        <f t="shared" ref="N387:N450" si="166">ROUND(I387*M387*0.002205,0)</f>
        <v>1</v>
      </c>
      <c r="O387" s="11">
        <f t="shared" ref="O387:O450" si="167">ROUND(J387*M387*0.002205,1)</f>
        <v>0.1</v>
      </c>
    </row>
    <row r="388" spans="1:15">
      <c r="A388" s="6" t="s">
        <v>55</v>
      </c>
      <c r="B388" s="6">
        <v>3100</v>
      </c>
      <c r="C388" s="8">
        <v>0.1915094866</v>
      </c>
      <c r="D388" s="9">
        <v>0.41099999999999998</v>
      </c>
      <c r="E388" s="9">
        <v>54.65</v>
      </c>
      <c r="F388" s="9">
        <v>1.2</v>
      </c>
      <c r="G388" s="9">
        <v>6.4000000000000001E-2</v>
      </c>
      <c r="H388" s="6">
        <v>1</v>
      </c>
      <c r="I388" s="9">
        <f t="shared" si="162"/>
        <v>1.2</v>
      </c>
      <c r="J388" s="9">
        <f t="shared" si="163"/>
        <v>6.4000000000000001E-2</v>
      </c>
      <c r="K388" s="6">
        <v>4084</v>
      </c>
      <c r="L388" s="6">
        <f t="shared" si="164"/>
        <v>0.35846027541213243</v>
      </c>
      <c r="M388" s="6">
        <f t="shared" si="165"/>
        <v>442</v>
      </c>
      <c r="N388" s="6">
        <f t="shared" si="166"/>
        <v>1</v>
      </c>
      <c r="O388" s="11">
        <f t="shared" si="167"/>
        <v>0.1</v>
      </c>
    </row>
    <row r="389" spans="1:15">
      <c r="A389" s="6" t="s">
        <v>55</v>
      </c>
      <c r="B389" s="6">
        <v>3300</v>
      </c>
      <c r="C389" s="8">
        <v>6.3732416900000005E-2</v>
      </c>
      <c r="D389" s="9">
        <v>0.4</v>
      </c>
      <c r="E389" s="9">
        <v>54.65</v>
      </c>
      <c r="F389" s="9">
        <v>1.2</v>
      </c>
      <c r="G389" s="9">
        <v>6.4000000000000001E-2</v>
      </c>
      <c r="H389" s="6">
        <v>1</v>
      </c>
      <c r="I389" s="9">
        <f t="shared" si="162"/>
        <v>1.2</v>
      </c>
      <c r="J389" s="9">
        <f t="shared" si="163"/>
        <v>6.4000000000000001E-2</v>
      </c>
      <c r="K389" s="6">
        <v>54</v>
      </c>
      <c r="L389" s="6">
        <f t="shared" si="164"/>
        <v>0.11609921945283334</v>
      </c>
      <c r="M389" s="6">
        <f t="shared" si="165"/>
        <v>143</v>
      </c>
      <c r="N389" s="6">
        <f t="shared" si="166"/>
        <v>0</v>
      </c>
      <c r="O389" s="11">
        <f t="shared" si="167"/>
        <v>0</v>
      </c>
    </row>
    <row r="390" spans="1:15">
      <c r="A390" s="6" t="s">
        <v>55</v>
      </c>
      <c r="B390" s="6">
        <v>1750</v>
      </c>
      <c r="C390" s="8">
        <v>1.461551566</v>
      </c>
      <c r="D390" s="9">
        <v>0.76800000000000002</v>
      </c>
      <c r="E390" s="9">
        <v>54.65</v>
      </c>
      <c r="F390" s="9">
        <v>1.8</v>
      </c>
      <c r="G390" s="9">
        <v>0.47799999999999998</v>
      </c>
      <c r="H390" s="6">
        <v>1</v>
      </c>
      <c r="I390" s="9">
        <f t="shared" si="162"/>
        <v>1.8</v>
      </c>
      <c r="J390" s="9">
        <f t="shared" si="163"/>
        <v>0.47799999999999998</v>
      </c>
      <c r="K390" s="6">
        <v>3773</v>
      </c>
      <c r="L390" s="6">
        <f t="shared" si="164"/>
        <v>5.1119227572415999</v>
      </c>
      <c r="M390" s="6">
        <f t="shared" si="165"/>
        <v>6305</v>
      </c>
      <c r="N390" s="6">
        <f t="shared" si="166"/>
        <v>25</v>
      </c>
      <c r="O390" s="11">
        <f t="shared" si="167"/>
        <v>6.6</v>
      </c>
    </row>
    <row r="391" spans="1:15">
      <c r="A391" s="6" t="s">
        <v>55</v>
      </c>
      <c r="B391" s="6">
        <v>3300</v>
      </c>
      <c r="C391" s="8">
        <v>2.1091785082999999</v>
      </c>
      <c r="D391" s="9">
        <v>0.4</v>
      </c>
      <c r="E391" s="9">
        <v>54.65</v>
      </c>
      <c r="F391" s="9">
        <v>1.2</v>
      </c>
      <c r="G391" s="9">
        <v>6.4000000000000001E-2</v>
      </c>
      <c r="H391" s="6">
        <v>1</v>
      </c>
      <c r="I391" s="9">
        <f t="shared" si="162"/>
        <v>1.2</v>
      </c>
      <c r="J391" s="9">
        <f t="shared" si="163"/>
        <v>6.4000000000000001E-2</v>
      </c>
      <c r="K391" s="6">
        <v>1778</v>
      </c>
      <c r="L391" s="6">
        <f t="shared" si="164"/>
        <v>3.8422201826198332</v>
      </c>
      <c r="M391" s="6">
        <f t="shared" si="165"/>
        <v>4739</v>
      </c>
      <c r="N391" s="6">
        <f t="shared" si="166"/>
        <v>13</v>
      </c>
      <c r="O391" s="11">
        <f t="shared" si="167"/>
        <v>0.7</v>
      </c>
    </row>
    <row r="392" spans="1:15">
      <c r="A392" s="6" t="s">
        <v>55</v>
      </c>
      <c r="B392" s="6">
        <v>3300</v>
      </c>
      <c r="C392" s="8">
        <v>4.2213692999999997E-3</v>
      </c>
      <c r="D392" s="9">
        <v>0.4</v>
      </c>
      <c r="E392" s="9">
        <v>54.65</v>
      </c>
      <c r="F392" s="9">
        <v>1.2</v>
      </c>
      <c r="G392" s="9">
        <v>6.4000000000000001E-2</v>
      </c>
      <c r="H392" s="6">
        <v>1</v>
      </c>
      <c r="I392" s="9">
        <f t="shared" si="162"/>
        <v>1.2</v>
      </c>
      <c r="J392" s="9">
        <f t="shared" si="163"/>
        <v>6.4000000000000001E-2</v>
      </c>
      <c r="K392" s="6">
        <v>4</v>
      </c>
      <c r="L392" s="6">
        <f t="shared" si="164"/>
        <v>7.6899277414999995E-3</v>
      </c>
      <c r="M392" s="6">
        <f t="shared" si="165"/>
        <v>9</v>
      </c>
      <c r="N392" s="6">
        <f t="shared" si="166"/>
        <v>0</v>
      </c>
      <c r="O392" s="11">
        <f t="shared" si="167"/>
        <v>0</v>
      </c>
    </row>
    <row r="393" spans="1:15">
      <c r="A393" s="6" t="s">
        <v>55</v>
      </c>
      <c r="B393" s="6">
        <v>3300</v>
      </c>
      <c r="C393" s="8">
        <v>5.3559320799999997E-2</v>
      </c>
      <c r="D393" s="9">
        <v>0.4</v>
      </c>
      <c r="E393" s="9">
        <v>54.65</v>
      </c>
      <c r="F393" s="9">
        <v>1.2</v>
      </c>
      <c r="G393" s="9">
        <v>6.4000000000000001E-2</v>
      </c>
      <c r="H393" s="6">
        <v>1</v>
      </c>
      <c r="I393" s="9">
        <f t="shared" si="162"/>
        <v>1.2</v>
      </c>
      <c r="J393" s="9">
        <f t="shared" si="163"/>
        <v>6.4000000000000001E-2</v>
      </c>
      <c r="K393" s="6">
        <v>45</v>
      </c>
      <c r="L393" s="6">
        <f t="shared" si="164"/>
        <v>9.7567229390666657E-2</v>
      </c>
      <c r="M393" s="6">
        <f t="shared" si="165"/>
        <v>120</v>
      </c>
      <c r="N393" s="6">
        <f t="shared" si="166"/>
        <v>0</v>
      </c>
      <c r="O393" s="11">
        <f t="shared" si="167"/>
        <v>0</v>
      </c>
    </row>
    <row r="394" spans="1:15">
      <c r="A394" s="6" t="s">
        <v>55</v>
      </c>
      <c r="B394" s="6">
        <v>4340</v>
      </c>
      <c r="C394" s="8">
        <v>8.4659656900000005E-2</v>
      </c>
      <c r="D394" s="9">
        <v>0.41299999999999998</v>
      </c>
      <c r="E394" s="9">
        <v>54.65</v>
      </c>
      <c r="F394" s="9">
        <v>0.7</v>
      </c>
      <c r="G394" s="9">
        <v>0.09</v>
      </c>
      <c r="H394" s="6">
        <v>1</v>
      </c>
      <c r="I394" s="9">
        <f t="shared" si="162"/>
        <v>0.7</v>
      </c>
      <c r="J394" s="9">
        <f t="shared" si="163"/>
        <v>0.09</v>
      </c>
      <c r="K394" s="6">
        <v>74</v>
      </c>
      <c r="L394" s="6">
        <f t="shared" si="164"/>
        <v>0.15923387942321707</v>
      </c>
      <c r="M394" s="6">
        <f t="shared" si="165"/>
        <v>196</v>
      </c>
      <c r="N394" s="6">
        <f t="shared" si="166"/>
        <v>0</v>
      </c>
      <c r="O394" s="11">
        <f t="shared" si="167"/>
        <v>0</v>
      </c>
    </row>
    <row r="395" spans="1:15">
      <c r="A395" s="6" t="s">
        <v>55</v>
      </c>
      <c r="B395" s="6">
        <v>4340</v>
      </c>
      <c r="C395" s="8">
        <v>1.7946651632999999</v>
      </c>
      <c r="D395" s="9">
        <v>0.41299999999999998</v>
      </c>
      <c r="E395" s="9">
        <v>54.65</v>
      </c>
      <c r="F395" s="9">
        <v>0.7</v>
      </c>
      <c r="G395" s="9">
        <v>0.09</v>
      </c>
      <c r="H395" s="6">
        <v>1</v>
      </c>
      <c r="I395" s="9">
        <f t="shared" si="162"/>
        <v>0.7</v>
      </c>
      <c r="J395" s="9">
        <f t="shared" si="163"/>
        <v>0.09</v>
      </c>
      <c r="K395" s="6">
        <v>1562</v>
      </c>
      <c r="L395" s="6">
        <f t="shared" si="164"/>
        <v>3.3755333612503731</v>
      </c>
      <c r="M395" s="6">
        <f t="shared" si="165"/>
        <v>4164</v>
      </c>
      <c r="N395" s="6">
        <f t="shared" si="166"/>
        <v>6</v>
      </c>
      <c r="O395" s="11">
        <f t="shared" si="167"/>
        <v>0.8</v>
      </c>
    </row>
    <row r="396" spans="1:15">
      <c r="A396" s="6" t="s">
        <v>55</v>
      </c>
      <c r="B396" s="6">
        <v>4340</v>
      </c>
      <c r="C396" s="8">
        <v>2.4428695236000002</v>
      </c>
      <c r="D396" s="9">
        <v>0.41299999999999998</v>
      </c>
      <c r="E396" s="9">
        <v>54.65</v>
      </c>
      <c r="F396" s="9">
        <v>0.7</v>
      </c>
      <c r="G396" s="9">
        <v>0.09</v>
      </c>
      <c r="H396" s="6">
        <v>1</v>
      </c>
      <c r="I396" s="9">
        <f t="shared" si="162"/>
        <v>0.7</v>
      </c>
      <c r="J396" s="9">
        <f t="shared" si="163"/>
        <v>0.09</v>
      </c>
      <c r="K396" s="6">
        <v>2126</v>
      </c>
      <c r="L396" s="6">
        <f t="shared" si="164"/>
        <v>4.5947220365781352</v>
      </c>
      <c r="M396" s="6">
        <f t="shared" si="165"/>
        <v>5667</v>
      </c>
      <c r="N396" s="6">
        <f t="shared" si="166"/>
        <v>9</v>
      </c>
      <c r="O396" s="11">
        <f t="shared" si="167"/>
        <v>1.1000000000000001</v>
      </c>
    </row>
    <row r="397" spans="1:15">
      <c r="A397" s="6" t="s">
        <v>55</v>
      </c>
      <c r="B397" s="6">
        <v>4340</v>
      </c>
      <c r="C397" s="8">
        <v>0.15061716019999999</v>
      </c>
      <c r="D397" s="9">
        <v>0.41299999999999998</v>
      </c>
      <c r="E397" s="9">
        <v>54.65</v>
      </c>
      <c r="F397" s="9">
        <v>0.7</v>
      </c>
      <c r="G397" s="9">
        <v>0.09</v>
      </c>
      <c r="H397" s="6">
        <v>1</v>
      </c>
      <c r="I397" s="9">
        <f t="shared" si="162"/>
        <v>0.7</v>
      </c>
      <c r="J397" s="9">
        <f t="shared" si="163"/>
        <v>0.09</v>
      </c>
      <c r="K397" s="6">
        <v>131</v>
      </c>
      <c r="L397" s="6">
        <f t="shared" si="164"/>
        <v>0.28329142361967413</v>
      </c>
      <c r="M397" s="6">
        <f t="shared" si="165"/>
        <v>349</v>
      </c>
      <c r="N397" s="6">
        <f t="shared" si="166"/>
        <v>1</v>
      </c>
      <c r="O397" s="11">
        <f t="shared" si="167"/>
        <v>0.1</v>
      </c>
    </row>
    <row r="398" spans="1:15">
      <c r="A398" s="6" t="s">
        <v>55</v>
      </c>
      <c r="B398" s="6">
        <v>4340</v>
      </c>
      <c r="C398" s="8">
        <v>0.35912072890000002</v>
      </c>
      <c r="D398" s="9">
        <v>0.41299999999999998</v>
      </c>
      <c r="E398" s="9">
        <v>54.65</v>
      </c>
      <c r="F398" s="9">
        <v>0.7</v>
      </c>
      <c r="G398" s="9">
        <v>0.09</v>
      </c>
      <c r="H398" s="6">
        <v>1</v>
      </c>
      <c r="I398" s="9">
        <f t="shared" si="162"/>
        <v>0.7</v>
      </c>
      <c r="J398" s="9">
        <f t="shared" si="163"/>
        <v>0.09</v>
      </c>
      <c r="K398" s="6">
        <v>313</v>
      </c>
      <c r="L398" s="6">
        <f t="shared" si="164"/>
        <v>0.67545970463341698</v>
      </c>
      <c r="M398" s="6">
        <f t="shared" si="165"/>
        <v>833</v>
      </c>
      <c r="N398" s="6">
        <f t="shared" si="166"/>
        <v>1</v>
      </c>
      <c r="O398" s="11">
        <f t="shared" si="167"/>
        <v>0.2</v>
      </c>
    </row>
    <row r="399" spans="1:15">
      <c r="A399" s="6" t="s">
        <v>55</v>
      </c>
      <c r="B399" s="6">
        <v>3300</v>
      </c>
      <c r="C399" s="8">
        <v>0.22514883099999999</v>
      </c>
      <c r="D399" s="9">
        <v>0.4</v>
      </c>
      <c r="E399" s="9">
        <v>54.65</v>
      </c>
      <c r="F399" s="9">
        <v>1.2</v>
      </c>
      <c r="G399" s="9">
        <v>6.4000000000000001E-2</v>
      </c>
      <c r="H399" s="6">
        <v>1</v>
      </c>
      <c r="I399" s="9">
        <f t="shared" si="162"/>
        <v>1.2</v>
      </c>
      <c r="J399" s="9">
        <f t="shared" si="163"/>
        <v>6.4000000000000001E-2</v>
      </c>
      <c r="K399" s="6">
        <v>190</v>
      </c>
      <c r="L399" s="6">
        <f t="shared" si="164"/>
        <v>0.4101461204716666</v>
      </c>
      <c r="M399" s="6">
        <f t="shared" si="165"/>
        <v>506</v>
      </c>
      <c r="N399" s="6">
        <f t="shared" si="166"/>
        <v>1</v>
      </c>
      <c r="O399" s="11">
        <f t="shared" si="167"/>
        <v>0.1</v>
      </c>
    </row>
    <row r="400" spans="1:15">
      <c r="A400" s="6" t="s">
        <v>55</v>
      </c>
      <c r="B400" s="6">
        <v>3300</v>
      </c>
      <c r="C400" s="8">
        <v>3.3285070855000001</v>
      </c>
      <c r="D400" s="9">
        <v>0.4</v>
      </c>
      <c r="E400" s="9">
        <v>54.65</v>
      </c>
      <c r="F400" s="9">
        <v>1.2</v>
      </c>
      <c r="G400" s="9">
        <v>6.4000000000000001E-2</v>
      </c>
      <c r="H400" s="6">
        <v>1</v>
      </c>
      <c r="I400" s="9">
        <f t="shared" si="162"/>
        <v>1.2</v>
      </c>
      <c r="J400" s="9">
        <f t="shared" si="163"/>
        <v>6.4000000000000001E-2</v>
      </c>
      <c r="K400" s="6">
        <v>2805</v>
      </c>
      <c r="L400" s="6">
        <f t="shared" si="164"/>
        <v>6.0634304074191663</v>
      </c>
      <c r="M400" s="6">
        <f t="shared" si="165"/>
        <v>7479</v>
      </c>
      <c r="N400" s="6">
        <f t="shared" si="166"/>
        <v>20</v>
      </c>
      <c r="O400" s="11">
        <f t="shared" si="167"/>
        <v>1.1000000000000001</v>
      </c>
    </row>
    <row r="401" spans="1:15">
      <c r="A401" s="6" t="s">
        <v>55</v>
      </c>
      <c r="B401" s="6">
        <v>3300</v>
      </c>
      <c r="C401" s="8">
        <v>4.8840229999999997E-4</v>
      </c>
      <c r="D401" s="9">
        <v>0.4</v>
      </c>
      <c r="E401" s="9">
        <v>54.65</v>
      </c>
      <c r="F401" s="9">
        <v>1.2</v>
      </c>
      <c r="G401" s="9">
        <v>6.4000000000000001E-2</v>
      </c>
      <c r="H401" s="6">
        <v>1</v>
      </c>
      <c r="I401" s="9">
        <f t="shared" si="162"/>
        <v>1.2</v>
      </c>
      <c r="J401" s="9">
        <f t="shared" si="163"/>
        <v>6.4000000000000001E-2</v>
      </c>
      <c r="K401" s="6">
        <v>0</v>
      </c>
      <c r="L401" s="6">
        <f t="shared" si="164"/>
        <v>8.8970618983333328E-4</v>
      </c>
      <c r="M401" s="6">
        <f t="shared" si="165"/>
        <v>1</v>
      </c>
      <c r="N401" s="6">
        <f t="shared" si="166"/>
        <v>0</v>
      </c>
      <c r="O401" s="11">
        <f t="shared" si="167"/>
        <v>0</v>
      </c>
    </row>
    <row r="402" spans="1:15">
      <c r="A402" s="6" t="s">
        <v>55</v>
      </c>
      <c r="B402" s="6">
        <v>1750</v>
      </c>
      <c r="C402" s="8">
        <v>8.8060218100000004E-2</v>
      </c>
      <c r="D402" s="9">
        <v>0.76800000000000002</v>
      </c>
      <c r="E402" s="9">
        <v>54.65</v>
      </c>
      <c r="F402" s="9">
        <v>1.8</v>
      </c>
      <c r="G402" s="9">
        <v>0.47799999999999998</v>
      </c>
      <c r="H402" s="6">
        <v>1</v>
      </c>
      <c r="I402" s="9">
        <f t="shared" si="162"/>
        <v>1.8</v>
      </c>
      <c r="J402" s="9">
        <f t="shared" si="163"/>
        <v>0.47799999999999998</v>
      </c>
      <c r="K402" s="6">
        <v>142</v>
      </c>
      <c r="L402" s="6">
        <f t="shared" si="164"/>
        <v>0.30799941882656007</v>
      </c>
      <c r="M402" s="6">
        <f t="shared" si="165"/>
        <v>380</v>
      </c>
      <c r="N402" s="6">
        <f t="shared" si="166"/>
        <v>2</v>
      </c>
      <c r="O402" s="11">
        <f t="shared" si="167"/>
        <v>0.4</v>
      </c>
    </row>
    <row r="403" spans="1:15">
      <c r="A403" s="6" t="s">
        <v>55</v>
      </c>
      <c r="B403" s="6">
        <v>1750</v>
      </c>
      <c r="C403" s="8">
        <v>3.2446814241999999</v>
      </c>
      <c r="D403" s="9">
        <v>0.72399999999999998</v>
      </c>
      <c r="E403" s="9">
        <v>54.65</v>
      </c>
      <c r="F403" s="9">
        <v>1.8</v>
      </c>
      <c r="G403" s="9">
        <v>0.47799999999999998</v>
      </c>
      <c r="H403" s="6">
        <v>1</v>
      </c>
      <c r="I403" s="9">
        <f t="shared" si="162"/>
        <v>1.8</v>
      </c>
      <c r="J403" s="9">
        <f t="shared" si="163"/>
        <v>0.47799999999999998</v>
      </c>
      <c r="K403" s="6">
        <v>4950</v>
      </c>
      <c r="L403" s="6">
        <f t="shared" si="164"/>
        <v>10.698417669895976</v>
      </c>
      <c r="M403" s="6">
        <f t="shared" si="165"/>
        <v>13196</v>
      </c>
      <c r="N403" s="6">
        <f t="shared" si="166"/>
        <v>52</v>
      </c>
      <c r="O403" s="11">
        <f t="shared" si="167"/>
        <v>13.9</v>
      </c>
    </row>
    <row r="404" spans="1:15">
      <c r="A404" s="6" t="s">
        <v>55</v>
      </c>
      <c r="B404" s="6">
        <v>1750</v>
      </c>
      <c r="C404" s="8">
        <v>0.56508464150000004</v>
      </c>
      <c r="D404" s="9">
        <v>0.72399999999999998</v>
      </c>
      <c r="E404" s="9">
        <v>54.65</v>
      </c>
      <c r="F404" s="9">
        <v>1.8</v>
      </c>
      <c r="G404" s="9">
        <v>0.47799999999999998</v>
      </c>
      <c r="H404" s="6">
        <v>0</v>
      </c>
      <c r="I404" s="9">
        <f>0.7*F404</f>
        <v>1.26</v>
      </c>
      <c r="J404" s="9">
        <f>0.5*G404</f>
        <v>0.23899999999999999</v>
      </c>
      <c r="K404" s="6">
        <v>862</v>
      </c>
      <c r="L404" s="6">
        <f t="shared" si="164"/>
        <v>1.8632064980311585</v>
      </c>
      <c r="M404" s="6">
        <f t="shared" si="165"/>
        <v>2298</v>
      </c>
      <c r="N404" s="6">
        <f t="shared" si="166"/>
        <v>6</v>
      </c>
      <c r="O404" s="11">
        <f t="shared" si="167"/>
        <v>1.2</v>
      </c>
    </row>
    <row r="405" spans="1:15">
      <c r="A405" s="6" t="s">
        <v>55</v>
      </c>
      <c r="B405" s="6">
        <v>3100</v>
      </c>
      <c r="C405" s="8">
        <v>0.52262508350000003</v>
      </c>
      <c r="D405" s="9">
        <v>0.41099999999999998</v>
      </c>
      <c r="E405" s="9">
        <v>54.65</v>
      </c>
      <c r="F405" s="9">
        <v>1.2</v>
      </c>
      <c r="G405" s="9">
        <v>6.4000000000000001E-2</v>
      </c>
      <c r="H405" s="6">
        <v>1</v>
      </c>
      <c r="I405" s="9">
        <f t="shared" ref="I405" si="168">F405</f>
        <v>1.2</v>
      </c>
      <c r="J405" s="9">
        <f t="shared" ref="J405" si="169">G405</f>
        <v>6.4000000000000001E-2</v>
      </c>
      <c r="K405" s="6">
        <v>1482</v>
      </c>
      <c r="L405" s="6">
        <f t="shared" si="164"/>
        <v>0.9782300328546687</v>
      </c>
      <c r="M405" s="6">
        <f t="shared" si="165"/>
        <v>1207</v>
      </c>
      <c r="N405" s="6">
        <f t="shared" si="166"/>
        <v>3</v>
      </c>
      <c r="O405" s="11">
        <f t="shared" si="167"/>
        <v>0.2</v>
      </c>
    </row>
    <row r="406" spans="1:15">
      <c r="A406" s="6" t="s">
        <v>55</v>
      </c>
      <c r="B406" s="6">
        <v>1750</v>
      </c>
      <c r="C406" s="8">
        <v>0.5311792233</v>
      </c>
      <c r="D406" s="9">
        <v>0.76800000000000002</v>
      </c>
      <c r="E406" s="9">
        <v>54.65</v>
      </c>
      <c r="F406" s="9">
        <v>1.8</v>
      </c>
      <c r="G406" s="9">
        <v>0.47799999999999998</v>
      </c>
      <c r="H406" s="6">
        <v>0</v>
      </c>
      <c r="I406" s="9">
        <f>0.7*F406</f>
        <v>1.26</v>
      </c>
      <c r="J406" s="9">
        <f>0.5*G406</f>
        <v>0.23899999999999999</v>
      </c>
      <c r="K406" s="6">
        <v>860</v>
      </c>
      <c r="L406" s="6">
        <f t="shared" si="164"/>
        <v>1.85785245141408</v>
      </c>
      <c r="M406" s="6">
        <f t="shared" si="165"/>
        <v>2292</v>
      </c>
      <c r="N406" s="6">
        <f t="shared" si="166"/>
        <v>6</v>
      </c>
      <c r="O406" s="11">
        <f t="shared" si="167"/>
        <v>1.2</v>
      </c>
    </row>
    <row r="407" spans="1:15">
      <c r="A407" s="6" t="s">
        <v>55</v>
      </c>
      <c r="B407" s="6">
        <v>3300</v>
      </c>
      <c r="C407" s="8">
        <v>0.61583774069999997</v>
      </c>
      <c r="D407" s="9">
        <v>0.4</v>
      </c>
      <c r="E407" s="9">
        <v>54.65</v>
      </c>
      <c r="F407" s="9">
        <v>1.2</v>
      </c>
      <c r="G407" s="9">
        <v>6.4000000000000001E-2</v>
      </c>
      <c r="H407" s="6">
        <v>1</v>
      </c>
      <c r="I407" s="9">
        <f t="shared" ref="I407:I411" si="170">F407</f>
        <v>1.2</v>
      </c>
      <c r="J407" s="9">
        <f t="shared" ref="J407:J411" si="171">G407</f>
        <v>6.4000000000000001E-2</v>
      </c>
      <c r="K407" s="6">
        <v>519</v>
      </c>
      <c r="L407" s="6">
        <f t="shared" si="164"/>
        <v>1.1218510843084999</v>
      </c>
      <c r="M407" s="6">
        <f t="shared" si="165"/>
        <v>1384</v>
      </c>
      <c r="N407" s="6">
        <f t="shared" si="166"/>
        <v>4</v>
      </c>
      <c r="O407" s="11">
        <f t="shared" si="167"/>
        <v>0.2</v>
      </c>
    </row>
    <row r="408" spans="1:15">
      <c r="A408" s="6" t="s">
        <v>55</v>
      </c>
      <c r="B408" s="6">
        <v>4340</v>
      </c>
      <c r="C408" s="8">
        <v>0.4630037025</v>
      </c>
      <c r="D408" s="9">
        <v>0.41299999999999998</v>
      </c>
      <c r="E408" s="9">
        <v>54.65</v>
      </c>
      <c r="F408" s="9">
        <v>0.7</v>
      </c>
      <c r="G408" s="9">
        <v>0.09</v>
      </c>
      <c r="H408" s="6">
        <v>1</v>
      </c>
      <c r="I408" s="9">
        <f t="shared" si="170"/>
        <v>0.7</v>
      </c>
      <c r="J408" s="9">
        <f t="shared" si="171"/>
        <v>0.09</v>
      </c>
      <c r="K408" s="6">
        <v>403</v>
      </c>
      <c r="L408" s="6">
        <f t="shared" si="164"/>
        <v>0.87085015975759372</v>
      </c>
      <c r="M408" s="6">
        <f t="shared" si="165"/>
        <v>1074</v>
      </c>
      <c r="N408" s="6">
        <f t="shared" si="166"/>
        <v>2</v>
      </c>
      <c r="O408" s="11">
        <f t="shared" si="167"/>
        <v>0.2</v>
      </c>
    </row>
    <row r="409" spans="1:15">
      <c r="A409" s="6" t="s">
        <v>55</v>
      </c>
      <c r="B409" s="6">
        <v>3300</v>
      </c>
      <c r="C409" s="8">
        <v>9.6907872800000003E-2</v>
      </c>
      <c r="D409" s="9">
        <v>0.4</v>
      </c>
      <c r="E409" s="9">
        <v>54.65</v>
      </c>
      <c r="F409" s="9">
        <v>1.2</v>
      </c>
      <c r="G409" s="9">
        <v>6.4000000000000001E-2</v>
      </c>
      <c r="H409" s="6">
        <v>1</v>
      </c>
      <c r="I409" s="9">
        <f t="shared" si="170"/>
        <v>1.2</v>
      </c>
      <c r="J409" s="9">
        <f t="shared" si="171"/>
        <v>6.4000000000000001E-2</v>
      </c>
      <c r="K409" s="6">
        <v>82</v>
      </c>
      <c r="L409" s="6">
        <f t="shared" si="164"/>
        <v>0.17653384161733332</v>
      </c>
      <c r="M409" s="6">
        <f t="shared" si="165"/>
        <v>218</v>
      </c>
      <c r="N409" s="6">
        <f t="shared" si="166"/>
        <v>1</v>
      </c>
      <c r="O409" s="11">
        <f t="shared" si="167"/>
        <v>0</v>
      </c>
    </row>
    <row r="410" spans="1:15">
      <c r="A410" s="6" t="s">
        <v>55</v>
      </c>
      <c r="B410" s="6">
        <v>4340</v>
      </c>
      <c r="C410" s="8">
        <v>0.2579844711</v>
      </c>
      <c r="D410" s="9">
        <v>0.41299999999999998</v>
      </c>
      <c r="E410" s="9">
        <v>54.65</v>
      </c>
      <c r="F410" s="9">
        <v>0.7</v>
      </c>
      <c r="G410" s="9">
        <v>0.09</v>
      </c>
      <c r="H410" s="6">
        <v>1</v>
      </c>
      <c r="I410" s="9">
        <f t="shared" si="170"/>
        <v>0.7</v>
      </c>
      <c r="J410" s="9">
        <f t="shared" si="171"/>
        <v>0.09</v>
      </c>
      <c r="K410" s="6">
        <v>225</v>
      </c>
      <c r="L410" s="6">
        <f t="shared" si="164"/>
        <v>0.48523546714491617</v>
      </c>
      <c r="M410" s="6">
        <f t="shared" si="165"/>
        <v>599</v>
      </c>
      <c r="N410" s="6">
        <f t="shared" si="166"/>
        <v>1</v>
      </c>
      <c r="O410" s="11">
        <f t="shared" si="167"/>
        <v>0.1</v>
      </c>
    </row>
    <row r="411" spans="1:15">
      <c r="A411" s="6" t="s">
        <v>55</v>
      </c>
      <c r="B411" s="6">
        <v>3300</v>
      </c>
      <c r="C411" s="8">
        <v>0.22399687970000001</v>
      </c>
      <c r="D411" s="9">
        <v>0.4</v>
      </c>
      <c r="E411" s="9">
        <v>54.65</v>
      </c>
      <c r="F411" s="9">
        <v>1.2</v>
      </c>
      <c r="G411" s="9">
        <v>6.4000000000000001E-2</v>
      </c>
      <c r="H411" s="6">
        <v>1</v>
      </c>
      <c r="I411" s="9">
        <f t="shared" si="170"/>
        <v>1.2</v>
      </c>
      <c r="J411" s="9">
        <f t="shared" si="171"/>
        <v>6.4000000000000001E-2</v>
      </c>
      <c r="K411" s="6">
        <v>189</v>
      </c>
      <c r="L411" s="6">
        <f t="shared" si="164"/>
        <v>0.40804764918683339</v>
      </c>
      <c r="M411" s="6">
        <f t="shared" si="165"/>
        <v>503</v>
      </c>
      <c r="N411" s="6">
        <f t="shared" si="166"/>
        <v>1</v>
      </c>
      <c r="O411" s="11">
        <f t="shared" si="167"/>
        <v>0.1</v>
      </c>
    </row>
    <row r="412" spans="1:15">
      <c r="A412" s="6" t="s">
        <v>55</v>
      </c>
      <c r="B412" s="6">
        <v>1750</v>
      </c>
      <c r="C412" s="8">
        <v>9.16840508E-2</v>
      </c>
      <c r="D412" s="9">
        <v>0.76800000000000002</v>
      </c>
      <c r="E412" s="9">
        <v>54.65</v>
      </c>
      <c r="F412" s="9">
        <v>1.8</v>
      </c>
      <c r="G412" s="9">
        <v>0.47799999999999998</v>
      </c>
      <c r="H412" s="6">
        <v>0</v>
      </c>
      <c r="I412" s="9">
        <f t="shared" ref="I412:I413" si="172">0.7*F412</f>
        <v>1.26</v>
      </c>
      <c r="J412" s="9">
        <f t="shared" ref="J412:J413" si="173">0.5*G412</f>
        <v>0.23899999999999999</v>
      </c>
      <c r="K412" s="6">
        <v>148</v>
      </c>
      <c r="L412" s="6">
        <f t="shared" si="164"/>
        <v>0.32067413607808004</v>
      </c>
      <c r="M412" s="6">
        <f t="shared" si="165"/>
        <v>396</v>
      </c>
      <c r="N412" s="6">
        <f t="shared" si="166"/>
        <v>1</v>
      </c>
      <c r="O412" s="11">
        <f t="shared" si="167"/>
        <v>0.2</v>
      </c>
    </row>
    <row r="413" spans="1:15">
      <c r="A413" s="6" t="s">
        <v>55</v>
      </c>
      <c r="B413" s="6">
        <v>1750</v>
      </c>
      <c r="C413" s="8">
        <v>4.6840285000000004E-3</v>
      </c>
      <c r="D413" s="9">
        <v>0.72399999999999998</v>
      </c>
      <c r="E413" s="9">
        <v>54.65</v>
      </c>
      <c r="F413" s="9">
        <v>1.8</v>
      </c>
      <c r="G413" s="9">
        <v>0.47799999999999998</v>
      </c>
      <c r="H413" s="6">
        <v>0</v>
      </c>
      <c r="I413" s="9">
        <f t="shared" si="172"/>
        <v>1.26</v>
      </c>
      <c r="J413" s="9">
        <f t="shared" si="173"/>
        <v>0.23899999999999999</v>
      </c>
      <c r="K413" s="6">
        <v>7</v>
      </c>
      <c r="L413" s="6">
        <f t="shared" si="164"/>
        <v>1.544425683734167E-2</v>
      </c>
      <c r="M413" s="6">
        <f t="shared" si="165"/>
        <v>19</v>
      </c>
      <c r="N413" s="6">
        <f t="shared" si="166"/>
        <v>0</v>
      </c>
      <c r="O413" s="11">
        <f t="shared" si="167"/>
        <v>0</v>
      </c>
    </row>
    <row r="414" spans="1:15">
      <c r="A414" s="6" t="s">
        <v>55</v>
      </c>
      <c r="B414" s="6">
        <v>1750</v>
      </c>
      <c r="C414" s="8">
        <v>3.9777861000000001E-3</v>
      </c>
      <c r="D414" s="9">
        <v>0.76800000000000002</v>
      </c>
      <c r="E414" s="9">
        <v>54.65</v>
      </c>
      <c r="F414" s="9">
        <v>1.8</v>
      </c>
      <c r="G414" s="9">
        <v>0.47799999999999998</v>
      </c>
      <c r="H414" s="6">
        <v>1</v>
      </c>
      <c r="I414" s="9">
        <f t="shared" ref="I414" si="174">F414</f>
        <v>1.8</v>
      </c>
      <c r="J414" s="9">
        <f t="shared" ref="J414" si="175">G414</f>
        <v>0.47799999999999998</v>
      </c>
      <c r="K414" s="6">
        <v>6</v>
      </c>
      <c r="L414" s="6">
        <f t="shared" si="164"/>
        <v>1.3912704663360002E-2</v>
      </c>
      <c r="M414" s="6">
        <f t="shared" si="165"/>
        <v>17</v>
      </c>
      <c r="N414" s="6">
        <f t="shared" si="166"/>
        <v>0</v>
      </c>
      <c r="O414" s="11">
        <f t="shared" si="167"/>
        <v>0</v>
      </c>
    </row>
    <row r="415" spans="1:15">
      <c r="A415" s="6" t="s">
        <v>55</v>
      </c>
      <c r="B415" s="6">
        <v>1750</v>
      </c>
      <c r="C415" s="8">
        <v>0.41599881350000001</v>
      </c>
      <c r="D415" s="9">
        <v>0.72399999999999998</v>
      </c>
      <c r="E415" s="9">
        <v>54.65</v>
      </c>
      <c r="F415" s="9">
        <v>1.8</v>
      </c>
      <c r="G415" s="9">
        <v>0.47799999999999998</v>
      </c>
      <c r="H415" s="6">
        <v>0</v>
      </c>
      <c r="I415" s="9">
        <f>0.7*F415</f>
        <v>1.26</v>
      </c>
      <c r="J415" s="9">
        <f>0.5*G415</f>
        <v>0.23899999999999999</v>
      </c>
      <c r="K415" s="6">
        <v>635</v>
      </c>
      <c r="L415" s="6">
        <f t="shared" si="164"/>
        <v>1.3716382211857585</v>
      </c>
      <c r="M415" s="6">
        <f t="shared" si="165"/>
        <v>1692</v>
      </c>
      <c r="N415" s="6">
        <f t="shared" si="166"/>
        <v>5</v>
      </c>
      <c r="O415" s="11">
        <f t="shared" si="167"/>
        <v>0.9</v>
      </c>
    </row>
    <row r="416" spans="1:15">
      <c r="A416" s="6" t="s">
        <v>55</v>
      </c>
      <c r="B416" s="6">
        <v>4340</v>
      </c>
      <c r="C416" s="8">
        <v>7.4952947699999994E-2</v>
      </c>
      <c r="D416" s="9">
        <v>0.41299999999999998</v>
      </c>
      <c r="E416" s="9">
        <v>54.65</v>
      </c>
      <c r="F416" s="9">
        <v>0.7</v>
      </c>
      <c r="G416" s="9">
        <v>0.09</v>
      </c>
      <c r="H416" s="6">
        <v>1</v>
      </c>
      <c r="I416" s="9">
        <f t="shared" ref="I416" si="176">F416</f>
        <v>0.7</v>
      </c>
      <c r="J416" s="9">
        <f t="shared" ref="J416" si="177">G416</f>
        <v>0.09</v>
      </c>
      <c r="K416" s="6">
        <v>65</v>
      </c>
      <c r="L416" s="6">
        <f t="shared" si="164"/>
        <v>0.14097681320128871</v>
      </c>
      <c r="M416" s="6">
        <f t="shared" si="165"/>
        <v>174</v>
      </c>
      <c r="N416" s="6">
        <f t="shared" si="166"/>
        <v>0</v>
      </c>
      <c r="O416" s="11">
        <f t="shared" si="167"/>
        <v>0</v>
      </c>
    </row>
    <row r="417" spans="1:15">
      <c r="A417" s="6" t="s">
        <v>55</v>
      </c>
      <c r="B417" s="6">
        <v>1750</v>
      </c>
      <c r="C417" s="8">
        <v>0.10667070469999999</v>
      </c>
      <c r="D417" s="9">
        <v>0.72399999999999998</v>
      </c>
      <c r="E417" s="9">
        <v>54.65</v>
      </c>
      <c r="F417" s="9">
        <v>1.8</v>
      </c>
      <c r="G417" s="9">
        <v>0.47799999999999998</v>
      </c>
      <c r="H417" s="6">
        <v>0</v>
      </c>
      <c r="I417" s="9">
        <f>0.7*F417</f>
        <v>1.26</v>
      </c>
      <c r="J417" s="9">
        <f>0.5*G417</f>
        <v>0.23899999999999999</v>
      </c>
      <c r="K417" s="6">
        <v>163</v>
      </c>
      <c r="L417" s="6">
        <f t="shared" si="164"/>
        <v>0.35171642538191833</v>
      </c>
      <c r="M417" s="6">
        <f t="shared" si="165"/>
        <v>434</v>
      </c>
      <c r="N417" s="6">
        <f t="shared" si="166"/>
        <v>1</v>
      </c>
      <c r="O417" s="11">
        <f t="shared" si="167"/>
        <v>0.2</v>
      </c>
    </row>
    <row r="418" spans="1:15">
      <c r="A418" s="6" t="s">
        <v>55</v>
      </c>
      <c r="B418" s="6">
        <v>1750</v>
      </c>
      <c r="C418" s="8">
        <v>2.9370656377</v>
      </c>
      <c r="D418" s="9">
        <v>0.72399999999999998</v>
      </c>
      <c r="E418" s="9">
        <v>54.65</v>
      </c>
      <c r="F418" s="9">
        <v>1.8</v>
      </c>
      <c r="G418" s="9">
        <v>0.47799999999999998</v>
      </c>
      <c r="H418" s="6">
        <v>1</v>
      </c>
      <c r="I418" s="9">
        <f t="shared" ref="I418:I421" si="178">F418</f>
        <v>1.8</v>
      </c>
      <c r="J418" s="9">
        <f t="shared" ref="J418:J421" si="179">G418</f>
        <v>0.47799999999999998</v>
      </c>
      <c r="K418" s="6">
        <v>4481</v>
      </c>
      <c r="L418" s="6">
        <f t="shared" si="164"/>
        <v>9.6841417717184015</v>
      </c>
      <c r="M418" s="6">
        <f t="shared" si="165"/>
        <v>11945</v>
      </c>
      <c r="N418" s="6">
        <f t="shared" si="166"/>
        <v>47</v>
      </c>
      <c r="O418" s="11">
        <f t="shared" si="167"/>
        <v>12.6</v>
      </c>
    </row>
    <row r="419" spans="1:15">
      <c r="A419" s="6" t="s">
        <v>55</v>
      </c>
      <c r="B419" s="6">
        <v>1750</v>
      </c>
      <c r="C419" s="8">
        <v>0.68391010019999998</v>
      </c>
      <c r="D419" s="9">
        <v>0.76800000000000002</v>
      </c>
      <c r="E419" s="9">
        <v>54.65</v>
      </c>
      <c r="F419" s="9">
        <v>1.8</v>
      </c>
      <c r="G419" s="9">
        <v>0.47799999999999998</v>
      </c>
      <c r="H419" s="6">
        <v>1</v>
      </c>
      <c r="I419" s="9">
        <f t="shared" si="178"/>
        <v>1.8</v>
      </c>
      <c r="J419" s="9">
        <f t="shared" si="179"/>
        <v>0.47799999999999998</v>
      </c>
      <c r="K419" s="6">
        <v>1107</v>
      </c>
      <c r="L419" s="6">
        <f t="shared" si="164"/>
        <v>2.3920439664595201</v>
      </c>
      <c r="M419" s="6">
        <f t="shared" si="165"/>
        <v>2951</v>
      </c>
      <c r="N419" s="6">
        <f t="shared" si="166"/>
        <v>12</v>
      </c>
      <c r="O419" s="11">
        <f t="shared" si="167"/>
        <v>3.1</v>
      </c>
    </row>
    <row r="420" spans="1:15">
      <c r="A420" s="6" t="s">
        <v>55</v>
      </c>
      <c r="B420" s="6">
        <v>3300</v>
      </c>
      <c r="C420" s="8">
        <v>6.2136226599999997E-2</v>
      </c>
      <c r="D420" s="9">
        <v>0.4</v>
      </c>
      <c r="E420" s="9">
        <v>54.65</v>
      </c>
      <c r="F420" s="9">
        <v>1.2</v>
      </c>
      <c r="G420" s="9">
        <v>6.4000000000000001E-2</v>
      </c>
      <c r="H420" s="6">
        <v>1</v>
      </c>
      <c r="I420" s="9">
        <f t="shared" si="178"/>
        <v>1.2</v>
      </c>
      <c r="J420" s="9">
        <f t="shared" si="179"/>
        <v>6.4000000000000001E-2</v>
      </c>
      <c r="K420" s="6">
        <v>52</v>
      </c>
      <c r="L420" s="6">
        <f t="shared" si="164"/>
        <v>0.11319149278966666</v>
      </c>
      <c r="M420" s="6">
        <f t="shared" si="165"/>
        <v>140</v>
      </c>
      <c r="N420" s="6">
        <f t="shared" si="166"/>
        <v>0</v>
      </c>
      <c r="O420" s="11">
        <f t="shared" si="167"/>
        <v>0</v>
      </c>
    </row>
    <row r="421" spans="1:15">
      <c r="A421" s="6" t="s">
        <v>55</v>
      </c>
      <c r="B421" s="6">
        <v>1750</v>
      </c>
      <c r="C421" s="8">
        <v>4.1751870336000003</v>
      </c>
      <c r="D421" s="9">
        <v>0.76800000000000002</v>
      </c>
      <c r="E421" s="9">
        <v>54.65</v>
      </c>
      <c r="F421" s="9">
        <v>1.8</v>
      </c>
      <c r="G421" s="9">
        <v>0.47799999999999998</v>
      </c>
      <c r="H421" s="6">
        <v>1</v>
      </c>
      <c r="I421" s="9">
        <f t="shared" si="178"/>
        <v>1.8</v>
      </c>
      <c r="J421" s="9">
        <f t="shared" si="179"/>
        <v>0.47799999999999998</v>
      </c>
      <c r="K421" s="6">
        <v>6756</v>
      </c>
      <c r="L421" s="6">
        <f t="shared" si="164"/>
        <v>14.603134168719363</v>
      </c>
      <c r="M421" s="6">
        <f t="shared" si="165"/>
        <v>18013</v>
      </c>
      <c r="N421" s="6">
        <f t="shared" si="166"/>
        <v>71</v>
      </c>
      <c r="O421" s="11">
        <f t="shared" si="167"/>
        <v>19</v>
      </c>
    </row>
    <row r="422" spans="1:15">
      <c r="A422" s="6" t="s">
        <v>55</v>
      </c>
      <c r="B422" s="6">
        <v>1750</v>
      </c>
      <c r="C422" s="8">
        <v>0.2165788538</v>
      </c>
      <c r="D422" s="9">
        <v>0.76800000000000002</v>
      </c>
      <c r="E422" s="9">
        <v>54.65</v>
      </c>
      <c r="F422" s="9">
        <v>1.8</v>
      </c>
      <c r="G422" s="9">
        <v>0.47799999999999998</v>
      </c>
      <c r="H422" s="6">
        <v>0</v>
      </c>
      <c r="I422" s="9">
        <f>0.7*F422</f>
        <v>1.26</v>
      </c>
      <c r="J422" s="9">
        <f>0.5*G422</f>
        <v>0.23899999999999999</v>
      </c>
      <c r="K422" s="6">
        <v>350</v>
      </c>
      <c r="L422" s="6">
        <f t="shared" si="164"/>
        <v>0.75750619905088001</v>
      </c>
      <c r="M422" s="6">
        <f t="shared" si="165"/>
        <v>934</v>
      </c>
      <c r="N422" s="6">
        <f t="shared" si="166"/>
        <v>3</v>
      </c>
      <c r="O422" s="11">
        <f t="shared" si="167"/>
        <v>0.5</v>
      </c>
    </row>
    <row r="423" spans="1:15">
      <c r="A423" s="6" t="s">
        <v>55</v>
      </c>
      <c r="B423" s="6">
        <v>4340</v>
      </c>
      <c r="C423" s="8">
        <v>0.95976733960000005</v>
      </c>
      <c r="D423" s="9">
        <v>0.41299999999999998</v>
      </c>
      <c r="E423" s="9">
        <v>54.65</v>
      </c>
      <c r="F423" s="9">
        <v>0.7</v>
      </c>
      <c r="G423" s="9">
        <v>0.09</v>
      </c>
      <c r="H423" s="6">
        <v>1</v>
      </c>
      <c r="I423" s="9">
        <f t="shared" ref="I423" si="180">F423</f>
        <v>0.7</v>
      </c>
      <c r="J423" s="9">
        <f t="shared" ref="J423" si="181">G423</f>
        <v>0.09</v>
      </c>
      <c r="K423" s="6">
        <v>835</v>
      </c>
      <c r="L423" s="6">
        <f t="shared" si="164"/>
        <v>1.8051983958395681</v>
      </c>
      <c r="M423" s="6">
        <f t="shared" si="165"/>
        <v>2227</v>
      </c>
      <c r="N423" s="6">
        <f t="shared" si="166"/>
        <v>3</v>
      </c>
      <c r="O423" s="11">
        <f t="shared" si="167"/>
        <v>0.4</v>
      </c>
    </row>
    <row r="424" spans="1:15">
      <c r="A424" s="6" t="s">
        <v>55</v>
      </c>
      <c r="B424" s="6">
        <v>1750</v>
      </c>
      <c r="C424" s="8">
        <v>0.1636080788</v>
      </c>
      <c r="D424" s="9">
        <v>0.76800000000000002</v>
      </c>
      <c r="E424" s="9">
        <v>54.65</v>
      </c>
      <c r="F424" s="9">
        <v>1.8</v>
      </c>
      <c r="G424" s="9">
        <v>0.47799999999999998</v>
      </c>
      <c r="H424" s="6">
        <v>0</v>
      </c>
      <c r="I424" s="9">
        <f>0.7*F424</f>
        <v>1.26</v>
      </c>
      <c r="J424" s="9">
        <f>0.5*G424</f>
        <v>0.23899999999999999</v>
      </c>
      <c r="K424" s="6">
        <v>265</v>
      </c>
      <c r="L424" s="6">
        <f t="shared" si="164"/>
        <v>0.57223561641088005</v>
      </c>
      <c r="M424" s="6">
        <f t="shared" si="165"/>
        <v>706</v>
      </c>
      <c r="N424" s="6">
        <f t="shared" si="166"/>
        <v>2</v>
      </c>
      <c r="O424" s="11">
        <f t="shared" si="167"/>
        <v>0.4</v>
      </c>
    </row>
    <row r="425" spans="1:15">
      <c r="A425" s="6" t="s">
        <v>55</v>
      </c>
      <c r="B425" s="6">
        <v>4340</v>
      </c>
      <c r="C425" s="8">
        <v>9.1153874999999995E-2</v>
      </c>
      <c r="D425" s="9">
        <v>0.41299999999999998</v>
      </c>
      <c r="E425" s="9">
        <v>54.65</v>
      </c>
      <c r="F425" s="9">
        <v>0.7</v>
      </c>
      <c r="G425" s="9">
        <v>0.09</v>
      </c>
      <c r="H425" s="6">
        <v>1</v>
      </c>
      <c r="I425" s="9">
        <f t="shared" ref="I425:I435" si="182">F425</f>
        <v>0.7</v>
      </c>
      <c r="J425" s="9">
        <f t="shared" ref="J425:J435" si="183">G425</f>
        <v>0.09</v>
      </c>
      <c r="K425" s="6">
        <v>79</v>
      </c>
      <c r="L425" s="6">
        <f t="shared" si="164"/>
        <v>0.17144866483281249</v>
      </c>
      <c r="M425" s="6">
        <f t="shared" si="165"/>
        <v>211</v>
      </c>
      <c r="N425" s="6">
        <f t="shared" si="166"/>
        <v>0</v>
      </c>
      <c r="O425" s="11">
        <f t="shared" si="167"/>
        <v>0</v>
      </c>
    </row>
    <row r="426" spans="1:15">
      <c r="A426" s="6" t="s">
        <v>55</v>
      </c>
      <c r="B426" s="6">
        <v>4340</v>
      </c>
      <c r="C426" s="8">
        <v>0.57566797300000005</v>
      </c>
      <c r="D426" s="9">
        <v>0.41299999999999998</v>
      </c>
      <c r="E426" s="9">
        <v>54.65</v>
      </c>
      <c r="F426" s="9">
        <v>0.7</v>
      </c>
      <c r="G426" s="9">
        <v>0.09</v>
      </c>
      <c r="H426" s="6">
        <v>1</v>
      </c>
      <c r="I426" s="9">
        <f t="shared" si="182"/>
        <v>0.7</v>
      </c>
      <c r="J426" s="9">
        <f t="shared" si="183"/>
        <v>0.09</v>
      </c>
      <c r="K426" s="6">
        <v>501</v>
      </c>
      <c r="L426" s="6">
        <f t="shared" si="164"/>
        <v>1.0827571000998208</v>
      </c>
      <c r="M426" s="6">
        <f t="shared" si="165"/>
        <v>1336</v>
      </c>
      <c r="N426" s="6">
        <f t="shared" si="166"/>
        <v>2</v>
      </c>
      <c r="O426" s="11">
        <f t="shared" si="167"/>
        <v>0.3</v>
      </c>
    </row>
    <row r="427" spans="1:15">
      <c r="A427" s="6" t="s">
        <v>55</v>
      </c>
      <c r="B427" s="6">
        <v>1750</v>
      </c>
      <c r="C427" s="8">
        <v>4.2315000000000001E-6</v>
      </c>
      <c r="D427" s="9">
        <v>0.76800000000000002</v>
      </c>
      <c r="E427" s="9">
        <v>54.65</v>
      </c>
      <c r="F427" s="9">
        <v>1.8</v>
      </c>
      <c r="G427" s="9">
        <v>0.47799999999999998</v>
      </c>
      <c r="H427" s="6">
        <v>1</v>
      </c>
      <c r="I427" s="9">
        <f t="shared" si="182"/>
        <v>1.8</v>
      </c>
      <c r="J427" s="9">
        <f t="shared" si="183"/>
        <v>0.47799999999999998</v>
      </c>
      <c r="K427" s="6">
        <v>0</v>
      </c>
      <c r="L427" s="6">
        <f t="shared" si="164"/>
        <v>1.4800094400000003E-5</v>
      </c>
      <c r="M427" s="6">
        <f t="shared" si="165"/>
        <v>0</v>
      </c>
      <c r="N427" s="6">
        <f t="shared" si="166"/>
        <v>0</v>
      </c>
      <c r="O427" s="11">
        <f t="shared" si="167"/>
        <v>0</v>
      </c>
    </row>
    <row r="428" spans="1:15">
      <c r="A428" s="6" t="s">
        <v>55</v>
      </c>
      <c r="B428" s="6">
        <v>1750</v>
      </c>
      <c r="C428" s="8">
        <v>3.6780089999999998E-4</v>
      </c>
      <c r="D428" s="9">
        <v>0.76800000000000002</v>
      </c>
      <c r="E428" s="9">
        <v>54.65</v>
      </c>
      <c r="F428" s="9">
        <v>1.8</v>
      </c>
      <c r="G428" s="9">
        <v>0.47799999999999998</v>
      </c>
      <c r="H428" s="6">
        <v>1</v>
      </c>
      <c r="I428" s="9">
        <f t="shared" si="182"/>
        <v>1.8</v>
      </c>
      <c r="J428" s="9">
        <f t="shared" si="183"/>
        <v>0.47799999999999998</v>
      </c>
      <c r="K428" s="6">
        <v>1</v>
      </c>
      <c r="L428" s="6">
        <f t="shared" si="164"/>
        <v>1.2864204278400001E-3</v>
      </c>
      <c r="M428" s="6">
        <f t="shared" si="165"/>
        <v>2</v>
      </c>
      <c r="N428" s="6">
        <f t="shared" si="166"/>
        <v>0</v>
      </c>
      <c r="O428" s="11">
        <f t="shared" si="167"/>
        <v>0</v>
      </c>
    </row>
    <row r="429" spans="1:15">
      <c r="A429" s="6" t="s">
        <v>55</v>
      </c>
      <c r="B429" s="6">
        <v>4340</v>
      </c>
      <c r="C429" s="8">
        <v>0.86146487439999997</v>
      </c>
      <c r="D429" s="9">
        <v>0.41299999999999998</v>
      </c>
      <c r="E429" s="9">
        <v>54.65</v>
      </c>
      <c r="F429" s="9">
        <v>0.7</v>
      </c>
      <c r="G429" s="9">
        <v>0.09</v>
      </c>
      <c r="H429" s="6">
        <v>1</v>
      </c>
      <c r="I429" s="9">
        <f t="shared" si="182"/>
        <v>0.7</v>
      </c>
      <c r="J429" s="9">
        <f t="shared" si="183"/>
        <v>0.09</v>
      </c>
      <c r="K429" s="6">
        <v>750</v>
      </c>
      <c r="L429" s="6">
        <f t="shared" si="164"/>
        <v>1.620304156200123</v>
      </c>
      <c r="M429" s="6">
        <f t="shared" si="165"/>
        <v>1999</v>
      </c>
      <c r="N429" s="6">
        <f t="shared" si="166"/>
        <v>3</v>
      </c>
      <c r="O429" s="11">
        <f t="shared" si="167"/>
        <v>0.4</v>
      </c>
    </row>
    <row r="430" spans="1:15">
      <c r="A430" s="6" t="s">
        <v>55</v>
      </c>
      <c r="B430" s="6">
        <v>4340</v>
      </c>
      <c r="C430" s="8">
        <v>1.77363455E-2</v>
      </c>
      <c r="D430" s="9">
        <v>0.41299999999999998</v>
      </c>
      <c r="E430" s="9">
        <v>54.65</v>
      </c>
      <c r="F430" s="9">
        <v>0.7</v>
      </c>
      <c r="G430" s="9">
        <v>0.09</v>
      </c>
      <c r="H430" s="6">
        <v>1</v>
      </c>
      <c r="I430" s="9">
        <f t="shared" si="182"/>
        <v>0.7</v>
      </c>
      <c r="J430" s="9">
        <f t="shared" si="183"/>
        <v>0.09</v>
      </c>
      <c r="K430" s="6">
        <v>15</v>
      </c>
      <c r="L430" s="6">
        <f t="shared" si="164"/>
        <v>3.3359774940872909E-2</v>
      </c>
      <c r="M430" s="6">
        <f t="shared" si="165"/>
        <v>41</v>
      </c>
      <c r="N430" s="6">
        <f t="shared" si="166"/>
        <v>0</v>
      </c>
      <c r="O430" s="11">
        <f t="shared" si="167"/>
        <v>0</v>
      </c>
    </row>
    <row r="431" spans="1:15">
      <c r="A431" s="6" t="s">
        <v>55</v>
      </c>
      <c r="B431" s="6">
        <v>4340</v>
      </c>
      <c r="C431" s="8">
        <v>0.52609578869999996</v>
      </c>
      <c r="D431" s="9">
        <v>0.41299999999999998</v>
      </c>
      <c r="E431" s="9">
        <v>54.65</v>
      </c>
      <c r="F431" s="9">
        <v>0.7</v>
      </c>
      <c r="G431" s="9">
        <v>0.09</v>
      </c>
      <c r="H431" s="6">
        <v>1</v>
      </c>
      <c r="I431" s="9">
        <f t="shared" si="182"/>
        <v>0.7</v>
      </c>
      <c r="J431" s="9">
        <f t="shared" si="183"/>
        <v>0.09</v>
      </c>
      <c r="K431" s="6">
        <v>458</v>
      </c>
      <c r="L431" s="6">
        <f t="shared" si="164"/>
        <v>0.98951822450532612</v>
      </c>
      <c r="M431" s="6">
        <f t="shared" si="165"/>
        <v>1221</v>
      </c>
      <c r="N431" s="6">
        <f t="shared" si="166"/>
        <v>2</v>
      </c>
      <c r="O431" s="11">
        <f t="shared" si="167"/>
        <v>0.2</v>
      </c>
    </row>
    <row r="432" spans="1:15">
      <c r="A432" s="6" t="s">
        <v>55</v>
      </c>
      <c r="B432" s="6">
        <v>4340</v>
      </c>
      <c r="C432" s="8">
        <v>0.39234595430000002</v>
      </c>
      <c r="D432" s="9">
        <v>0.41299999999999998</v>
      </c>
      <c r="E432" s="9">
        <v>54.65</v>
      </c>
      <c r="F432" s="9">
        <v>0.7</v>
      </c>
      <c r="G432" s="9">
        <v>0.09</v>
      </c>
      <c r="H432" s="6">
        <v>1</v>
      </c>
      <c r="I432" s="9">
        <f t="shared" si="182"/>
        <v>0.7</v>
      </c>
      <c r="J432" s="9">
        <f t="shared" si="183"/>
        <v>0.09</v>
      </c>
      <c r="K432" s="6">
        <v>341</v>
      </c>
      <c r="L432" s="6">
        <f t="shared" si="164"/>
        <v>0.73795206201920294</v>
      </c>
      <c r="M432" s="6">
        <f t="shared" si="165"/>
        <v>910</v>
      </c>
      <c r="N432" s="6">
        <f t="shared" si="166"/>
        <v>1</v>
      </c>
      <c r="O432" s="11">
        <f t="shared" si="167"/>
        <v>0.2</v>
      </c>
    </row>
    <row r="433" spans="1:15">
      <c r="A433" s="6" t="s">
        <v>55</v>
      </c>
      <c r="B433" s="6">
        <v>1750</v>
      </c>
      <c r="C433" s="8">
        <v>0.82965966489999998</v>
      </c>
      <c r="D433" s="9">
        <v>0.72399999999999998</v>
      </c>
      <c r="E433" s="9">
        <v>54.65</v>
      </c>
      <c r="F433" s="9">
        <v>1.8</v>
      </c>
      <c r="G433" s="9">
        <v>0.47799999999999998</v>
      </c>
      <c r="H433" s="6">
        <v>1</v>
      </c>
      <c r="I433" s="9">
        <f t="shared" si="182"/>
        <v>1.8</v>
      </c>
      <c r="J433" s="9">
        <f t="shared" si="183"/>
        <v>0.47799999999999998</v>
      </c>
      <c r="K433" s="6">
        <v>1683</v>
      </c>
      <c r="L433" s="6">
        <f t="shared" si="164"/>
        <v>2.7355676747693618</v>
      </c>
      <c r="M433" s="6">
        <f t="shared" si="165"/>
        <v>3374</v>
      </c>
      <c r="N433" s="6">
        <f t="shared" si="166"/>
        <v>13</v>
      </c>
      <c r="O433" s="11">
        <f t="shared" si="167"/>
        <v>3.6</v>
      </c>
    </row>
    <row r="434" spans="1:15">
      <c r="A434" s="6" t="s">
        <v>55</v>
      </c>
      <c r="B434" s="6">
        <v>1750</v>
      </c>
      <c r="C434" s="8">
        <v>0.13857684470000001</v>
      </c>
      <c r="D434" s="9">
        <v>0.76800000000000002</v>
      </c>
      <c r="E434" s="9">
        <v>54.65</v>
      </c>
      <c r="F434" s="9">
        <v>1.8</v>
      </c>
      <c r="G434" s="9">
        <v>0.47799999999999998</v>
      </c>
      <c r="H434" s="6">
        <v>1</v>
      </c>
      <c r="I434" s="9">
        <f t="shared" si="182"/>
        <v>1.8</v>
      </c>
      <c r="J434" s="9">
        <f t="shared" si="183"/>
        <v>0.47799999999999998</v>
      </c>
      <c r="K434" s="6">
        <v>269</v>
      </c>
      <c r="L434" s="6">
        <f t="shared" si="164"/>
        <v>0.48468637202272008</v>
      </c>
      <c r="M434" s="6">
        <f t="shared" si="165"/>
        <v>598</v>
      </c>
      <c r="N434" s="6">
        <f t="shared" si="166"/>
        <v>2</v>
      </c>
      <c r="O434" s="11">
        <f t="shared" si="167"/>
        <v>0.6</v>
      </c>
    </row>
    <row r="435" spans="1:15">
      <c r="A435" s="6" t="s">
        <v>55</v>
      </c>
      <c r="B435" s="6">
        <v>3100</v>
      </c>
      <c r="C435" s="8">
        <v>0.46555326860000001</v>
      </c>
      <c r="D435" s="9">
        <v>0.41099999999999998</v>
      </c>
      <c r="E435" s="9">
        <v>54.65</v>
      </c>
      <c r="F435" s="9">
        <v>1.2</v>
      </c>
      <c r="G435" s="9">
        <v>6.4000000000000001E-2</v>
      </c>
      <c r="H435" s="6">
        <v>1</v>
      </c>
      <c r="I435" s="9">
        <f t="shared" si="182"/>
        <v>1.2</v>
      </c>
      <c r="J435" s="9">
        <f t="shared" si="183"/>
        <v>6.4000000000000001E-2</v>
      </c>
      <c r="K435" s="6">
        <v>2068</v>
      </c>
      <c r="L435" s="6">
        <f t="shared" si="164"/>
        <v>0.8714051499179073</v>
      </c>
      <c r="M435" s="6">
        <f t="shared" si="165"/>
        <v>1075</v>
      </c>
      <c r="N435" s="6">
        <f t="shared" si="166"/>
        <v>3</v>
      </c>
      <c r="O435" s="11">
        <f t="shared" si="167"/>
        <v>0.2</v>
      </c>
    </row>
    <row r="436" spans="1:15">
      <c r="A436" s="6" t="s">
        <v>55</v>
      </c>
      <c r="B436" s="6">
        <v>1750</v>
      </c>
      <c r="C436" s="8">
        <v>0.429544021</v>
      </c>
      <c r="D436" s="9">
        <v>0.72399999999999998</v>
      </c>
      <c r="E436" s="9">
        <v>54.65</v>
      </c>
      <c r="F436" s="9">
        <v>1.8</v>
      </c>
      <c r="G436" s="9">
        <v>0.47799999999999998</v>
      </c>
      <c r="H436" s="6">
        <v>0</v>
      </c>
      <c r="I436" s="9">
        <f t="shared" ref="I436:I437" si="184">0.7*F436</f>
        <v>1.26</v>
      </c>
      <c r="J436" s="9">
        <f t="shared" ref="J436:J437" si="185">0.5*G436</f>
        <v>0.23899999999999999</v>
      </c>
      <c r="K436" s="6">
        <v>655</v>
      </c>
      <c r="L436" s="6">
        <f t="shared" si="164"/>
        <v>1.4162997051082167</v>
      </c>
      <c r="M436" s="6">
        <f t="shared" si="165"/>
        <v>1747</v>
      </c>
      <c r="N436" s="6">
        <f t="shared" si="166"/>
        <v>5</v>
      </c>
      <c r="O436" s="11">
        <f t="shared" si="167"/>
        <v>0.9</v>
      </c>
    </row>
    <row r="437" spans="1:15">
      <c r="A437" s="6" t="s">
        <v>55</v>
      </c>
      <c r="B437" s="6">
        <v>1750</v>
      </c>
      <c r="C437" s="8">
        <v>0.1344715259</v>
      </c>
      <c r="D437" s="9">
        <v>0.76800000000000002</v>
      </c>
      <c r="E437" s="9">
        <v>54.65</v>
      </c>
      <c r="F437" s="9">
        <v>1.8</v>
      </c>
      <c r="G437" s="9">
        <v>0.47799999999999998</v>
      </c>
      <c r="H437" s="6">
        <v>0</v>
      </c>
      <c r="I437" s="9">
        <f t="shared" si="184"/>
        <v>1.26</v>
      </c>
      <c r="J437" s="9">
        <f t="shared" si="185"/>
        <v>0.23899999999999999</v>
      </c>
      <c r="K437" s="6">
        <v>218</v>
      </c>
      <c r="L437" s="6">
        <f t="shared" si="164"/>
        <v>0.47032760898784004</v>
      </c>
      <c r="M437" s="6">
        <f t="shared" si="165"/>
        <v>580</v>
      </c>
      <c r="N437" s="6">
        <f t="shared" si="166"/>
        <v>2</v>
      </c>
      <c r="O437" s="11">
        <f t="shared" si="167"/>
        <v>0.3</v>
      </c>
    </row>
    <row r="438" spans="1:15">
      <c r="A438" s="6" t="s">
        <v>55</v>
      </c>
      <c r="B438" s="6">
        <v>1750</v>
      </c>
      <c r="C438" s="8">
        <v>9.3916382999999996E-3</v>
      </c>
      <c r="D438" s="9">
        <v>0.76800000000000002</v>
      </c>
      <c r="E438" s="9">
        <v>54.65</v>
      </c>
      <c r="F438" s="9">
        <v>1.8</v>
      </c>
      <c r="G438" s="9">
        <v>0.47799999999999998</v>
      </c>
      <c r="H438" s="6">
        <v>1</v>
      </c>
      <c r="I438" s="9">
        <f t="shared" ref="I438:I446" si="186">F438</f>
        <v>1.8</v>
      </c>
      <c r="J438" s="9">
        <f t="shared" ref="J438:J446" si="187">G438</f>
        <v>0.47799999999999998</v>
      </c>
      <c r="K438" s="6">
        <v>15</v>
      </c>
      <c r="L438" s="6">
        <f t="shared" si="164"/>
        <v>3.2848194118080001E-2</v>
      </c>
      <c r="M438" s="6">
        <f t="shared" si="165"/>
        <v>41</v>
      </c>
      <c r="N438" s="6">
        <f t="shared" si="166"/>
        <v>0</v>
      </c>
      <c r="O438" s="11">
        <f t="shared" si="167"/>
        <v>0</v>
      </c>
    </row>
    <row r="439" spans="1:15">
      <c r="A439" s="6" t="s">
        <v>55</v>
      </c>
      <c r="B439" s="6">
        <v>4340</v>
      </c>
      <c r="C439" s="8">
        <v>0.31006990559999997</v>
      </c>
      <c r="D439" s="9">
        <v>0.41299999999999998</v>
      </c>
      <c r="E439" s="9">
        <v>54.65</v>
      </c>
      <c r="F439" s="9">
        <v>0.7</v>
      </c>
      <c r="G439" s="9">
        <v>0.09</v>
      </c>
      <c r="H439" s="6">
        <v>1</v>
      </c>
      <c r="I439" s="9">
        <f t="shared" si="186"/>
        <v>0.7</v>
      </c>
      <c r="J439" s="9">
        <f t="shared" si="187"/>
        <v>0.09</v>
      </c>
      <c r="K439" s="6">
        <v>270</v>
      </c>
      <c r="L439" s="6">
        <f t="shared" si="164"/>
        <v>0.58320144173745991</v>
      </c>
      <c r="M439" s="6">
        <f t="shared" si="165"/>
        <v>719</v>
      </c>
      <c r="N439" s="6">
        <f t="shared" si="166"/>
        <v>1</v>
      </c>
      <c r="O439" s="11">
        <f t="shared" si="167"/>
        <v>0.1</v>
      </c>
    </row>
    <row r="440" spans="1:15">
      <c r="A440" s="6" t="s">
        <v>55</v>
      </c>
      <c r="B440" s="6">
        <v>1750</v>
      </c>
      <c r="C440" s="8">
        <v>1.1096140999999999E-3</v>
      </c>
      <c r="D440" s="9">
        <v>0.72399999999999998</v>
      </c>
      <c r="E440" s="9">
        <v>54.65</v>
      </c>
      <c r="F440" s="9">
        <v>1.8</v>
      </c>
      <c r="G440" s="9">
        <v>0.47799999999999998</v>
      </c>
      <c r="H440" s="6">
        <v>1</v>
      </c>
      <c r="I440" s="9">
        <f t="shared" si="186"/>
        <v>1.8</v>
      </c>
      <c r="J440" s="9">
        <f t="shared" si="187"/>
        <v>0.47799999999999998</v>
      </c>
      <c r="K440" s="6">
        <v>2</v>
      </c>
      <c r="L440" s="6">
        <f t="shared" si="164"/>
        <v>3.6586381040883335E-3</v>
      </c>
      <c r="M440" s="6">
        <f t="shared" si="165"/>
        <v>5</v>
      </c>
      <c r="N440" s="6">
        <f t="shared" si="166"/>
        <v>0</v>
      </c>
      <c r="O440" s="11">
        <f t="shared" si="167"/>
        <v>0</v>
      </c>
    </row>
    <row r="441" spans="1:15">
      <c r="A441" s="6" t="s">
        <v>55</v>
      </c>
      <c r="B441" s="6">
        <v>4340</v>
      </c>
      <c r="C441" s="8">
        <v>0.33656889849999999</v>
      </c>
      <c r="D441" s="9">
        <v>0.41299999999999998</v>
      </c>
      <c r="E441" s="9">
        <v>54.65</v>
      </c>
      <c r="F441" s="9">
        <v>0.7</v>
      </c>
      <c r="G441" s="9">
        <v>0.09</v>
      </c>
      <c r="H441" s="6">
        <v>1</v>
      </c>
      <c r="I441" s="9">
        <f t="shared" si="186"/>
        <v>0.7</v>
      </c>
      <c r="J441" s="9">
        <f t="shared" si="187"/>
        <v>0.09</v>
      </c>
      <c r="K441" s="6">
        <v>293</v>
      </c>
      <c r="L441" s="6">
        <f t="shared" si="164"/>
        <v>0.63304262459577698</v>
      </c>
      <c r="M441" s="6">
        <f t="shared" si="165"/>
        <v>781</v>
      </c>
      <c r="N441" s="6">
        <f t="shared" si="166"/>
        <v>1</v>
      </c>
      <c r="O441" s="11">
        <f t="shared" si="167"/>
        <v>0.2</v>
      </c>
    </row>
    <row r="442" spans="1:15">
      <c r="A442" s="6" t="s">
        <v>55</v>
      </c>
      <c r="B442" s="6">
        <v>4340</v>
      </c>
      <c r="C442" s="8">
        <v>0.49521505510000002</v>
      </c>
      <c r="D442" s="9">
        <v>0.41299999999999998</v>
      </c>
      <c r="E442" s="9">
        <v>54.65</v>
      </c>
      <c r="F442" s="9">
        <v>0.7</v>
      </c>
      <c r="G442" s="9">
        <v>0.09</v>
      </c>
      <c r="H442" s="6">
        <v>1</v>
      </c>
      <c r="I442" s="9">
        <f t="shared" si="186"/>
        <v>0.7</v>
      </c>
      <c r="J442" s="9">
        <f t="shared" si="187"/>
        <v>0.09</v>
      </c>
      <c r="K442" s="6">
        <v>431</v>
      </c>
      <c r="L442" s="6">
        <f t="shared" si="164"/>
        <v>0.9314355533651496</v>
      </c>
      <c r="M442" s="6">
        <f t="shared" si="165"/>
        <v>1149</v>
      </c>
      <c r="N442" s="6">
        <f t="shared" si="166"/>
        <v>2</v>
      </c>
      <c r="O442" s="11">
        <f t="shared" si="167"/>
        <v>0.2</v>
      </c>
    </row>
    <row r="443" spans="1:15">
      <c r="A443" s="6" t="s">
        <v>55</v>
      </c>
      <c r="B443" s="6">
        <v>4340</v>
      </c>
      <c r="C443" s="8">
        <v>6.4865669700000003E-2</v>
      </c>
      <c r="D443" s="9">
        <v>0.41299999999999998</v>
      </c>
      <c r="E443" s="9">
        <v>54.65</v>
      </c>
      <c r="F443" s="9">
        <v>0.7</v>
      </c>
      <c r="G443" s="9">
        <v>0.09</v>
      </c>
      <c r="H443" s="6">
        <v>1</v>
      </c>
      <c r="I443" s="9">
        <f t="shared" si="186"/>
        <v>0.7</v>
      </c>
      <c r="J443" s="9">
        <f t="shared" si="187"/>
        <v>0.09</v>
      </c>
      <c r="K443" s="6">
        <v>53</v>
      </c>
      <c r="L443" s="6">
        <f t="shared" si="164"/>
        <v>0.12200394622336375</v>
      </c>
      <c r="M443" s="6">
        <f t="shared" si="165"/>
        <v>150</v>
      </c>
      <c r="N443" s="6">
        <f t="shared" si="166"/>
        <v>0</v>
      </c>
      <c r="O443" s="11">
        <f t="shared" si="167"/>
        <v>0</v>
      </c>
    </row>
    <row r="444" spans="1:15">
      <c r="A444" s="6" t="s">
        <v>55</v>
      </c>
      <c r="B444" s="6">
        <v>1750</v>
      </c>
      <c r="C444" s="8">
        <v>0.30266711800000001</v>
      </c>
      <c r="D444" s="9">
        <v>0.72399999999999998</v>
      </c>
      <c r="E444" s="9">
        <v>54.65</v>
      </c>
      <c r="F444" s="9">
        <v>1.8</v>
      </c>
      <c r="G444" s="9">
        <v>0.47799999999999998</v>
      </c>
      <c r="H444" s="6">
        <v>1</v>
      </c>
      <c r="I444" s="9">
        <f t="shared" si="186"/>
        <v>1.8</v>
      </c>
      <c r="J444" s="9">
        <f t="shared" si="187"/>
        <v>0.47799999999999998</v>
      </c>
      <c r="K444" s="6">
        <v>1472</v>
      </c>
      <c r="L444" s="6">
        <f t="shared" si="164"/>
        <v>0.99795906592156669</v>
      </c>
      <c r="M444" s="6">
        <f t="shared" si="165"/>
        <v>1231</v>
      </c>
      <c r="N444" s="6">
        <f t="shared" si="166"/>
        <v>5</v>
      </c>
      <c r="O444" s="11">
        <f t="shared" si="167"/>
        <v>1.3</v>
      </c>
    </row>
    <row r="445" spans="1:15">
      <c r="A445" s="6" t="s">
        <v>55</v>
      </c>
      <c r="B445" s="6">
        <v>5340</v>
      </c>
      <c r="C445" s="8">
        <v>3.5566431400000001E-2</v>
      </c>
      <c r="D445" s="9">
        <v>0.5</v>
      </c>
      <c r="E445" s="9">
        <v>54.65</v>
      </c>
      <c r="F445" s="9">
        <v>0.6</v>
      </c>
      <c r="G445" s="9">
        <v>0.13500000000000001</v>
      </c>
      <c r="H445" s="6">
        <v>1</v>
      </c>
      <c r="I445" s="9">
        <f t="shared" si="186"/>
        <v>0.6</v>
      </c>
      <c r="J445" s="9">
        <f t="shared" si="187"/>
        <v>0.13500000000000001</v>
      </c>
      <c r="K445" s="6">
        <v>37</v>
      </c>
      <c r="L445" s="6">
        <f t="shared" si="164"/>
        <v>8.0987728167083342E-2</v>
      </c>
      <c r="M445" s="6">
        <f t="shared" si="165"/>
        <v>100</v>
      </c>
      <c r="N445" s="6">
        <f t="shared" si="166"/>
        <v>0</v>
      </c>
      <c r="O445" s="11">
        <f t="shared" si="167"/>
        <v>0</v>
      </c>
    </row>
    <row r="446" spans="1:15">
      <c r="A446" s="6" t="s">
        <v>55</v>
      </c>
      <c r="B446" s="6">
        <v>4340</v>
      </c>
      <c r="C446" s="8">
        <v>7.6989970800000002E-2</v>
      </c>
      <c r="D446" s="9">
        <v>0.41299999999999998</v>
      </c>
      <c r="E446" s="9">
        <v>54.65</v>
      </c>
      <c r="F446" s="9">
        <v>0.7</v>
      </c>
      <c r="G446" s="9">
        <v>0.09</v>
      </c>
      <c r="H446" s="6">
        <v>1</v>
      </c>
      <c r="I446" s="9">
        <f t="shared" si="186"/>
        <v>0.7</v>
      </c>
      <c r="J446" s="9">
        <f t="shared" si="187"/>
        <v>0.09</v>
      </c>
      <c r="K446" s="6">
        <v>67</v>
      </c>
      <c r="L446" s="6">
        <f t="shared" si="164"/>
        <v>0.144808190536905</v>
      </c>
      <c r="M446" s="6">
        <f t="shared" si="165"/>
        <v>179</v>
      </c>
      <c r="N446" s="6">
        <f t="shared" si="166"/>
        <v>0</v>
      </c>
      <c r="O446" s="11">
        <f t="shared" si="167"/>
        <v>0</v>
      </c>
    </row>
    <row r="447" spans="1:15">
      <c r="A447" s="6" t="s">
        <v>55</v>
      </c>
      <c r="B447" s="6">
        <v>5300</v>
      </c>
      <c r="C447" s="8">
        <v>2.3949907750000001</v>
      </c>
      <c r="D447" s="9">
        <v>0.5</v>
      </c>
      <c r="E447" s="9">
        <v>54.65</v>
      </c>
      <c r="F447" s="9">
        <v>0.6</v>
      </c>
      <c r="G447" s="9">
        <v>0.13500000000000001</v>
      </c>
      <c r="H447" s="6">
        <v>0</v>
      </c>
      <c r="I447" s="9">
        <f t="shared" ref="I447:I452" si="188">0.7*F447</f>
        <v>0.42</v>
      </c>
      <c r="J447" s="9">
        <f t="shared" ref="J447:J452" si="189">0.5*G447</f>
        <v>6.7500000000000004E-2</v>
      </c>
      <c r="K447" s="6">
        <v>2523</v>
      </c>
      <c r="L447" s="6">
        <f t="shared" si="164"/>
        <v>5.4535935772395838</v>
      </c>
      <c r="M447" s="6">
        <f t="shared" si="165"/>
        <v>6727</v>
      </c>
      <c r="N447" s="6">
        <f t="shared" si="166"/>
        <v>6</v>
      </c>
      <c r="O447" s="11">
        <f t="shared" si="167"/>
        <v>1</v>
      </c>
    </row>
    <row r="448" spans="1:15">
      <c r="A448" s="6" t="s">
        <v>55</v>
      </c>
      <c r="B448" s="6">
        <v>5300</v>
      </c>
      <c r="C448" s="8">
        <v>0.6852110615</v>
      </c>
      <c r="D448" s="9">
        <v>0.5</v>
      </c>
      <c r="E448" s="9">
        <v>54.65</v>
      </c>
      <c r="F448" s="9">
        <v>0.6</v>
      </c>
      <c r="G448" s="9">
        <v>0.13500000000000001</v>
      </c>
      <c r="H448" s="6">
        <v>0</v>
      </c>
      <c r="I448" s="9">
        <f t="shared" si="188"/>
        <v>0.42</v>
      </c>
      <c r="J448" s="9">
        <f t="shared" si="189"/>
        <v>6.7500000000000004E-2</v>
      </c>
      <c r="K448" s="6">
        <v>722</v>
      </c>
      <c r="L448" s="6">
        <f t="shared" si="164"/>
        <v>1.5602826879572917</v>
      </c>
      <c r="M448" s="6">
        <f t="shared" si="165"/>
        <v>1925</v>
      </c>
      <c r="N448" s="6">
        <f t="shared" si="166"/>
        <v>2</v>
      </c>
      <c r="O448" s="11">
        <f t="shared" si="167"/>
        <v>0.3</v>
      </c>
    </row>
    <row r="449" spans="1:15">
      <c r="A449" s="6" t="s">
        <v>55</v>
      </c>
      <c r="B449" s="6">
        <v>5300</v>
      </c>
      <c r="C449" s="8">
        <v>5.1478373100000002E-2</v>
      </c>
      <c r="D449" s="9">
        <v>0.5</v>
      </c>
      <c r="E449" s="9">
        <v>54.65</v>
      </c>
      <c r="F449" s="9">
        <v>0.6</v>
      </c>
      <c r="G449" s="9">
        <v>0.13500000000000001</v>
      </c>
      <c r="H449" s="6">
        <v>0</v>
      </c>
      <c r="I449" s="9">
        <f t="shared" si="188"/>
        <v>0.42</v>
      </c>
      <c r="J449" s="9">
        <f t="shared" si="189"/>
        <v>6.7500000000000004E-2</v>
      </c>
      <c r="K449" s="6">
        <v>54</v>
      </c>
      <c r="L449" s="6">
        <f t="shared" si="164"/>
        <v>0.117220545413125</v>
      </c>
      <c r="M449" s="6">
        <f t="shared" si="165"/>
        <v>145</v>
      </c>
      <c r="N449" s="6">
        <f t="shared" si="166"/>
        <v>0</v>
      </c>
      <c r="O449" s="11">
        <f t="shared" si="167"/>
        <v>0</v>
      </c>
    </row>
    <row r="450" spans="1:15">
      <c r="A450" s="6" t="s">
        <v>55</v>
      </c>
      <c r="B450" s="6">
        <v>5340</v>
      </c>
      <c r="C450" s="8">
        <v>1.2575156354999999</v>
      </c>
      <c r="D450" s="9">
        <v>0.5</v>
      </c>
      <c r="E450" s="9">
        <v>54.65</v>
      </c>
      <c r="F450" s="9">
        <v>0.6</v>
      </c>
      <c r="G450" s="9">
        <v>0.13500000000000001</v>
      </c>
      <c r="H450" s="6">
        <v>0</v>
      </c>
      <c r="I450" s="9">
        <f t="shared" si="188"/>
        <v>0.42</v>
      </c>
      <c r="J450" s="9">
        <f t="shared" si="189"/>
        <v>6.7500000000000004E-2</v>
      </c>
      <c r="K450" s="6">
        <v>1325</v>
      </c>
      <c r="L450" s="6">
        <f t="shared" si="164"/>
        <v>2.8634678950031245</v>
      </c>
      <c r="M450" s="6">
        <f t="shared" si="165"/>
        <v>3532</v>
      </c>
      <c r="N450" s="6">
        <f t="shared" si="166"/>
        <v>3</v>
      </c>
      <c r="O450" s="11">
        <f t="shared" si="167"/>
        <v>0.5</v>
      </c>
    </row>
    <row r="451" spans="1:15">
      <c r="A451" s="6" t="s">
        <v>55</v>
      </c>
      <c r="B451" s="6">
        <v>5300</v>
      </c>
      <c r="C451" s="8">
        <v>1.7143133560999999</v>
      </c>
      <c r="D451" s="9">
        <v>0.5</v>
      </c>
      <c r="E451" s="9">
        <v>54.65</v>
      </c>
      <c r="F451" s="9">
        <v>0.6</v>
      </c>
      <c r="G451" s="9">
        <v>0.13500000000000001</v>
      </c>
      <c r="H451" s="6">
        <v>0</v>
      </c>
      <c r="I451" s="9">
        <f t="shared" si="188"/>
        <v>0.42</v>
      </c>
      <c r="J451" s="9">
        <f t="shared" si="189"/>
        <v>6.7500000000000004E-2</v>
      </c>
      <c r="K451" s="6">
        <v>1689</v>
      </c>
      <c r="L451" s="6">
        <f t="shared" ref="L451:L503" si="190">(E451*D451*C451)/12</f>
        <v>3.9036343712860417</v>
      </c>
      <c r="M451" s="6">
        <f t="shared" ref="M451:M503" si="191">ROUND(E451*D451*C451*102.79,0)</f>
        <v>4815</v>
      </c>
      <c r="N451" s="6">
        <f t="shared" ref="N451:N503" si="192">ROUND(I451*M451*0.002205,0)</f>
        <v>4</v>
      </c>
      <c r="O451" s="11">
        <f t="shared" ref="O451:O503" si="193">ROUND(J451*M451*0.002205,1)</f>
        <v>0.7</v>
      </c>
    </row>
    <row r="452" spans="1:15">
      <c r="A452" s="6" t="s">
        <v>55</v>
      </c>
      <c r="B452" s="6">
        <v>5300</v>
      </c>
      <c r="C452" s="8">
        <v>2.1501541145999998</v>
      </c>
      <c r="D452" s="9">
        <v>0.5</v>
      </c>
      <c r="E452" s="9">
        <v>54.65</v>
      </c>
      <c r="F452" s="9">
        <v>0.6</v>
      </c>
      <c r="G452" s="9">
        <v>0.13500000000000001</v>
      </c>
      <c r="H452" s="6">
        <v>0</v>
      </c>
      <c r="I452" s="9">
        <f t="shared" si="188"/>
        <v>0.42</v>
      </c>
      <c r="J452" s="9">
        <f t="shared" si="189"/>
        <v>6.7500000000000004E-2</v>
      </c>
      <c r="K452" s="6">
        <v>2119</v>
      </c>
      <c r="L452" s="6">
        <f t="shared" si="190"/>
        <v>4.8960800984537496</v>
      </c>
      <c r="M452" s="6">
        <f t="shared" si="191"/>
        <v>6039</v>
      </c>
      <c r="N452" s="6">
        <f t="shared" si="192"/>
        <v>6</v>
      </c>
      <c r="O452" s="11">
        <f t="shared" si="193"/>
        <v>0.9</v>
      </c>
    </row>
    <row r="453" spans="1:15">
      <c r="A453" s="6" t="s">
        <v>55</v>
      </c>
      <c r="B453" s="6">
        <v>3100</v>
      </c>
      <c r="C453" s="8">
        <v>6.7195858499999997E-2</v>
      </c>
      <c r="D453" s="9">
        <v>0.41099999999999998</v>
      </c>
      <c r="E453" s="9">
        <v>54.65</v>
      </c>
      <c r="F453" s="9">
        <v>1.2</v>
      </c>
      <c r="G453" s="9">
        <v>6.4000000000000001E-2</v>
      </c>
      <c r="H453" s="6">
        <v>1</v>
      </c>
      <c r="I453" s="9">
        <f t="shared" ref="I453:I455" si="194">F453</f>
        <v>1.2</v>
      </c>
      <c r="J453" s="9">
        <f t="shared" ref="J453:J455" si="195">G453</f>
        <v>6.4000000000000001E-2</v>
      </c>
      <c r="K453" s="6">
        <v>58</v>
      </c>
      <c r="L453" s="6">
        <f t="shared" si="190"/>
        <v>0.12577468809560624</v>
      </c>
      <c r="M453" s="6">
        <f t="shared" si="191"/>
        <v>155</v>
      </c>
      <c r="N453" s="6">
        <f t="shared" si="192"/>
        <v>0</v>
      </c>
      <c r="O453" s="11">
        <f t="shared" si="193"/>
        <v>0</v>
      </c>
    </row>
    <row r="454" spans="1:15">
      <c r="A454" s="6" t="s">
        <v>55</v>
      </c>
      <c r="B454" s="6">
        <v>6460</v>
      </c>
      <c r="C454" s="8">
        <v>0.25765752530000002</v>
      </c>
      <c r="D454" s="9">
        <v>0.30299999999999999</v>
      </c>
      <c r="E454" s="9">
        <v>54.65</v>
      </c>
      <c r="F454" s="9">
        <v>0</v>
      </c>
      <c r="G454" s="9">
        <v>0</v>
      </c>
      <c r="H454" s="6">
        <v>1</v>
      </c>
      <c r="I454" s="9">
        <f t="shared" si="194"/>
        <v>0</v>
      </c>
      <c r="J454" s="9">
        <f t="shared" si="195"/>
        <v>0</v>
      </c>
      <c r="K454" s="6">
        <v>164</v>
      </c>
      <c r="L454" s="6">
        <f t="shared" si="190"/>
        <v>0.35554483988053626</v>
      </c>
      <c r="M454" s="6">
        <f t="shared" si="191"/>
        <v>439</v>
      </c>
      <c r="N454" s="6">
        <f t="shared" si="192"/>
        <v>0</v>
      </c>
      <c r="O454" s="11">
        <f t="shared" si="193"/>
        <v>0</v>
      </c>
    </row>
    <row r="455" spans="1:15">
      <c r="A455" s="6" t="s">
        <v>55</v>
      </c>
      <c r="B455" s="6">
        <v>6460</v>
      </c>
      <c r="C455" s="8">
        <v>0.19097921330000001</v>
      </c>
      <c r="D455" s="9">
        <v>0.30299999999999999</v>
      </c>
      <c r="E455" s="9">
        <v>54.65</v>
      </c>
      <c r="F455" s="9">
        <v>0</v>
      </c>
      <c r="G455" s="9">
        <v>0</v>
      </c>
      <c r="H455" s="6">
        <v>1</v>
      </c>
      <c r="I455" s="9">
        <f t="shared" si="194"/>
        <v>0</v>
      </c>
      <c r="J455" s="9">
        <f t="shared" si="195"/>
        <v>0</v>
      </c>
      <c r="K455" s="6">
        <v>122</v>
      </c>
      <c r="L455" s="6">
        <f t="shared" si="190"/>
        <v>0.26353460367283627</v>
      </c>
      <c r="M455" s="6">
        <f t="shared" si="191"/>
        <v>325</v>
      </c>
      <c r="N455" s="6">
        <f t="shared" si="192"/>
        <v>0</v>
      </c>
      <c r="O455" s="11">
        <f t="shared" si="193"/>
        <v>0</v>
      </c>
    </row>
    <row r="456" spans="1:15">
      <c r="A456" s="6" t="s">
        <v>55</v>
      </c>
      <c r="B456" s="6">
        <v>5340</v>
      </c>
      <c r="C456" s="8">
        <v>4.6696474676999999</v>
      </c>
      <c r="D456" s="9">
        <v>0.5</v>
      </c>
      <c r="E456" s="9">
        <v>54.65</v>
      </c>
      <c r="F456" s="9">
        <v>0.6</v>
      </c>
      <c r="G456" s="9">
        <v>0.13500000000000001</v>
      </c>
      <c r="H456" s="6">
        <v>0</v>
      </c>
      <c r="I456" s="9">
        <f>0.7*F456</f>
        <v>0.42</v>
      </c>
      <c r="J456" s="9">
        <f>0.5*G456</f>
        <v>6.7500000000000004E-2</v>
      </c>
      <c r="K456" s="6">
        <v>4920</v>
      </c>
      <c r="L456" s="6">
        <f t="shared" si="190"/>
        <v>10.633176421241874</v>
      </c>
      <c r="M456" s="6">
        <f t="shared" si="191"/>
        <v>13116</v>
      </c>
      <c r="N456" s="6">
        <f t="shared" si="192"/>
        <v>12</v>
      </c>
      <c r="O456" s="11">
        <f t="shared" si="193"/>
        <v>2</v>
      </c>
    </row>
    <row r="457" spans="1:15">
      <c r="A457" s="6" t="s">
        <v>55</v>
      </c>
      <c r="B457" s="6">
        <v>5340</v>
      </c>
      <c r="C457" s="8">
        <v>4.9292765600000003E-2</v>
      </c>
      <c r="D457" s="9">
        <v>0.5</v>
      </c>
      <c r="E457" s="9">
        <v>54.65</v>
      </c>
      <c r="F457" s="9">
        <v>0.6</v>
      </c>
      <c r="G457" s="9">
        <v>0.13500000000000001</v>
      </c>
      <c r="H457" s="6">
        <v>1</v>
      </c>
      <c r="I457" s="9">
        <f t="shared" ref="I457:I458" si="196">F457</f>
        <v>0.6</v>
      </c>
      <c r="J457" s="9">
        <f t="shared" ref="J457:J458" si="197">G457</f>
        <v>0.13500000000000001</v>
      </c>
      <c r="K457" s="6">
        <v>52</v>
      </c>
      <c r="L457" s="6">
        <f t="shared" si="190"/>
        <v>0.11224373500166668</v>
      </c>
      <c r="M457" s="6">
        <f t="shared" si="191"/>
        <v>138</v>
      </c>
      <c r="N457" s="6">
        <f t="shared" si="192"/>
        <v>0</v>
      </c>
      <c r="O457" s="11">
        <f t="shared" si="193"/>
        <v>0</v>
      </c>
    </row>
    <row r="458" spans="1:15">
      <c r="A458" s="6" t="s">
        <v>55</v>
      </c>
      <c r="B458" s="6">
        <v>5340</v>
      </c>
      <c r="C458" s="8">
        <v>0.1234465829</v>
      </c>
      <c r="D458" s="9">
        <v>0.5</v>
      </c>
      <c r="E458" s="9">
        <v>54.65</v>
      </c>
      <c r="F458" s="9">
        <v>0.6</v>
      </c>
      <c r="G458" s="9">
        <v>0.13500000000000001</v>
      </c>
      <c r="H458" s="6">
        <v>1</v>
      </c>
      <c r="I458" s="9">
        <f t="shared" si="196"/>
        <v>0.6</v>
      </c>
      <c r="J458" s="9">
        <f t="shared" si="197"/>
        <v>0.13500000000000001</v>
      </c>
      <c r="K458" s="6">
        <v>130</v>
      </c>
      <c r="L458" s="6">
        <f t="shared" si="190"/>
        <v>0.28109815647854169</v>
      </c>
      <c r="M458" s="6">
        <f t="shared" si="191"/>
        <v>347</v>
      </c>
      <c r="N458" s="6">
        <f t="shared" si="192"/>
        <v>0</v>
      </c>
      <c r="O458" s="11">
        <f t="shared" si="193"/>
        <v>0.1</v>
      </c>
    </row>
    <row r="459" spans="1:15">
      <c r="A459" s="6" t="s">
        <v>55</v>
      </c>
      <c r="B459" s="6">
        <v>5300</v>
      </c>
      <c r="C459" s="8">
        <v>2.0701964097999999</v>
      </c>
      <c r="D459" s="9">
        <v>0.5</v>
      </c>
      <c r="E459" s="9">
        <v>54.65</v>
      </c>
      <c r="F459" s="9">
        <v>0.6</v>
      </c>
      <c r="G459" s="9">
        <v>0.13500000000000001</v>
      </c>
      <c r="H459" s="6">
        <v>0</v>
      </c>
      <c r="I459" s="9">
        <f t="shared" ref="I459:I460" si="198">0.7*F459</f>
        <v>0.42</v>
      </c>
      <c r="J459" s="9">
        <f t="shared" ref="J459:J460" si="199">0.5*G459</f>
        <v>6.7500000000000004E-2</v>
      </c>
      <c r="K459" s="6">
        <v>2040</v>
      </c>
      <c r="L459" s="6">
        <f t="shared" si="190"/>
        <v>4.7140097414820827</v>
      </c>
      <c r="M459" s="6">
        <f t="shared" si="191"/>
        <v>5815</v>
      </c>
      <c r="N459" s="6">
        <f t="shared" si="192"/>
        <v>5</v>
      </c>
      <c r="O459" s="11">
        <f t="shared" si="193"/>
        <v>0.9</v>
      </c>
    </row>
    <row r="460" spans="1:15">
      <c r="A460" s="6" t="s">
        <v>55</v>
      </c>
      <c r="B460" s="6">
        <v>1750</v>
      </c>
      <c r="C460" s="8">
        <v>1.109417E-2</v>
      </c>
      <c r="D460" s="9">
        <v>0.72399999999999998</v>
      </c>
      <c r="E460" s="9">
        <v>54.65</v>
      </c>
      <c r="F460" s="9">
        <v>1.8</v>
      </c>
      <c r="G460" s="9">
        <v>0.47799999999999998</v>
      </c>
      <c r="H460" s="6">
        <v>0</v>
      </c>
      <c r="I460" s="9">
        <f t="shared" si="198"/>
        <v>1.26</v>
      </c>
      <c r="J460" s="9">
        <f t="shared" si="199"/>
        <v>0.23899999999999999</v>
      </c>
      <c r="K460" s="6">
        <v>191</v>
      </c>
      <c r="L460" s="6">
        <f t="shared" si="190"/>
        <v>3.6579882226833338E-2</v>
      </c>
      <c r="M460" s="6">
        <f t="shared" si="191"/>
        <v>45</v>
      </c>
      <c r="N460" s="6">
        <f t="shared" si="192"/>
        <v>0</v>
      </c>
      <c r="O460" s="11">
        <f t="shared" si="193"/>
        <v>0</v>
      </c>
    </row>
    <row r="461" spans="1:15">
      <c r="A461" s="6" t="s">
        <v>55</v>
      </c>
      <c r="B461" s="6">
        <v>6460</v>
      </c>
      <c r="C461" s="8">
        <v>0.244529846</v>
      </c>
      <c r="D461" s="9">
        <v>0.30299999999999999</v>
      </c>
      <c r="E461" s="9">
        <v>54.65</v>
      </c>
      <c r="F461" s="9">
        <v>0</v>
      </c>
      <c r="G461" s="9">
        <v>0</v>
      </c>
      <c r="H461" s="6">
        <v>1</v>
      </c>
      <c r="I461" s="9">
        <f t="shared" ref="I461:I463" si="200">F461</f>
        <v>0</v>
      </c>
      <c r="J461" s="9">
        <f t="shared" ref="J461:J463" si="201">G461</f>
        <v>0</v>
      </c>
      <c r="K461" s="6">
        <v>156</v>
      </c>
      <c r="L461" s="6">
        <f t="shared" si="190"/>
        <v>0.33742979111847499</v>
      </c>
      <c r="M461" s="6">
        <f t="shared" si="191"/>
        <v>416</v>
      </c>
      <c r="N461" s="6">
        <f t="shared" si="192"/>
        <v>0</v>
      </c>
      <c r="O461" s="11">
        <f t="shared" si="193"/>
        <v>0</v>
      </c>
    </row>
    <row r="462" spans="1:15">
      <c r="A462" s="6" t="s">
        <v>55</v>
      </c>
      <c r="B462" s="6">
        <v>5340</v>
      </c>
      <c r="C462" s="8">
        <v>1.6269338E-3</v>
      </c>
      <c r="D462" s="9">
        <v>0.5</v>
      </c>
      <c r="E462" s="9">
        <v>54.65</v>
      </c>
      <c r="F462" s="9">
        <v>0.6</v>
      </c>
      <c r="G462" s="9">
        <v>0.13500000000000001</v>
      </c>
      <c r="H462" s="6">
        <v>1</v>
      </c>
      <c r="I462" s="9">
        <f t="shared" si="200"/>
        <v>0.6</v>
      </c>
      <c r="J462" s="9">
        <f t="shared" si="201"/>
        <v>0.13500000000000001</v>
      </c>
      <c r="K462" s="6">
        <v>2</v>
      </c>
      <c r="L462" s="6">
        <f t="shared" si="190"/>
        <v>3.7046638404166668E-3</v>
      </c>
      <c r="M462" s="6">
        <f t="shared" si="191"/>
        <v>5</v>
      </c>
      <c r="N462" s="6">
        <f t="shared" si="192"/>
        <v>0</v>
      </c>
      <c r="O462" s="11">
        <f t="shared" si="193"/>
        <v>0</v>
      </c>
    </row>
    <row r="463" spans="1:15">
      <c r="A463" s="6" t="s">
        <v>55</v>
      </c>
      <c r="B463" s="6">
        <v>5340</v>
      </c>
      <c r="C463" s="8">
        <v>3.5738150099999998E-2</v>
      </c>
      <c r="D463" s="9">
        <v>0.5</v>
      </c>
      <c r="E463" s="9">
        <v>54.65</v>
      </c>
      <c r="F463" s="9">
        <v>0.6</v>
      </c>
      <c r="G463" s="9">
        <v>0.13500000000000001</v>
      </c>
      <c r="H463" s="6">
        <v>1</v>
      </c>
      <c r="I463" s="9">
        <f t="shared" si="200"/>
        <v>0.6</v>
      </c>
      <c r="J463" s="9">
        <f t="shared" si="201"/>
        <v>0.13500000000000001</v>
      </c>
      <c r="K463" s="6">
        <v>38</v>
      </c>
      <c r="L463" s="6">
        <f t="shared" si="190"/>
        <v>8.1378745956874984E-2</v>
      </c>
      <c r="M463" s="6">
        <f t="shared" si="191"/>
        <v>100</v>
      </c>
      <c r="N463" s="6">
        <f t="shared" si="192"/>
        <v>0</v>
      </c>
      <c r="O463" s="11">
        <f t="shared" si="193"/>
        <v>0</v>
      </c>
    </row>
    <row r="464" spans="1:15">
      <c r="A464" s="6" t="s">
        <v>55</v>
      </c>
      <c r="B464" s="6">
        <v>5340</v>
      </c>
      <c r="C464" s="8">
        <v>1.6421538949000001</v>
      </c>
      <c r="D464" s="9">
        <v>0.5</v>
      </c>
      <c r="E464" s="9">
        <v>54.65</v>
      </c>
      <c r="F464" s="9">
        <v>0.6</v>
      </c>
      <c r="G464" s="9">
        <v>0.13500000000000001</v>
      </c>
      <c r="H464" s="6">
        <v>0</v>
      </c>
      <c r="I464" s="9">
        <f>0.7*F464</f>
        <v>0.42</v>
      </c>
      <c r="J464" s="9">
        <f>0.5*G464</f>
        <v>6.7500000000000004E-2</v>
      </c>
      <c r="K464" s="6">
        <v>1730</v>
      </c>
      <c r="L464" s="6">
        <f t="shared" si="190"/>
        <v>3.7393212648452088</v>
      </c>
      <c r="M464" s="6">
        <f t="shared" si="191"/>
        <v>4612</v>
      </c>
      <c r="N464" s="6">
        <f t="shared" si="192"/>
        <v>4</v>
      </c>
      <c r="O464" s="11">
        <f t="shared" si="193"/>
        <v>0.7</v>
      </c>
    </row>
    <row r="465" spans="1:15">
      <c r="A465" s="6" t="s">
        <v>55</v>
      </c>
      <c r="B465" s="6">
        <v>3100</v>
      </c>
      <c r="C465" s="8">
        <v>4.2502026999999998E-2</v>
      </c>
      <c r="D465" s="9">
        <v>0.41099999999999998</v>
      </c>
      <c r="E465" s="9">
        <v>54.65</v>
      </c>
      <c r="F465" s="9">
        <v>1.2</v>
      </c>
      <c r="G465" s="9">
        <v>6.4000000000000001E-2</v>
      </c>
      <c r="H465" s="6">
        <v>1</v>
      </c>
      <c r="I465" s="9">
        <f t="shared" ref="I465:I480" si="202">F465</f>
        <v>1.2</v>
      </c>
      <c r="J465" s="9">
        <f t="shared" ref="J465:J480" si="203">G465</f>
        <v>6.4000000000000001E-2</v>
      </c>
      <c r="K465" s="6">
        <v>37</v>
      </c>
      <c r="L465" s="6">
        <f t="shared" si="190"/>
        <v>7.9553700312587475E-2</v>
      </c>
      <c r="M465" s="6">
        <f t="shared" si="191"/>
        <v>98</v>
      </c>
      <c r="N465" s="6">
        <f t="shared" si="192"/>
        <v>0</v>
      </c>
      <c r="O465" s="11">
        <f t="shared" si="193"/>
        <v>0</v>
      </c>
    </row>
    <row r="466" spans="1:15">
      <c r="A466" s="6" t="s">
        <v>55</v>
      </c>
      <c r="B466" s="6">
        <v>1750</v>
      </c>
      <c r="C466" s="8">
        <v>0.14200679250000001</v>
      </c>
      <c r="D466" s="9">
        <v>0.76800000000000002</v>
      </c>
      <c r="E466" s="9">
        <v>54.65</v>
      </c>
      <c r="F466" s="9">
        <v>1.8</v>
      </c>
      <c r="G466" s="9">
        <v>0.47799999999999998</v>
      </c>
      <c r="H466" s="6">
        <v>1</v>
      </c>
      <c r="I466" s="9">
        <f t="shared" si="202"/>
        <v>1.8</v>
      </c>
      <c r="J466" s="9">
        <f t="shared" si="203"/>
        <v>0.47799999999999998</v>
      </c>
      <c r="K466" s="6">
        <v>473</v>
      </c>
      <c r="L466" s="6">
        <f t="shared" si="190"/>
        <v>0.49668295744800006</v>
      </c>
      <c r="M466" s="6">
        <f t="shared" si="191"/>
        <v>613</v>
      </c>
      <c r="N466" s="6">
        <f t="shared" si="192"/>
        <v>2</v>
      </c>
      <c r="O466" s="11">
        <f t="shared" si="193"/>
        <v>0.6</v>
      </c>
    </row>
    <row r="467" spans="1:15">
      <c r="A467" s="6" t="s">
        <v>55</v>
      </c>
      <c r="B467" s="6">
        <v>3100</v>
      </c>
      <c r="C467" s="8">
        <v>6.1183694499999997E-2</v>
      </c>
      <c r="D467" s="9">
        <v>0.41099999999999998</v>
      </c>
      <c r="E467" s="9">
        <v>54.65</v>
      </c>
      <c r="F467" s="9">
        <v>1.2</v>
      </c>
      <c r="G467" s="9">
        <v>6.4000000000000001E-2</v>
      </c>
      <c r="H467" s="6">
        <v>1</v>
      </c>
      <c r="I467" s="9">
        <f t="shared" si="202"/>
        <v>1.2</v>
      </c>
      <c r="J467" s="9">
        <f t="shared" si="203"/>
        <v>6.4000000000000001E-2</v>
      </c>
      <c r="K467" s="6">
        <v>53</v>
      </c>
      <c r="L467" s="6">
        <f t="shared" si="190"/>
        <v>0.11452134497655624</v>
      </c>
      <c r="M467" s="6">
        <f t="shared" si="191"/>
        <v>141</v>
      </c>
      <c r="N467" s="6">
        <f t="shared" si="192"/>
        <v>0</v>
      </c>
      <c r="O467" s="11">
        <f t="shared" si="193"/>
        <v>0</v>
      </c>
    </row>
    <row r="468" spans="1:15">
      <c r="A468" s="6" t="s">
        <v>55</v>
      </c>
      <c r="B468" s="6">
        <v>3100</v>
      </c>
      <c r="C468" s="8">
        <v>2.3730743999999999E-3</v>
      </c>
      <c r="D468" s="9">
        <v>0.41099999999999998</v>
      </c>
      <c r="E468" s="9">
        <v>54.65</v>
      </c>
      <c r="F468" s="9">
        <v>1.2</v>
      </c>
      <c r="G468" s="9">
        <v>6.4000000000000001E-2</v>
      </c>
      <c r="H468" s="6">
        <v>1</v>
      </c>
      <c r="I468" s="9">
        <f t="shared" si="202"/>
        <v>1.2</v>
      </c>
      <c r="J468" s="9">
        <f t="shared" si="203"/>
        <v>6.4000000000000001E-2</v>
      </c>
      <c r="K468" s="6">
        <v>2</v>
      </c>
      <c r="L468" s="6">
        <f t="shared" si="190"/>
        <v>4.4418316716299993E-3</v>
      </c>
      <c r="M468" s="6">
        <f t="shared" si="191"/>
        <v>5</v>
      </c>
      <c r="N468" s="6">
        <f t="shared" si="192"/>
        <v>0</v>
      </c>
      <c r="O468" s="11">
        <f t="shared" si="193"/>
        <v>0</v>
      </c>
    </row>
    <row r="469" spans="1:15">
      <c r="A469" s="6" t="s">
        <v>55</v>
      </c>
      <c r="B469" s="6">
        <v>6460</v>
      </c>
      <c r="C469" s="8">
        <v>0.1094446456</v>
      </c>
      <c r="D469" s="9">
        <v>0.30299999999999999</v>
      </c>
      <c r="E469" s="9">
        <v>54.65</v>
      </c>
      <c r="F469" s="9">
        <v>0</v>
      </c>
      <c r="G469" s="9">
        <v>0</v>
      </c>
      <c r="H469" s="6">
        <v>1</v>
      </c>
      <c r="I469" s="9">
        <f t="shared" si="202"/>
        <v>0</v>
      </c>
      <c r="J469" s="9">
        <f t="shared" si="203"/>
        <v>0</v>
      </c>
      <c r="K469" s="6">
        <v>70</v>
      </c>
      <c r="L469" s="6">
        <f t="shared" si="190"/>
        <v>0.15102403452151</v>
      </c>
      <c r="M469" s="6">
        <f t="shared" si="191"/>
        <v>186</v>
      </c>
      <c r="N469" s="6">
        <f t="shared" si="192"/>
        <v>0</v>
      </c>
      <c r="O469" s="11">
        <f t="shared" si="193"/>
        <v>0</v>
      </c>
    </row>
    <row r="470" spans="1:15">
      <c r="A470" s="6" t="s">
        <v>55</v>
      </c>
      <c r="B470" s="6">
        <v>6460</v>
      </c>
      <c r="C470" s="8">
        <v>0.16789905499999999</v>
      </c>
      <c r="D470" s="9">
        <v>0.30299999999999999</v>
      </c>
      <c r="E470" s="9">
        <v>54.65</v>
      </c>
      <c r="F470" s="9">
        <v>0</v>
      </c>
      <c r="G470" s="9">
        <v>0</v>
      </c>
      <c r="H470" s="6">
        <v>1</v>
      </c>
      <c r="I470" s="9">
        <f t="shared" si="202"/>
        <v>0</v>
      </c>
      <c r="J470" s="9">
        <f t="shared" si="203"/>
        <v>0</v>
      </c>
      <c r="K470" s="6">
        <v>107</v>
      </c>
      <c r="L470" s="6">
        <f t="shared" si="190"/>
        <v>0.23168600473268749</v>
      </c>
      <c r="M470" s="6">
        <f t="shared" si="191"/>
        <v>286</v>
      </c>
      <c r="N470" s="6">
        <f t="shared" si="192"/>
        <v>0</v>
      </c>
      <c r="O470" s="11">
        <f t="shared" si="193"/>
        <v>0</v>
      </c>
    </row>
    <row r="471" spans="1:15">
      <c r="A471" s="6" t="s">
        <v>55</v>
      </c>
      <c r="B471" s="6">
        <v>5300</v>
      </c>
      <c r="C471" s="8">
        <v>3.4996437300000002E-2</v>
      </c>
      <c r="D471" s="9">
        <v>0.5</v>
      </c>
      <c r="E471" s="9">
        <v>54.65</v>
      </c>
      <c r="F471" s="9">
        <v>0.6</v>
      </c>
      <c r="G471" s="9">
        <v>0.13500000000000001</v>
      </c>
      <c r="H471" s="6">
        <v>1</v>
      </c>
      <c r="I471" s="9">
        <f t="shared" si="202"/>
        <v>0.6</v>
      </c>
      <c r="J471" s="9">
        <f t="shared" si="203"/>
        <v>0.13500000000000001</v>
      </c>
      <c r="K471" s="6">
        <v>37</v>
      </c>
      <c r="L471" s="6">
        <f t="shared" si="190"/>
        <v>7.9689804101874998E-2</v>
      </c>
      <c r="M471" s="6">
        <f t="shared" si="191"/>
        <v>98</v>
      </c>
      <c r="N471" s="6">
        <f t="shared" si="192"/>
        <v>0</v>
      </c>
      <c r="O471" s="11">
        <f t="shared" si="193"/>
        <v>0</v>
      </c>
    </row>
    <row r="472" spans="1:15">
      <c r="A472" s="6" t="s">
        <v>55</v>
      </c>
      <c r="B472" s="6">
        <v>6460</v>
      </c>
      <c r="C472" s="8">
        <v>7.0291848000000002E-3</v>
      </c>
      <c r="D472" s="9">
        <v>0.30299999999999999</v>
      </c>
      <c r="E472" s="9">
        <v>54.65</v>
      </c>
      <c r="F472" s="9">
        <v>0</v>
      </c>
      <c r="G472" s="9">
        <v>0</v>
      </c>
      <c r="H472" s="6">
        <v>1</v>
      </c>
      <c r="I472" s="9">
        <f t="shared" si="202"/>
        <v>0</v>
      </c>
      <c r="J472" s="9">
        <f t="shared" si="203"/>
        <v>0</v>
      </c>
      <c r="K472" s="6">
        <v>4</v>
      </c>
      <c r="L472" s="6">
        <f t="shared" si="190"/>
        <v>9.6996599703299997E-3</v>
      </c>
      <c r="M472" s="6">
        <f t="shared" si="191"/>
        <v>12</v>
      </c>
      <c r="N472" s="6">
        <f t="shared" si="192"/>
        <v>0</v>
      </c>
      <c r="O472" s="11">
        <f t="shared" si="193"/>
        <v>0</v>
      </c>
    </row>
    <row r="473" spans="1:15">
      <c r="A473" s="6" t="s">
        <v>55</v>
      </c>
      <c r="B473" s="6">
        <v>6460</v>
      </c>
      <c r="C473" s="8">
        <v>7.8938552100000003E-2</v>
      </c>
      <c r="D473" s="9">
        <v>0.30299999999999999</v>
      </c>
      <c r="E473" s="9">
        <v>54.65</v>
      </c>
      <c r="F473" s="9">
        <v>0</v>
      </c>
      <c r="G473" s="9">
        <v>0</v>
      </c>
      <c r="H473" s="6">
        <v>1</v>
      </c>
      <c r="I473" s="9">
        <f t="shared" si="202"/>
        <v>0</v>
      </c>
      <c r="J473" s="9">
        <f t="shared" si="203"/>
        <v>0</v>
      </c>
      <c r="K473" s="6">
        <v>1515</v>
      </c>
      <c r="L473" s="6">
        <f t="shared" si="190"/>
        <v>0.10892829477469125</v>
      </c>
      <c r="M473" s="6">
        <f t="shared" si="191"/>
        <v>134</v>
      </c>
      <c r="N473" s="6">
        <f t="shared" si="192"/>
        <v>0</v>
      </c>
      <c r="O473" s="11">
        <f t="shared" si="193"/>
        <v>0</v>
      </c>
    </row>
    <row r="474" spans="1:15">
      <c r="A474" s="6" t="s">
        <v>55</v>
      </c>
      <c r="B474" s="6">
        <v>5300</v>
      </c>
      <c r="C474" s="8">
        <v>5.9487264800000002E-2</v>
      </c>
      <c r="D474" s="9">
        <v>0.5</v>
      </c>
      <c r="E474" s="9">
        <v>54.65</v>
      </c>
      <c r="F474" s="9">
        <v>0.6</v>
      </c>
      <c r="G474" s="9">
        <v>0.13500000000000001</v>
      </c>
      <c r="H474" s="6">
        <v>1</v>
      </c>
      <c r="I474" s="9">
        <f t="shared" si="202"/>
        <v>0.6</v>
      </c>
      <c r="J474" s="9">
        <f t="shared" si="203"/>
        <v>0.13500000000000001</v>
      </c>
      <c r="K474" s="6">
        <v>59</v>
      </c>
      <c r="L474" s="6">
        <f t="shared" si="190"/>
        <v>0.13545745922166666</v>
      </c>
      <c r="M474" s="6">
        <f t="shared" si="191"/>
        <v>167</v>
      </c>
      <c r="N474" s="6">
        <f t="shared" si="192"/>
        <v>0</v>
      </c>
      <c r="O474" s="11">
        <f t="shared" si="193"/>
        <v>0</v>
      </c>
    </row>
    <row r="475" spans="1:15">
      <c r="A475" s="6" t="s">
        <v>55</v>
      </c>
      <c r="B475" s="6">
        <v>5340</v>
      </c>
      <c r="C475" s="8">
        <v>1.2517543399999999E-2</v>
      </c>
      <c r="D475" s="9">
        <v>0.5</v>
      </c>
      <c r="E475" s="9">
        <v>54.65</v>
      </c>
      <c r="F475" s="9">
        <v>0.6</v>
      </c>
      <c r="G475" s="9">
        <v>0.13500000000000001</v>
      </c>
      <c r="H475" s="6">
        <v>1</v>
      </c>
      <c r="I475" s="9">
        <f t="shared" si="202"/>
        <v>0.6</v>
      </c>
      <c r="J475" s="9">
        <f t="shared" si="203"/>
        <v>0.13500000000000001</v>
      </c>
      <c r="K475" s="6">
        <v>13</v>
      </c>
      <c r="L475" s="6">
        <f t="shared" si="190"/>
        <v>2.8503489450416666E-2</v>
      </c>
      <c r="M475" s="6">
        <f t="shared" si="191"/>
        <v>35</v>
      </c>
      <c r="N475" s="6">
        <f t="shared" si="192"/>
        <v>0</v>
      </c>
      <c r="O475" s="11">
        <f t="shared" si="193"/>
        <v>0</v>
      </c>
    </row>
    <row r="476" spans="1:15">
      <c r="A476" s="6" t="s">
        <v>55</v>
      </c>
      <c r="B476" s="6">
        <v>5300</v>
      </c>
      <c r="C476" s="8">
        <v>8.4554615400000005E-2</v>
      </c>
      <c r="D476" s="9">
        <v>0.5</v>
      </c>
      <c r="E476" s="9">
        <v>54.65</v>
      </c>
      <c r="F476" s="9">
        <v>0.6</v>
      </c>
      <c r="G476" s="9">
        <v>0.13500000000000001</v>
      </c>
      <c r="H476" s="6">
        <v>1</v>
      </c>
      <c r="I476" s="9">
        <f t="shared" si="202"/>
        <v>0.6</v>
      </c>
      <c r="J476" s="9">
        <f t="shared" si="203"/>
        <v>0.13500000000000001</v>
      </c>
      <c r="K476" s="6">
        <v>83</v>
      </c>
      <c r="L476" s="6">
        <f t="shared" si="190"/>
        <v>0.19253790548375002</v>
      </c>
      <c r="M476" s="6">
        <f t="shared" si="191"/>
        <v>237</v>
      </c>
      <c r="N476" s="6">
        <f t="shared" si="192"/>
        <v>0</v>
      </c>
      <c r="O476" s="11">
        <f t="shared" si="193"/>
        <v>0.1</v>
      </c>
    </row>
    <row r="477" spans="1:15">
      <c r="A477" s="6" t="s">
        <v>55</v>
      </c>
      <c r="B477" s="6">
        <v>6460</v>
      </c>
      <c r="C477" s="8">
        <v>0.12238014849999999</v>
      </c>
      <c r="D477" s="9">
        <v>0.30299999999999999</v>
      </c>
      <c r="E477" s="9">
        <v>54.65</v>
      </c>
      <c r="F477" s="9">
        <v>0</v>
      </c>
      <c r="G477" s="9">
        <v>0</v>
      </c>
      <c r="H477" s="6">
        <v>1</v>
      </c>
      <c r="I477" s="9">
        <f t="shared" si="202"/>
        <v>0</v>
      </c>
      <c r="J477" s="9">
        <f t="shared" si="203"/>
        <v>0</v>
      </c>
      <c r="K477" s="6">
        <v>78</v>
      </c>
      <c r="L477" s="6">
        <f t="shared" si="190"/>
        <v>0.16887389666700625</v>
      </c>
      <c r="M477" s="6">
        <f t="shared" si="191"/>
        <v>208</v>
      </c>
      <c r="N477" s="6">
        <f t="shared" si="192"/>
        <v>0</v>
      </c>
      <c r="O477" s="11">
        <f t="shared" si="193"/>
        <v>0</v>
      </c>
    </row>
    <row r="478" spans="1:15">
      <c r="A478" s="6" t="s">
        <v>55</v>
      </c>
      <c r="B478" s="6">
        <v>5300</v>
      </c>
      <c r="C478" s="8">
        <v>0.27117237649999998</v>
      </c>
      <c r="D478" s="9">
        <v>0.5</v>
      </c>
      <c r="E478" s="9">
        <v>54.65</v>
      </c>
      <c r="F478" s="9">
        <v>0.6</v>
      </c>
      <c r="G478" s="9">
        <v>0.13500000000000001</v>
      </c>
      <c r="H478" s="6">
        <v>1</v>
      </c>
      <c r="I478" s="9">
        <f t="shared" si="202"/>
        <v>0.6</v>
      </c>
      <c r="J478" s="9">
        <f t="shared" si="203"/>
        <v>0.13500000000000001</v>
      </c>
      <c r="K478" s="6">
        <v>267</v>
      </c>
      <c r="L478" s="6">
        <f t="shared" si="190"/>
        <v>0.61748209898854156</v>
      </c>
      <c r="M478" s="6">
        <f t="shared" si="191"/>
        <v>762</v>
      </c>
      <c r="N478" s="6">
        <f t="shared" si="192"/>
        <v>1</v>
      </c>
      <c r="O478" s="11">
        <f t="shared" si="193"/>
        <v>0.2</v>
      </c>
    </row>
    <row r="479" spans="1:15">
      <c r="A479" s="6" t="s">
        <v>55</v>
      </c>
      <c r="B479" s="6">
        <v>6460</v>
      </c>
      <c r="C479" s="8">
        <v>4.2973484899999997E-2</v>
      </c>
      <c r="D479" s="9">
        <v>0.30299999999999999</v>
      </c>
      <c r="E479" s="9">
        <v>54.65</v>
      </c>
      <c r="F479" s="9">
        <v>0</v>
      </c>
      <c r="G479" s="9">
        <v>0</v>
      </c>
      <c r="H479" s="6">
        <v>1</v>
      </c>
      <c r="I479" s="9">
        <f t="shared" si="202"/>
        <v>0</v>
      </c>
      <c r="J479" s="9">
        <f t="shared" si="203"/>
        <v>0</v>
      </c>
      <c r="K479" s="6">
        <v>27</v>
      </c>
      <c r="L479" s="6">
        <f t="shared" si="190"/>
        <v>5.929964898207124E-2</v>
      </c>
      <c r="M479" s="6">
        <f t="shared" si="191"/>
        <v>73</v>
      </c>
      <c r="N479" s="6">
        <f t="shared" si="192"/>
        <v>0</v>
      </c>
      <c r="O479" s="11">
        <f t="shared" si="193"/>
        <v>0</v>
      </c>
    </row>
    <row r="480" spans="1:15">
      <c r="A480" s="6" t="s">
        <v>55</v>
      </c>
      <c r="B480" s="6">
        <v>6460</v>
      </c>
      <c r="C480" s="8">
        <v>0.1394813503</v>
      </c>
      <c r="D480" s="9">
        <v>0.30299999999999999</v>
      </c>
      <c r="E480" s="9">
        <v>54.65</v>
      </c>
      <c r="F480" s="9">
        <v>0</v>
      </c>
      <c r="G480" s="9">
        <v>0</v>
      </c>
      <c r="H480" s="6">
        <v>1</v>
      </c>
      <c r="I480" s="9">
        <f t="shared" si="202"/>
        <v>0</v>
      </c>
      <c r="J480" s="9">
        <f t="shared" si="203"/>
        <v>0</v>
      </c>
      <c r="K480" s="6">
        <v>83</v>
      </c>
      <c r="L480" s="6">
        <f t="shared" si="190"/>
        <v>0.19247205879584875</v>
      </c>
      <c r="M480" s="6">
        <f t="shared" si="191"/>
        <v>237</v>
      </c>
      <c r="N480" s="6">
        <f t="shared" si="192"/>
        <v>0</v>
      </c>
      <c r="O480" s="11">
        <f t="shared" si="193"/>
        <v>0</v>
      </c>
    </row>
    <row r="481" spans="1:15">
      <c r="A481" s="6" t="s">
        <v>55</v>
      </c>
      <c r="B481" s="6">
        <v>5300</v>
      </c>
      <c r="C481" s="8">
        <v>0.40979154919999999</v>
      </c>
      <c r="D481" s="9">
        <v>0.5</v>
      </c>
      <c r="E481" s="9">
        <v>54.65</v>
      </c>
      <c r="F481" s="9">
        <v>0.6</v>
      </c>
      <c r="G481" s="9">
        <v>0.13500000000000001</v>
      </c>
      <c r="H481" s="6">
        <v>0</v>
      </c>
      <c r="I481" s="9">
        <f t="shared" ref="I481:I484" si="204">0.7*F481</f>
        <v>0.42</v>
      </c>
      <c r="J481" s="9">
        <f t="shared" ref="J481:J484" si="205">0.5*G481</f>
        <v>6.7500000000000004E-2</v>
      </c>
      <c r="K481" s="6">
        <v>404</v>
      </c>
      <c r="L481" s="6">
        <f t="shared" si="190"/>
        <v>0.93312950682416662</v>
      </c>
      <c r="M481" s="6">
        <f t="shared" si="191"/>
        <v>1151</v>
      </c>
      <c r="N481" s="6">
        <f t="shared" si="192"/>
        <v>1</v>
      </c>
      <c r="O481" s="11">
        <f t="shared" si="193"/>
        <v>0.2</v>
      </c>
    </row>
    <row r="482" spans="1:15">
      <c r="A482" s="6" t="s">
        <v>55</v>
      </c>
      <c r="B482" s="6">
        <v>5300</v>
      </c>
      <c r="C482" s="8">
        <v>1.1237368865999999</v>
      </c>
      <c r="D482" s="9">
        <v>0.5</v>
      </c>
      <c r="E482" s="9">
        <v>54.65</v>
      </c>
      <c r="F482" s="9">
        <v>0.6</v>
      </c>
      <c r="G482" s="9">
        <v>0.13500000000000001</v>
      </c>
      <c r="H482" s="6">
        <v>0</v>
      </c>
      <c r="I482" s="9">
        <f t="shared" si="204"/>
        <v>0.42</v>
      </c>
      <c r="J482" s="9">
        <f t="shared" si="205"/>
        <v>6.7500000000000004E-2</v>
      </c>
      <c r="K482" s="6">
        <v>1107</v>
      </c>
      <c r="L482" s="6">
        <f t="shared" si="190"/>
        <v>2.5588425355287496</v>
      </c>
      <c r="M482" s="6">
        <f t="shared" si="191"/>
        <v>3156</v>
      </c>
      <c r="N482" s="6">
        <f t="shared" si="192"/>
        <v>3</v>
      </c>
      <c r="O482" s="11">
        <f t="shared" si="193"/>
        <v>0.5</v>
      </c>
    </row>
    <row r="483" spans="1:15">
      <c r="A483" s="6" t="s">
        <v>55</v>
      </c>
      <c r="B483" s="6">
        <v>5340</v>
      </c>
      <c r="C483" s="8">
        <v>0.30337784579999999</v>
      </c>
      <c r="D483" s="9">
        <v>0.5</v>
      </c>
      <c r="E483" s="9">
        <v>54.65</v>
      </c>
      <c r="F483" s="9">
        <v>0.6</v>
      </c>
      <c r="G483" s="9">
        <v>0.13500000000000001</v>
      </c>
      <c r="H483" s="6">
        <v>0</v>
      </c>
      <c r="I483" s="9">
        <f t="shared" si="204"/>
        <v>0.42</v>
      </c>
      <c r="J483" s="9">
        <f t="shared" si="205"/>
        <v>6.7500000000000004E-2</v>
      </c>
      <c r="K483" s="6">
        <v>299</v>
      </c>
      <c r="L483" s="6">
        <f t="shared" si="190"/>
        <v>0.69081663637375001</v>
      </c>
      <c r="M483" s="6">
        <f t="shared" si="191"/>
        <v>852</v>
      </c>
      <c r="N483" s="6">
        <f t="shared" si="192"/>
        <v>1</v>
      </c>
      <c r="O483" s="11">
        <f t="shared" si="193"/>
        <v>0.1</v>
      </c>
    </row>
    <row r="484" spans="1:15">
      <c r="A484" s="6" t="s">
        <v>55</v>
      </c>
      <c r="B484" s="6">
        <v>5340</v>
      </c>
      <c r="C484" s="8">
        <v>1.9320327799999999E-2</v>
      </c>
      <c r="D484" s="9">
        <v>0.5</v>
      </c>
      <c r="E484" s="9">
        <v>54.65</v>
      </c>
      <c r="F484" s="9">
        <v>0.6</v>
      </c>
      <c r="G484" s="9">
        <v>0.13500000000000001</v>
      </c>
      <c r="H484" s="6">
        <v>0</v>
      </c>
      <c r="I484" s="9">
        <f t="shared" si="204"/>
        <v>0.42</v>
      </c>
      <c r="J484" s="9">
        <f t="shared" si="205"/>
        <v>6.7500000000000004E-2</v>
      </c>
      <c r="K484" s="6">
        <v>20</v>
      </c>
      <c r="L484" s="6">
        <f t="shared" si="190"/>
        <v>4.3993996427916661E-2</v>
      </c>
      <c r="M484" s="6">
        <f t="shared" si="191"/>
        <v>54</v>
      </c>
      <c r="N484" s="6">
        <f t="shared" si="192"/>
        <v>0</v>
      </c>
      <c r="O484" s="11">
        <f t="shared" si="193"/>
        <v>0</v>
      </c>
    </row>
    <row r="485" spans="1:15">
      <c r="A485" s="6" t="s">
        <v>55</v>
      </c>
      <c r="B485" s="6">
        <v>6460</v>
      </c>
      <c r="C485" s="8">
        <v>8.8989593000000002E-3</v>
      </c>
      <c r="D485" s="9">
        <v>0.30299999999999999</v>
      </c>
      <c r="E485" s="9">
        <v>54.65</v>
      </c>
      <c r="F485" s="9">
        <v>0</v>
      </c>
      <c r="G485" s="9">
        <v>0</v>
      </c>
      <c r="H485" s="6">
        <v>1</v>
      </c>
      <c r="I485" s="9">
        <f t="shared" ref="I485:I494" si="206">F485</f>
        <v>0</v>
      </c>
      <c r="J485" s="9">
        <f t="shared" ref="J485:J494" si="207">G485</f>
        <v>0</v>
      </c>
      <c r="K485" s="6">
        <v>12</v>
      </c>
      <c r="L485" s="6">
        <f t="shared" si="190"/>
        <v>1.227978517506125E-2</v>
      </c>
      <c r="M485" s="6">
        <f t="shared" si="191"/>
        <v>15</v>
      </c>
      <c r="N485" s="6">
        <f t="shared" si="192"/>
        <v>0</v>
      </c>
      <c r="O485" s="11">
        <f t="shared" si="193"/>
        <v>0</v>
      </c>
    </row>
    <row r="486" spans="1:15">
      <c r="A486" s="6" t="s">
        <v>55</v>
      </c>
      <c r="B486" s="6">
        <v>6460</v>
      </c>
      <c r="C486" s="8">
        <v>2.9661888399999999E-2</v>
      </c>
      <c r="D486" s="9">
        <v>0.30299999999999999</v>
      </c>
      <c r="E486" s="9">
        <v>54.65</v>
      </c>
      <c r="F486" s="9">
        <v>0</v>
      </c>
      <c r="G486" s="9">
        <v>0</v>
      </c>
      <c r="H486" s="6">
        <v>1</v>
      </c>
      <c r="I486" s="9">
        <f t="shared" si="206"/>
        <v>0</v>
      </c>
      <c r="J486" s="9">
        <f t="shared" si="207"/>
        <v>0</v>
      </c>
      <c r="K486" s="6">
        <v>401</v>
      </c>
      <c r="L486" s="6">
        <f t="shared" si="190"/>
        <v>4.0930810576765002E-2</v>
      </c>
      <c r="M486" s="6">
        <f t="shared" si="191"/>
        <v>50</v>
      </c>
      <c r="N486" s="6">
        <f t="shared" si="192"/>
        <v>0</v>
      </c>
      <c r="O486" s="11">
        <f t="shared" si="193"/>
        <v>0</v>
      </c>
    </row>
    <row r="487" spans="1:15">
      <c r="A487" s="6" t="s">
        <v>55</v>
      </c>
      <c r="B487" s="6">
        <v>5300</v>
      </c>
      <c r="C487" s="8">
        <v>0.1420633238</v>
      </c>
      <c r="D487" s="9">
        <v>0.5</v>
      </c>
      <c r="E487" s="9">
        <v>54.65</v>
      </c>
      <c r="F487" s="9">
        <v>0.6</v>
      </c>
      <c r="G487" s="9">
        <v>0.13500000000000001</v>
      </c>
      <c r="H487" s="6">
        <v>1</v>
      </c>
      <c r="I487" s="9">
        <f t="shared" si="206"/>
        <v>0.6</v>
      </c>
      <c r="J487" s="9">
        <f t="shared" si="207"/>
        <v>0.13500000000000001</v>
      </c>
      <c r="K487" s="6">
        <v>189</v>
      </c>
      <c r="L487" s="6">
        <f t="shared" si="190"/>
        <v>0.32349002690291667</v>
      </c>
      <c r="M487" s="6">
        <f t="shared" si="191"/>
        <v>399</v>
      </c>
      <c r="N487" s="6">
        <f t="shared" si="192"/>
        <v>1</v>
      </c>
      <c r="O487" s="11">
        <f t="shared" si="193"/>
        <v>0.1</v>
      </c>
    </row>
    <row r="488" spans="1:15">
      <c r="A488" s="6" t="s">
        <v>55</v>
      </c>
      <c r="B488" s="6">
        <v>5340</v>
      </c>
      <c r="C488" s="8">
        <v>0.1076331246</v>
      </c>
      <c r="D488" s="9">
        <v>0.5</v>
      </c>
      <c r="E488" s="9">
        <v>54.65</v>
      </c>
      <c r="F488" s="9">
        <v>0.6</v>
      </c>
      <c r="G488" s="9">
        <v>0.13500000000000001</v>
      </c>
      <c r="H488" s="6">
        <v>1</v>
      </c>
      <c r="I488" s="9">
        <f t="shared" si="206"/>
        <v>0.6</v>
      </c>
      <c r="J488" s="9">
        <f t="shared" si="207"/>
        <v>0.13500000000000001</v>
      </c>
      <c r="K488" s="6">
        <v>106</v>
      </c>
      <c r="L488" s="6">
        <f t="shared" si="190"/>
        <v>0.24508959414125001</v>
      </c>
      <c r="M488" s="6">
        <f t="shared" si="191"/>
        <v>302</v>
      </c>
      <c r="N488" s="6">
        <f t="shared" si="192"/>
        <v>0</v>
      </c>
      <c r="O488" s="11">
        <f t="shared" si="193"/>
        <v>0.1</v>
      </c>
    </row>
    <row r="489" spans="1:15">
      <c r="A489" s="6" t="s">
        <v>55</v>
      </c>
      <c r="B489" s="6">
        <v>6460</v>
      </c>
      <c r="C489" s="8">
        <v>0.5012255283</v>
      </c>
      <c r="D489" s="9">
        <v>0.30299999999999999</v>
      </c>
      <c r="E489" s="9">
        <v>54.65</v>
      </c>
      <c r="F489" s="9">
        <v>0</v>
      </c>
      <c r="G489" s="9">
        <v>0</v>
      </c>
      <c r="H489" s="6">
        <v>1</v>
      </c>
      <c r="I489" s="9">
        <f t="shared" si="206"/>
        <v>0</v>
      </c>
      <c r="J489" s="9">
        <f t="shared" si="207"/>
        <v>0</v>
      </c>
      <c r="K489" s="6">
        <v>1195</v>
      </c>
      <c r="L489" s="6">
        <f t="shared" si="190"/>
        <v>0.69164737182027369</v>
      </c>
      <c r="M489" s="6">
        <f t="shared" si="191"/>
        <v>853</v>
      </c>
      <c r="N489" s="6">
        <f t="shared" si="192"/>
        <v>0</v>
      </c>
      <c r="O489" s="11">
        <f t="shared" si="193"/>
        <v>0</v>
      </c>
    </row>
    <row r="490" spans="1:15">
      <c r="A490" s="6" t="s">
        <v>55</v>
      </c>
      <c r="B490" s="6">
        <v>5300</v>
      </c>
      <c r="C490" s="8">
        <v>7.3631883199999998E-2</v>
      </c>
      <c r="D490" s="9">
        <v>0.5</v>
      </c>
      <c r="E490" s="9">
        <v>54.65</v>
      </c>
      <c r="F490" s="9">
        <v>0.6</v>
      </c>
      <c r="G490" s="9">
        <v>0.13500000000000001</v>
      </c>
      <c r="H490" s="6">
        <v>1</v>
      </c>
      <c r="I490" s="9">
        <f t="shared" si="206"/>
        <v>0.6</v>
      </c>
      <c r="J490" s="9">
        <f t="shared" si="207"/>
        <v>0.13500000000000001</v>
      </c>
      <c r="K490" s="6">
        <v>73</v>
      </c>
      <c r="L490" s="6">
        <f t="shared" si="190"/>
        <v>0.16766593403666666</v>
      </c>
      <c r="M490" s="6">
        <f t="shared" si="191"/>
        <v>207</v>
      </c>
      <c r="N490" s="6">
        <f t="shared" si="192"/>
        <v>0</v>
      </c>
      <c r="O490" s="11">
        <f t="shared" si="193"/>
        <v>0.1</v>
      </c>
    </row>
    <row r="491" spans="1:15">
      <c r="A491" s="6" t="s">
        <v>55</v>
      </c>
      <c r="B491" s="6">
        <v>5340</v>
      </c>
      <c r="C491" s="8">
        <v>2.03251E-4</v>
      </c>
      <c r="D491" s="9">
        <v>0.5</v>
      </c>
      <c r="E491" s="9">
        <v>54.65</v>
      </c>
      <c r="F491" s="9">
        <v>0.6</v>
      </c>
      <c r="G491" s="9">
        <v>0.13500000000000001</v>
      </c>
      <c r="H491" s="6">
        <v>1</v>
      </c>
      <c r="I491" s="9">
        <f t="shared" si="206"/>
        <v>0.6</v>
      </c>
      <c r="J491" s="9">
        <f t="shared" si="207"/>
        <v>0.13500000000000001</v>
      </c>
      <c r="K491" s="6">
        <v>0</v>
      </c>
      <c r="L491" s="6">
        <f t="shared" si="190"/>
        <v>4.6281946458333334E-4</v>
      </c>
      <c r="M491" s="6">
        <f t="shared" si="191"/>
        <v>1</v>
      </c>
      <c r="N491" s="6">
        <f t="shared" si="192"/>
        <v>0</v>
      </c>
      <c r="O491" s="11">
        <f t="shared" si="193"/>
        <v>0</v>
      </c>
    </row>
    <row r="492" spans="1:15">
      <c r="A492" s="6" t="s">
        <v>55</v>
      </c>
      <c r="B492" s="6">
        <v>5340</v>
      </c>
      <c r="C492" s="8">
        <v>3.6054589300000002E-2</v>
      </c>
      <c r="D492" s="9">
        <v>0.5</v>
      </c>
      <c r="E492" s="9">
        <v>54.65</v>
      </c>
      <c r="F492" s="9">
        <v>0.6</v>
      </c>
      <c r="G492" s="9">
        <v>0.13500000000000001</v>
      </c>
      <c r="H492" s="6">
        <v>1</v>
      </c>
      <c r="I492" s="9">
        <f t="shared" si="206"/>
        <v>0.6</v>
      </c>
      <c r="J492" s="9">
        <f t="shared" si="207"/>
        <v>0.13500000000000001</v>
      </c>
      <c r="K492" s="6">
        <v>38</v>
      </c>
      <c r="L492" s="6">
        <f t="shared" si="190"/>
        <v>8.2099304385208335E-2</v>
      </c>
      <c r="M492" s="6">
        <f t="shared" si="191"/>
        <v>101</v>
      </c>
      <c r="N492" s="6">
        <f t="shared" si="192"/>
        <v>0</v>
      </c>
      <c r="O492" s="11">
        <f t="shared" si="193"/>
        <v>0</v>
      </c>
    </row>
    <row r="493" spans="1:15">
      <c r="A493" s="6" t="s">
        <v>55</v>
      </c>
      <c r="B493" s="6">
        <v>6460</v>
      </c>
      <c r="C493" s="8">
        <v>0.30969813429999998</v>
      </c>
      <c r="D493" s="9">
        <v>0.30299999999999999</v>
      </c>
      <c r="E493" s="9">
        <v>54.65</v>
      </c>
      <c r="F493" s="9">
        <v>0</v>
      </c>
      <c r="G493" s="9">
        <v>0</v>
      </c>
      <c r="H493" s="6">
        <v>1</v>
      </c>
      <c r="I493" s="9">
        <f t="shared" si="206"/>
        <v>0</v>
      </c>
      <c r="J493" s="9">
        <f t="shared" si="207"/>
        <v>0</v>
      </c>
      <c r="K493" s="6">
        <v>1558</v>
      </c>
      <c r="L493" s="6">
        <f t="shared" si="190"/>
        <v>0.42735632674724872</v>
      </c>
      <c r="M493" s="6">
        <f t="shared" si="191"/>
        <v>527</v>
      </c>
      <c r="N493" s="6">
        <f t="shared" si="192"/>
        <v>0</v>
      </c>
      <c r="O493" s="11">
        <f t="shared" si="193"/>
        <v>0</v>
      </c>
    </row>
    <row r="494" spans="1:15">
      <c r="A494" s="6" t="s">
        <v>55</v>
      </c>
      <c r="B494" s="6">
        <v>6460</v>
      </c>
      <c r="C494" s="8">
        <v>7.4807941099999997E-2</v>
      </c>
      <c r="D494" s="9">
        <v>0.30299999999999999</v>
      </c>
      <c r="E494" s="9">
        <v>54.65</v>
      </c>
      <c r="F494" s="9">
        <v>0</v>
      </c>
      <c r="G494" s="9">
        <v>0</v>
      </c>
      <c r="H494" s="6">
        <v>1</v>
      </c>
      <c r="I494" s="9">
        <f t="shared" si="206"/>
        <v>0</v>
      </c>
      <c r="J494" s="9">
        <f t="shared" si="207"/>
        <v>0</v>
      </c>
      <c r="K494" s="6">
        <v>48</v>
      </c>
      <c r="L494" s="6">
        <f t="shared" si="190"/>
        <v>0.10322841302315373</v>
      </c>
      <c r="M494" s="6">
        <f t="shared" si="191"/>
        <v>127</v>
      </c>
      <c r="N494" s="6">
        <f t="shared" si="192"/>
        <v>0</v>
      </c>
      <c r="O494" s="11">
        <f t="shared" si="193"/>
        <v>0</v>
      </c>
    </row>
    <row r="495" spans="1:15">
      <c r="A495" s="6" t="s">
        <v>55</v>
      </c>
      <c r="B495" s="6">
        <v>5300</v>
      </c>
      <c r="C495" s="8">
        <v>6.1893745700000002E-2</v>
      </c>
      <c r="D495" s="9">
        <v>0.5</v>
      </c>
      <c r="E495" s="9">
        <v>54.65</v>
      </c>
      <c r="F495" s="9">
        <v>0.6</v>
      </c>
      <c r="G495" s="9">
        <v>0.13500000000000001</v>
      </c>
      <c r="H495" s="6">
        <v>0</v>
      </c>
      <c r="I495" s="9">
        <f>0.7*F495</f>
        <v>0.42</v>
      </c>
      <c r="J495" s="9">
        <f>0.5*G495</f>
        <v>6.7500000000000004E-2</v>
      </c>
      <c r="K495" s="6">
        <v>61</v>
      </c>
      <c r="L495" s="6">
        <f t="shared" si="190"/>
        <v>0.14093721677104168</v>
      </c>
      <c r="M495" s="6">
        <f t="shared" si="191"/>
        <v>174</v>
      </c>
      <c r="N495" s="6">
        <f t="shared" si="192"/>
        <v>0</v>
      </c>
      <c r="O495" s="11">
        <f t="shared" si="193"/>
        <v>0</v>
      </c>
    </row>
    <row r="496" spans="1:15">
      <c r="A496" s="6" t="s">
        <v>55</v>
      </c>
      <c r="B496" s="6">
        <v>6460</v>
      </c>
      <c r="C496" s="8">
        <v>0.1559519372</v>
      </c>
      <c r="D496" s="9">
        <v>0.30299999999999999</v>
      </c>
      <c r="E496" s="9">
        <v>54.65</v>
      </c>
      <c r="F496" s="9">
        <v>0</v>
      </c>
      <c r="G496" s="9">
        <v>0</v>
      </c>
      <c r="H496" s="6">
        <v>1</v>
      </c>
      <c r="I496" s="9">
        <f t="shared" ref="I496:I503" si="208">F496</f>
        <v>0</v>
      </c>
      <c r="J496" s="9">
        <f t="shared" ref="J496:J503" si="209">G496</f>
        <v>0</v>
      </c>
      <c r="K496" s="6">
        <v>93</v>
      </c>
      <c r="L496" s="6">
        <f t="shared" si="190"/>
        <v>0.215200027541495</v>
      </c>
      <c r="M496" s="6">
        <f t="shared" si="191"/>
        <v>265</v>
      </c>
      <c r="N496" s="6">
        <f t="shared" si="192"/>
        <v>0</v>
      </c>
      <c r="O496" s="11">
        <f t="shared" si="193"/>
        <v>0</v>
      </c>
    </row>
    <row r="497" spans="1:15">
      <c r="A497" s="6" t="s">
        <v>55</v>
      </c>
      <c r="B497" s="6">
        <v>6460</v>
      </c>
      <c r="C497" s="8">
        <v>3.4026129600000003E-2</v>
      </c>
      <c r="D497" s="9">
        <v>0.30299999999999999</v>
      </c>
      <c r="E497" s="9">
        <v>54.65</v>
      </c>
      <c r="F497" s="9">
        <v>0</v>
      </c>
      <c r="G497" s="9">
        <v>0</v>
      </c>
      <c r="H497" s="6">
        <v>1</v>
      </c>
      <c r="I497" s="9">
        <f t="shared" si="208"/>
        <v>0</v>
      </c>
      <c r="J497" s="9">
        <f t="shared" si="209"/>
        <v>0</v>
      </c>
      <c r="K497" s="6">
        <v>22</v>
      </c>
      <c r="L497" s="6">
        <f t="shared" si="190"/>
        <v>4.6953081561660004E-2</v>
      </c>
      <c r="M497" s="6">
        <f t="shared" si="191"/>
        <v>58</v>
      </c>
      <c r="N497" s="6">
        <f t="shared" si="192"/>
        <v>0</v>
      </c>
      <c r="O497" s="11">
        <f t="shared" si="193"/>
        <v>0</v>
      </c>
    </row>
    <row r="498" spans="1:15">
      <c r="A498" s="6" t="s">
        <v>55</v>
      </c>
      <c r="B498" s="6">
        <v>6460</v>
      </c>
      <c r="C498" s="8">
        <v>4.2171185200000003E-2</v>
      </c>
      <c r="D498" s="9">
        <v>0.30299999999999999</v>
      </c>
      <c r="E498" s="9">
        <v>54.65</v>
      </c>
      <c r="F498" s="9">
        <v>0</v>
      </c>
      <c r="G498" s="9">
        <v>0</v>
      </c>
      <c r="H498" s="6">
        <v>1</v>
      </c>
      <c r="I498" s="9">
        <f t="shared" si="208"/>
        <v>0</v>
      </c>
      <c r="J498" s="9">
        <f t="shared" si="209"/>
        <v>0</v>
      </c>
      <c r="K498" s="6">
        <v>76</v>
      </c>
      <c r="L498" s="6">
        <f t="shared" si="190"/>
        <v>5.8192545597295003E-2</v>
      </c>
      <c r="M498" s="6">
        <f t="shared" si="191"/>
        <v>72</v>
      </c>
      <c r="N498" s="6">
        <f t="shared" si="192"/>
        <v>0</v>
      </c>
      <c r="O498" s="11">
        <f t="shared" si="193"/>
        <v>0</v>
      </c>
    </row>
    <row r="499" spans="1:15">
      <c r="A499" s="6" t="s">
        <v>55</v>
      </c>
      <c r="B499" s="6">
        <v>6460</v>
      </c>
      <c r="C499" s="8">
        <v>9.5112960600000004E-2</v>
      </c>
      <c r="D499" s="9">
        <v>0.30299999999999999</v>
      </c>
      <c r="E499" s="9">
        <v>54.65</v>
      </c>
      <c r="F499" s="9">
        <v>0</v>
      </c>
      <c r="G499" s="9">
        <v>0</v>
      </c>
      <c r="H499" s="6">
        <v>1</v>
      </c>
      <c r="I499" s="9">
        <f t="shared" si="208"/>
        <v>0</v>
      </c>
      <c r="J499" s="9">
        <f t="shared" si="209"/>
        <v>0</v>
      </c>
      <c r="K499" s="6">
        <v>607</v>
      </c>
      <c r="L499" s="6">
        <f t="shared" si="190"/>
        <v>0.13124756324394751</v>
      </c>
      <c r="M499" s="6">
        <f t="shared" si="191"/>
        <v>162</v>
      </c>
      <c r="N499" s="6">
        <f t="shared" si="192"/>
        <v>0</v>
      </c>
      <c r="O499" s="11">
        <f t="shared" si="193"/>
        <v>0</v>
      </c>
    </row>
    <row r="500" spans="1:15">
      <c r="A500" s="6" t="s">
        <v>55</v>
      </c>
      <c r="B500" s="6">
        <v>6460</v>
      </c>
      <c r="C500" s="8">
        <v>4.3483979700000001E-2</v>
      </c>
      <c r="D500" s="9">
        <v>0.30299999999999999</v>
      </c>
      <c r="E500" s="9">
        <v>54.65</v>
      </c>
      <c r="F500" s="9">
        <v>0</v>
      </c>
      <c r="G500" s="9">
        <v>0</v>
      </c>
      <c r="H500" s="6">
        <v>1</v>
      </c>
      <c r="I500" s="9">
        <f t="shared" si="208"/>
        <v>0</v>
      </c>
      <c r="J500" s="9">
        <f t="shared" si="209"/>
        <v>0</v>
      </c>
      <c r="K500" s="6">
        <v>376</v>
      </c>
      <c r="L500" s="6">
        <f t="shared" si="190"/>
        <v>6.0004087137776246E-2</v>
      </c>
      <c r="M500" s="6">
        <f t="shared" si="191"/>
        <v>74</v>
      </c>
      <c r="N500" s="6">
        <f t="shared" si="192"/>
        <v>0</v>
      </c>
      <c r="O500" s="11">
        <f t="shared" si="193"/>
        <v>0</v>
      </c>
    </row>
    <row r="501" spans="1:15">
      <c r="A501" s="6" t="s">
        <v>55</v>
      </c>
      <c r="B501" s="6">
        <v>5300</v>
      </c>
      <c r="C501" s="8">
        <v>2.0783195899999999E-2</v>
      </c>
      <c r="D501" s="9">
        <v>0.5</v>
      </c>
      <c r="E501" s="9">
        <v>54.65</v>
      </c>
      <c r="F501" s="9">
        <v>0.6</v>
      </c>
      <c r="G501" s="9">
        <v>0.13500000000000001</v>
      </c>
      <c r="H501" s="6">
        <v>1</v>
      </c>
      <c r="I501" s="9">
        <f t="shared" si="208"/>
        <v>0.6</v>
      </c>
      <c r="J501" s="9">
        <f t="shared" si="209"/>
        <v>0.13500000000000001</v>
      </c>
      <c r="K501" s="6">
        <v>23</v>
      </c>
      <c r="L501" s="6">
        <f t="shared" si="190"/>
        <v>4.7325068997291664E-2</v>
      </c>
      <c r="M501" s="6">
        <f t="shared" si="191"/>
        <v>58</v>
      </c>
      <c r="N501" s="6">
        <f t="shared" si="192"/>
        <v>0</v>
      </c>
      <c r="O501" s="11">
        <f t="shared" si="193"/>
        <v>0</v>
      </c>
    </row>
    <row r="502" spans="1:15">
      <c r="A502" s="6" t="s">
        <v>55</v>
      </c>
      <c r="B502" s="6">
        <v>5300</v>
      </c>
      <c r="C502" s="8">
        <v>2.8635483100000001E-2</v>
      </c>
      <c r="D502" s="9">
        <v>0.5</v>
      </c>
      <c r="E502" s="9">
        <v>54.65</v>
      </c>
      <c r="F502" s="9">
        <v>0.6</v>
      </c>
      <c r="G502" s="9">
        <v>0.13500000000000001</v>
      </c>
      <c r="H502" s="6">
        <v>1</v>
      </c>
      <c r="I502" s="9">
        <f t="shared" si="208"/>
        <v>0.6</v>
      </c>
      <c r="J502" s="9">
        <f t="shared" si="209"/>
        <v>0.13500000000000001</v>
      </c>
      <c r="K502" s="6">
        <v>35</v>
      </c>
      <c r="L502" s="6">
        <f t="shared" si="190"/>
        <v>6.5205381308958338E-2</v>
      </c>
      <c r="M502" s="6">
        <f t="shared" si="191"/>
        <v>80</v>
      </c>
      <c r="N502" s="6">
        <f t="shared" si="192"/>
        <v>0</v>
      </c>
      <c r="O502" s="11">
        <f t="shared" si="193"/>
        <v>0</v>
      </c>
    </row>
    <row r="503" spans="1:15">
      <c r="A503" s="6" t="s">
        <v>55</v>
      </c>
      <c r="B503" s="6">
        <v>5300</v>
      </c>
      <c r="C503" s="8">
        <v>0.101083084</v>
      </c>
      <c r="D503" s="9">
        <v>0.5</v>
      </c>
      <c r="E503" s="9">
        <v>54.65</v>
      </c>
      <c r="F503" s="9">
        <v>0.6</v>
      </c>
      <c r="G503" s="9">
        <v>0.13500000000000001</v>
      </c>
      <c r="H503" s="6">
        <v>1</v>
      </c>
      <c r="I503" s="9">
        <f t="shared" si="208"/>
        <v>0.6</v>
      </c>
      <c r="J503" s="9">
        <f t="shared" si="209"/>
        <v>0.13500000000000001</v>
      </c>
      <c r="K503" s="6">
        <v>140</v>
      </c>
      <c r="L503" s="6">
        <f t="shared" si="190"/>
        <v>0.23017460585833335</v>
      </c>
      <c r="M503" s="6">
        <f t="shared" si="191"/>
        <v>284</v>
      </c>
      <c r="N503" s="6">
        <f t="shared" si="192"/>
        <v>0</v>
      </c>
      <c r="O503" s="11">
        <f t="shared" si="193"/>
        <v>0.1</v>
      </c>
    </row>
    <row r="504" spans="1:15">
      <c r="C504" s="8">
        <f>SUM(C2:C503)</f>
        <v>593.22392258220066</v>
      </c>
      <c r="L504" s="6">
        <f>SUM(L2:L503)</f>
        <v>1618.0742646180058</v>
      </c>
      <c r="N504" s="6">
        <f>SUM(N2:N503)</f>
        <v>6533</v>
      </c>
      <c r="O504" s="11">
        <f>SUM(O2:O503)</f>
        <v>1498.6999999999941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47"/>
  <sheetViews>
    <sheetView workbookViewId="0">
      <pane ySplit="1" topLeftCell="A26" activePane="bottomLeft" state="frozen"/>
      <selection pane="bottomLeft" activeCell="L1" sqref="L1:O2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3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4.7109375" customWidth="1"/>
    <col min="13" max="13" width="14.570312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2210</v>
      </c>
      <c r="C2" s="8">
        <v>0.1718304484</v>
      </c>
      <c r="D2" s="7">
        <v>0.26800000000000002</v>
      </c>
      <c r="E2" s="7">
        <v>54.65</v>
      </c>
      <c r="F2" s="7">
        <v>1.92</v>
      </c>
      <c r="G2" s="7">
        <v>0.50600000000000001</v>
      </c>
      <c r="H2" s="6">
        <v>1</v>
      </c>
      <c r="I2" s="42">
        <f>F2</f>
        <v>1.92</v>
      </c>
      <c r="J2" s="42">
        <f>G2</f>
        <v>0.50600000000000001</v>
      </c>
      <c r="K2" s="6">
        <v>1480</v>
      </c>
      <c r="L2" s="6">
        <f>(E2*D2*C2)/12</f>
        <v>0.20972192611300666</v>
      </c>
      <c r="M2" s="6">
        <f>ROUND(E2*D2*C2*102.79,0)</f>
        <v>259</v>
      </c>
      <c r="N2" s="6">
        <f>ROUND(I2*M2*0.002205,0)</f>
        <v>1</v>
      </c>
      <c r="O2" s="11">
        <f>ROUND(J2*M2*0.002205,1)</f>
        <v>0.3</v>
      </c>
    </row>
    <row r="3" spans="1:15">
      <c r="A3" s="6" t="s">
        <v>55</v>
      </c>
      <c r="B3" s="6">
        <v>1750</v>
      </c>
      <c r="C3" s="8">
        <v>20.707114560200001</v>
      </c>
      <c r="D3" s="7">
        <v>0.72399999999999998</v>
      </c>
      <c r="E3" s="7">
        <v>54.65</v>
      </c>
      <c r="F3" s="7">
        <v>1.8</v>
      </c>
      <c r="G3" s="7">
        <v>0.47799999999999998</v>
      </c>
      <c r="H3" s="6">
        <v>1</v>
      </c>
      <c r="I3" s="42">
        <f t="shared" ref="I3:I36" si="0">F3</f>
        <v>1.8</v>
      </c>
      <c r="J3" s="42">
        <f t="shared" ref="J3:J36" si="1">G3</f>
        <v>0.47799999999999998</v>
      </c>
      <c r="K3" s="6">
        <v>44311</v>
      </c>
      <c r="L3" s="6">
        <f t="shared" ref="L3:L46" si="2">(E3*D3*C3)/12</f>
        <v>68.275843246467446</v>
      </c>
      <c r="M3" s="6">
        <f t="shared" ref="M3:M46" si="3">ROUND(E3*D3*C3*102.79,0)</f>
        <v>84217</v>
      </c>
      <c r="N3" s="6">
        <f t="shared" ref="N3:N46" si="4">ROUND(I3*M3*0.002205,0)</f>
        <v>334</v>
      </c>
      <c r="O3" s="11">
        <f t="shared" ref="O3:O46" si="5">ROUND(J3*M3*0.002205,1)</f>
        <v>88.8</v>
      </c>
    </row>
    <row r="4" spans="1:15">
      <c r="A4" s="6" t="s">
        <v>55</v>
      </c>
      <c r="B4" s="6">
        <v>3200</v>
      </c>
      <c r="C4" s="8">
        <v>13.9365486876</v>
      </c>
      <c r="D4" s="7">
        <v>0.4</v>
      </c>
      <c r="E4" s="7">
        <v>54.65</v>
      </c>
      <c r="F4" s="7">
        <v>1.2</v>
      </c>
      <c r="G4" s="7">
        <v>6.4000000000000001E-2</v>
      </c>
      <c r="H4" s="6">
        <v>1</v>
      </c>
      <c r="I4" s="42">
        <f t="shared" si="0"/>
        <v>1.2</v>
      </c>
      <c r="J4" s="42">
        <f t="shared" si="1"/>
        <v>6.4000000000000001E-2</v>
      </c>
      <c r="K4" s="6">
        <v>79796</v>
      </c>
      <c r="L4" s="6">
        <f t="shared" si="2"/>
        <v>25.387746192578003</v>
      </c>
      <c r="M4" s="6">
        <f t="shared" si="3"/>
        <v>31315</v>
      </c>
      <c r="N4" s="6">
        <f t="shared" si="4"/>
        <v>83</v>
      </c>
      <c r="O4" s="11">
        <f t="shared" si="5"/>
        <v>4.4000000000000004</v>
      </c>
    </row>
    <row r="5" spans="1:15">
      <c r="A5" s="6" t="s">
        <v>55</v>
      </c>
      <c r="B5" s="6">
        <v>3200</v>
      </c>
      <c r="C5" s="8">
        <v>1.7523136700000001E-2</v>
      </c>
      <c r="D5" s="7">
        <v>0.4</v>
      </c>
      <c r="E5" s="7">
        <v>54.65</v>
      </c>
      <c r="F5" s="7">
        <v>1.2</v>
      </c>
      <c r="G5" s="7">
        <v>6.4000000000000001E-2</v>
      </c>
      <c r="H5" s="6">
        <v>1</v>
      </c>
      <c r="I5" s="42">
        <f t="shared" si="0"/>
        <v>1.2</v>
      </c>
      <c r="J5" s="42">
        <f t="shared" si="1"/>
        <v>6.4000000000000001E-2</v>
      </c>
      <c r="K5" s="6">
        <v>53</v>
      </c>
      <c r="L5" s="6">
        <f t="shared" si="2"/>
        <v>3.1921314021833333E-2</v>
      </c>
      <c r="M5" s="6">
        <f t="shared" si="3"/>
        <v>39</v>
      </c>
      <c r="N5" s="6">
        <f t="shared" si="4"/>
        <v>0</v>
      </c>
      <c r="O5" s="11">
        <f t="shared" si="5"/>
        <v>0</v>
      </c>
    </row>
    <row r="6" spans="1:15">
      <c r="A6" s="6" t="s">
        <v>55</v>
      </c>
      <c r="B6" s="6">
        <v>3200</v>
      </c>
      <c r="C6" s="8">
        <v>1.7712524259</v>
      </c>
      <c r="D6" s="7">
        <v>0.4</v>
      </c>
      <c r="E6" s="7">
        <v>54.65</v>
      </c>
      <c r="F6" s="7">
        <v>1.2</v>
      </c>
      <c r="G6" s="7">
        <v>6.4000000000000001E-2</v>
      </c>
      <c r="H6" s="6">
        <v>1</v>
      </c>
      <c r="I6" s="42">
        <f t="shared" si="0"/>
        <v>1.2</v>
      </c>
      <c r="J6" s="42">
        <f t="shared" si="1"/>
        <v>6.4000000000000001E-2</v>
      </c>
      <c r="K6" s="6">
        <v>1493</v>
      </c>
      <c r="L6" s="6">
        <f t="shared" si="2"/>
        <v>3.2266315025145</v>
      </c>
      <c r="M6" s="6">
        <f t="shared" si="3"/>
        <v>3980</v>
      </c>
      <c r="N6" s="6">
        <f t="shared" si="4"/>
        <v>11</v>
      </c>
      <c r="O6" s="11">
        <f t="shared" si="5"/>
        <v>0.6</v>
      </c>
    </row>
    <row r="7" spans="1:15">
      <c r="A7" s="6" t="s">
        <v>55</v>
      </c>
      <c r="B7" s="6">
        <v>4340</v>
      </c>
      <c r="C7" s="8">
        <v>0.522187556</v>
      </c>
      <c r="D7" s="7">
        <v>0.41299999999999998</v>
      </c>
      <c r="E7" s="7">
        <v>54.65</v>
      </c>
      <c r="F7" s="7">
        <v>0.7</v>
      </c>
      <c r="G7" s="7">
        <v>0.09</v>
      </c>
      <c r="H7" s="6">
        <v>1</v>
      </c>
      <c r="I7" s="42">
        <f t="shared" si="0"/>
        <v>0.7</v>
      </c>
      <c r="J7" s="42">
        <f t="shared" si="1"/>
        <v>0.09</v>
      </c>
      <c r="K7" s="6">
        <v>454</v>
      </c>
      <c r="L7" s="6">
        <f t="shared" si="2"/>
        <v>0.98216734361001656</v>
      </c>
      <c r="M7" s="6">
        <f t="shared" si="3"/>
        <v>1211</v>
      </c>
      <c r="N7" s="6">
        <f t="shared" si="4"/>
        <v>2</v>
      </c>
      <c r="O7" s="11">
        <f t="shared" si="5"/>
        <v>0.2</v>
      </c>
    </row>
    <row r="8" spans="1:15">
      <c r="A8" s="6" t="s">
        <v>55</v>
      </c>
      <c r="B8" s="6">
        <v>3200</v>
      </c>
      <c r="C8" s="8">
        <v>0.50348324529999999</v>
      </c>
      <c r="D8" s="7">
        <v>0.4</v>
      </c>
      <c r="E8" s="7">
        <v>54.65</v>
      </c>
      <c r="F8" s="7">
        <v>1.2</v>
      </c>
      <c r="G8" s="7">
        <v>6.4000000000000001E-2</v>
      </c>
      <c r="H8" s="6">
        <v>1</v>
      </c>
      <c r="I8" s="42">
        <f t="shared" si="0"/>
        <v>1.2</v>
      </c>
      <c r="J8" s="42">
        <f t="shared" si="1"/>
        <v>6.4000000000000001E-2</v>
      </c>
      <c r="K8" s="6">
        <v>424</v>
      </c>
      <c r="L8" s="6">
        <f t="shared" si="2"/>
        <v>0.91717864518816661</v>
      </c>
      <c r="M8" s="6">
        <f t="shared" si="3"/>
        <v>1131</v>
      </c>
      <c r="N8" s="6">
        <f t="shared" si="4"/>
        <v>3</v>
      </c>
      <c r="O8" s="11">
        <f t="shared" si="5"/>
        <v>0.2</v>
      </c>
    </row>
    <row r="9" spans="1:15">
      <c r="A9" s="6" t="s">
        <v>55</v>
      </c>
      <c r="B9" s="6">
        <v>6410</v>
      </c>
      <c r="C9" s="8">
        <v>0.20762440670000001</v>
      </c>
      <c r="D9" s="7">
        <v>0.30299999999999999</v>
      </c>
      <c r="E9" s="7">
        <v>54.65</v>
      </c>
      <c r="F9" s="7">
        <v>0</v>
      </c>
      <c r="G9" s="7">
        <v>0</v>
      </c>
      <c r="H9" s="6">
        <v>1</v>
      </c>
      <c r="I9" s="42">
        <f t="shared" si="0"/>
        <v>0</v>
      </c>
      <c r="J9" s="42">
        <f t="shared" si="1"/>
        <v>0</v>
      </c>
      <c r="K9" s="6">
        <v>133</v>
      </c>
      <c r="L9" s="6">
        <f t="shared" si="2"/>
        <v>0.28650351411041375</v>
      </c>
      <c r="M9" s="6">
        <f t="shared" si="3"/>
        <v>353</v>
      </c>
      <c r="N9" s="6">
        <f t="shared" si="4"/>
        <v>0</v>
      </c>
      <c r="O9" s="11">
        <f t="shared" si="5"/>
        <v>0</v>
      </c>
    </row>
    <row r="10" spans="1:15">
      <c r="A10" s="6" t="s">
        <v>55</v>
      </c>
      <c r="B10" s="6">
        <v>6460</v>
      </c>
      <c r="C10" s="8">
        <v>0.23242052020000001</v>
      </c>
      <c r="D10" s="7">
        <v>0.30299999999999999</v>
      </c>
      <c r="E10" s="7">
        <v>54.65</v>
      </c>
      <c r="F10" s="7">
        <v>0</v>
      </c>
      <c r="G10" s="7">
        <v>0</v>
      </c>
      <c r="H10" s="6">
        <v>1</v>
      </c>
      <c r="I10" s="42">
        <f t="shared" si="0"/>
        <v>0</v>
      </c>
      <c r="J10" s="42">
        <f t="shared" si="1"/>
        <v>0</v>
      </c>
      <c r="K10" s="6">
        <v>148</v>
      </c>
      <c r="L10" s="6">
        <f t="shared" si="2"/>
        <v>0.3207199810804825</v>
      </c>
      <c r="M10" s="6">
        <f t="shared" si="3"/>
        <v>396</v>
      </c>
      <c r="N10" s="6">
        <f t="shared" si="4"/>
        <v>0</v>
      </c>
      <c r="O10" s="11">
        <f t="shared" si="5"/>
        <v>0</v>
      </c>
    </row>
    <row r="11" spans="1:15">
      <c r="A11" s="6" t="s">
        <v>55</v>
      </c>
      <c r="B11" s="6">
        <v>4340</v>
      </c>
      <c r="C11" s="8">
        <v>1.3848581954000001</v>
      </c>
      <c r="D11" s="7">
        <v>0.41299999999999998</v>
      </c>
      <c r="E11" s="7">
        <v>54.65</v>
      </c>
      <c r="F11" s="7">
        <v>0.7</v>
      </c>
      <c r="G11" s="7">
        <v>0.09</v>
      </c>
      <c r="H11" s="6">
        <v>1</v>
      </c>
      <c r="I11" s="42">
        <f t="shared" si="0"/>
        <v>0.7</v>
      </c>
      <c r="J11" s="42">
        <f t="shared" si="1"/>
        <v>0.09</v>
      </c>
      <c r="K11" s="6">
        <v>1205</v>
      </c>
      <c r="L11" s="6">
        <f t="shared" si="2"/>
        <v>2.6047393880304939</v>
      </c>
      <c r="M11" s="6">
        <f t="shared" si="3"/>
        <v>3213</v>
      </c>
      <c r="N11" s="6">
        <f t="shared" si="4"/>
        <v>5</v>
      </c>
      <c r="O11" s="11">
        <f t="shared" si="5"/>
        <v>0.6</v>
      </c>
    </row>
    <row r="12" spans="1:15">
      <c r="A12" s="6" t="s">
        <v>55</v>
      </c>
      <c r="B12" s="6">
        <v>3200</v>
      </c>
      <c r="C12" s="8">
        <v>2.7302579757999998</v>
      </c>
      <c r="D12" s="7">
        <v>0.4</v>
      </c>
      <c r="E12" s="7">
        <v>54.65</v>
      </c>
      <c r="F12" s="7">
        <v>1.2</v>
      </c>
      <c r="G12" s="7">
        <v>6.4000000000000001E-2</v>
      </c>
      <c r="H12" s="6">
        <v>1</v>
      </c>
      <c r="I12" s="42">
        <f t="shared" si="0"/>
        <v>1.2</v>
      </c>
      <c r="J12" s="42">
        <f t="shared" si="1"/>
        <v>6.4000000000000001E-2</v>
      </c>
      <c r="K12" s="6">
        <v>2301</v>
      </c>
      <c r="L12" s="6">
        <f t="shared" si="2"/>
        <v>4.973619945915666</v>
      </c>
      <c r="M12" s="6">
        <f t="shared" si="3"/>
        <v>6135</v>
      </c>
      <c r="N12" s="6">
        <f t="shared" si="4"/>
        <v>16</v>
      </c>
      <c r="O12" s="11">
        <f t="shared" si="5"/>
        <v>0.9</v>
      </c>
    </row>
    <row r="13" spans="1:15">
      <c r="A13" s="6" t="s">
        <v>55</v>
      </c>
      <c r="B13" s="6">
        <v>6410</v>
      </c>
      <c r="C13" s="8">
        <v>0.67314463859999996</v>
      </c>
      <c r="D13" s="7">
        <v>0.30299999999999999</v>
      </c>
      <c r="E13" s="7">
        <v>54.65</v>
      </c>
      <c r="F13" s="7">
        <v>0</v>
      </c>
      <c r="G13" s="7">
        <v>0</v>
      </c>
      <c r="H13" s="6">
        <v>1</v>
      </c>
      <c r="I13" s="42">
        <f t="shared" si="0"/>
        <v>0</v>
      </c>
      <c r="J13" s="42">
        <f t="shared" si="1"/>
        <v>0</v>
      </c>
      <c r="K13" s="6">
        <v>430</v>
      </c>
      <c r="L13" s="6">
        <f t="shared" si="2"/>
        <v>0.9288807011121224</v>
      </c>
      <c r="M13" s="6">
        <f t="shared" si="3"/>
        <v>1146</v>
      </c>
      <c r="N13" s="6">
        <f t="shared" si="4"/>
        <v>0</v>
      </c>
      <c r="O13" s="11">
        <f t="shared" si="5"/>
        <v>0</v>
      </c>
    </row>
    <row r="14" spans="1:15">
      <c r="A14" s="6" t="s">
        <v>55</v>
      </c>
      <c r="B14" s="6">
        <v>6300</v>
      </c>
      <c r="C14" s="8">
        <v>2.1447067782000002</v>
      </c>
      <c r="D14" s="7">
        <v>0.30299999999999999</v>
      </c>
      <c r="E14" s="7">
        <v>54.65</v>
      </c>
      <c r="F14" s="7">
        <v>0</v>
      </c>
      <c r="G14" s="7">
        <v>0</v>
      </c>
      <c r="H14" s="6">
        <v>1</v>
      </c>
      <c r="I14" s="42">
        <f t="shared" si="0"/>
        <v>0</v>
      </c>
      <c r="J14" s="42">
        <f t="shared" si="1"/>
        <v>0</v>
      </c>
      <c r="K14" s="6">
        <v>1369</v>
      </c>
      <c r="L14" s="6">
        <f t="shared" si="2"/>
        <v>2.9595076920729078</v>
      </c>
      <c r="M14" s="6">
        <f t="shared" si="3"/>
        <v>3650</v>
      </c>
      <c r="N14" s="6">
        <f t="shared" si="4"/>
        <v>0</v>
      </c>
      <c r="O14" s="11">
        <f t="shared" si="5"/>
        <v>0</v>
      </c>
    </row>
    <row r="15" spans="1:15">
      <c r="A15" s="6" t="s">
        <v>55</v>
      </c>
      <c r="B15" s="6">
        <v>6410</v>
      </c>
      <c r="C15" s="8">
        <v>0.41980974869999998</v>
      </c>
      <c r="D15" s="7">
        <v>0.30299999999999999</v>
      </c>
      <c r="E15" s="7">
        <v>54.65</v>
      </c>
      <c r="F15" s="7">
        <v>0</v>
      </c>
      <c r="G15" s="7">
        <v>0</v>
      </c>
      <c r="H15" s="6">
        <v>1</v>
      </c>
      <c r="I15" s="42">
        <f t="shared" si="0"/>
        <v>0</v>
      </c>
      <c r="J15" s="42">
        <f t="shared" si="1"/>
        <v>0</v>
      </c>
      <c r="K15" s="6">
        <v>268</v>
      </c>
      <c r="L15" s="6">
        <f t="shared" si="2"/>
        <v>0.5793007198529887</v>
      </c>
      <c r="M15" s="6">
        <f t="shared" si="3"/>
        <v>715</v>
      </c>
      <c r="N15" s="6">
        <f t="shared" si="4"/>
        <v>0</v>
      </c>
      <c r="O15" s="11">
        <f t="shared" si="5"/>
        <v>0</v>
      </c>
    </row>
    <row r="16" spans="1:15">
      <c r="A16" s="6" t="s">
        <v>55</v>
      </c>
      <c r="B16" s="6">
        <v>6460</v>
      </c>
      <c r="C16" s="8">
        <v>0.1244864173</v>
      </c>
      <c r="D16" s="7">
        <v>0.30299999999999999</v>
      </c>
      <c r="E16" s="7">
        <v>54.65</v>
      </c>
      <c r="F16" s="7">
        <v>0</v>
      </c>
      <c r="G16" s="7">
        <v>0</v>
      </c>
      <c r="H16" s="6">
        <v>1</v>
      </c>
      <c r="I16" s="42">
        <f t="shared" si="0"/>
        <v>0</v>
      </c>
      <c r="J16" s="42">
        <f t="shared" si="1"/>
        <v>0</v>
      </c>
      <c r="K16" s="6">
        <v>79</v>
      </c>
      <c r="L16" s="6">
        <f t="shared" si="2"/>
        <v>0.17178036331248625</v>
      </c>
      <c r="M16" s="6">
        <f t="shared" si="3"/>
        <v>212</v>
      </c>
      <c r="N16" s="6">
        <f t="shared" si="4"/>
        <v>0</v>
      </c>
      <c r="O16" s="11">
        <f t="shared" si="5"/>
        <v>0</v>
      </c>
    </row>
    <row r="17" spans="1:15">
      <c r="A17" s="6" t="s">
        <v>55</v>
      </c>
      <c r="B17" s="6">
        <v>6410</v>
      </c>
      <c r="C17" s="8">
        <v>1.42958585E-2</v>
      </c>
      <c r="D17" s="7">
        <v>0.30299999999999999</v>
      </c>
      <c r="E17" s="7">
        <v>54.65</v>
      </c>
      <c r="F17" s="7">
        <v>0</v>
      </c>
      <c r="G17" s="7">
        <v>0</v>
      </c>
      <c r="H17" s="6">
        <v>1</v>
      </c>
      <c r="I17" s="42">
        <f t="shared" si="0"/>
        <v>0</v>
      </c>
      <c r="J17" s="42">
        <f t="shared" si="1"/>
        <v>0</v>
      </c>
      <c r="K17" s="6">
        <v>412</v>
      </c>
      <c r="L17" s="6">
        <f t="shared" si="2"/>
        <v>1.972703384238125E-2</v>
      </c>
      <c r="M17" s="6">
        <f t="shared" si="3"/>
        <v>24</v>
      </c>
      <c r="N17" s="6">
        <f t="shared" si="4"/>
        <v>0</v>
      </c>
      <c r="O17" s="11">
        <f t="shared" si="5"/>
        <v>0</v>
      </c>
    </row>
    <row r="18" spans="1:15">
      <c r="A18" s="6" t="s">
        <v>55</v>
      </c>
      <c r="B18" s="6">
        <v>1750</v>
      </c>
      <c r="C18" s="8">
        <v>9.8891242000000001E-3</v>
      </c>
      <c r="D18" s="7">
        <v>0.72399999999999998</v>
      </c>
      <c r="E18" s="7">
        <v>54.65</v>
      </c>
      <c r="F18" s="7">
        <v>1.8</v>
      </c>
      <c r="G18" s="7">
        <v>0.47799999999999998</v>
      </c>
      <c r="H18" s="6">
        <v>1</v>
      </c>
      <c r="I18" s="42">
        <f t="shared" si="0"/>
        <v>1.8</v>
      </c>
      <c r="J18" s="42">
        <f t="shared" si="1"/>
        <v>0.47799999999999998</v>
      </c>
      <c r="K18" s="6">
        <v>39</v>
      </c>
      <c r="L18" s="6">
        <f t="shared" si="2"/>
        <v>3.2606585130976667E-2</v>
      </c>
      <c r="M18" s="6">
        <f t="shared" si="3"/>
        <v>40</v>
      </c>
      <c r="N18" s="6">
        <f t="shared" si="4"/>
        <v>0</v>
      </c>
      <c r="O18" s="11">
        <f t="shared" si="5"/>
        <v>0</v>
      </c>
    </row>
    <row r="19" spans="1:15">
      <c r="A19" s="6" t="s">
        <v>55</v>
      </c>
      <c r="B19" s="6">
        <v>6460</v>
      </c>
      <c r="C19" s="8">
        <v>1.1330360733</v>
      </c>
      <c r="D19" s="7">
        <v>0.30299999999999999</v>
      </c>
      <c r="E19" s="7">
        <v>54.65</v>
      </c>
      <c r="F19" s="7">
        <v>0</v>
      </c>
      <c r="G19" s="7">
        <v>0</v>
      </c>
      <c r="H19" s="6">
        <v>1</v>
      </c>
      <c r="I19" s="42">
        <f t="shared" si="0"/>
        <v>0</v>
      </c>
      <c r="J19" s="42">
        <f t="shared" si="1"/>
        <v>0</v>
      </c>
      <c r="K19" s="6">
        <v>723</v>
      </c>
      <c r="L19" s="6">
        <f t="shared" si="2"/>
        <v>1.5634906404975861</v>
      </c>
      <c r="M19" s="6">
        <f t="shared" si="3"/>
        <v>1929</v>
      </c>
      <c r="N19" s="6">
        <f t="shared" si="4"/>
        <v>0</v>
      </c>
      <c r="O19" s="11">
        <f t="shared" si="5"/>
        <v>0</v>
      </c>
    </row>
    <row r="20" spans="1:15">
      <c r="A20" s="6" t="s">
        <v>55</v>
      </c>
      <c r="B20" s="6">
        <v>6460</v>
      </c>
      <c r="C20" s="8">
        <v>0.39980636650000001</v>
      </c>
      <c r="D20" s="7">
        <v>0.30299999999999999</v>
      </c>
      <c r="E20" s="7">
        <v>54.65</v>
      </c>
      <c r="F20" s="7">
        <v>0</v>
      </c>
      <c r="G20" s="7">
        <v>0</v>
      </c>
      <c r="H20" s="6">
        <v>1</v>
      </c>
      <c r="I20" s="42">
        <f t="shared" si="0"/>
        <v>0</v>
      </c>
      <c r="J20" s="42">
        <f t="shared" si="1"/>
        <v>0</v>
      </c>
      <c r="K20" s="6">
        <v>255</v>
      </c>
      <c r="L20" s="6">
        <f t="shared" si="2"/>
        <v>0.55169780271293123</v>
      </c>
      <c r="M20" s="6">
        <f t="shared" si="3"/>
        <v>681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2210</v>
      </c>
      <c r="C21" s="8">
        <v>6.9958536099999996E-2</v>
      </c>
      <c r="D21" s="7">
        <v>0.26800000000000002</v>
      </c>
      <c r="E21" s="7">
        <v>54.65</v>
      </c>
      <c r="F21" s="7">
        <v>1.92</v>
      </c>
      <c r="G21" s="7">
        <v>0.50600000000000001</v>
      </c>
      <c r="H21" s="6">
        <v>1</v>
      </c>
      <c r="I21" s="42">
        <f t="shared" si="0"/>
        <v>1.92</v>
      </c>
      <c r="J21" s="42">
        <f t="shared" si="1"/>
        <v>0.50600000000000001</v>
      </c>
      <c r="K21" s="6">
        <v>67</v>
      </c>
      <c r="L21" s="6">
        <f t="shared" si="2"/>
        <v>8.5385559285651669E-2</v>
      </c>
      <c r="M21" s="6">
        <f t="shared" si="3"/>
        <v>105</v>
      </c>
      <c r="N21" s="6">
        <f t="shared" si="4"/>
        <v>0</v>
      </c>
      <c r="O21" s="11">
        <f t="shared" si="5"/>
        <v>0.1</v>
      </c>
    </row>
    <row r="22" spans="1:15">
      <c r="A22" s="6" t="s">
        <v>55</v>
      </c>
      <c r="B22" s="6">
        <v>3200</v>
      </c>
      <c r="C22" s="8">
        <v>5.2628699799999998E-2</v>
      </c>
      <c r="D22" s="7">
        <v>0.4</v>
      </c>
      <c r="E22" s="7">
        <v>54.65</v>
      </c>
      <c r="F22" s="7">
        <v>1.2</v>
      </c>
      <c r="G22" s="7">
        <v>6.4000000000000001E-2</v>
      </c>
      <c r="H22" s="6">
        <v>1</v>
      </c>
      <c r="I22" s="42">
        <f t="shared" si="0"/>
        <v>1.2</v>
      </c>
      <c r="J22" s="42">
        <f t="shared" si="1"/>
        <v>6.4000000000000001E-2</v>
      </c>
      <c r="K22" s="6">
        <v>44</v>
      </c>
      <c r="L22" s="6">
        <f t="shared" si="2"/>
        <v>9.5871948135666671E-2</v>
      </c>
      <c r="M22" s="6">
        <f t="shared" si="3"/>
        <v>118</v>
      </c>
      <c r="N22" s="6">
        <f t="shared" si="4"/>
        <v>0</v>
      </c>
      <c r="O22" s="11">
        <f t="shared" si="5"/>
        <v>0</v>
      </c>
    </row>
    <row r="23" spans="1:15">
      <c r="A23" s="6" t="s">
        <v>55</v>
      </c>
      <c r="B23" s="6">
        <v>3200</v>
      </c>
      <c r="C23" s="8">
        <v>8.0433007000000004E-3</v>
      </c>
      <c r="D23" s="7">
        <v>0.4</v>
      </c>
      <c r="E23" s="7">
        <v>54.65</v>
      </c>
      <c r="F23" s="7">
        <v>1.2</v>
      </c>
      <c r="G23" s="7">
        <v>6.4000000000000001E-2</v>
      </c>
      <c r="H23" s="6">
        <v>1</v>
      </c>
      <c r="I23" s="42">
        <f t="shared" si="0"/>
        <v>1.2</v>
      </c>
      <c r="J23" s="42">
        <f t="shared" si="1"/>
        <v>6.4000000000000001E-2</v>
      </c>
      <c r="K23" s="6">
        <v>7</v>
      </c>
      <c r="L23" s="6">
        <f t="shared" si="2"/>
        <v>1.4652212775166666E-2</v>
      </c>
      <c r="M23" s="6">
        <f t="shared" si="3"/>
        <v>18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6410</v>
      </c>
      <c r="C24" s="8">
        <v>7.0621852000000004E-3</v>
      </c>
      <c r="D24" s="7">
        <v>0.30299999999999999</v>
      </c>
      <c r="E24" s="7">
        <v>54.65</v>
      </c>
      <c r="F24" s="7">
        <v>0</v>
      </c>
      <c r="G24" s="7">
        <v>0</v>
      </c>
      <c r="H24" s="6">
        <v>1</v>
      </c>
      <c r="I24" s="42">
        <f t="shared" si="0"/>
        <v>0</v>
      </c>
      <c r="J24" s="42">
        <f t="shared" si="1"/>
        <v>0</v>
      </c>
      <c r="K24" s="6">
        <v>17</v>
      </c>
      <c r="L24" s="6">
        <f t="shared" si="2"/>
        <v>9.7451976347950001E-3</v>
      </c>
      <c r="M24" s="6">
        <f t="shared" si="3"/>
        <v>12</v>
      </c>
      <c r="N24" s="6">
        <f t="shared" si="4"/>
        <v>0</v>
      </c>
      <c r="O24" s="11">
        <f t="shared" si="5"/>
        <v>0</v>
      </c>
    </row>
    <row r="25" spans="1:15">
      <c r="A25" s="6" t="s">
        <v>55</v>
      </c>
      <c r="B25" s="6">
        <v>6300</v>
      </c>
      <c r="C25" s="8">
        <v>1.1620335717000001</v>
      </c>
      <c r="D25" s="7">
        <v>0.30299999999999999</v>
      </c>
      <c r="E25" s="7">
        <v>54.65</v>
      </c>
      <c r="F25" s="7">
        <v>0</v>
      </c>
      <c r="G25" s="7">
        <v>0</v>
      </c>
      <c r="H25" s="6">
        <v>1</v>
      </c>
      <c r="I25" s="42">
        <f t="shared" si="0"/>
        <v>0</v>
      </c>
      <c r="J25" s="42">
        <f t="shared" si="1"/>
        <v>0</v>
      </c>
      <c r="K25" s="6">
        <v>742</v>
      </c>
      <c r="L25" s="6">
        <f t="shared" si="2"/>
        <v>1.6035046510084763</v>
      </c>
      <c r="M25" s="6">
        <f t="shared" si="3"/>
        <v>1978</v>
      </c>
      <c r="N25" s="6">
        <f t="shared" si="4"/>
        <v>0</v>
      </c>
      <c r="O25" s="11">
        <f t="shared" si="5"/>
        <v>0</v>
      </c>
    </row>
    <row r="26" spans="1:15">
      <c r="A26" s="6" t="s">
        <v>55</v>
      </c>
      <c r="B26" s="6">
        <v>1750</v>
      </c>
      <c r="C26" s="8">
        <v>1.7858014922000001</v>
      </c>
      <c r="D26" s="7">
        <v>0.72399999999999998</v>
      </c>
      <c r="E26" s="7">
        <v>54.65</v>
      </c>
      <c r="F26" s="7">
        <v>1.8</v>
      </c>
      <c r="G26" s="7">
        <v>0.47799999999999998</v>
      </c>
      <c r="H26" s="6">
        <v>1</v>
      </c>
      <c r="I26" s="42">
        <f t="shared" si="0"/>
        <v>1.8</v>
      </c>
      <c r="J26" s="42">
        <f t="shared" si="1"/>
        <v>0.47799999999999998</v>
      </c>
      <c r="K26" s="6">
        <v>2893</v>
      </c>
      <c r="L26" s="6">
        <f t="shared" si="2"/>
        <v>5.8881744434400431</v>
      </c>
      <c r="M26" s="6">
        <f t="shared" si="3"/>
        <v>7263</v>
      </c>
      <c r="N26" s="6">
        <f t="shared" si="4"/>
        <v>29</v>
      </c>
      <c r="O26" s="11">
        <f t="shared" si="5"/>
        <v>7.7</v>
      </c>
    </row>
    <row r="27" spans="1:15">
      <c r="A27" s="6" t="s">
        <v>55</v>
      </c>
      <c r="B27" s="6">
        <v>6170</v>
      </c>
      <c r="C27" s="8">
        <v>2.2327143000000001E-2</v>
      </c>
      <c r="D27" s="7">
        <v>0.30299999999999999</v>
      </c>
      <c r="E27" s="7">
        <v>54.65</v>
      </c>
      <c r="F27" s="7">
        <v>0</v>
      </c>
      <c r="G27" s="7">
        <v>0</v>
      </c>
      <c r="H27" s="6">
        <v>1</v>
      </c>
      <c r="I27" s="42">
        <f t="shared" si="0"/>
        <v>0</v>
      </c>
      <c r="J27" s="42">
        <f t="shared" si="1"/>
        <v>0</v>
      </c>
      <c r="K27" s="6">
        <v>156</v>
      </c>
      <c r="L27" s="6">
        <f t="shared" si="2"/>
        <v>3.0809503714987502E-2</v>
      </c>
      <c r="M27" s="6">
        <f t="shared" si="3"/>
        <v>38</v>
      </c>
      <c r="N27" s="6">
        <f t="shared" si="4"/>
        <v>0</v>
      </c>
      <c r="O27" s="11">
        <f t="shared" si="5"/>
        <v>0</v>
      </c>
    </row>
    <row r="28" spans="1:15">
      <c r="A28" s="6" t="s">
        <v>55</v>
      </c>
      <c r="B28" s="6">
        <v>6170</v>
      </c>
      <c r="C28" s="8">
        <v>0.1099058448</v>
      </c>
      <c r="D28" s="7">
        <v>0.30299999999999999</v>
      </c>
      <c r="E28" s="7">
        <v>54.65</v>
      </c>
      <c r="F28" s="7">
        <v>0</v>
      </c>
      <c r="G28" s="7">
        <v>0</v>
      </c>
      <c r="H28" s="6">
        <v>1</v>
      </c>
      <c r="I28" s="42">
        <f t="shared" si="0"/>
        <v>0</v>
      </c>
      <c r="J28" s="42">
        <f t="shared" si="1"/>
        <v>0</v>
      </c>
      <c r="K28" s="6">
        <v>2906</v>
      </c>
      <c r="L28" s="6">
        <f t="shared" si="2"/>
        <v>0.15166044906258</v>
      </c>
      <c r="M28" s="6">
        <f t="shared" si="3"/>
        <v>187</v>
      </c>
      <c r="N28" s="6">
        <f t="shared" si="4"/>
        <v>0</v>
      </c>
      <c r="O28" s="11">
        <f t="shared" si="5"/>
        <v>0</v>
      </c>
    </row>
    <row r="29" spans="1:15">
      <c r="A29" s="6" t="s">
        <v>55</v>
      </c>
      <c r="B29" s="6">
        <v>6170</v>
      </c>
      <c r="C29" s="8">
        <v>8.8947774499999993E-2</v>
      </c>
      <c r="D29" s="7">
        <v>0.30299999999999999</v>
      </c>
      <c r="E29" s="7">
        <v>54.65</v>
      </c>
      <c r="F29" s="7">
        <v>0</v>
      </c>
      <c r="G29" s="7">
        <v>0</v>
      </c>
      <c r="H29" s="6">
        <v>1</v>
      </c>
      <c r="I29" s="42">
        <f t="shared" si="0"/>
        <v>0</v>
      </c>
      <c r="J29" s="42">
        <f t="shared" si="1"/>
        <v>0</v>
      </c>
      <c r="K29" s="6">
        <v>438</v>
      </c>
      <c r="L29" s="6">
        <f t="shared" si="2"/>
        <v>0.12274014587973124</v>
      </c>
      <c r="M29" s="6">
        <f t="shared" si="3"/>
        <v>151</v>
      </c>
      <c r="N29" s="6">
        <f t="shared" si="4"/>
        <v>0</v>
      </c>
      <c r="O29" s="11">
        <f t="shared" si="5"/>
        <v>0</v>
      </c>
    </row>
    <row r="30" spans="1:15">
      <c r="A30" s="6" t="s">
        <v>55</v>
      </c>
      <c r="B30" s="6">
        <v>4110</v>
      </c>
      <c r="C30" s="8">
        <v>0.25540068599999999</v>
      </c>
      <c r="D30" s="7">
        <v>0.41299999999999998</v>
      </c>
      <c r="E30" s="7">
        <v>54.65</v>
      </c>
      <c r="F30" s="7">
        <v>0.7</v>
      </c>
      <c r="G30" s="7">
        <v>0.09</v>
      </c>
      <c r="H30" s="6">
        <v>1</v>
      </c>
      <c r="I30" s="42">
        <f t="shared" si="0"/>
        <v>0.7</v>
      </c>
      <c r="J30" s="42">
        <f t="shared" si="1"/>
        <v>0.09</v>
      </c>
      <c r="K30" s="6">
        <v>222</v>
      </c>
      <c r="L30" s="6">
        <f t="shared" si="2"/>
        <v>0.48037570111072497</v>
      </c>
      <c r="M30" s="6">
        <f t="shared" si="3"/>
        <v>593</v>
      </c>
      <c r="N30" s="6">
        <f t="shared" si="4"/>
        <v>1</v>
      </c>
      <c r="O30" s="11">
        <f t="shared" si="5"/>
        <v>0.1</v>
      </c>
    </row>
    <row r="31" spans="1:15">
      <c r="A31" s="6" t="s">
        <v>55</v>
      </c>
      <c r="B31" s="6">
        <v>1750</v>
      </c>
      <c r="C31" s="8">
        <v>1.0167485E-3</v>
      </c>
      <c r="D31" s="7">
        <v>0.83599999999999997</v>
      </c>
      <c r="E31" s="7">
        <v>54.65</v>
      </c>
      <c r="F31" s="7">
        <v>1.8</v>
      </c>
      <c r="G31" s="7">
        <v>0.47799999999999998</v>
      </c>
      <c r="H31" s="6">
        <v>1</v>
      </c>
      <c r="I31" s="42">
        <f t="shared" si="0"/>
        <v>1.8</v>
      </c>
      <c r="J31" s="42">
        <f t="shared" si="1"/>
        <v>0.47799999999999998</v>
      </c>
      <c r="K31" s="6">
        <v>2</v>
      </c>
      <c r="L31" s="6">
        <f t="shared" si="2"/>
        <v>3.8710496182416663E-3</v>
      </c>
      <c r="M31" s="6">
        <f t="shared" si="3"/>
        <v>5</v>
      </c>
      <c r="N31" s="6">
        <f t="shared" si="4"/>
        <v>0</v>
      </c>
      <c r="O31" s="11">
        <f t="shared" si="5"/>
        <v>0</v>
      </c>
    </row>
    <row r="32" spans="1:15">
      <c r="A32" s="6" t="s">
        <v>55</v>
      </c>
      <c r="B32" s="6">
        <v>6300</v>
      </c>
      <c r="C32" s="8">
        <v>0.1998335497</v>
      </c>
      <c r="D32" s="7">
        <v>0.30299999999999999</v>
      </c>
      <c r="E32" s="7">
        <v>54.65</v>
      </c>
      <c r="F32" s="7">
        <v>0</v>
      </c>
      <c r="G32" s="7">
        <v>0</v>
      </c>
      <c r="H32" s="6">
        <v>1</v>
      </c>
      <c r="I32" s="42">
        <f t="shared" si="0"/>
        <v>0</v>
      </c>
      <c r="J32" s="42">
        <f t="shared" si="1"/>
        <v>0</v>
      </c>
      <c r="K32" s="6">
        <v>416</v>
      </c>
      <c r="L32" s="6">
        <f t="shared" si="2"/>
        <v>0.27575281315040123</v>
      </c>
      <c r="M32" s="6">
        <f t="shared" si="3"/>
        <v>340</v>
      </c>
      <c r="N32" s="6">
        <f t="shared" si="4"/>
        <v>0</v>
      </c>
      <c r="O32" s="11">
        <f t="shared" si="5"/>
        <v>0</v>
      </c>
    </row>
    <row r="33" spans="1:15">
      <c r="A33" s="6" t="s">
        <v>55</v>
      </c>
      <c r="B33" s="6">
        <v>1750</v>
      </c>
      <c r="C33" s="8">
        <v>1.7348592699999998E-2</v>
      </c>
      <c r="D33" s="7">
        <v>0.72399999999999998</v>
      </c>
      <c r="E33" s="7">
        <v>54.65</v>
      </c>
      <c r="F33" s="7">
        <v>1.8</v>
      </c>
      <c r="G33" s="7">
        <v>0.47799999999999998</v>
      </c>
      <c r="H33" s="6">
        <v>1</v>
      </c>
      <c r="I33" s="42">
        <f t="shared" si="0"/>
        <v>1.8</v>
      </c>
      <c r="J33" s="42">
        <f t="shared" si="1"/>
        <v>0.47799999999999998</v>
      </c>
      <c r="K33" s="6">
        <v>58</v>
      </c>
      <c r="L33" s="6">
        <f t="shared" si="2"/>
        <v>5.7202068993651663E-2</v>
      </c>
      <c r="M33" s="6">
        <f t="shared" si="3"/>
        <v>71</v>
      </c>
      <c r="N33" s="6">
        <f t="shared" si="4"/>
        <v>0</v>
      </c>
      <c r="O33" s="11">
        <f t="shared" si="5"/>
        <v>0.1</v>
      </c>
    </row>
    <row r="34" spans="1:15">
      <c r="A34" s="6" t="s">
        <v>55</v>
      </c>
      <c r="B34" s="6">
        <v>6300</v>
      </c>
      <c r="C34" s="8">
        <v>2.014025E-4</v>
      </c>
      <c r="D34" s="7">
        <v>0.30299999999999999</v>
      </c>
      <c r="E34" s="7">
        <v>54.65</v>
      </c>
      <c r="F34" s="7">
        <v>0</v>
      </c>
      <c r="G34" s="7">
        <v>0</v>
      </c>
      <c r="H34" s="6">
        <v>1</v>
      </c>
      <c r="I34" s="42">
        <f t="shared" si="0"/>
        <v>0</v>
      </c>
      <c r="J34" s="42">
        <f t="shared" si="1"/>
        <v>0</v>
      </c>
      <c r="K34" s="6">
        <v>0</v>
      </c>
      <c r="L34" s="6">
        <f t="shared" si="2"/>
        <v>2.7791782728124999E-4</v>
      </c>
      <c r="M34" s="6">
        <f t="shared" si="3"/>
        <v>0</v>
      </c>
      <c r="N34" s="6">
        <f t="shared" si="4"/>
        <v>0</v>
      </c>
      <c r="O34" s="11">
        <f t="shared" si="5"/>
        <v>0</v>
      </c>
    </row>
    <row r="35" spans="1:15">
      <c r="A35" s="6" t="s">
        <v>55</v>
      </c>
      <c r="B35" s="6">
        <v>4110</v>
      </c>
      <c r="C35" s="8">
        <v>0.31394496039999997</v>
      </c>
      <c r="D35" s="7">
        <v>0.41299999999999998</v>
      </c>
      <c r="E35" s="7">
        <v>54.65</v>
      </c>
      <c r="F35" s="7">
        <v>0.7</v>
      </c>
      <c r="G35" s="7">
        <v>0.09</v>
      </c>
      <c r="H35" s="6">
        <v>1</v>
      </c>
      <c r="I35" s="42">
        <f t="shared" si="0"/>
        <v>0.7</v>
      </c>
      <c r="J35" s="42">
        <f t="shared" si="1"/>
        <v>0.09</v>
      </c>
      <c r="K35" s="6">
        <v>925</v>
      </c>
      <c r="L35" s="6">
        <f t="shared" si="2"/>
        <v>0.59048991928834826</v>
      </c>
      <c r="M35" s="6">
        <f t="shared" si="3"/>
        <v>728</v>
      </c>
      <c r="N35" s="6">
        <f t="shared" si="4"/>
        <v>1</v>
      </c>
      <c r="O35" s="11">
        <f t="shared" si="5"/>
        <v>0.1</v>
      </c>
    </row>
    <row r="36" spans="1:15">
      <c r="A36" s="6" t="s">
        <v>55</v>
      </c>
      <c r="B36" s="6">
        <v>4110</v>
      </c>
      <c r="C36" s="8">
        <v>2.7924919000000001E-3</v>
      </c>
      <c r="D36" s="7">
        <v>0.41299999999999998</v>
      </c>
      <c r="E36" s="7">
        <v>54.65</v>
      </c>
      <c r="F36" s="7">
        <v>0.7</v>
      </c>
      <c r="G36" s="7">
        <v>0.09</v>
      </c>
      <c r="H36" s="6">
        <v>1</v>
      </c>
      <c r="I36" s="42">
        <f t="shared" si="0"/>
        <v>0.7</v>
      </c>
      <c r="J36" s="42">
        <f t="shared" si="1"/>
        <v>0.09</v>
      </c>
      <c r="K36" s="6">
        <v>19</v>
      </c>
      <c r="L36" s="6">
        <f t="shared" si="2"/>
        <v>5.2523165670295829E-3</v>
      </c>
      <c r="M36" s="6">
        <f t="shared" si="3"/>
        <v>6</v>
      </c>
      <c r="N36" s="6">
        <f t="shared" si="4"/>
        <v>0</v>
      </c>
      <c r="O36" s="11">
        <f t="shared" si="5"/>
        <v>0</v>
      </c>
    </row>
    <row r="37" spans="1:15">
      <c r="A37" s="6" t="s">
        <v>55</v>
      </c>
      <c r="B37" s="6">
        <v>1750</v>
      </c>
      <c r="C37" s="8">
        <v>1.7429580199999999E-2</v>
      </c>
      <c r="D37" s="7">
        <v>0.72399999999999998</v>
      </c>
      <c r="E37" s="7">
        <v>54.65</v>
      </c>
      <c r="F37" s="7">
        <v>1.8</v>
      </c>
      <c r="G37" s="7">
        <v>0.47799999999999998</v>
      </c>
      <c r="H37" s="6">
        <v>0</v>
      </c>
      <c r="I37" s="42">
        <f>F37*0.7</f>
        <v>1.26</v>
      </c>
      <c r="J37" s="42">
        <f>G37*0.5</f>
        <v>0.23899999999999999</v>
      </c>
      <c r="K37" s="6">
        <v>442</v>
      </c>
      <c r="L37" s="6">
        <f t="shared" si="2"/>
        <v>5.7469102328443329E-2</v>
      </c>
      <c r="M37" s="6">
        <f t="shared" si="3"/>
        <v>71</v>
      </c>
      <c r="N37" s="6">
        <f t="shared" si="4"/>
        <v>0</v>
      </c>
      <c r="O37" s="11">
        <f t="shared" si="5"/>
        <v>0</v>
      </c>
    </row>
    <row r="38" spans="1:15">
      <c r="A38" s="6" t="s">
        <v>55</v>
      </c>
      <c r="B38" s="6">
        <v>1750</v>
      </c>
      <c r="C38" s="8">
        <v>1.9997951224999999</v>
      </c>
      <c r="D38" s="7">
        <v>0.72399999999999998</v>
      </c>
      <c r="E38" s="7">
        <v>54.65</v>
      </c>
      <c r="F38" s="7">
        <v>1.8</v>
      </c>
      <c r="G38" s="7">
        <v>0.47799999999999998</v>
      </c>
      <c r="H38" s="6">
        <v>0</v>
      </c>
      <c r="I38" s="42">
        <f t="shared" ref="I38:I46" si="6">F38*0.7</f>
        <v>1.26</v>
      </c>
      <c r="J38" s="42">
        <f t="shared" ref="J38:J46" si="7">G38*0.5</f>
        <v>0.23899999999999999</v>
      </c>
      <c r="K38" s="6">
        <v>3051</v>
      </c>
      <c r="L38" s="6">
        <f t="shared" si="2"/>
        <v>6.5937578078257078</v>
      </c>
      <c r="M38" s="6">
        <f t="shared" si="3"/>
        <v>8133</v>
      </c>
      <c r="N38" s="6">
        <f t="shared" si="4"/>
        <v>23</v>
      </c>
      <c r="O38" s="11">
        <f t="shared" si="5"/>
        <v>4.3</v>
      </c>
    </row>
    <row r="39" spans="1:15">
      <c r="A39" s="6" t="s">
        <v>55</v>
      </c>
      <c r="B39" s="6">
        <v>1750</v>
      </c>
      <c r="C39" s="8">
        <v>5.2019178200000002E-2</v>
      </c>
      <c r="D39" s="7">
        <v>0.72399999999999998</v>
      </c>
      <c r="E39" s="7">
        <v>54.65</v>
      </c>
      <c r="F39" s="7">
        <v>1.8</v>
      </c>
      <c r="G39" s="7">
        <v>0.47799999999999998</v>
      </c>
      <c r="H39" s="6">
        <v>0</v>
      </c>
      <c r="I39" s="42">
        <f t="shared" si="6"/>
        <v>1.26</v>
      </c>
      <c r="J39" s="42">
        <f t="shared" si="7"/>
        <v>0.23899999999999999</v>
      </c>
      <c r="K39" s="6">
        <v>223</v>
      </c>
      <c r="L39" s="6">
        <f t="shared" si="2"/>
        <v>0.17151850134734334</v>
      </c>
      <c r="M39" s="6">
        <f t="shared" si="3"/>
        <v>212</v>
      </c>
      <c r="N39" s="6">
        <f t="shared" si="4"/>
        <v>1</v>
      </c>
      <c r="O39" s="11">
        <f t="shared" si="5"/>
        <v>0.1</v>
      </c>
    </row>
    <row r="40" spans="1:15">
      <c r="A40" s="6" t="s">
        <v>55</v>
      </c>
      <c r="B40" s="6">
        <v>1750</v>
      </c>
      <c r="C40" s="8">
        <v>1.0095890358999999</v>
      </c>
      <c r="D40" s="7">
        <v>0.72399999999999998</v>
      </c>
      <c r="E40" s="7">
        <v>54.65</v>
      </c>
      <c r="F40" s="7">
        <v>1.8</v>
      </c>
      <c r="G40" s="7">
        <v>0.47799999999999998</v>
      </c>
      <c r="H40" s="6">
        <v>0</v>
      </c>
      <c r="I40" s="42">
        <f t="shared" si="6"/>
        <v>1.26</v>
      </c>
      <c r="J40" s="42">
        <f t="shared" si="7"/>
        <v>0.23899999999999999</v>
      </c>
      <c r="K40" s="6">
        <v>1686</v>
      </c>
      <c r="L40" s="6">
        <f t="shared" si="2"/>
        <v>3.3288337956534115</v>
      </c>
      <c r="M40" s="6">
        <f t="shared" si="3"/>
        <v>4106</v>
      </c>
      <c r="N40" s="6">
        <f t="shared" si="4"/>
        <v>11</v>
      </c>
      <c r="O40" s="11">
        <f t="shared" si="5"/>
        <v>2.2000000000000002</v>
      </c>
    </row>
    <row r="41" spans="1:15">
      <c r="A41" s="6" t="s">
        <v>55</v>
      </c>
      <c r="B41" s="6">
        <v>1750</v>
      </c>
      <c r="C41" s="8">
        <v>0.42427085329999997</v>
      </c>
      <c r="D41" s="7">
        <v>0.72399999999999998</v>
      </c>
      <c r="E41" s="7">
        <v>54.65</v>
      </c>
      <c r="F41" s="7">
        <v>1.8</v>
      </c>
      <c r="G41" s="7">
        <v>0.47799999999999998</v>
      </c>
      <c r="H41" s="6">
        <v>0</v>
      </c>
      <c r="I41" s="42">
        <f t="shared" si="6"/>
        <v>1.26</v>
      </c>
      <c r="J41" s="42">
        <f t="shared" si="7"/>
        <v>0.23899999999999999</v>
      </c>
      <c r="K41" s="6">
        <v>647</v>
      </c>
      <c r="L41" s="6">
        <f t="shared" si="2"/>
        <v>1.3989129286816482</v>
      </c>
      <c r="M41" s="6">
        <f t="shared" si="3"/>
        <v>1726</v>
      </c>
      <c r="N41" s="6">
        <f t="shared" si="4"/>
        <v>5</v>
      </c>
      <c r="O41" s="11">
        <f t="shared" si="5"/>
        <v>0.9</v>
      </c>
    </row>
    <row r="42" spans="1:15">
      <c r="A42" s="6" t="s">
        <v>55</v>
      </c>
      <c r="B42" s="6">
        <v>1750</v>
      </c>
      <c r="C42" s="8">
        <v>6.8731622800000003E-2</v>
      </c>
      <c r="D42" s="7">
        <v>0.72399999999999998</v>
      </c>
      <c r="E42" s="7">
        <v>54.65</v>
      </c>
      <c r="F42" s="7">
        <v>1.8</v>
      </c>
      <c r="G42" s="7">
        <v>0.47799999999999998</v>
      </c>
      <c r="H42" s="6">
        <v>0</v>
      </c>
      <c r="I42" s="42">
        <f t="shared" si="6"/>
        <v>1.26</v>
      </c>
      <c r="J42" s="42">
        <f t="shared" si="7"/>
        <v>0.23899999999999999</v>
      </c>
      <c r="K42" s="6">
        <v>199</v>
      </c>
      <c r="L42" s="6">
        <f t="shared" si="2"/>
        <v>0.22662305222320667</v>
      </c>
      <c r="M42" s="6">
        <f t="shared" si="3"/>
        <v>280</v>
      </c>
      <c r="N42" s="6">
        <f t="shared" si="4"/>
        <v>1</v>
      </c>
      <c r="O42" s="11">
        <f t="shared" si="5"/>
        <v>0.1</v>
      </c>
    </row>
    <row r="43" spans="1:15">
      <c r="A43" s="6" t="s">
        <v>55</v>
      </c>
      <c r="B43" s="6">
        <v>1750</v>
      </c>
      <c r="C43" s="8">
        <v>9.0604546999999997E-3</v>
      </c>
      <c r="D43" s="7">
        <v>0.83599999999999997</v>
      </c>
      <c r="E43" s="7">
        <v>54.65</v>
      </c>
      <c r="F43" s="7">
        <v>1.8</v>
      </c>
      <c r="G43" s="7">
        <v>0.47799999999999998</v>
      </c>
      <c r="H43" s="6">
        <v>0</v>
      </c>
      <c r="I43" s="42">
        <f t="shared" si="6"/>
        <v>1.26</v>
      </c>
      <c r="J43" s="42">
        <f t="shared" si="7"/>
        <v>0.23899999999999999</v>
      </c>
      <c r="K43" s="6">
        <v>24</v>
      </c>
      <c r="L43" s="6">
        <f t="shared" si="2"/>
        <v>3.4495718171731665E-2</v>
      </c>
      <c r="M43" s="6">
        <f t="shared" si="3"/>
        <v>43</v>
      </c>
      <c r="N43" s="6">
        <f t="shared" si="4"/>
        <v>0</v>
      </c>
      <c r="O43" s="11">
        <f t="shared" si="5"/>
        <v>0</v>
      </c>
    </row>
    <row r="44" spans="1:15">
      <c r="A44" s="6" t="s">
        <v>55</v>
      </c>
      <c r="B44" s="6">
        <v>1750</v>
      </c>
      <c r="C44" s="8">
        <v>7.1606150399999999E-2</v>
      </c>
      <c r="D44" s="7">
        <v>0.72399999999999998</v>
      </c>
      <c r="E44" s="7">
        <v>54.65</v>
      </c>
      <c r="F44" s="7">
        <v>1.8</v>
      </c>
      <c r="G44" s="7">
        <v>0.47799999999999998</v>
      </c>
      <c r="H44" s="6">
        <v>0</v>
      </c>
      <c r="I44" s="42">
        <f t="shared" si="6"/>
        <v>1.26</v>
      </c>
      <c r="J44" s="42">
        <f t="shared" si="7"/>
        <v>0.23899999999999999</v>
      </c>
      <c r="K44" s="6">
        <v>188</v>
      </c>
      <c r="L44" s="6">
        <f t="shared" si="2"/>
        <v>0.23610099253472003</v>
      </c>
      <c r="M44" s="6">
        <f t="shared" si="3"/>
        <v>291</v>
      </c>
      <c r="N44" s="6">
        <f t="shared" si="4"/>
        <v>1</v>
      </c>
      <c r="O44" s="11">
        <f t="shared" si="5"/>
        <v>0.2</v>
      </c>
    </row>
    <row r="45" spans="1:15">
      <c r="A45" s="6" t="s">
        <v>55</v>
      </c>
      <c r="B45" s="6">
        <v>1750</v>
      </c>
      <c r="C45" s="8">
        <v>0.25500440140000002</v>
      </c>
      <c r="D45" s="7">
        <v>0.72399999999999998</v>
      </c>
      <c r="E45" s="7">
        <v>54.65</v>
      </c>
      <c r="F45" s="7">
        <v>1.8</v>
      </c>
      <c r="G45" s="7">
        <v>0.47799999999999998</v>
      </c>
      <c r="H45" s="6">
        <v>0</v>
      </c>
      <c r="I45" s="42">
        <f t="shared" si="6"/>
        <v>1.26</v>
      </c>
      <c r="J45" s="42">
        <f t="shared" si="7"/>
        <v>0.23899999999999999</v>
      </c>
      <c r="K45" s="6">
        <v>790</v>
      </c>
      <c r="L45" s="6">
        <f t="shared" si="2"/>
        <v>0.8408047623694368</v>
      </c>
      <c r="M45" s="6">
        <f t="shared" si="3"/>
        <v>1037</v>
      </c>
      <c r="N45" s="6">
        <f t="shared" si="4"/>
        <v>3</v>
      </c>
      <c r="O45" s="11">
        <f t="shared" si="5"/>
        <v>0.5</v>
      </c>
    </row>
    <row r="46" spans="1:15">
      <c r="A46" s="6" t="s">
        <v>55</v>
      </c>
      <c r="B46" s="6">
        <v>1750</v>
      </c>
      <c r="C46" s="8">
        <v>0.29556414019999999</v>
      </c>
      <c r="D46" s="7">
        <v>0.72399999999999998</v>
      </c>
      <c r="E46" s="7">
        <v>54.65</v>
      </c>
      <c r="F46" s="7">
        <v>1.8</v>
      </c>
      <c r="G46" s="7">
        <v>0.47799999999999998</v>
      </c>
      <c r="H46" s="6">
        <v>0</v>
      </c>
      <c r="I46" s="42">
        <f t="shared" si="6"/>
        <v>1.26</v>
      </c>
      <c r="J46" s="42">
        <f t="shared" si="7"/>
        <v>0.23899999999999999</v>
      </c>
      <c r="K46" s="6">
        <v>568</v>
      </c>
      <c r="L46" s="6">
        <f t="shared" si="2"/>
        <v>0.97453900913644331</v>
      </c>
      <c r="M46" s="6">
        <f t="shared" si="3"/>
        <v>1202</v>
      </c>
      <c r="N46" s="6">
        <f t="shared" si="4"/>
        <v>3</v>
      </c>
      <c r="O46" s="11">
        <f t="shared" si="5"/>
        <v>0.6</v>
      </c>
    </row>
    <row r="47" spans="1:15">
      <c r="C47" s="8">
        <f>SUM(C2:C46)</f>
        <v>55.404593682800005</v>
      </c>
      <c r="N47" s="6">
        <f>SUM(N2:N46)</f>
        <v>534</v>
      </c>
      <c r="O47" s="11">
        <f>SUM(O2:O46)</f>
        <v>112.99999999999997</v>
      </c>
    </row>
  </sheetData>
  <sortState ref="A2:M47">
    <sortCondition descending="1" ref="L1"/>
  </sortState>
  <pageMargins left="0.7" right="0.7" top="0.75" bottom="0.75" header="0.3" footer="0.3"/>
  <pageSetup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128"/>
  <sheetViews>
    <sheetView workbookViewId="0">
      <pane ySplit="1" topLeftCell="A110" activePane="bottomLeft" state="frozen"/>
      <selection pane="bottomLeft" activeCell="L1" sqref="L1:O2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4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3.5703125" customWidth="1"/>
    <col min="13" max="13" width="13.7109375" customWidth="1"/>
    <col min="14" max="14" width="12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8140</v>
      </c>
      <c r="C2" s="8">
        <v>0.46826083480000003</v>
      </c>
      <c r="D2" s="7">
        <v>0.74</v>
      </c>
      <c r="E2" s="7">
        <v>54.65</v>
      </c>
      <c r="F2" s="7">
        <v>1.18</v>
      </c>
      <c r="G2" s="7">
        <v>0.48</v>
      </c>
      <c r="H2" s="6">
        <v>1</v>
      </c>
      <c r="I2" s="42">
        <f>F2</f>
        <v>1.18</v>
      </c>
      <c r="J2" s="42">
        <f>G2</f>
        <v>0.48</v>
      </c>
      <c r="K2" s="6">
        <v>30823</v>
      </c>
      <c r="L2" s="6">
        <f>(E2*D2*C2)/12</f>
        <v>1.5780780350122334</v>
      </c>
      <c r="M2" s="6">
        <f>ROUND(E2*D2*C2*102.79,0)</f>
        <v>1947</v>
      </c>
      <c r="N2" s="6">
        <f>ROUND(I2*M2*0.002205,0)</f>
        <v>5</v>
      </c>
      <c r="O2" s="11">
        <f>ROUND(J2*M2*0.002205,1)</f>
        <v>2.1</v>
      </c>
    </row>
    <row r="3" spans="1:15">
      <c r="A3" s="6" t="s">
        <v>55</v>
      </c>
      <c r="B3" s="6">
        <v>1750</v>
      </c>
      <c r="C3" s="8">
        <v>105.7310126152</v>
      </c>
      <c r="D3" s="7">
        <v>0.752</v>
      </c>
      <c r="E3" s="7">
        <v>54.65</v>
      </c>
      <c r="F3" s="7">
        <v>1.8</v>
      </c>
      <c r="G3" s="7">
        <v>0.47799999999999998</v>
      </c>
      <c r="H3" s="6">
        <v>1</v>
      </c>
      <c r="I3" s="42">
        <f t="shared" ref="I3:I66" si="0">F3</f>
        <v>1.8</v>
      </c>
      <c r="J3" s="42">
        <f t="shared" ref="J3:J66" si="1">G3</f>
        <v>0.47799999999999998</v>
      </c>
      <c r="K3" s="6">
        <v>268968</v>
      </c>
      <c r="L3" s="6">
        <f t="shared" ref="L3:L66" si="2">(E3*D3*C3)/12</f>
        <v>362.1005232703626</v>
      </c>
      <c r="M3" s="6">
        <f t="shared" ref="M3:M66" si="3">ROUND(E3*D3*C3*102.79,0)</f>
        <v>446644</v>
      </c>
      <c r="N3" s="6">
        <f t="shared" ref="N3:N66" si="4">ROUND(I3*M3*0.002205,0)</f>
        <v>1773</v>
      </c>
      <c r="O3" s="11">
        <f t="shared" ref="O3:O66" si="5">ROUND(J3*M3*0.002205,1)</f>
        <v>470.8</v>
      </c>
    </row>
    <row r="4" spans="1:15">
      <c r="A4" s="6" t="s">
        <v>55</v>
      </c>
      <c r="B4" s="6">
        <v>6300</v>
      </c>
      <c r="C4" s="8">
        <v>1.7858948199999999E-2</v>
      </c>
      <c r="D4" s="7">
        <v>0.191</v>
      </c>
      <c r="E4" s="7">
        <v>54.65</v>
      </c>
      <c r="F4" s="7">
        <v>0</v>
      </c>
      <c r="G4" s="7">
        <v>0</v>
      </c>
      <c r="H4" s="6">
        <v>1</v>
      </c>
      <c r="I4" s="42">
        <f t="shared" si="0"/>
        <v>0</v>
      </c>
      <c r="J4" s="42">
        <f t="shared" si="1"/>
        <v>0</v>
      </c>
      <c r="K4" s="6">
        <v>7</v>
      </c>
      <c r="L4" s="6">
        <f t="shared" si="2"/>
        <v>1.5534531679485833E-2</v>
      </c>
      <c r="M4" s="6">
        <f t="shared" si="3"/>
        <v>19</v>
      </c>
      <c r="N4" s="6">
        <f t="shared" si="4"/>
        <v>0</v>
      </c>
      <c r="O4" s="11">
        <f t="shared" si="5"/>
        <v>0</v>
      </c>
    </row>
    <row r="5" spans="1:15">
      <c r="A5" s="6" t="s">
        <v>55</v>
      </c>
      <c r="B5" s="6">
        <v>5100</v>
      </c>
      <c r="C5" s="8">
        <v>2.1021589999999999E-4</v>
      </c>
      <c r="D5" s="7">
        <v>1</v>
      </c>
      <c r="E5" s="7">
        <v>54.65</v>
      </c>
      <c r="F5" s="7">
        <v>0.6</v>
      </c>
      <c r="G5" s="7">
        <v>0.05</v>
      </c>
      <c r="H5" s="6">
        <v>1</v>
      </c>
      <c r="I5" s="42">
        <f t="shared" si="0"/>
        <v>0.6</v>
      </c>
      <c r="J5" s="42">
        <f t="shared" si="1"/>
        <v>0.05</v>
      </c>
      <c r="K5" s="6">
        <v>0</v>
      </c>
      <c r="L5" s="6">
        <f t="shared" si="2"/>
        <v>9.5735824458333325E-4</v>
      </c>
      <c r="M5" s="6">
        <f t="shared" si="3"/>
        <v>1</v>
      </c>
      <c r="N5" s="6">
        <f t="shared" si="4"/>
        <v>0</v>
      </c>
      <c r="O5" s="11">
        <f t="shared" si="5"/>
        <v>0</v>
      </c>
    </row>
    <row r="6" spans="1:15">
      <c r="A6" s="6" t="s">
        <v>55</v>
      </c>
      <c r="B6" s="6">
        <v>5100</v>
      </c>
      <c r="C6" s="8">
        <v>6.1067253E-3</v>
      </c>
      <c r="D6" s="7">
        <v>1</v>
      </c>
      <c r="E6" s="7">
        <v>54.65</v>
      </c>
      <c r="F6" s="7">
        <v>0.6</v>
      </c>
      <c r="G6" s="7">
        <v>0.05</v>
      </c>
      <c r="H6" s="6">
        <v>1</v>
      </c>
      <c r="I6" s="42">
        <f t="shared" si="0"/>
        <v>0.6</v>
      </c>
      <c r="J6" s="42">
        <f t="shared" si="1"/>
        <v>0.05</v>
      </c>
      <c r="K6" s="6">
        <v>13</v>
      </c>
      <c r="L6" s="6">
        <f t="shared" si="2"/>
        <v>2.7811044803750001E-2</v>
      </c>
      <c r="M6" s="6">
        <f t="shared" si="3"/>
        <v>34</v>
      </c>
      <c r="N6" s="6">
        <f t="shared" si="4"/>
        <v>0</v>
      </c>
      <c r="O6" s="11">
        <f t="shared" si="5"/>
        <v>0</v>
      </c>
    </row>
    <row r="7" spans="1:15">
      <c r="A7" s="6" t="s">
        <v>55</v>
      </c>
      <c r="B7" s="6">
        <v>1750</v>
      </c>
      <c r="C7" s="8">
        <v>4.4755851999999999E-3</v>
      </c>
      <c r="D7" s="7">
        <v>0.72399999999999998</v>
      </c>
      <c r="E7" s="7">
        <v>54.65</v>
      </c>
      <c r="F7" s="7">
        <v>1.8</v>
      </c>
      <c r="G7" s="7">
        <v>0.47799999999999998</v>
      </c>
      <c r="H7" s="6">
        <v>1</v>
      </c>
      <c r="I7" s="42">
        <f t="shared" si="0"/>
        <v>1.8</v>
      </c>
      <c r="J7" s="42">
        <f t="shared" si="1"/>
        <v>0.47799999999999998</v>
      </c>
      <c r="K7" s="6">
        <v>13682</v>
      </c>
      <c r="L7" s="6">
        <f t="shared" si="2"/>
        <v>1.4756974114526667E-2</v>
      </c>
      <c r="M7" s="6">
        <f t="shared" si="3"/>
        <v>18</v>
      </c>
      <c r="N7" s="6">
        <f t="shared" si="4"/>
        <v>0</v>
      </c>
      <c r="O7" s="11">
        <f t="shared" si="5"/>
        <v>0</v>
      </c>
    </row>
    <row r="8" spans="1:15">
      <c r="A8" s="6" t="s">
        <v>55</v>
      </c>
      <c r="B8" s="6">
        <v>5100</v>
      </c>
      <c r="C8" s="8">
        <v>8.4692329999999996E-4</v>
      </c>
      <c r="D8" s="7">
        <v>1</v>
      </c>
      <c r="E8" s="7">
        <v>54.65</v>
      </c>
      <c r="F8" s="7">
        <v>0.6</v>
      </c>
      <c r="G8" s="7">
        <v>0.05</v>
      </c>
      <c r="H8" s="6">
        <v>1</v>
      </c>
      <c r="I8" s="42">
        <f t="shared" si="0"/>
        <v>0.6</v>
      </c>
      <c r="J8" s="42">
        <f t="shared" si="1"/>
        <v>0.05</v>
      </c>
      <c r="K8" s="6">
        <v>2</v>
      </c>
      <c r="L8" s="6">
        <f t="shared" si="2"/>
        <v>3.8570298620833332E-3</v>
      </c>
      <c r="M8" s="6">
        <f t="shared" si="3"/>
        <v>5</v>
      </c>
      <c r="N8" s="6">
        <f t="shared" si="4"/>
        <v>0</v>
      </c>
      <c r="O8" s="11">
        <f t="shared" si="5"/>
        <v>0</v>
      </c>
    </row>
    <row r="9" spans="1:15">
      <c r="A9" s="6" t="s">
        <v>55</v>
      </c>
      <c r="B9" s="6">
        <v>1750</v>
      </c>
      <c r="C9" s="8">
        <v>0.18807421460000001</v>
      </c>
      <c r="D9" s="7">
        <v>0.76800000000000002</v>
      </c>
      <c r="E9" s="7">
        <v>54.65</v>
      </c>
      <c r="F9" s="7">
        <v>1.8</v>
      </c>
      <c r="G9" s="7">
        <v>0.47799999999999998</v>
      </c>
      <c r="H9" s="6">
        <v>1</v>
      </c>
      <c r="I9" s="42">
        <f t="shared" si="0"/>
        <v>1.8</v>
      </c>
      <c r="J9" s="42">
        <f t="shared" si="1"/>
        <v>0.47799999999999998</v>
      </c>
      <c r="K9" s="6">
        <v>1465</v>
      </c>
      <c r="L9" s="6">
        <f t="shared" si="2"/>
        <v>0.65780837298496009</v>
      </c>
      <c r="M9" s="6">
        <f t="shared" si="3"/>
        <v>811</v>
      </c>
      <c r="N9" s="6">
        <f t="shared" si="4"/>
        <v>3</v>
      </c>
      <c r="O9" s="11">
        <f t="shared" si="5"/>
        <v>0.9</v>
      </c>
    </row>
    <row r="10" spans="1:15">
      <c r="A10" s="6" t="s">
        <v>55</v>
      </c>
      <c r="B10" s="6">
        <v>5100</v>
      </c>
      <c r="C10" s="8">
        <v>7.9646415400000004E-2</v>
      </c>
      <c r="D10" s="7">
        <v>1</v>
      </c>
      <c r="E10" s="7">
        <v>54.65</v>
      </c>
      <c r="F10" s="7">
        <v>0.6</v>
      </c>
      <c r="G10" s="7">
        <v>0.05</v>
      </c>
      <c r="H10" s="6">
        <v>1</v>
      </c>
      <c r="I10" s="42">
        <f t="shared" si="0"/>
        <v>0.6</v>
      </c>
      <c r="J10" s="42">
        <f t="shared" si="1"/>
        <v>0.05</v>
      </c>
      <c r="K10" s="6">
        <v>164</v>
      </c>
      <c r="L10" s="6">
        <f t="shared" si="2"/>
        <v>0.36272305013416667</v>
      </c>
      <c r="M10" s="6">
        <f t="shared" si="3"/>
        <v>447</v>
      </c>
      <c r="N10" s="6">
        <f t="shared" si="4"/>
        <v>1</v>
      </c>
      <c r="O10" s="11">
        <f t="shared" si="5"/>
        <v>0</v>
      </c>
    </row>
    <row r="11" spans="1:15">
      <c r="A11" s="6" t="s">
        <v>55</v>
      </c>
      <c r="B11" s="6">
        <v>4210</v>
      </c>
      <c r="C11" s="8">
        <v>0.56782240539999995</v>
      </c>
      <c r="D11" s="7">
        <v>0.41299999999999998</v>
      </c>
      <c r="E11" s="7">
        <v>54.65</v>
      </c>
      <c r="F11" s="7">
        <v>0.7</v>
      </c>
      <c r="G11" s="7">
        <v>0.09</v>
      </c>
      <c r="H11" s="6">
        <v>1</v>
      </c>
      <c r="I11" s="42">
        <f t="shared" si="0"/>
        <v>0.7</v>
      </c>
      <c r="J11" s="42">
        <f t="shared" si="1"/>
        <v>0.09</v>
      </c>
      <c r="K11" s="6">
        <v>605</v>
      </c>
      <c r="L11" s="6">
        <f t="shared" si="2"/>
        <v>1.0680006008300356</v>
      </c>
      <c r="M11" s="6">
        <f t="shared" si="3"/>
        <v>1317</v>
      </c>
      <c r="N11" s="6">
        <f t="shared" si="4"/>
        <v>2</v>
      </c>
      <c r="O11" s="11">
        <f t="shared" si="5"/>
        <v>0.3</v>
      </c>
    </row>
    <row r="12" spans="1:15">
      <c r="A12" s="6" t="s">
        <v>55</v>
      </c>
      <c r="B12" s="6">
        <v>1750</v>
      </c>
      <c r="C12" s="8">
        <v>2.7506110100000002E-2</v>
      </c>
      <c r="D12" s="7">
        <v>0.752</v>
      </c>
      <c r="E12" s="7">
        <v>54.65</v>
      </c>
      <c r="F12" s="7">
        <v>1.8</v>
      </c>
      <c r="G12" s="7">
        <v>0.47799999999999998</v>
      </c>
      <c r="H12" s="6">
        <v>1</v>
      </c>
      <c r="I12" s="42">
        <f t="shared" si="0"/>
        <v>1.8</v>
      </c>
      <c r="J12" s="42">
        <f t="shared" si="1"/>
        <v>0.47799999999999998</v>
      </c>
      <c r="K12" s="6">
        <v>43</v>
      </c>
      <c r="L12" s="6">
        <f t="shared" si="2"/>
        <v>9.4201092129806666E-2</v>
      </c>
      <c r="M12" s="6">
        <f t="shared" si="3"/>
        <v>116</v>
      </c>
      <c r="N12" s="6">
        <f t="shared" si="4"/>
        <v>0</v>
      </c>
      <c r="O12" s="11">
        <f t="shared" si="5"/>
        <v>0.1</v>
      </c>
    </row>
    <row r="13" spans="1:15">
      <c r="A13" s="6" t="s">
        <v>55</v>
      </c>
      <c r="B13" s="6">
        <v>1750</v>
      </c>
      <c r="C13" s="8">
        <v>2.80504299E-2</v>
      </c>
      <c r="D13" s="7">
        <v>0.72399999999999998</v>
      </c>
      <c r="E13" s="7">
        <v>54.65</v>
      </c>
      <c r="F13" s="7">
        <v>1.8</v>
      </c>
      <c r="G13" s="7">
        <v>0.47799999999999998</v>
      </c>
      <c r="H13" s="6">
        <v>1</v>
      </c>
      <c r="I13" s="42">
        <f t="shared" si="0"/>
        <v>1.8</v>
      </c>
      <c r="J13" s="42">
        <f t="shared" si="1"/>
        <v>0.47799999999999998</v>
      </c>
      <c r="K13" s="6">
        <v>46</v>
      </c>
      <c r="L13" s="6">
        <f t="shared" si="2"/>
        <v>9.2488344973445005E-2</v>
      </c>
      <c r="M13" s="6">
        <f t="shared" si="3"/>
        <v>114</v>
      </c>
      <c r="N13" s="6">
        <f t="shared" si="4"/>
        <v>0</v>
      </c>
      <c r="O13" s="11">
        <f t="shared" si="5"/>
        <v>0.1</v>
      </c>
    </row>
    <row r="14" spans="1:15">
      <c r="A14" s="6" t="s">
        <v>55</v>
      </c>
      <c r="B14" s="6">
        <v>1750</v>
      </c>
      <c r="C14" s="8">
        <v>2.8176191E-3</v>
      </c>
      <c r="D14" s="7">
        <v>0.83599999999999997</v>
      </c>
      <c r="E14" s="7">
        <v>54.65</v>
      </c>
      <c r="F14" s="7">
        <v>1.8</v>
      </c>
      <c r="G14" s="7">
        <v>0.47799999999999998</v>
      </c>
      <c r="H14" s="6">
        <v>1</v>
      </c>
      <c r="I14" s="42">
        <f t="shared" si="0"/>
        <v>1.8</v>
      </c>
      <c r="J14" s="42">
        <f t="shared" si="1"/>
        <v>0.47799999999999998</v>
      </c>
      <c r="K14" s="6">
        <v>5</v>
      </c>
      <c r="L14" s="6">
        <f t="shared" si="2"/>
        <v>1.0727474239111667E-2</v>
      </c>
      <c r="M14" s="6">
        <f t="shared" si="3"/>
        <v>13</v>
      </c>
      <c r="N14" s="6">
        <f t="shared" si="4"/>
        <v>0</v>
      </c>
      <c r="O14" s="11">
        <f t="shared" si="5"/>
        <v>0</v>
      </c>
    </row>
    <row r="15" spans="1:15">
      <c r="A15" s="6" t="s">
        <v>55</v>
      </c>
      <c r="B15" s="6">
        <v>6460</v>
      </c>
      <c r="C15" s="8">
        <v>1.1863136794</v>
      </c>
      <c r="D15" s="7">
        <v>0.30299999999999999</v>
      </c>
      <c r="E15" s="7">
        <v>54.65</v>
      </c>
      <c r="F15" s="7">
        <v>0</v>
      </c>
      <c r="G15" s="7">
        <v>0</v>
      </c>
      <c r="H15" s="6">
        <v>1</v>
      </c>
      <c r="I15" s="42">
        <f t="shared" si="0"/>
        <v>0</v>
      </c>
      <c r="J15" s="42">
        <f t="shared" si="1"/>
        <v>0</v>
      </c>
      <c r="K15" s="6">
        <v>740</v>
      </c>
      <c r="L15" s="6">
        <f t="shared" si="2"/>
        <v>1.6370090751250526</v>
      </c>
      <c r="M15" s="6">
        <f t="shared" si="3"/>
        <v>2019</v>
      </c>
      <c r="N15" s="6">
        <f t="shared" si="4"/>
        <v>0</v>
      </c>
      <c r="O15" s="11">
        <f t="shared" si="5"/>
        <v>0</v>
      </c>
    </row>
    <row r="16" spans="1:15">
      <c r="A16" s="6" t="s">
        <v>55</v>
      </c>
      <c r="B16" s="6">
        <v>6460</v>
      </c>
      <c r="C16" s="8">
        <v>2.3303255505</v>
      </c>
      <c r="D16" s="7">
        <v>0.30299999999999999</v>
      </c>
      <c r="E16" s="7">
        <v>54.65</v>
      </c>
      <c r="F16" s="7">
        <v>0</v>
      </c>
      <c r="G16" s="7">
        <v>0</v>
      </c>
      <c r="H16" s="6">
        <v>1</v>
      </c>
      <c r="I16" s="42">
        <f t="shared" si="0"/>
        <v>0</v>
      </c>
      <c r="J16" s="42">
        <f t="shared" si="1"/>
        <v>0</v>
      </c>
      <c r="K16" s="6">
        <v>1454</v>
      </c>
      <c r="L16" s="6">
        <f t="shared" si="2"/>
        <v>3.2156453562043308</v>
      </c>
      <c r="M16" s="6">
        <f t="shared" si="3"/>
        <v>3966</v>
      </c>
      <c r="N16" s="6">
        <f t="shared" si="4"/>
        <v>0</v>
      </c>
      <c r="O16" s="11">
        <f t="shared" si="5"/>
        <v>0</v>
      </c>
    </row>
    <row r="17" spans="1:15">
      <c r="A17" s="6" t="s">
        <v>55</v>
      </c>
      <c r="B17" s="6">
        <v>6460</v>
      </c>
      <c r="C17" s="8">
        <v>4.8812139800000001E-2</v>
      </c>
      <c r="D17" s="7">
        <v>0.30299999999999999</v>
      </c>
      <c r="E17" s="7">
        <v>54.65</v>
      </c>
      <c r="F17" s="7">
        <v>0</v>
      </c>
      <c r="G17" s="7">
        <v>0</v>
      </c>
      <c r="H17" s="6">
        <v>1</v>
      </c>
      <c r="I17" s="42">
        <f t="shared" si="0"/>
        <v>0</v>
      </c>
      <c r="J17" s="42">
        <f t="shared" si="1"/>
        <v>0</v>
      </c>
      <c r="K17" s="6">
        <v>30</v>
      </c>
      <c r="L17" s="6">
        <f t="shared" si="2"/>
        <v>6.73564818617675E-2</v>
      </c>
      <c r="M17" s="6">
        <f t="shared" si="3"/>
        <v>83</v>
      </c>
      <c r="N17" s="6">
        <f t="shared" si="4"/>
        <v>0</v>
      </c>
      <c r="O17" s="11">
        <f t="shared" si="5"/>
        <v>0</v>
      </c>
    </row>
    <row r="18" spans="1:15">
      <c r="A18" s="6" t="s">
        <v>55</v>
      </c>
      <c r="B18" s="6">
        <v>1750</v>
      </c>
      <c r="C18" s="8">
        <v>0.1081584598</v>
      </c>
      <c r="D18" s="7">
        <v>0.83599999999999997</v>
      </c>
      <c r="E18" s="7">
        <v>54.65</v>
      </c>
      <c r="F18" s="7">
        <v>1.8</v>
      </c>
      <c r="G18" s="7">
        <v>0.47799999999999998</v>
      </c>
      <c r="H18" s="6">
        <v>1</v>
      </c>
      <c r="I18" s="42">
        <f t="shared" si="0"/>
        <v>1.8</v>
      </c>
      <c r="J18" s="42">
        <f t="shared" si="1"/>
        <v>0.47799999999999998</v>
      </c>
      <c r="K18" s="6">
        <v>186</v>
      </c>
      <c r="L18" s="6">
        <f t="shared" si="2"/>
        <v>0.41178990135554328</v>
      </c>
      <c r="M18" s="6">
        <f t="shared" si="3"/>
        <v>508</v>
      </c>
      <c r="N18" s="6">
        <f t="shared" si="4"/>
        <v>2</v>
      </c>
      <c r="O18" s="11">
        <f t="shared" si="5"/>
        <v>0.5</v>
      </c>
    </row>
    <row r="19" spans="1:15">
      <c r="A19" s="6" t="s">
        <v>55</v>
      </c>
      <c r="B19" s="6">
        <v>6170</v>
      </c>
      <c r="C19" s="8">
        <v>6.4393336199999998E-2</v>
      </c>
      <c r="D19" s="7">
        <v>0.30299999999999999</v>
      </c>
      <c r="E19" s="7">
        <v>54.65</v>
      </c>
      <c r="F19" s="7">
        <v>0</v>
      </c>
      <c r="G19" s="7">
        <v>0</v>
      </c>
      <c r="H19" s="6">
        <v>1</v>
      </c>
      <c r="I19" s="42">
        <f t="shared" si="0"/>
        <v>0</v>
      </c>
      <c r="J19" s="42">
        <f t="shared" si="1"/>
        <v>0</v>
      </c>
      <c r="K19" s="6">
        <v>40</v>
      </c>
      <c r="L19" s="6">
        <f t="shared" si="2"/>
        <v>8.8857169539082501E-2</v>
      </c>
      <c r="M19" s="6">
        <f t="shared" si="3"/>
        <v>110</v>
      </c>
      <c r="N19" s="6">
        <f t="shared" si="4"/>
        <v>0</v>
      </c>
      <c r="O19" s="11">
        <f t="shared" si="5"/>
        <v>0</v>
      </c>
    </row>
    <row r="20" spans="1:15">
      <c r="A20" s="6" t="s">
        <v>55</v>
      </c>
      <c r="B20" s="6">
        <v>6170</v>
      </c>
      <c r="C20" s="8">
        <v>8.3599979879999999</v>
      </c>
      <c r="D20" s="7">
        <v>0.30299999999999999</v>
      </c>
      <c r="E20" s="7">
        <v>54.65</v>
      </c>
      <c r="F20" s="7">
        <v>0</v>
      </c>
      <c r="G20" s="7">
        <v>0</v>
      </c>
      <c r="H20" s="6">
        <v>1</v>
      </c>
      <c r="I20" s="42">
        <f t="shared" si="0"/>
        <v>0</v>
      </c>
      <c r="J20" s="42">
        <f t="shared" si="1"/>
        <v>0</v>
      </c>
      <c r="K20" s="6">
        <v>5217</v>
      </c>
      <c r="L20" s="6">
        <f t="shared" si="2"/>
        <v>11.53606572361605</v>
      </c>
      <c r="M20" s="6">
        <f t="shared" si="3"/>
        <v>14230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4210</v>
      </c>
      <c r="C21" s="8">
        <v>1.5916568311999999</v>
      </c>
      <c r="D21" s="7">
        <v>0.309</v>
      </c>
      <c r="E21" s="7">
        <v>54.65</v>
      </c>
      <c r="F21" s="7">
        <v>0.7</v>
      </c>
      <c r="G21" s="7">
        <v>0.09</v>
      </c>
      <c r="H21" s="6">
        <v>1</v>
      </c>
      <c r="I21" s="42">
        <f t="shared" si="0"/>
        <v>0.7</v>
      </c>
      <c r="J21" s="42">
        <f t="shared" si="1"/>
        <v>0.09</v>
      </c>
      <c r="K21" s="6">
        <v>11870</v>
      </c>
      <c r="L21" s="6">
        <f t="shared" si="2"/>
        <v>2.2398391799958097</v>
      </c>
      <c r="M21" s="6">
        <f t="shared" si="3"/>
        <v>2763</v>
      </c>
      <c r="N21" s="6">
        <f t="shared" si="4"/>
        <v>4</v>
      </c>
      <c r="O21" s="11">
        <f t="shared" si="5"/>
        <v>0.5</v>
      </c>
    </row>
    <row r="22" spans="1:15">
      <c r="A22" s="6" t="s">
        <v>55</v>
      </c>
      <c r="B22" s="6">
        <v>6170</v>
      </c>
      <c r="C22" s="8">
        <v>5.9063759999999996E-4</v>
      </c>
      <c r="D22" s="7">
        <v>0.247</v>
      </c>
      <c r="E22" s="7">
        <v>54.65</v>
      </c>
      <c r="F22" s="7">
        <v>0</v>
      </c>
      <c r="G22" s="7">
        <v>0</v>
      </c>
      <c r="H22" s="6">
        <v>1</v>
      </c>
      <c r="I22" s="42">
        <f t="shared" si="0"/>
        <v>0</v>
      </c>
      <c r="J22" s="42">
        <f t="shared" si="1"/>
        <v>0</v>
      </c>
      <c r="K22" s="6">
        <v>0</v>
      </c>
      <c r="L22" s="6">
        <f t="shared" si="2"/>
        <v>6.6439593128999989E-4</v>
      </c>
      <c r="M22" s="6">
        <f t="shared" si="3"/>
        <v>1</v>
      </c>
      <c r="N22" s="6">
        <f t="shared" si="4"/>
        <v>0</v>
      </c>
      <c r="O22" s="11">
        <f t="shared" si="5"/>
        <v>0</v>
      </c>
    </row>
    <row r="23" spans="1:15">
      <c r="A23" s="6" t="s">
        <v>55</v>
      </c>
      <c r="B23" s="6">
        <v>6181</v>
      </c>
      <c r="C23" s="8">
        <v>3.99121042E-2</v>
      </c>
      <c r="D23" s="7">
        <v>0.152</v>
      </c>
      <c r="E23" s="7">
        <v>54.65</v>
      </c>
      <c r="F23" s="7">
        <v>0</v>
      </c>
      <c r="G23" s="7">
        <v>0</v>
      </c>
      <c r="H23" s="6">
        <v>1</v>
      </c>
      <c r="I23" s="42">
        <f t="shared" si="0"/>
        <v>0</v>
      </c>
      <c r="J23" s="42">
        <f t="shared" si="1"/>
        <v>0</v>
      </c>
      <c r="K23" s="6">
        <v>12</v>
      </c>
      <c r="L23" s="6">
        <f t="shared" si="2"/>
        <v>2.7628488930713329E-2</v>
      </c>
      <c r="M23" s="6">
        <f t="shared" si="3"/>
        <v>34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6181</v>
      </c>
      <c r="C24" s="8">
        <v>8.3005670587000004</v>
      </c>
      <c r="D24" s="7">
        <v>0.30299999999999999</v>
      </c>
      <c r="E24" s="7">
        <v>54.65</v>
      </c>
      <c r="F24" s="7">
        <v>0</v>
      </c>
      <c r="G24" s="7">
        <v>0</v>
      </c>
      <c r="H24" s="6">
        <v>1</v>
      </c>
      <c r="I24" s="42">
        <f t="shared" si="0"/>
        <v>0</v>
      </c>
      <c r="J24" s="42">
        <f t="shared" si="1"/>
        <v>0</v>
      </c>
      <c r="K24" s="6">
        <v>5180</v>
      </c>
      <c r="L24" s="6">
        <f t="shared" si="2"/>
        <v>11.454056241388365</v>
      </c>
      <c r="M24" s="6">
        <f t="shared" si="3"/>
        <v>14128</v>
      </c>
      <c r="N24" s="6">
        <f t="shared" si="4"/>
        <v>0</v>
      </c>
      <c r="O24" s="11">
        <f t="shared" si="5"/>
        <v>0</v>
      </c>
    </row>
    <row r="25" spans="1:15">
      <c r="A25" s="6" t="s">
        <v>55</v>
      </c>
      <c r="B25" s="6">
        <v>6460</v>
      </c>
      <c r="C25" s="8">
        <v>8.3057888299999993E-2</v>
      </c>
      <c r="D25" s="7">
        <v>0.247</v>
      </c>
      <c r="E25" s="7">
        <v>54.65</v>
      </c>
      <c r="F25" s="7">
        <v>0</v>
      </c>
      <c r="G25" s="7">
        <v>0</v>
      </c>
      <c r="H25" s="6">
        <v>1</v>
      </c>
      <c r="I25" s="42">
        <f t="shared" si="0"/>
        <v>0</v>
      </c>
      <c r="J25" s="42">
        <f t="shared" si="1"/>
        <v>0</v>
      </c>
      <c r="K25" s="6">
        <v>42</v>
      </c>
      <c r="L25" s="6">
        <f t="shared" si="2"/>
        <v>9.3430088175997072E-2</v>
      </c>
      <c r="M25" s="6">
        <f t="shared" si="3"/>
        <v>115</v>
      </c>
      <c r="N25" s="6">
        <f t="shared" si="4"/>
        <v>0</v>
      </c>
      <c r="O25" s="11">
        <f t="shared" si="5"/>
        <v>0</v>
      </c>
    </row>
    <row r="26" spans="1:15">
      <c r="A26" s="6" t="s">
        <v>55</v>
      </c>
      <c r="B26" s="6">
        <v>6181</v>
      </c>
      <c r="C26" s="8">
        <v>2.4883632900000001E-2</v>
      </c>
      <c r="D26" s="7">
        <v>0.30299999999999999</v>
      </c>
      <c r="E26" s="7">
        <v>54.65</v>
      </c>
      <c r="F26" s="7">
        <v>0</v>
      </c>
      <c r="G26" s="7">
        <v>0</v>
      </c>
      <c r="H26" s="6">
        <v>1</v>
      </c>
      <c r="I26" s="42">
        <f t="shared" si="0"/>
        <v>0</v>
      </c>
      <c r="J26" s="42">
        <f t="shared" si="1"/>
        <v>0</v>
      </c>
      <c r="K26" s="6">
        <v>16</v>
      </c>
      <c r="L26" s="6">
        <f t="shared" si="2"/>
        <v>3.4337236084121252E-2</v>
      </c>
      <c r="M26" s="6">
        <f t="shared" si="3"/>
        <v>42</v>
      </c>
      <c r="N26" s="6">
        <f t="shared" si="4"/>
        <v>0</v>
      </c>
      <c r="O26" s="11">
        <f t="shared" si="5"/>
        <v>0</v>
      </c>
    </row>
    <row r="27" spans="1:15">
      <c r="A27" s="6" t="s">
        <v>55</v>
      </c>
      <c r="B27" s="6">
        <v>6460</v>
      </c>
      <c r="C27" s="8">
        <v>9.1849998691000003</v>
      </c>
      <c r="D27" s="7">
        <v>0.30299999999999999</v>
      </c>
      <c r="E27" s="7">
        <v>54.65</v>
      </c>
      <c r="F27" s="7">
        <v>0</v>
      </c>
      <c r="G27" s="7">
        <v>0</v>
      </c>
      <c r="H27" s="6">
        <v>1</v>
      </c>
      <c r="I27" s="42">
        <f t="shared" si="0"/>
        <v>0</v>
      </c>
      <c r="J27" s="42">
        <f t="shared" si="1"/>
        <v>0</v>
      </c>
      <c r="K27" s="6">
        <v>5732</v>
      </c>
      <c r="L27" s="6">
        <f t="shared" si="2"/>
        <v>12.674496131869454</v>
      </c>
      <c r="M27" s="6">
        <f t="shared" si="3"/>
        <v>15634</v>
      </c>
      <c r="N27" s="6">
        <f t="shared" si="4"/>
        <v>0</v>
      </c>
      <c r="O27" s="11">
        <f t="shared" si="5"/>
        <v>0</v>
      </c>
    </row>
    <row r="28" spans="1:15">
      <c r="A28" s="6" t="s">
        <v>55</v>
      </c>
      <c r="B28" s="6">
        <v>6460</v>
      </c>
      <c r="C28" s="8">
        <v>4.5629870599999997E-2</v>
      </c>
      <c r="D28" s="7">
        <v>0.247</v>
      </c>
      <c r="E28" s="7">
        <v>54.65</v>
      </c>
      <c r="F28" s="7">
        <v>0</v>
      </c>
      <c r="G28" s="7">
        <v>0</v>
      </c>
      <c r="H28" s="6">
        <v>1</v>
      </c>
      <c r="I28" s="42">
        <f t="shared" si="0"/>
        <v>0</v>
      </c>
      <c r="J28" s="42">
        <f t="shared" si="1"/>
        <v>0</v>
      </c>
      <c r="K28" s="6">
        <v>23</v>
      </c>
      <c r="L28" s="6">
        <f t="shared" si="2"/>
        <v>5.132809081563583E-2</v>
      </c>
      <c r="M28" s="6">
        <f t="shared" si="3"/>
        <v>63</v>
      </c>
      <c r="N28" s="6">
        <f t="shared" si="4"/>
        <v>0</v>
      </c>
      <c r="O28" s="11">
        <f t="shared" si="5"/>
        <v>0</v>
      </c>
    </row>
    <row r="29" spans="1:15">
      <c r="A29" s="6" t="s">
        <v>55</v>
      </c>
      <c r="B29" s="6">
        <v>6460</v>
      </c>
      <c r="C29" s="8">
        <v>9.3341142500000002E-2</v>
      </c>
      <c r="D29" s="7">
        <v>0.30299999999999999</v>
      </c>
      <c r="E29" s="7">
        <v>54.65</v>
      </c>
      <c r="F29" s="7">
        <v>0</v>
      </c>
      <c r="G29" s="7">
        <v>0</v>
      </c>
      <c r="H29" s="6">
        <v>1</v>
      </c>
      <c r="I29" s="42">
        <f t="shared" si="0"/>
        <v>0</v>
      </c>
      <c r="J29" s="42">
        <f t="shared" si="1"/>
        <v>0</v>
      </c>
      <c r="K29" s="6">
        <v>58</v>
      </c>
      <c r="L29" s="6">
        <f t="shared" si="2"/>
        <v>0.12880260930003126</v>
      </c>
      <c r="M29" s="6">
        <f t="shared" si="3"/>
        <v>159</v>
      </c>
      <c r="N29" s="6">
        <f t="shared" si="4"/>
        <v>0</v>
      </c>
      <c r="O29" s="11">
        <f t="shared" si="5"/>
        <v>0</v>
      </c>
    </row>
    <row r="30" spans="1:15">
      <c r="A30" s="6" t="s">
        <v>55</v>
      </c>
      <c r="B30" s="6">
        <v>6460</v>
      </c>
      <c r="C30" s="8">
        <v>5.1778667799999997E-2</v>
      </c>
      <c r="D30" s="7">
        <v>0.247</v>
      </c>
      <c r="E30" s="7">
        <v>54.65</v>
      </c>
      <c r="F30" s="7">
        <v>0</v>
      </c>
      <c r="G30" s="7">
        <v>0</v>
      </c>
      <c r="H30" s="6">
        <v>1</v>
      </c>
      <c r="I30" s="42">
        <f t="shared" si="0"/>
        <v>0</v>
      </c>
      <c r="J30" s="42">
        <f t="shared" si="1"/>
        <v>0</v>
      </c>
      <c r="K30" s="6">
        <v>26</v>
      </c>
      <c r="L30" s="6">
        <f t="shared" si="2"/>
        <v>5.824474468597416E-2</v>
      </c>
      <c r="M30" s="6">
        <f t="shared" si="3"/>
        <v>72</v>
      </c>
      <c r="N30" s="6">
        <f t="shared" si="4"/>
        <v>0</v>
      </c>
      <c r="O30" s="11">
        <f t="shared" si="5"/>
        <v>0</v>
      </c>
    </row>
    <row r="31" spans="1:15">
      <c r="A31" s="6" t="s">
        <v>55</v>
      </c>
      <c r="B31" s="6">
        <v>1750</v>
      </c>
      <c r="C31" s="8">
        <v>9.4449710939999996</v>
      </c>
      <c r="D31" s="7">
        <v>0.72399999999999998</v>
      </c>
      <c r="E31" s="7">
        <v>54.65</v>
      </c>
      <c r="F31" s="7">
        <v>1.8</v>
      </c>
      <c r="G31" s="7">
        <v>0.47799999999999998</v>
      </c>
      <c r="H31" s="6">
        <v>1</v>
      </c>
      <c r="I31" s="42">
        <f t="shared" si="0"/>
        <v>1.8</v>
      </c>
      <c r="J31" s="42">
        <f t="shared" si="1"/>
        <v>0.47799999999999998</v>
      </c>
      <c r="K31" s="6">
        <v>18543</v>
      </c>
      <c r="L31" s="6">
        <f t="shared" si="2"/>
        <v>31.142116107321698</v>
      </c>
      <c r="M31" s="6">
        <f t="shared" si="3"/>
        <v>38413</v>
      </c>
      <c r="N31" s="6">
        <f t="shared" si="4"/>
        <v>152</v>
      </c>
      <c r="O31" s="11">
        <f t="shared" si="5"/>
        <v>40.5</v>
      </c>
    </row>
    <row r="32" spans="1:15">
      <c r="A32" s="6" t="s">
        <v>55</v>
      </c>
      <c r="B32" s="6">
        <v>6460</v>
      </c>
      <c r="C32" s="8">
        <v>2.5562287347999999</v>
      </c>
      <c r="D32" s="7">
        <v>0.30299999999999999</v>
      </c>
      <c r="E32" s="7">
        <v>54.65</v>
      </c>
      <c r="F32" s="7">
        <v>0</v>
      </c>
      <c r="G32" s="7">
        <v>0</v>
      </c>
      <c r="H32" s="6">
        <v>1</v>
      </c>
      <c r="I32" s="42">
        <f t="shared" si="0"/>
        <v>0</v>
      </c>
      <c r="J32" s="42">
        <f t="shared" si="1"/>
        <v>0</v>
      </c>
      <c r="K32" s="6">
        <v>1595</v>
      </c>
      <c r="L32" s="6">
        <f t="shared" si="2"/>
        <v>3.5273719840097049</v>
      </c>
      <c r="M32" s="6">
        <f t="shared" si="3"/>
        <v>4351</v>
      </c>
      <c r="N32" s="6">
        <f t="shared" si="4"/>
        <v>0</v>
      </c>
      <c r="O32" s="11">
        <f t="shared" si="5"/>
        <v>0</v>
      </c>
    </row>
    <row r="33" spans="1:15">
      <c r="A33" s="6" t="s">
        <v>55</v>
      </c>
      <c r="B33" s="6">
        <v>6300</v>
      </c>
      <c r="C33" s="8">
        <v>1.1421471890999999</v>
      </c>
      <c r="D33" s="7">
        <v>0.30299999999999999</v>
      </c>
      <c r="E33" s="7">
        <v>54.65</v>
      </c>
      <c r="F33" s="7">
        <v>0</v>
      </c>
      <c r="G33" s="7">
        <v>0</v>
      </c>
      <c r="H33" s="6">
        <v>1</v>
      </c>
      <c r="I33" s="42">
        <f t="shared" si="0"/>
        <v>0</v>
      </c>
      <c r="J33" s="42">
        <f t="shared" si="1"/>
        <v>0</v>
      </c>
      <c r="K33" s="6">
        <v>713</v>
      </c>
      <c r="L33" s="6">
        <f t="shared" si="2"/>
        <v>1.5760631830789535</v>
      </c>
      <c r="M33" s="6">
        <f t="shared" si="3"/>
        <v>1944</v>
      </c>
      <c r="N33" s="6">
        <f t="shared" si="4"/>
        <v>0</v>
      </c>
      <c r="O33" s="11">
        <f t="shared" si="5"/>
        <v>0</v>
      </c>
    </row>
    <row r="34" spans="1:15">
      <c r="A34" s="6" t="s">
        <v>55</v>
      </c>
      <c r="B34" s="6">
        <v>6300</v>
      </c>
      <c r="C34" s="8">
        <v>0.39285985579999999</v>
      </c>
      <c r="D34" s="7">
        <v>0.26600000000000001</v>
      </c>
      <c r="E34" s="7">
        <v>54.65</v>
      </c>
      <c r="F34" s="7">
        <v>0</v>
      </c>
      <c r="G34" s="7">
        <v>0</v>
      </c>
      <c r="H34" s="6">
        <v>1</v>
      </c>
      <c r="I34" s="42">
        <f t="shared" si="0"/>
        <v>0</v>
      </c>
      <c r="J34" s="42">
        <f t="shared" si="1"/>
        <v>0</v>
      </c>
      <c r="K34" s="6">
        <v>215</v>
      </c>
      <c r="L34" s="6">
        <f t="shared" si="2"/>
        <v>0.47591370314825165</v>
      </c>
      <c r="M34" s="6">
        <f t="shared" si="3"/>
        <v>587</v>
      </c>
      <c r="N34" s="6">
        <f t="shared" si="4"/>
        <v>0</v>
      </c>
      <c r="O34" s="11">
        <f t="shared" si="5"/>
        <v>0</v>
      </c>
    </row>
    <row r="35" spans="1:15">
      <c r="A35" s="6" t="s">
        <v>55</v>
      </c>
      <c r="B35" s="6">
        <v>6460</v>
      </c>
      <c r="C35" s="8">
        <v>0.14239482789999999</v>
      </c>
      <c r="D35" s="7">
        <v>0.30299999999999999</v>
      </c>
      <c r="E35" s="7">
        <v>54.65</v>
      </c>
      <c r="F35" s="7">
        <v>0</v>
      </c>
      <c r="G35" s="7">
        <v>0</v>
      </c>
      <c r="H35" s="6">
        <v>1</v>
      </c>
      <c r="I35" s="42">
        <f t="shared" si="0"/>
        <v>0</v>
      </c>
      <c r="J35" s="42">
        <f t="shared" si="1"/>
        <v>0</v>
      </c>
      <c r="K35" s="6">
        <v>89</v>
      </c>
      <c r="L35" s="6">
        <f t="shared" si="2"/>
        <v>0.19649240295455872</v>
      </c>
      <c r="M35" s="6">
        <f t="shared" si="3"/>
        <v>242</v>
      </c>
      <c r="N35" s="6">
        <f t="shared" si="4"/>
        <v>0</v>
      </c>
      <c r="O35" s="11">
        <f t="shared" si="5"/>
        <v>0</v>
      </c>
    </row>
    <row r="36" spans="1:15">
      <c r="A36" s="6" t="s">
        <v>55</v>
      </c>
      <c r="B36" s="6">
        <v>1750</v>
      </c>
      <c r="C36" s="8">
        <v>0.6797850124</v>
      </c>
      <c r="D36" s="7">
        <v>0.76800000000000002</v>
      </c>
      <c r="E36" s="7">
        <v>54.65</v>
      </c>
      <c r="F36" s="7">
        <v>1.8</v>
      </c>
      <c r="G36" s="7">
        <v>0.47799999999999998</v>
      </c>
      <c r="H36" s="6">
        <v>1</v>
      </c>
      <c r="I36" s="42">
        <f t="shared" si="0"/>
        <v>1.8</v>
      </c>
      <c r="J36" s="42">
        <f t="shared" si="1"/>
        <v>0.47799999999999998</v>
      </c>
      <c r="K36" s="6">
        <v>1075</v>
      </c>
      <c r="L36" s="6">
        <f t="shared" si="2"/>
        <v>2.3776160593702405</v>
      </c>
      <c r="M36" s="6">
        <f t="shared" si="3"/>
        <v>2933</v>
      </c>
      <c r="N36" s="6">
        <f t="shared" si="4"/>
        <v>12</v>
      </c>
      <c r="O36" s="11">
        <f t="shared" si="5"/>
        <v>3.1</v>
      </c>
    </row>
    <row r="37" spans="1:15">
      <c r="A37" s="6" t="s">
        <v>55</v>
      </c>
      <c r="B37" s="6">
        <v>6300</v>
      </c>
      <c r="C37" s="8">
        <v>1.1557908998999999</v>
      </c>
      <c r="D37" s="7">
        <v>0.30299999999999999</v>
      </c>
      <c r="E37" s="7">
        <v>54.65</v>
      </c>
      <c r="F37" s="7">
        <v>0</v>
      </c>
      <c r="G37" s="7">
        <v>0</v>
      </c>
      <c r="H37" s="6">
        <v>1</v>
      </c>
      <c r="I37" s="42">
        <f t="shared" si="0"/>
        <v>0</v>
      </c>
      <c r="J37" s="42">
        <f t="shared" si="1"/>
        <v>0</v>
      </c>
      <c r="K37" s="6">
        <v>721</v>
      </c>
      <c r="L37" s="6">
        <f t="shared" si="2"/>
        <v>1.5948903101582586</v>
      </c>
      <c r="M37" s="6">
        <f t="shared" si="3"/>
        <v>1967</v>
      </c>
      <c r="N37" s="6">
        <f t="shared" si="4"/>
        <v>0</v>
      </c>
      <c r="O37" s="11">
        <f t="shared" si="5"/>
        <v>0</v>
      </c>
    </row>
    <row r="38" spans="1:15">
      <c r="A38" s="6" t="s">
        <v>55</v>
      </c>
      <c r="B38" s="6">
        <v>6460</v>
      </c>
      <c r="C38" s="8">
        <v>0.51406110719999998</v>
      </c>
      <c r="D38" s="7">
        <v>0.26600000000000001</v>
      </c>
      <c r="E38" s="7">
        <v>54.65</v>
      </c>
      <c r="F38" s="7">
        <v>0</v>
      </c>
      <c r="G38" s="7">
        <v>0</v>
      </c>
      <c r="H38" s="6">
        <v>1</v>
      </c>
      <c r="I38" s="42">
        <f t="shared" si="0"/>
        <v>0</v>
      </c>
      <c r="J38" s="42">
        <f t="shared" si="1"/>
        <v>0</v>
      </c>
      <c r="K38" s="6">
        <v>282</v>
      </c>
      <c r="L38" s="6">
        <f t="shared" si="2"/>
        <v>0.62273790910464</v>
      </c>
      <c r="M38" s="6">
        <f t="shared" si="3"/>
        <v>768</v>
      </c>
      <c r="N38" s="6">
        <f t="shared" si="4"/>
        <v>0</v>
      </c>
      <c r="O38" s="11">
        <f t="shared" si="5"/>
        <v>0</v>
      </c>
    </row>
    <row r="39" spans="1:15">
      <c r="A39" s="6" t="s">
        <v>55</v>
      </c>
      <c r="B39" s="6">
        <v>5100</v>
      </c>
      <c r="C39" s="8">
        <v>0.1027117888</v>
      </c>
      <c r="D39" s="7">
        <v>1</v>
      </c>
      <c r="E39" s="7">
        <v>54.65</v>
      </c>
      <c r="F39" s="7">
        <v>0.6</v>
      </c>
      <c r="G39" s="7">
        <v>0.05</v>
      </c>
      <c r="H39" s="6">
        <v>1</v>
      </c>
      <c r="I39" s="42">
        <f t="shared" si="0"/>
        <v>0.6</v>
      </c>
      <c r="J39" s="42">
        <f t="shared" si="1"/>
        <v>0.05</v>
      </c>
      <c r="K39" s="6">
        <v>212</v>
      </c>
      <c r="L39" s="6">
        <f t="shared" si="2"/>
        <v>0.46776660482666665</v>
      </c>
      <c r="M39" s="6">
        <f t="shared" si="3"/>
        <v>577</v>
      </c>
      <c r="N39" s="6">
        <f t="shared" si="4"/>
        <v>1</v>
      </c>
      <c r="O39" s="11">
        <f t="shared" si="5"/>
        <v>0.1</v>
      </c>
    </row>
    <row r="40" spans="1:15">
      <c r="A40" s="6" t="s">
        <v>55</v>
      </c>
      <c r="B40" s="6">
        <v>6181</v>
      </c>
      <c r="C40" s="8">
        <v>3.4756446000000002E-3</v>
      </c>
      <c r="D40" s="7">
        <v>0.26600000000000001</v>
      </c>
      <c r="E40" s="7">
        <v>54.65</v>
      </c>
      <c r="F40" s="7">
        <v>0</v>
      </c>
      <c r="G40" s="7">
        <v>0</v>
      </c>
      <c r="H40" s="6">
        <v>1</v>
      </c>
      <c r="I40" s="42">
        <f t="shared" si="0"/>
        <v>0</v>
      </c>
      <c r="J40" s="42">
        <f t="shared" si="1"/>
        <v>0</v>
      </c>
      <c r="K40" s="6">
        <v>2</v>
      </c>
      <c r="L40" s="6">
        <f t="shared" si="2"/>
        <v>4.2104248321450004E-3</v>
      </c>
      <c r="M40" s="6">
        <f t="shared" si="3"/>
        <v>5</v>
      </c>
      <c r="N40" s="6">
        <f t="shared" si="4"/>
        <v>0</v>
      </c>
      <c r="O40" s="11">
        <f t="shared" si="5"/>
        <v>0</v>
      </c>
    </row>
    <row r="41" spans="1:15">
      <c r="A41" s="6" t="s">
        <v>55</v>
      </c>
      <c r="B41" s="6">
        <v>6181</v>
      </c>
      <c r="C41" s="8">
        <v>0.33095609310000002</v>
      </c>
      <c r="D41" s="7">
        <v>0.26600000000000001</v>
      </c>
      <c r="E41" s="7">
        <v>54.65</v>
      </c>
      <c r="F41" s="7">
        <v>0</v>
      </c>
      <c r="G41" s="7">
        <v>0</v>
      </c>
      <c r="H41" s="6">
        <v>1</v>
      </c>
      <c r="I41" s="42">
        <f t="shared" si="0"/>
        <v>0</v>
      </c>
      <c r="J41" s="42">
        <f t="shared" si="1"/>
        <v>0</v>
      </c>
      <c r="K41" s="6">
        <v>181</v>
      </c>
      <c r="L41" s="6">
        <f t="shared" si="2"/>
        <v>0.40092296914878256</v>
      </c>
      <c r="M41" s="6">
        <f t="shared" si="3"/>
        <v>495</v>
      </c>
      <c r="N41" s="6">
        <f t="shared" si="4"/>
        <v>0</v>
      </c>
      <c r="O41" s="11">
        <f t="shared" si="5"/>
        <v>0</v>
      </c>
    </row>
    <row r="42" spans="1:15">
      <c r="A42" s="6" t="s">
        <v>55</v>
      </c>
      <c r="B42" s="6">
        <v>3200</v>
      </c>
      <c r="C42" s="8">
        <v>0.1986524278</v>
      </c>
      <c r="D42" s="7">
        <v>0.28699999999999998</v>
      </c>
      <c r="E42" s="7">
        <v>54.65</v>
      </c>
      <c r="F42" s="7">
        <v>1.2</v>
      </c>
      <c r="G42" s="7">
        <v>6.4000000000000001E-2</v>
      </c>
      <c r="H42" s="6">
        <v>1</v>
      </c>
      <c r="I42" s="42">
        <f t="shared" si="0"/>
        <v>1.2</v>
      </c>
      <c r="J42" s="42">
        <f t="shared" si="1"/>
        <v>6.4000000000000001E-2</v>
      </c>
      <c r="K42" s="6">
        <v>30601</v>
      </c>
      <c r="L42" s="6">
        <f t="shared" si="2"/>
        <v>0.25964782803754077</v>
      </c>
      <c r="M42" s="6">
        <f t="shared" si="3"/>
        <v>320</v>
      </c>
      <c r="N42" s="6">
        <f t="shared" si="4"/>
        <v>1</v>
      </c>
      <c r="O42" s="11">
        <f t="shared" si="5"/>
        <v>0</v>
      </c>
    </row>
    <row r="43" spans="1:15">
      <c r="A43" s="6" t="s">
        <v>55</v>
      </c>
      <c r="B43" s="6">
        <v>6181</v>
      </c>
      <c r="C43" s="8">
        <v>0.21100963980000001</v>
      </c>
      <c r="D43" s="7">
        <v>0.30299999999999999</v>
      </c>
      <c r="E43" s="7">
        <v>54.65</v>
      </c>
      <c r="F43" s="7">
        <v>0</v>
      </c>
      <c r="G43" s="7">
        <v>0</v>
      </c>
      <c r="H43" s="6">
        <v>1</v>
      </c>
      <c r="I43" s="42">
        <f t="shared" si="0"/>
        <v>0</v>
      </c>
      <c r="J43" s="42">
        <f t="shared" si="1"/>
        <v>0</v>
      </c>
      <c r="K43" s="6">
        <v>132</v>
      </c>
      <c r="L43" s="6">
        <f t="shared" si="2"/>
        <v>0.29117483958051749</v>
      </c>
      <c r="M43" s="6">
        <f t="shared" si="3"/>
        <v>359</v>
      </c>
      <c r="N43" s="6">
        <f t="shared" si="4"/>
        <v>0</v>
      </c>
      <c r="O43" s="11">
        <f t="shared" si="5"/>
        <v>0</v>
      </c>
    </row>
    <row r="44" spans="1:15">
      <c r="A44" s="6" t="s">
        <v>55</v>
      </c>
      <c r="B44" s="6">
        <v>6181</v>
      </c>
      <c r="C44" s="8">
        <v>2.7022696382000002</v>
      </c>
      <c r="D44" s="7">
        <v>0.30299999999999999</v>
      </c>
      <c r="E44" s="7">
        <v>54.65</v>
      </c>
      <c r="F44" s="7">
        <v>0</v>
      </c>
      <c r="G44" s="7">
        <v>0</v>
      </c>
      <c r="H44" s="6">
        <v>1</v>
      </c>
      <c r="I44" s="42">
        <f t="shared" si="0"/>
        <v>0</v>
      </c>
      <c r="J44" s="42">
        <f t="shared" si="1"/>
        <v>0</v>
      </c>
      <c r="K44" s="6">
        <v>1686</v>
      </c>
      <c r="L44" s="6">
        <f t="shared" si="2"/>
        <v>3.7288956521226577</v>
      </c>
      <c r="M44" s="6">
        <f t="shared" si="3"/>
        <v>4600</v>
      </c>
      <c r="N44" s="6">
        <f t="shared" si="4"/>
        <v>0</v>
      </c>
      <c r="O44" s="11">
        <f t="shared" si="5"/>
        <v>0</v>
      </c>
    </row>
    <row r="45" spans="1:15">
      <c r="A45" s="6" t="s">
        <v>55</v>
      </c>
      <c r="B45" s="6">
        <v>6181</v>
      </c>
      <c r="C45" s="8">
        <v>1.52735288E-2</v>
      </c>
      <c r="D45" s="7">
        <v>0.30299999999999999</v>
      </c>
      <c r="E45" s="7">
        <v>54.65</v>
      </c>
      <c r="F45" s="7">
        <v>0</v>
      </c>
      <c r="G45" s="7">
        <v>0</v>
      </c>
      <c r="H45" s="6">
        <v>1</v>
      </c>
      <c r="I45" s="42">
        <f t="shared" si="0"/>
        <v>0</v>
      </c>
      <c r="J45" s="42">
        <f t="shared" si="1"/>
        <v>0</v>
      </c>
      <c r="K45" s="6">
        <v>10</v>
      </c>
      <c r="L45" s="6">
        <f t="shared" si="2"/>
        <v>2.1076133310230002E-2</v>
      </c>
      <c r="M45" s="6">
        <f t="shared" si="3"/>
        <v>26</v>
      </c>
      <c r="N45" s="6">
        <f t="shared" si="4"/>
        <v>0</v>
      </c>
      <c r="O45" s="11">
        <f t="shared" si="5"/>
        <v>0</v>
      </c>
    </row>
    <row r="46" spans="1:15">
      <c r="A46" s="6" t="s">
        <v>55</v>
      </c>
      <c r="B46" s="6">
        <v>6210</v>
      </c>
      <c r="C46" s="8">
        <v>7.3414259747999999</v>
      </c>
      <c r="D46" s="7">
        <v>0.30299999999999999</v>
      </c>
      <c r="E46" s="7">
        <v>54.65</v>
      </c>
      <c r="F46" s="7">
        <v>0</v>
      </c>
      <c r="G46" s="7">
        <v>0</v>
      </c>
      <c r="H46" s="6">
        <v>1</v>
      </c>
      <c r="I46" s="42">
        <f t="shared" si="0"/>
        <v>0</v>
      </c>
      <c r="J46" s="42">
        <f t="shared" si="1"/>
        <v>0</v>
      </c>
      <c r="K46" s="6">
        <v>4581</v>
      </c>
      <c r="L46" s="6">
        <f t="shared" si="2"/>
        <v>10.130525470451206</v>
      </c>
      <c r="M46" s="6">
        <f t="shared" si="3"/>
        <v>12496</v>
      </c>
      <c r="N46" s="6">
        <f t="shared" si="4"/>
        <v>0</v>
      </c>
      <c r="O46" s="11">
        <f t="shared" si="5"/>
        <v>0</v>
      </c>
    </row>
    <row r="47" spans="1:15">
      <c r="A47" s="6" t="s">
        <v>55</v>
      </c>
      <c r="B47" s="6">
        <v>5100</v>
      </c>
      <c r="C47" s="8">
        <v>8.3569521300000005E-2</v>
      </c>
      <c r="D47" s="7">
        <v>1</v>
      </c>
      <c r="E47" s="7">
        <v>54.65</v>
      </c>
      <c r="F47" s="7">
        <v>0.6</v>
      </c>
      <c r="G47" s="7">
        <v>0.05</v>
      </c>
      <c r="H47" s="6">
        <v>1</v>
      </c>
      <c r="I47" s="42">
        <f t="shared" si="0"/>
        <v>0.6</v>
      </c>
      <c r="J47" s="42">
        <f t="shared" si="1"/>
        <v>0.05</v>
      </c>
      <c r="K47" s="6">
        <v>172</v>
      </c>
      <c r="L47" s="6">
        <f t="shared" si="2"/>
        <v>0.38058952825374998</v>
      </c>
      <c r="M47" s="6">
        <f t="shared" si="3"/>
        <v>469</v>
      </c>
      <c r="N47" s="6">
        <f t="shared" si="4"/>
        <v>1</v>
      </c>
      <c r="O47" s="11">
        <f t="shared" si="5"/>
        <v>0.1</v>
      </c>
    </row>
    <row r="48" spans="1:15">
      <c r="A48" s="6" t="s">
        <v>55</v>
      </c>
      <c r="B48" s="6">
        <v>6210</v>
      </c>
      <c r="C48" s="8">
        <v>0.2269481397</v>
      </c>
      <c r="D48" s="7">
        <v>0.30299999999999999</v>
      </c>
      <c r="E48" s="7">
        <v>54.65</v>
      </c>
      <c r="F48" s="7">
        <v>0</v>
      </c>
      <c r="G48" s="7">
        <v>0</v>
      </c>
      <c r="H48" s="6">
        <v>1</v>
      </c>
      <c r="I48" s="42">
        <f t="shared" si="0"/>
        <v>0</v>
      </c>
      <c r="J48" s="42">
        <f t="shared" si="1"/>
        <v>0</v>
      </c>
      <c r="K48" s="6">
        <v>142</v>
      </c>
      <c r="L48" s="6">
        <f t="shared" si="2"/>
        <v>0.31316857482377625</v>
      </c>
      <c r="M48" s="6">
        <f t="shared" si="3"/>
        <v>386</v>
      </c>
      <c r="N48" s="6">
        <f t="shared" si="4"/>
        <v>0</v>
      </c>
      <c r="O48" s="11">
        <f t="shared" si="5"/>
        <v>0</v>
      </c>
    </row>
    <row r="49" spans="1:15">
      <c r="A49" s="6" t="s">
        <v>55</v>
      </c>
      <c r="B49" s="6">
        <v>3200</v>
      </c>
      <c r="C49" s="8">
        <v>5.0419442476</v>
      </c>
      <c r="D49" s="7">
        <v>0.4</v>
      </c>
      <c r="E49" s="7">
        <v>54.65</v>
      </c>
      <c r="F49" s="7">
        <v>1.2</v>
      </c>
      <c r="G49" s="7">
        <v>6.4000000000000001E-2</v>
      </c>
      <c r="H49" s="6">
        <v>1</v>
      </c>
      <c r="I49" s="42">
        <f t="shared" si="0"/>
        <v>1.2</v>
      </c>
      <c r="J49" s="42">
        <f t="shared" si="1"/>
        <v>6.4000000000000001E-2</v>
      </c>
      <c r="K49" s="6">
        <v>4460</v>
      </c>
      <c r="L49" s="6">
        <f t="shared" si="2"/>
        <v>9.184741771044667</v>
      </c>
      <c r="M49" s="6">
        <f t="shared" si="3"/>
        <v>11329</v>
      </c>
      <c r="N49" s="6">
        <f t="shared" si="4"/>
        <v>30</v>
      </c>
      <c r="O49" s="11">
        <f t="shared" si="5"/>
        <v>1.6</v>
      </c>
    </row>
    <row r="50" spans="1:15">
      <c r="A50" s="6" t="s">
        <v>55</v>
      </c>
      <c r="B50" s="6">
        <v>5100</v>
      </c>
      <c r="C50" s="8">
        <v>0.14476685489999999</v>
      </c>
      <c r="D50" s="7">
        <v>1</v>
      </c>
      <c r="E50" s="7">
        <v>54.65</v>
      </c>
      <c r="F50" s="7">
        <v>0.6</v>
      </c>
      <c r="G50" s="7">
        <v>0.05</v>
      </c>
      <c r="H50" s="6">
        <v>1</v>
      </c>
      <c r="I50" s="42">
        <f t="shared" si="0"/>
        <v>0.6</v>
      </c>
      <c r="J50" s="42">
        <f t="shared" si="1"/>
        <v>0.05</v>
      </c>
      <c r="K50" s="6">
        <v>298</v>
      </c>
      <c r="L50" s="6">
        <f t="shared" si="2"/>
        <v>0.65929238502374987</v>
      </c>
      <c r="M50" s="6">
        <f t="shared" si="3"/>
        <v>813</v>
      </c>
      <c r="N50" s="6">
        <f t="shared" si="4"/>
        <v>1</v>
      </c>
      <c r="O50" s="11">
        <f t="shared" si="5"/>
        <v>0.1</v>
      </c>
    </row>
    <row r="51" spans="1:15">
      <c r="A51" s="6" t="s">
        <v>55</v>
      </c>
      <c r="B51" s="6">
        <v>1750</v>
      </c>
      <c r="C51" s="8">
        <v>0.17037744899999999</v>
      </c>
      <c r="D51" s="7">
        <v>0.72399999999999998</v>
      </c>
      <c r="E51" s="7">
        <v>54.65</v>
      </c>
      <c r="F51" s="7">
        <v>1.8</v>
      </c>
      <c r="G51" s="7">
        <v>0.47799999999999998</v>
      </c>
      <c r="H51" s="6">
        <v>1</v>
      </c>
      <c r="I51" s="42">
        <f t="shared" si="0"/>
        <v>1.8</v>
      </c>
      <c r="J51" s="42">
        <f t="shared" si="1"/>
        <v>0.47799999999999998</v>
      </c>
      <c r="K51" s="6">
        <v>481</v>
      </c>
      <c r="L51" s="6">
        <f t="shared" si="2"/>
        <v>0.56177136446694997</v>
      </c>
      <c r="M51" s="6">
        <f t="shared" si="3"/>
        <v>693</v>
      </c>
      <c r="N51" s="6">
        <f t="shared" si="4"/>
        <v>3</v>
      </c>
      <c r="O51" s="11">
        <f t="shared" si="5"/>
        <v>0.7</v>
      </c>
    </row>
    <row r="52" spans="1:15">
      <c r="A52" s="6" t="s">
        <v>55</v>
      </c>
      <c r="B52" s="6">
        <v>6300</v>
      </c>
      <c r="C52" s="8">
        <v>2.82811E-4</v>
      </c>
      <c r="D52" s="7">
        <v>0.30299999999999999</v>
      </c>
      <c r="E52" s="7">
        <v>54.65</v>
      </c>
      <c r="F52" s="7">
        <v>0</v>
      </c>
      <c r="G52" s="7">
        <v>0</v>
      </c>
      <c r="H52" s="6">
        <v>1</v>
      </c>
      <c r="I52" s="42">
        <f t="shared" si="0"/>
        <v>0</v>
      </c>
      <c r="J52" s="42">
        <f t="shared" si="1"/>
        <v>0</v>
      </c>
      <c r="K52" s="6">
        <v>0</v>
      </c>
      <c r="L52" s="6">
        <f t="shared" si="2"/>
        <v>3.9025443403749999E-4</v>
      </c>
      <c r="M52" s="6">
        <f t="shared" si="3"/>
        <v>0</v>
      </c>
      <c r="N52" s="6">
        <f t="shared" si="4"/>
        <v>0</v>
      </c>
      <c r="O52" s="11">
        <f t="shared" si="5"/>
        <v>0</v>
      </c>
    </row>
    <row r="53" spans="1:15">
      <c r="A53" s="6" t="s">
        <v>55</v>
      </c>
      <c r="B53" s="6">
        <v>3200</v>
      </c>
      <c r="C53" s="8">
        <v>3.3546804999999998E-3</v>
      </c>
      <c r="D53" s="7">
        <v>0.4</v>
      </c>
      <c r="E53" s="7">
        <v>54.65</v>
      </c>
      <c r="F53" s="7">
        <v>1.2</v>
      </c>
      <c r="G53" s="7">
        <v>6.4000000000000001E-2</v>
      </c>
      <c r="H53" s="6">
        <v>1</v>
      </c>
      <c r="I53" s="42">
        <f t="shared" si="0"/>
        <v>1.2</v>
      </c>
      <c r="J53" s="42">
        <f t="shared" si="1"/>
        <v>6.4000000000000001E-2</v>
      </c>
      <c r="K53" s="6">
        <v>3</v>
      </c>
      <c r="L53" s="6">
        <f t="shared" si="2"/>
        <v>6.1111096441666653E-3</v>
      </c>
      <c r="M53" s="6">
        <f t="shared" si="3"/>
        <v>8</v>
      </c>
      <c r="N53" s="6">
        <f t="shared" si="4"/>
        <v>0</v>
      </c>
      <c r="O53" s="11">
        <f t="shared" si="5"/>
        <v>0</v>
      </c>
    </row>
    <row r="54" spans="1:15">
      <c r="A54" s="6" t="s">
        <v>55</v>
      </c>
      <c r="B54" s="6">
        <v>5100</v>
      </c>
      <c r="C54" s="8">
        <v>7.8097328100000002E-2</v>
      </c>
      <c r="D54" s="7">
        <v>1</v>
      </c>
      <c r="E54" s="7">
        <v>54.65</v>
      </c>
      <c r="F54" s="7">
        <v>0.6</v>
      </c>
      <c r="G54" s="7">
        <v>0.05</v>
      </c>
      <c r="H54" s="6">
        <v>1</v>
      </c>
      <c r="I54" s="42">
        <f t="shared" si="0"/>
        <v>0.6</v>
      </c>
      <c r="J54" s="42">
        <f t="shared" si="1"/>
        <v>0.05</v>
      </c>
      <c r="K54" s="6">
        <v>161</v>
      </c>
      <c r="L54" s="6">
        <f t="shared" si="2"/>
        <v>0.35566824838875005</v>
      </c>
      <c r="M54" s="6">
        <f t="shared" si="3"/>
        <v>439</v>
      </c>
      <c r="N54" s="6">
        <f t="shared" si="4"/>
        <v>1</v>
      </c>
      <c r="O54" s="11">
        <f t="shared" si="5"/>
        <v>0</v>
      </c>
    </row>
    <row r="55" spans="1:15">
      <c r="A55" s="6" t="s">
        <v>55</v>
      </c>
      <c r="B55" s="6">
        <v>6181</v>
      </c>
      <c r="C55" s="8">
        <v>6.2741185500000005E-2</v>
      </c>
      <c r="D55" s="7">
        <v>0.30299999999999999</v>
      </c>
      <c r="E55" s="7">
        <v>54.65</v>
      </c>
      <c r="F55" s="7">
        <v>0</v>
      </c>
      <c r="G55" s="7">
        <v>0</v>
      </c>
      <c r="H55" s="6">
        <v>1</v>
      </c>
      <c r="I55" s="42">
        <f t="shared" si="0"/>
        <v>0</v>
      </c>
      <c r="J55" s="42">
        <f t="shared" si="1"/>
        <v>0</v>
      </c>
      <c r="K55" s="6">
        <v>39</v>
      </c>
      <c r="L55" s="6">
        <f t="shared" si="2"/>
        <v>8.657734613626876E-2</v>
      </c>
      <c r="M55" s="6">
        <f t="shared" si="3"/>
        <v>107</v>
      </c>
      <c r="N55" s="6">
        <f t="shared" si="4"/>
        <v>0</v>
      </c>
      <c r="O55" s="11">
        <f t="shared" si="5"/>
        <v>0</v>
      </c>
    </row>
    <row r="56" spans="1:15">
      <c r="A56" s="6" t="s">
        <v>55</v>
      </c>
      <c r="B56" s="6">
        <v>1750</v>
      </c>
      <c r="C56" s="8">
        <v>3.7919979899999998E-2</v>
      </c>
      <c r="D56" s="7">
        <v>0.72399999999999998</v>
      </c>
      <c r="E56" s="7">
        <v>54.65</v>
      </c>
      <c r="F56" s="7">
        <v>1.8</v>
      </c>
      <c r="G56" s="7">
        <v>0.47799999999999998</v>
      </c>
      <c r="H56" s="6">
        <v>1</v>
      </c>
      <c r="I56" s="42">
        <f t="shared" si="0"/>
        <v>1.8</v>
      </c>
      <c r="J56" s="42">
        <f t="shared" si="1"/>
        <v>0.47799999999999998</v>
      </c>
      <c r="K56" s="6">
        <v>129</v>
      </c>
      <c r="L56" s="6">
        <f t="shared" si="2"/>
        <v>0.12503038972594499</v>
      </c>
      <c r="M56" s="6">
        <f t="shared" si="3"/>
        <v>154</v>
      </c>
      <c r="N56" s="6">
        <f t="shared" si="4"/>
        <v>1</v>
      </c>
      <c r="O56" s="11">
        <f t="shared" si="5"/>
        <v>0.2</v>
      </c>
    </row>
    <row r="57" spans="1:15">
      <c r="A57" s="6" t="s">
        <v>55</v>
      </c>
      <c r="B57" s="6">
        <v>6300</v>
      </c>
      <c r="C57" s="8">
        <v>4.9206618384</v>
      </c>
      <c r="D57" s="7">
        <v>0.30299999999999999</v>
      </c>
      <c r="E57" s="7">
        <v>54.65</v>
      </c>
      <c r="F57" s="7">
        <v>0</v>
      </c>
      <c r="G57" s="7">
        <v>0</v>
      </c>
      <c r="H57" s="6">
        <v>1</v>
      </c>
      <c r="I57" s="42">
        <f t="shared" si="0"/>
        <v>0</v>
      </c>
      <c r="J57" s="42">
        <f t="shared" si="1"/>
        <v>0</v>
      </c>
      <c r="K57" s="6">
        <v>3071</v>
      </c>
      <c r="L57" s="6">
        <f t="shared" si="2"/>
        <v>6.79008277908114</v>
      </c>
      <c r="M57" s="6">
        <f t="shared" si="3"/>
        <v>8375</v>
      </c>
      <c r="N57" s="6">
        <f t="shared" si="4"/>
        <v>0</v>
      </c>
      <c r="O57" s="11">
        <f t="shared" si="5"/>
        <v>0</v>
      </c>
    </row>
    <row r="58" spans="1:15">
      <c r="A58" s="6" t="s">
        <v>55</v>
      </c>
      <c r="B58" s="6">
        <v>5100</v>
      </c>
      <c r="C58" s="8">
        <v>9.7638748400000003E-2</v>
      </c>
      <c r="D58" s="7">
        <v>1</v>
      </c>
      <c r="E58" s="7">
        <v>54.65</v>
      </c>
      <c r="F58" s="7">
        <v>0.6</v>
      </c>
      <c r="G58" s="7">
        <v>0.05</v>
      </c>
      <c r="H58" s="6">
        <v>1</v>
      </c>
      <c r="I58" s="42">
        <f t="shared" si="0"/>
        <v>0.6</v>
      </c>
      <c r="J58" s="42">
        <f t="shared" si="1"/>
        <v>0.05</v>
      </c>
      <c r="K58" s="6">
        <v>201</v>
      </c>
      <c r="L58" s="6">
        <f t="shared" si="2"/>
        <v>0.44466313333833335</v>
      </c>
      <c r="M58" s="6">
        <f t="shared" si="3"/>
        <v>548</v>
      </c>
      <c r="N58" s="6">
        <f t="shared" si="4"/>
        <v>1</v>
      </c>
      <c r="O58" s="11">
        <f t="shared" si="5"/>
        <v>0.1</v>
      </c>
    </row>
    <row r="59" spans="1:15">
      <c r="A59" s="6" t="s">
        <v>55</v>
      </c>
      <c r="B59" s="6">
        <v>1750</v>
      </c>
      <c r="C59" s="8">
        <v>8.0401816000000001E-2</v>
      </c>
      <c r="D59" s="7">
        <v>0.72399999999999998</v>
      </c>
      <c r="E59" s="7">
        <v>54.65</v>
      </c>
      <c r="F59" s="7">
        <v>1.8</v>
      </c>
      <c r="G59" s="7">
        <v>0.47799999999999998</v>
      </c>
      <c r="H59" s="6">
        <v>1</v>
      </c>
      <c r="I59" s="42">
        <f t="shared" si="0"/>
        <v>1.8</v>
      </c>
      <c r="J59" s="42">
        <f t="shared" si="1"/>
        <v>0.47799999999999998</v>
      </c>
      <c r="K59" s="6">
        <v>249</v>
      </c>
      <c r="L59" s="6">
        <f t="shared" si="2"/>
        <v>0.26510220774546667</v>
      </c>
      <c r="M59" s="6">
        <f t="shared" si="3"/>
        <v>327</v>
      </c>
      <c r="N59" s="6">
        <f t="shared" si="4"/>
        <v>1</v>
      </c>
      <c r="O59" s="11">
        <f t="shared" si="5"/>
        <v>0.3</v>
      </c>
    </row>
    <row r="60" spans="1:15">
      <c r="A60" s="6" t="s">
        <v>55</v>
      </c>
      <c r="B60" s="6">
        <v>5100</v>
      </c>
      <c r="C60" s="8">
        <v>9.9860755999999995E-2</v>
      </c>
      <c r="D60" s="7">
        <v>1</v>
      </c>
      <c r="E60" s="7">
        <v>54.65</v>
      </c>
      <c r="F60" s="7">
        <v>0.6</v>
      </c>
      <c r="G60" s="7">
        <v>0.05</v>
      </c>
      <c r="H60" s="6">
        <v>1</v>
      </c>
      <c r="I60" s="42">
        <f t="shared" si="0"/>
        <v>0.6</v>
      </c>
      <c r="J60" s="42">
        <f t="shared" si="1"/>
        <v>0.05</v>
      </c>
      <c r="K60" s="6">
        <v>206</v>
      </c>
      <c r="L60" s="6">
        <f t="shared" si="2"/>
        <v>0.45478252628333332</v>
      </c>
      <c r="M60" s="6">
        <f t="shared" si="3"/>
        <v>561</v>
      </c>
      <c r="N60" s="6">
        <f t="shared" si="4"/>
        <v>1</v>
      </c>
      <c r="O60" s="11">
        <f t="shared" si="5"/>
        <v>0.1</v>
      </c>
    </row>
    <row r="61" spans="1:15">
      <c r="A61" s="6" t="s">
        <v>55</v>
      </c>
      <c r="B61" s="6">
        <v>6181</v>
      </c>
      <c r="C61" s="8">
        <v>8.5893455199999996E-2</v>
      </c>
      <c r="D61" s="7">
        <v>0.30299999999999999</v>
      </c>
      <c r="E61" s="7">
        <v>54.65</v>
      </c>
      <c r="F61" s="7">
        <v>0</v>
      </c>
      <c r="G61" s="7">
        <v>0</v>
      </c>
      <c r="H61" s="6">
        <v>1</v>
      </c>
      <c r="I61" s="42">
        <f t="shared" si="0"/>
        <v>0</v>
      </c>
      <c r="J61" s="42">
        <f t="shared" si="1"/>
        <v>0</v>
      </c>
      <c r="K61" s="6">
        <v>54</v>
      </c>
      <c r="L61" s="6">
        <f t="shared" si="2"/>
        <v>0.11852545249866998</v>
      </c>
      <c r="M61" s="6">
        <f t="shared" si="3"/>
        <v>146</v>
      </c>
      <c r="N61" s="6">
        <f t="shared" si="4"/>
        <v>0</v>
      </c>
      <c r="O61" s="11">
        <f t="shared" si="5"/>
        <v>0</v>
      </c>
    </row>
    <row r="62" spans="1:15">
      <c r="A62" s="6" t="s">
        <v>55</v>
      </c>
      <c r="B62" s="6">
        <v>5100</v>
      </c>
      <c r="C62" s="8">
        <v>0.1514334437</v>
      </c>
      <c r="D62" s="7">
        <v>1</v>
      </c>
      <c r="E62" s="7">
        <v>54.65</v>
      </c>
      <c r="F62" s="7">
        <v>0.6</v>
      </c>
      <c r="G62" s="7">
        <v>0.05</v>
      </c>
      <c r="H62" s="6">
        <v>1</v>
      </c>
      <c r="I62" s="42">
        <f t="shared" si="0"/>
        <v>0.6</v>
      </c>
      <c r="J62" s="42">
        <f t="shared" si="1"/>
        <v>0.05</v>
      </c>
      <c r="K62" s="6">
        <v>312</v>
      </c>
      <c r="L62" s="6">
        <f t="shared" si="2"/>
        <v>0.68965314151708335</v>
      </c>
      <c r="M62" s="6">
        <f t="shared" si="3"/>
        <v>851</v>
      </c>
      <c r="N62" s="6">
        <f t="shared" si="4"/>
        <v>1</v>
      </c>
      <c r="O62" s="11">
        <f t="shared" si="5"/>
        <v>0.1</v>
      </c>
    </row>
    <row r="63" spans="1:15">
      <c r="A63" s="6" t="s">
        <v>55</v>
      </c>
      <c r="B63" s="6">
        <v>1750</v>
      </c>
      <c r="C63" s="8">
        <v>0.1692987446</v>
      </c>
      <c r="D63" s="7">
        <v>0.72399999999999998</v>
      </c>
      <c r="E63" s="7">
        <v>54.65</v>
      </c>
      <c r="F63" s="7">
        <v>1.8</v>
      </c>
      <c r="G63" s="7">
        <v>0.47799999999999998</v>
      </c>
      <c r="H63" s="6">
        <v>1</v>
      </c>
      <c r="I63" s="42">
        <f t="shared" si="0"/>
        <v>1.8</v>
      </c>
      <c r="J63" s="42">
        <f t="shared" si="1"/>
        <v>0.47799999999999998</v>
      </c>
      <c r="K63" s="6">
        <v>517</v>
      </c>
      <c r="L63" s="6">
        <f t="shared" si="2"/>
        <v>0.55821464234086327</v>
      </c>
      <c r="M63" s="6">
        <f t="shared" si="3"/>
        <v>689</v>
      </c>
      <c r="N63" s="6">
        <f t="shared" si="4"/>
        <v>3</v>
      </c>
      <c r="O63" s="11">
        <f t="shared" si="5"/>
        <v>0.7</v>
      </c>
    </row>
    <row r="64" spans="1:15">
      <c r="A64" s="6" t="s">
        <v>55</v>
      </c>
      <c r="B64" s="6">
        <v>6300</v>
      </c>
      <c r="C64" s="8">
        <v>0.53082711520000003</v>
      </c>
      <c r="D64" s="7">
        <v>0.30299999999999999</v>
      </c>
      <c r="E64" s="7">
        <v>54.65</v>
      </c>
      <c r="F64" s="7">
        <v>0</v>
      </c>
      <c r="G64" s="7">
        <v>0</v>
      </c>
      <c r="H64" s="6">
        <v>1</v>
      </c>
      <c r="I64" s="42">
        <f t="shared" si="0"/>
        <v>0</v>
      </c>
      <c r="J64" s="42">
        <f t="shared" si="1"/>
        <v>0</v>
      </c>
      <c r="K64" s="6">
        <v>756</v>
      </c>
      <c r="L64" s="6">
        <f t="shared" si="2"/>
        <v>0.73249497160342003</v>
      </c>
      <c r="M64" s="6">
        <f t="shared" si="3"/>
        <v>904</v>
      </c>
      <c r="N64" s="6">
        <f t="shared" si="4"/>
        <v>0</v>
      </c>
      <c r="O64" s="11">
        <f t="shared" si="5"/>
        <v>0</v>
      </c>
    </row>
    <row r="65" spans="1:15">
      <c r="A65" s="6" t="s">
        <v>55</v>
      </c>
      <c r="B65" s="6">
        <v>3200</v>
      </c>
      <c r="C65" s="8">
        <v>7.5192451600000001E-2</v>
      </c>
      <c r="D65" s="7">
        <v>0.4</v>
      </c>
      <c r="E65" s="7">
        <v>54.65</v>
      </c>
      <c r="F65" s="7">
        <v>1.2</v>
      </c>
      <c r="G65" s="7">
        <v>6.4000000000000001E-2</v>
      </c>
      <c r="H65" s="6">
        <v>1</v>
      </c>
      <c r="I65" s="42">
        <f t="shared" si="0"/>
        <v>1.2</v>
      </c>
      <c r="J65" s="42">
        <f t="shared" si="1"/>
        <v>6.4000000000000001E-2</v>
      </c>
      <c r="K65" s="6">
        <v>62</v>
      </c>
      <c r="L65" s="6">
        <f t="shared" si="2"/>
        <v>0.13697558266466667</v>
      </c>
      <c r="M65" s="6">
        <f t="shared" si="3"/>
        <v>169</v>
      </c>
      <c r="N65" s="6">
        <f t="shared" si="4"/>
        <v>0</v>
      </c>
      <c r="O65" s="11">
        <f t="shared" si="5"/>
        <v>0</v>
      </c>
    </row>
    <row r="66" spans="1:15">
      <c r="A66" s="6" t="s">
        <v>55</v>
      </c>
      <c r="B66" s="6">
        <v>6300</v>
      </c>
      <c r="C66" s="8">
        <v>3.3690528335000001</v>
      </c>
      <c r="D66" s="7">
        <v>0.30299999999999999</v>
      </c>
      <c r="E66" s="7">
        <v>54.65</v>
      </c>
      <c r="F66" s="7">
        <v>0</v>
      </c>
      <c r="G66" s="7">
        <v>0</v>
      </c>
      <c r="H66" s="6">
        <v>1</v>
      </c>
      <c r="I66" s="42">
        <f t="shared" si="0"/>
        <v>0</v>
      </c>
      <c r="J66" s="42">
        <f t="shared" si="1"/>
        <v>0</v>
      </c>
      <c r="K66" s="6">
        <v>2712</v>
      </c>
      <c r="L66" s="6">
        <f t="shared" si="2"/>
        <v>4.6489981181070688</v>
      </c>
      <c r="M66" s="6">
        <f t="shared" si="3"/>
        <v>5734</v>
      </c>
      <c r="N66" s="6">
        <f t="shared" si="4"/>
        <v>0</v>
      </c>
      <c r="O66" s="11">
        <f t="shared" si="5"/>
        <v>0</v>
      </c>
    </row>
    <row r="67" spans="1:15">
      <c r="A67" s="6" t="s">
        <v>55</v>
      </c>
      <c r="B67" s="6">
        <v>5100</v>
      </c>
      <c r="C67" s="8">
        <v>6.3001880100000004E-2</v>
      </c>
      <c r="D67" s="7">
        <v>1</v>
      </c>
      <c r="E67" s="7">
        <v>54.65</v>
      </c>
      <c r="F67" s="7">
        <v>0.6</v>
      </c>
      <c r="G67" s="7">
        <v>0.05</v>
      </c>
      <c r="H67" s="6">
        <v>1</v>
      </c>
      <c r="I67" s="42">
        <f t="shared" ref="I67:I94" si="6">F67</f>
        <v>0.6</v>
      </c>
      <c r="J67" s="42">
        <f t="shared" ref="J67:J94" si="7">G67</f>
        <v>0.05</v>
      </c>
      <c r="K67" s="6">
        <v>130</v>
      </c>
      <c r="L67" s="6">
        <f t="shared" ref="L67:L127" si="8">(E67*D67*C67)/12</f>
        <v>0.28692106228875003</v>
      </c>
      <c r="M67" s="6">
        <f t="shared" ref="M67:M127" si="9">ROUND(E67*D67*C67*102.79,0)</f>
        <v>354</v>
      </c>
      <c r="N67" s="6">
        <f t="shared" ref="N67:N127" si="10">ROUND(I67*M67*0.002205,0)</f>
        <v>0</v>
      </c>
      <c r="O67" s="11">
        <f t="shared" ref="O67:O127" si="11">ROUND(J67*M67*0.002205,1)</f>
        <v>0</v>
      </c>
    </row>
    <row r="68" spans="1:15">
      <c r="A68" s="6" t="s">
        <v>55</v>
      </c>
      <c r="B68" s="6">
        <v>6210</v>
      </c>
      <c r="C68" s="8">
        <v>7.4217796200000005E-2</v>
      </c>
      <c r="D68" s="7">
        <v>0.30299999999999999</v>
      </c>
      <c r="E68" s="7">
        <v>54.65</v>
      </c>
      <c r="F68" s="7">
        <v>0</v>
      </c>
      <c r="G68" s="7">
        <v>0</v>
      </c>
      <c r="H68" s="6">
        <v>1</v>
      </c>
      <c r="I68" s="42">
        <f t="shared" si="6"/>
        <v>0</v>
      </c>
      <c r="J68" s="42">
        <f t="shared" si="7"/>
        <v>0</v>
      </c>
      <c r="K68" s="6">
        <v>46</v>
      </c>
      <c r="L68" s="6">
        <f t="shared" si="8"/>
        <v>0.1024140646988325</v>
      </c>
      <c r="M68" s="6">
        <f t="shared" si="9"/>
        <v>126</v>
      </c>
      <c r="N68" s="6">
        <f t="shared" si="10"/>
        <v>0</v>
      </c>
      <c r="O68" s="11">
        <f t="shared" si="11"/>
        <v>0</v>
      </c>
    </row>
    <row r="69" spans="1:15">
      <c r="A69" s="6" t="s">
        <v>55</v>
      </c>
      <c r="B69" s="6">
        <v>5100</v>
      </c>
      <c r="C69" s="8">
        <v>5.7938022200000001E-2</v>
      </c>
      <c r="D69" s="7">
        <v>1</v>
      </c>
      <c r="E69" s="7">
        <v>54.65</v>
      </c>
      <c r="F69" s="7">
        <v>0.6</v>
      </c>
      <c r="G69" s="7">
        <v>0.05</v>
      </c>
      <c r="H69" s="6">
        <v>1</v>
      </c>
      <c r="I69" s="42">
        <f t="shared" si="6"/>
        <v>0.6</v>
      </c>
      <c r="J69" s="42">
        <f t="shared" si="7"/>
        <v>0.05</v>
      </c>
      <c r="K69" s="6">
        <v>119</v>
      </c>
      <c r="L69" s="6">
        <f t="shared" si="8"/>
        <v>0.26385940943583336</v>
      </c>
      <c r="M69" s="6">
        <f t="shared" si="9"/>
        <v>325</v>
      </c>
      <c r="N69" s="6">
        <f t="shared" si="10"/>
        <v>0</v>
      </c>
      <c r="O69" s="11">
        <f t="shared" si="11"/>
        <v>0</v>
      </c>
    </row>
    <row r="70" spans="1:15">
      <c r="A70" s="6" t="s">
        <v>55</v>
      </c>
      <c r="B70" s="6">
        <v>1750</v>
      </c>
      <c r="C70" s="8">
        <v>7.8495687699999997E-2</v>
      </c>
      <c r="D70" s="7">
        <v>0.72399999999999998</v>
      </c>
      <c r="E70" s="7">
        <v>54.65</v>
      </c>
      <c r="F70" s="7">
        <v>1.8</v>
      </c>
      <c r="G70" s="7">
        <v>0.47799999999999998</v>
      </c>
      <c r="H70" s="6">
        <v>1</v>
      </c>
      <c r="I70" s="42">
        <f t="shared" si="6"/>
        <v>1.8</v>
      </c>
      <c r="J70" s="42">
        <f t="shared" si="7"/>
        <v>0.47799999999999998</v>
      </c>
      <c r="K70" s="6">
        <v>261</v>
      </c>
      <c r="L70" s="6">
        <f t="shared" si="8"/>
        <v>0.25881728974590168</v>
      </c>
      <c r="M70" s="6">
        <f t="shared" si="9"/>
        <v>319</v>
      </c>
      <c r="N70" s="6">
        <f t="shared" si="10"/>
        <v>1</v>
      </c>
      <c r="O70" s="11">
        <f t="shared" si="11"/>
        <v>0.3</v>
      </c>
    </row>
    <row r="71" spans="1:15">
      <c r="A71" s="6" t="s">
        <v>55</v>
      </c>
      <c r="B71" s="6">
        <v>6210</v>
      </c>
      <c r="C71" s="8">
        <v>9.89560097E-2</v>
      </c>
      <c r="D71" s="7">
        <v>0.30299999999999999</v>
      </c>
      <c r="E71" s="7">
        <v>54.65</v>
      </c>
      <c r="F71" s="7">
        <v>0</v>
      </c>
      <c r="G71" s="7">
        <v>0</v>
      </c>
      <c r="H71" s="6">
        <v>1</v>
      </c>
      <c r="I71" s="42">
        <f t="shared" si="6"/>
        <v>0</v>
      </c>
      <c r="J71" s="42">
        <f t="shared" si="7"/>
        <v>0</v>
      </c>
      <c r="K71" s="6">
        <v>62</v>
      </c>
      <c r="L71" s="6">
        <f t="shared" si="8"/>
        <v>0.13655063473515125</v>
      </c>
      <c r="M71" s="6">
        <f t="shared" si="9"/>
        <v>168</v>
      </c>
      <c r="N71" s="6">
        <f t="shared" si="10"/>
        <v>0</v>
      </c>
      <c r="O71" s="11">
        <f t="shared" si="11"/>
        <v>0</v>
      </c>
    </row>
    <row r="72" spans="1:15">
      <c r="A72" s="6" t="s">
        <v>55</v>
      </c>
      <c r="B72" s="6">
        <v>5100</v>
      </c>
      <c r="C72" s="8">
        <v>7.4331658800000006E-2</v>
      </c>
      <c r="D72" s="7">
        <v>1</v>
      </c>
      <c r="E72" s="7">
        <v>54.65</v>
      </c>
      <c r="F72" s="7">
        <v>0.6</v>
      </c>
      <c r="G72" s="7">
        <v>0.05</v>
      </c>
      <c r="H72" s="6">
        <v>1</v>
      </c>
      <c r="I72" s="42">
        <f t="shared" si="6"/>
        <v>0.6</v>
      </c>
      <c r="J72" s="42">
        <f t="shared" si="7"/>
        <v>0.05</v>
      </c>
      <c r="K72" s="6">
        <v>153</v>
      </c>
      <c r="L72" s="6">
        <f t="shared" si="8"/>
        <v>0.33851876278499998</v>
      </c>
      <c r="M72" s="6">
        <f t="shared" si="9"/>
        <v>418</v>
      </c>
      <c r="N72" s="6">
        <f t="shared" si="10"/>
        <v>1</v>
      </c>
      <c r="O72" s="11">
        <f t="shared" si="11"/>
        <v>0</v>
      </c>
    </row>
    <row r="73" spans="1:15">
      <c r="A73" s="6" t="s">
        <v>55</v>
      </c>
      <c r="B73" s="6">
        <v>6300</v>
      </c>
      <c r="C73" s="8">
        <v>9.8438560999999994E-3</v>
      </c>
      <c r="D73" s="7">
        <v>0.30299999999999999</v>
      </c>
      <c r="E73" s="7">
        <v>54.65</v>
      </c>
      <c r="F73" s="7">
        <v>0</v>
      </c>
      <c r="G73" s="7">
        <v>0</v>
      </c>
      <c r="H73" s="6">
        <v>1</v>
      </c>
      <c r="I73" s="42">
        <f t="shared" si="6"/>
        <v>0</v>
      </c>
      <c r="J73" s="42">
        <f t="shared" si="7"/>
        <v>0</v>
      </c>
      <c r="K73" s="6">
        <v>6</v>
      </c>
      <c r="L73" s="6">
        <f t="shared" si="8"/>
        <v>1.3583660080591248E-2</v>
      </c>
      <c r="M73" s="6">
        <f t="shared" si="9"/>
        <v>17</v>
      </c>
      <c r="N73" s="6">
        <f t="shared" si="10"/>
        <v>0</v>
      </c>
      <c r="O73" s="11">
        <f t="shared" si="11"/>
        <v>0</v>
      </c>
    </row>
    <row r="74" spans="1:15">
      <c r="A74" s="6" t="s">
        <v>55</v>
      </c>
      <c r="B74" s="6">
        <v>5100</v>
      </c>
      <c r="C74" s="8">
        <v>0.14268520509999999</v>
      </c>
      <c r="D74" s="7">
        <v>1</v>
      </c>
      <c r="E74" s="7">
        <v>54.65</v>
      </c>
      <c r="F74" s="7">
        <v>0.6</v>
      </c>
      <c r="G74" s="7">
        <v>0.05</v>
      </c>
      <c r="H74" s="6">
        <v>1</v>
      </c>
      <c r="I74" s="42">
        <f t="shared" si="6"/>
        <v>0.6</v>
      </c>
      <c r="J74" s="42">
        <f t="shared" si="7"/>
        <v>0.05</v>
      </c>
      <c r="K74" s="6">
        <v>294</v>
      </c>
      <c r="L74" s="6">
        <f t="shared" si="8"/>
        <v>0.64981220489291658</v>
      </c>
      <c r="M74" s="6">
        <f t="shared" si="9"/>
        <v>802</v>
      </c>
      <c r="N74" s="6">
        <f t="shared" si="10"/>
        <v>1</v>
      </c>
      <c r="O74" s="11">
        <f t="shared" si="11"/>
        <v>0.1</v>
      </c>
    </row>
    <row r="75" spans="1:15">
      <c r="A75" s="6" t="s">
        <v>55</v>
      </c>
      <c r="B75" s="6">
        <v>1750</v>
      </c>
      <c r="C75" s="8">
        <v>0.18496247239999999</v>
      </c>
      <c r="D75" s="7">
        <v>0.72399999999999998</v>
      </c>
      <c r="E75" s="7">
        <v>54.65</v>
      </c>
      <c r="F75" s="7">
        <v>1.8</v>
      </c>
      <c r="G75" s="7">
        <v>0.47799999999999998</v>
      </c>
      <c r="H75" s="6">
        <v>1</v>
      </c>
      <c r="I75" s="42">
        <f t="shared" si="6"/>
        <v>1.8</v>
      </c>
      <c r="J75" s="42">
        <f t="shared" si="7"/>
        <v>0.47799999999999998</v>
      </c>
      <c r="K75" s="6">
        <v>693</v>
      </c>
      <c r="L75" s="6">
        <f t="shared" si="8"/>
        <v>0.60986134670515335</v>
      </c>
      <c r="M75" s="6">
        <f t="shared" si="9"/>
        <v>752</v>
      </c>
      <c r="N75" s="6">
        <f t="shared" si="10"/>
        <v>3</v>
      </c>
      <c r="O75" s="11">
        <f t="shared" si="11"/>
        <v>0.8</v>
      </c>
    </row>
    <row r="76" spans="1:15">
      <c r="A76" s="6" t="s">
        <v>55</v>
      </c>
      <c r="B76" s="6">
        <v>5100</v>
      </c>
      <c r="C76" s="8">
        <v>7.4930045599999995E-2</v>
      </c>
      <c r="D76" s="7">
        <v>1</v>
      </c>
      <c r="E76" s="7">
        <v>54.65</v>
      </c>
      <c r="F76" s="7">
        <v>0.6</v>
      </c>
      <c r="G76" s="7">
        <v>0.05</v>
      </c>
      <c r="H76" s="6">
        <v>1</v>
      </c>
      <c r="I76" s="42">
        <f t="shared" si="6"/>
        <v>0.6</v>
      </c>
      <c r="J76" s="42">
        <f t="shared" si="7"/>
        <v>0.05</v>
      </c>
      <c r="K76" s="6">
        <v>154</v>
      </c>
      <c r="L76" s="6">
        <f t="shared" si="8"/>
        <v>0.34124391600333331</v>
      </c>
      <c r="M76" s="6">
        <f t="shared" si="9"/>
        <v>421</v>
      </c>
      <c r="N76" s="6">
        <f t="shared" si="10"/>
        <v>1</v>
      </c>
      <c r="O76" s="11">
        <f t="shared" si="11"/>
        <v>0</v>
      </c>
    </row>
    <row r="77" spans="1:15">
      <c r="A77" s="6" t="s">
        <v>55</v>
      </c>
      <c r="B77" s="6">
        <v>6300</v>
      </c>
      <c r="C77" s="8">
        <v>7.2672577099999996E-2</v>
      </c>
      <c r="D77" s="7">
        <v>0.30299999999999999</v>
      </c>
      <c r="E77" s="7">
        <v>54.65</v>
      </c>
      <c r="F77" s="7">
        <v>0</v>
      </c>
      <c r="G77" s="7">
        <v>0</v>
      </c>
      <c r="H77" s="6">
        <v>1</v>
      </c>
      <c r="I77" s="42">
        <f t="shared" si="6"/>
        <v>0</v>
      </c>
      <c r="J77" s="42">
        <f t="shared" si="7"/>
        <v>0</v>
      </c>
      <c r="K77" s="6">
        <v>45</v>
      </c>
      <c r="L77" s="6">
        <f t="shared" si="8"/>
        <v>0.10028179754750373</v>
      </c>
      <c r="M77" s="6">
        <f t="shared" si="9"/>
        <v>124</v>
      </c>
      <c r="N77" s="6">
        <f t="shared" si="10"/>
        <v>0</v>
      </c>
      <c r="O77" s="11">
        <f t="shared" si="11"/>
        <v>0</v>
      </c>
    </row>
    <row r="78" spans="1:15">
      <c r="A78" s="6" t="s">
        <v>55</v>
      </c>
      <c r="B78" s="6">
        <v>1750</v>
      </c>
      <c r="C78" s="8">
        <v>4.8861067000000001E-2</v>
      </c>
      <c r="D78" s="7">
        <v>0.83599999999999997</v>
      </c>
      <c r="E78" s="7">
        <v>54.65</v>
      </c>
      <c r="F78" s="7">
        <v>1.8</v>
      </c>
      <c r="G78" s="7">
        <v>0.47799999999999998</v>
      </c>
      <c r="H78" s="6">
        <v>1</v>
      </c>
      <c r="I78" s="42">
        <f t="shared" si="6"/>
        <v>1.8</v>
      </c>
      <c r="J78" s="42">
        <f t="shared" si="7"/>
        <v>0.47799999999999998</v>
      </c>
      <c r="K78" s="6">
        <v>316</v>
      </c>
      <c r="L78" s="6">
        <f t="shared" si="8"/>
        <v>0.18602792603798332</v>
      </c>
      <c r="M78" s="6">
        <f t="shared" si="9"/>
        <v>229</v>
      </c>
      <c r="N78" s="6">
        <f t="shared" si="10"/>
        <v>1</v>
      </c>
      <c r="O78" s="11">
        <f t="shared" si="11"/>
        <v>0.2</v>
      </c>
    </row>
    <row r="79" spans="1:15">
      <c r="A79" s="6" t="s">
        <v>55</v>
      </c>
      <c r="B79" s="6">
        <v>1750</v>
      </c>
      <c r="C79" s="8">
        <v>1.2381017490999999</v>
      </c>
      <c r="D79" s="7">
        <v>0.68</v>
      </c>
      <c r="E79" s="7">
        <v>54.65</v>
      </c>
      <c r="F79" s="7">
        <v>1.8</v>
      </c>
      <c r="G79" s="7">
        <v>0.47799999999999998</v>
      </c>
      <c r="H79" s="6">
        <v>1</v>
      </c>
      <c r="I79" s="42">
        <f t="shared" si="6"/>
        <v>1.8</v>
      </c>
      <c r="J79" s="42">
        <f t="shared" si="7"/>
        <v>0.47799999999999998</v>
      </c>
      <c r="K79" s="6">
        <v>9337</v>
      </c>
      <c r="L79" s="6">
        <f t="shared" si="8"/>
        <v>3.8341947666711831</v>
      </c>
      <c r="M79" s="6">
        <f t="shared" si="9"/>
        <v>4729</v>
      </c>
      <c r="N79" s="6">
        <f t="shared" si="10"/>
        <v>19</v>
      </c>
      <c r="O79" s="11">
        <f t="shared" si="11"/>
        <v>5</v>
      </c>
    </row>
    <row r="80" spans="1:15">
      <c r="A80" s="6" t="s">
        <v>55</v>
      </c>
      <c r="B80" s="6">
        <v>5100</v>
      </c>
      <c r="C80" s="8">
        <v>0.1012836894</v>
      </c>
      <c r="D80" s="7">
        <v>1</v>
      </c>
      <c r="E80" s="7">
        <v>54.65</v>
      </c>
      <c r="F80" s="7">
        <v>0.6</v>
      </c>
      <c r="G80" s="7">
        <v>0.05</v>
      </c>
      <c r="H80" s="6">
        <v>1</v>
      </c>
      <c r="I80" s="42">
        <f t="shared" si="6"/>
        <v>0.6</v>
      </c>
      <c r="J80" s="42">
        <f t="shared" si="7"/>
        <v>0.05</v>
      </c>
      <c r="K80" s="6">
        <v>209</v>
      </c>
      <c r="L80" s="6">
        <f t="shared" si="8"/>
        <v>0.46126280214249998</v>
      </c>
      <c r="M80" s="6">
        <f t="shared" si="9"/>
        <v>569</v>
      </c>
      <c r="N80" s="6">
        <f t="shared" si="10"/>
        <v>1</v>
      </c>
      <c r="O80" s="11">
        <f t="shared" si="11"/>
        <v>0.1</v>
      </c>
    </row>
    <row r="81" spans="1:15">
      <c r="A81" s="6" t="s">
        <v>55</v>
      </c>
      <c r="B81" s="6">
        <v>1750</v>
      </c>
      <c r="C81" s="8">
        <v>6.8765105100000001E-2</v>
      </c>
      <c r="D81" s="7">
        <v>0.72399999999999998</v>
      </c>
      <c r="E81" s="7">
        <v>54.65</v>
      </c>
      <c r="F81" s="7">
        <v>1.8</v>
      </c>
      <c r="G81" s="7">
        <v>0.47799999999999998</v>
      </c>
      <c r="H81" s="6">
        <v>1</v>
      </c>
      <c r="I81" s="42">
        <f t="shared" si="6"/>
        <v>1.8</v>
      </c>
      <c r="J81" s="42">
        <f t="shared" si="7"/>
        <v>0.47799999999999998</v>
      </c>
      <c r="K81" s="6">
        <v>239</v>
      </c>
      <c r="L81" s="6">
        <f t="shared" si="8"/>
        <v>0.22673345062080499</v>
      </c>
      <c r="M81" s="6">
        <f t="shared" si="9"/>
        <v>280</v>
      </c>
      <c r="N81" s="6">
        <f t="shared" si="10"/>
        <v>1</v>
      </c>
      <c r="O81" s="11">
        <f t="shared" si="11"/>
        <v>0.3</v>
      </c>
    </row>
    <row r="82" spans="1:15">
      <c r="A82" s="6" t="s">
        <v>55</v>
      </c>
      <c r="B82" s="6">
        <v>5100</v>
      </c>
      <c r="C82" s="8">
        <v>0.11525974009999999</v>
      </c>
      <c r="D82" s="7">
        <v>1</v>
      </c>
      <c r="E82" s="7">
        <v>54.65</v>
      </c>
      <c r="F82" s="7">
        <v>0.6</v>
      </c>
      <c r="G82" s="7">
        <v>0.05</v>
      </c>
      <c r="H82" s="6">
        <v>1</v>
      </c>
      <c r="I82" s="42">
        <f t="shared" si="6"/>
        <v>0.6</v>
      </c>
      <c r="J82" s="42">
        <f t="shared" si="7"/>
        <v>0.05</v>
      </c>
      <c r="K82" s="6">
        <v>237</v>
      </c>
      <c r="L82" s="6">
        <f t="shared" si="8"/>
        <v>0.52491206637208332</v>
      </c>
      <c r="M82" s="6">
        <f t="shared" si="9"/>
        <v>647</v>
      </c>
      <c r="N82" s="6">
        <f t="shared" si="10"/>
        <v>1</v>
      </c>
      <c r="O82" s="11">
        <f t="shared" si="11"/>
        <v>0.1</v>
      </c>
    </row>
    <row r="83" spans="1:15">
      <c r="A83" s="6" t="s">
        <v>55</v>
      </c>
      <c r="B83" s="6">
        <v>6300</v>
      </c>
      <c r="C83" s="8">
        <v>4.7383817699999997E-2</v>
      </c>
      <c r="D83" s="7">
        <v>0.30299999999999999</v>
      </c>
      <c r="E83" s="7">
        <v>54.65</v>
      </c>
      <c r="F83" s="7">
        <v>0</v>
      </c>
      <c r="G83" s="7">
        <v>0</v>
      </c>
      <c r="H83" s="6">
        <v>1</v>
      </c>
      <c r="I83" s="42">
        <f t="shared" si="6"/>
        <v>0</v>
      </c>
      <c r="J83" s="42">
        <f t="shared" si="7"/>
        <v>0</v>
      </c>
      <c r="K83" s="6">
        <v>30</v>
      </c>
      <c r="L83" s="6">
        <f t="shared" si="8"/>
        <v>6.5385522341951247E-2</v>
      </c>
      <c r="M83" s="6">
        <f t="shared" si="9"/>
        <v>81</v>
      </c>
      <c r="N83" s="6">
        <f t="shared" si="10"/>
        <v>0</v>
      </c>
      <c r="O83" s="11">
        <f t="shared" si="11"/>
        <v>0</v>
      </c>
    </row>
    <row r="84" spans="1:15">
      <c r="A84" s="6" t="s">
        <v>55</v>
      </c>
      <c r="B84" s="6">
        <v>6300</v>
      </c>
      <c r="C84" s="8">
        <v>3.6179362E-2</v>
      </c>
      <c r="D84" s="7">
        <v>0.30299999999999999</v>
      </c>
      <c r="E84" s="7">
        <v>54.65</v>
      </c>
      <c r="F84" s="7">
        <v>0</v>
      </c>
      <c r="G84" s="7">
        <v>0</v>
      </c>
      <c r="H84" s="6">
        <v>1</v>
      </c>
      <c r="I84" s="42">
        <f t="shared" si="6"/>
        <v>0</v>
      </c>
      <c r="J84" s="42">
        <f t="shared" si="7"/>
        <v>0</v>
      </c>
      <c r="K84" s="6">
        <v>23</v>
      </c>
      <c r="L84" s="6">
        <f t="shared" si="8"/>
        <v>4.9924353865825E-2</v>
      </c>
      <c r="M84" s="6">
        <f t="shared" si="9"/>
        <v>62</v>
      </c>
      <c r="N84" s="6">
        <f t="shared" si="10"/>
        <v>0</v>
      </c>
      <c r="O84" s="11">
        <f t="shared" si="11"/>
        <v>0</v>
      </c>
    </row>
    <row r="85" spans="1:15">
      <c r="A85" s="6" t="s">
        <v>55</v>
      </c>
      <c r="B85" s="6">
        <v>6300</v>
      </c>
      <c r="C85" s="8">
        <v>0.14582894129999999</v>
      </c>
      <c r="D85" s="7">
        <v>0.30299999999999999</v>
      </c>
      <c r="E85" s="7">
        <v>54.65</v>
      </c>
      <c r="F85" s="7">
        <v>0</v>
      </c>
      <c r="G85" s="7">
        <v>0</v>
      </c>
      <c r="H85" s="6">
        <v>1</v>
      </c>
      <c r="I85" s="42">
        <f t="shared" si="6"/>
        <v>0</v>
      </c>
      <c r="J85" s="42">
        <f t="shared" si="7"/>
        <v>0</v>
      </c>
      <c r="K85" s="6">
        <v>91</v>
      </c>
      <c r="L85" s="6">
        <f t="shared" si="8"/>
        <v>0.20123117896163623</v>
      </c>
      <c r="M85" s="6">
        <f t="shared" si="9"/>
        <v>248</v>
      </c>
      <c r="N85" s="6">
        <f t="shared" si="10"/>
        <v>0</v>
      </c>
      <c r="O85" s="11">
        <f t="shared" si="11"/>
        <v>0</v>
      </c>
    </row>
    <row r="86" spans="1:15">
      <c r="A86" s="6" t="s">
        <v>55</v>
      </c>
      <c r="B86" s="6">
        <v>6300</v>
      </c>
      <c r="C86" s="8">
        <v>4.7968201799999999E-2</v>
      </c>
      <c r="D86" s="7">
        <v>0.30299999999999999</v>
      </c>
      <c r="E86" s="7">
        <v>54.65</v>
      </c>
      <c r="F86" s="7">
        <v>0</v>
      </c>
      <c r="G86" s="7">
        <v>0</v>
      </c>
      <c r="H86" s="6">
        <v>1</v>
      </c>
      <c r="I86" s="42">
        <f t="shared" si="6"/>
        <v>0</v>
      </c>
      <c r="J86" s="42">
        <f t="shared" si="7"/>
        <v>0</v>
      </c>
      <c r="K86" s="6">
        <v>30</v>
      </c>
      <c r="L86" s="6">
        <f t="shared" si="8"/>
        <v>6.6191921266342504E-2</v>
      </c>
      <c r="M86" s="6">
        <f t="shared" si="9"/>
        <v>82</v>
      </c>
      <c r="N86" s="6">
        <f t="shared" si="10"/>
        <v>0</v>
      </c>
      <c r="O86" s="11">
        <f t="shared" si="11"/>
        <v>0</v>
      </c>
    </row>
    <row r="87" spans="1:15">
      <c r="A87" s="6" t="s">
        <v>55</v>
      </c>
      <c r="B87" s="6">
        <v>5100</v>
      </c>
      <c r="C87" s="8">
        <v>8.6993738000000001E-2</v>
      </c>
      <c r="D87" s="7">
        <v>1</v>
      </c>
      <c r="E87" s="7">
        <v>54.65</v>
      </c>
      <c r="F87" s="7">
        <v>0.6</v>
      </c>
      <c r="G87" s="7">
        <v>0.05</v>
      </c>
      <c r="H87" s="6">
        <v>1</v>
      </c>
      <c r="I87" s="42">
        <f t="shared" si="6"/>
        <v>0.6</v>
      </c>
      <c r="J87" s="42">
        <f t="shared" si="7"/>
        <v>0.05</v>
      </c>
      <c r="K87" s="6">
        <v>179</v>
      </c>
      <c r="L87" s="6">
        <f t="shared" si="8"/>
        <v>0.39618398180833331</v>
      </c>
      <c r="M87" s="6">
        <f t="shared" si="9"/>
        <v>489</v>
      </c>
      <c r="N87" s="6">
        <f t="shared" si="10"/>
        <v>1</v>
      </c>
      <c r="O87" s="11">
        <f t="shared" si="11"/>
        <v>0.1</v>
      </c>
    </row>
    <row r="88" spans="1:15">
      <c r="A88" s="6" t="s">
        <v>55</v>
      </c>
      <c r="B88" s="6">
        <v>6300</v>
      </c>
      <c r="C88" s="8">
        <v>0.11170047499999999</v>
      </c>
      <c r="D88" s="7">
        <v>0.30299999999999999</v>
      </c>
      <c r="E88" s="7">
        <v>54.65</v>
      </c>
      <c r="F88" s="7">
        <v>0</v>
      </c>
      <c r="G88" s="7">
        <v>0</v>
      </c>
      <c r="H88" s="6">
        <v>1</v>
      </c>
      <c r="I88" s="42">
        <f t="shared" si="6"/>
        <v>0</v>
      </c>
      <c r="J88" s="42">
        <f t="shared" si="7"/>
        <v>0</v>
      </c>
      <c r="K88" s="6">
        <v>70</v>
      </c>
      <c r="L88" s="6">
        <f t="shared" si="8"/>
        <v>0.15413688170843748</v>
      </c>
      <c r="M88" s="6">
        <f t="shared" si="9"/>
        <v>190</v>
      </c>
      <c r="N88" s="6">
        <f t="shared" si="10"/>
        <v>0</v>
      </c>
      <c r="O88" s="11">
        <f t="shared" si="11"/>
        <v>0</v>
      </c>
    </row>
    <row r="89" spans="1:15">
      <c r="A89" s="6" t="s">
        <v>55</v>
      </c>
      <c r="B89" s="6">
        <v>1750</v>
      </c>
      <c r="C89" s="8">
        <v>2.1494052E-2</v>
      </c>
      <c r="D89" s="7">
        <v>0.83599999999999997</v>
      </c>
      <c r="E89" s="7">
        <v>54.65</v>
      </c>
      <c r="F89" s="7">
        <v>1.8</v>
      </c>
      <c r="G89" s="7">
        <v>0.47799999999999998</v>
      </c>
      <c r="H89" s="6">
        <v>1</v>
      </c>
      <c r="I89" s="42">
        <f t="shared" si="6"/>
        <v>1.8</v>
      </c>
      <c r="J89" s="42">
        <f t="shared" si="7"/>
        <v>0.47799999999999998</v>
      </c>
      <c r="K89" s="6">
        <v>37</v>
      </c>
      <c r="L89" s="6">
        <f t="shared" si="8"/>
        <v>8.1833945945399986E-2</v>
      </c>
      <c r="M89" s="6">
        <f t="shared" si="9"/>
        <v>101</v>
      </c>
      <c r="N89" s="6">
        <f t="shared" si="10"/>
        <v>0</v>
      </c>
      <c r="O89" s="11">
        <f t="shared" si="11"/>
        <v>0.1</v>
      </c>
    </row>
    <row r="90" spans="1:15">
      <c r="A90" s="6" t="s">
        <v>55</v>
      </c>
      <c r="B90" s="6">
        <v>1750</v>
      </c>
      <c r="C90" s="8">
        <v>4.7760561700000002E-2</v>
      </c>
      <c r="D90" s="7">
        <v>0.72399999999999998</v>
      </c>
      <c r="E90" s="7">
        <v>54.65</v>
      </c>
      <c r="F90" s="7">
        <v>1.8</v>
      </c>
      <c r="G90" s="7">
        <v>0.47799999999999998</v>
      </c>
      <c r="H90" s="6">
        <v>1</v>
      </c>
      <c r="I90" s="42">
        <f t="shared" si="6"/>
        <v>1.8</v>
      </c>
      <c r="J90" s="42">
        <f t="shared" si="7"/>
        <v>0.47799999999999998</v>
      </c>
      <c r="K90" s="6">
        <v>102</v>
      </c>
      <c r="L90" s="6">
        <f t="shared" si="8"/>
        <v>0.15747692004660169</v>
      </c>
      <c r="M90" s="6">
        <f t="shared" si="9"/>
        <v>194</v>
      </c>
      <c r="N90" s="6">
        <f t="shared" si="10"/>
        <v>1</v>
      </c>
      <c r="O90" s="11">
        <f t="shared" si="11"/>
        <v>0.2</v>
      </c>
    </row>
    <row r="91" spans="1:15">
      <c r="A91" s="6" t="s">
        <v>55</v>
      </c>
      <c r="B91" s="6">
        <v>1750</v>
      </c>
      <c r="C91" s="8">
        <v>1.9216901747999999</v>
      </c>
      <c r="D91" s="7">
        <v>0.76800000000000002</v>
      </c>
      <c r="E91" s="7">
        <v>54.65</v>
      </c>
      <c r="F91" s="7">
        <v>1.8</v>
      </c>
      <c r="G91" s="7">
        <v>0.47799999999999998</v>
      </c>
      <c r="H91" s="6">
        <v>1</v>
      </c>
      <c r="I91" s="42">
        <f t="shared" si="6"/>
        <v>1.8</v>
      </c>
      <c r="J91" s="42">
        <f t="shared" si="7"/>
        <v>0.47799999999999998</v>
      </c>
      <c r="K91" s="6">
        <v>5584</v>
      </c>
      <c r="L91" s="6">
        <f t="shared" si="8"/>
        <v>6.7213035553804801</v>
      </c>
      <c r="M91" s="6">
        <f t="shared" si="9"/>
        <v>8291</v>
      </c>
      <c r="N91" s="6">
        <f t="shared" si="10"/>
        <v>33</v>
      </c>
      <c r="O91" s="11">
        <f t="shared" si="11"/>
        <v>8.6999999999999993</v>
      </c>
    </row>
    <row r="92" spans="1:15">
      <c r="A92" s="6" t="s">
        <v>55</v>
      </c>
      <c r="B92" s="6">
        <v>5100</v>
      </c>
      <c r="C92" s="8">
        <v>8.7111209999999998E-4</v>
      </c>
      <c r="D92" s="7">
        <v>1</v>
      </c>
      <c r="E92" s="7">
        <v>54.65</v>
      </c>
      <c r="F92" s="7">
        <v>0.6</v>
      </c>
      <c r="G92" s="7">
        <v>0.05</v>
      </c>
      <c r="H92" s="6">
        <v>1</v>
      </c>
      <c r="I92" s="42">
        <f t="shared" si="6"/>
        <v>0.6</v>
      </c>
      <c r="J92" s="42">
        <f t="shared" si="7"/>
        <v>0.05</v>
      </c>
      <c r="K92" s="6">
        <v>2</v>
      </c>
      <c r="L92" s="6">
        <f t="shared" si="8"/>
        <v>3.96718968875E-3</v>
      </c>
      <c r="M92" s="6">
        <f t="shared" si="9"/>
        <v>5</v>
      </c>
      <c r="N92" s="6">
        <f t="shared" si="10"/>
        <v>0</v>
      </c>
      <c r="O92" s="11">
        <f t="shared" si="11"/>
        <v>0</v>
      </c>
    </row>
    <row r="93" spans="1:15">
      <c r="A93" s="6" t="s">
        <v>55</v>
      </c>
      <c r="B93" s="6">
        <v>1750</v>
      </c>
      <c r="C93" s="8">
        <v>3.2763139599999998E-2</v>
      </c>
      <c r="D93" s="7">
        <v>0.68</v>
      </c>
      <c r="E93" s="7">
        <v>54.65</v>
      </c>
      <c r="F93" s="7">
        <v>1.8</v>
      </c>
      <c r="G93" s="7">
        <v>0.47799999999999998</v>
      </c>
      <c r="H93" s="6">
        <v>1</v>
      </c>
      <c r="I93" s="42">
        <f t="shared" si="6"/>
        <v>1.8</v>
      </c>
      <c r="J93" s="42">
        <f t="shared" si="7"/>
        <v>0.47799999999999998</v>
      </c>
      <c r="K93" s="6">
        <v>110</v>
      </c>
      <c r="L93" s="6">
        <f t="shared" si="8"/>
        <v>0.10146198281793332</v>
      </c>
      <c r="M93" s="6">
        <f t="shared" si="9"/>
        <v>125</v>
      </c>
      <c r="N93" s="6">
        <f t="shared" si="10"/>
        <v>0</v>
      </c>
      <c r="O93" s="11">
        <f t="shared" si="11"/>
        <v>0.1</v>
      </c>
    </row>
    <row r="94" spans="1:15">
      <c r="A94" s="6" t="s">
        <v>55</v>
      </c>
      <c r="B94" s="6">
        <v>5100</v>
      </c>
      <c r="C94" s="8">
        <v>2.0381461E-2</v>
      </c>
      <c r="D94" s="7">
        <v>1</v>
      </c>
      <c r="E94" s="7">
        <v>54.65</v>
      </c>
      <c r="F94" s="7">
        <v>0.6</v>
      </c>
      <c r="G94" s="7">
        <v>0.05</v>
      </c>
      <c r="H94" s="6">
        <v>1</v>
      </c>
      <c r="I94" s="42">
        <f t="shared" si="6"/>
        <v>0.6</v>
      </c>
      <c r="J94" s="42">
        <f t="shared" si="7"/>
        <v>0.05</v>
      </c>
      <c r="K94" s="6">
        <v>42</v>
      </c>
      <c r="L94" s="6">
        <f t="shared" si="8"/>
        <v>9.2820570304166669E-2</v>
      </c>
      <c r="M94" s="6">
        <f t="shared" si="9"/>
        <v>114</v>
      </c>
      <c r="N94" s="6">
        <f t="shared" si="10"/>
        <v>0</v>
      </c>
      <c r="O94" s="11">
        <f t="shared" si="11"/>
        <v>0</v>
      </c>
    </row>
    <row r="95" spans="1:15">
      <c r="A95" s="6" t="s">
        <v>55</v>
      </c>
      <c r="B95" s="6">
        <v>8140</v>
      </c>
      <c r="C95" s="8">
        <v>2.8766935399999999E-2</v>
      </c>
      <c r="D95" s="7">
        <v>0.74</v>
      </c>
      <c r="E95" s="7">
        <v>54.65</v>
      </c>
      <c r="F95" s="7">
        <v>1.18</v>
      </c>
      <c r="G95" s="7">
        <v>0.48</v>
      </c>
      <c r="H95" s="6">
        <v>0</v>
      </c>
      <c r="I95" s="42">
        <f>F95*0.7</f>
        <v>0.82599999999999996</v>
      </c>
      <c r="J95" s="42">
        <f>G95*0.5</f>
        <v>0.24</v>
      </c>
      <c r="K95" s="6">
        <v>197</v>
      </c>
      <c r="L95" s="6">
        <f t="shared" si="8"/>
        <v>9.6946969542616654E-2</v>
      </c>
      <c r="M95" s="6">
        <f t="shared" si="9"/>
        <v>120</v>
      </c>
      <c r="N95" s="6">
        <f t="shared" si="10"/>
        <v>0</v>
      </c>
      <c r="O95" s="11">
        <f t="shared" si="11"/>
        <v>0.1</v>
      </c>
    </row>
    <row r="96" spans="1:15">
      <c r="A96" s="6" t="s">
        <v>55</v>
      </c>
      <c r="B96" s="6">
        <v>8140</v>
      </c>
      <c r="C96" s="8">
        <v>0.10683195180000001</v>
      </c>
      <c r="D96" s="7">
        <v>0.74</v>
      </c>
      <c r="E96" s="7">
        <v>54.65</v>
      </c>
      <c r="F96" s="7">
        <v>1.18</v>
      </c>
      <c r="G96" s="7">
        <v>0.48</v>
      </c>
      <c r="H96" s="6">
        <v>0</v>
      </c>
      <c r="I96" s="42">
        <f t="shared" ref="I96:I127" si="12">F96*0.7</f>
        <v>0.82599999999999996</v>
      </c>
      <c r="J96" s="42">
        <f t="shared" ref="J96:J127" si="13">G96*0.5</f>
        <v>0.24</v>
      </c>
      <c r="K96" s="6">
        <v>163</v>
      </c>
      <c r="L96" s="6">
        <f t="shared" si="8"/>
        <v>0.36003258022864998</v>
      </c>
      <c r="M96" s="6">
        <f t="shared" si="9"/>
        <v>444</v>
      </c>
      <c r="N96" s="6">
        <f t="shared" si="10"/>
        <v>1</v>
      </c>
      <c r="O96" s="11">
        <f t="shared" si="11"/>
        <v>0.2</v>
      </c>
    </row>
    <row r="97" spans="1:15">
      <c r="A97" s="6" t="s">
        <v>55</v>
      </c>
      <c r="B97" s="6">
        <v>1750</v>
      </c>
      <c r="C97" s="8">
        <v>0.1460355911</v>
      </c>
      <c r="D97" s="7">
        <v>0.752</v>
      </c>
      <c r="E97" s="7">
        <v>54.65</v>
      </c>
      <c r="F97" s="7">
        <v>1.8</v>
      </c>
      <c r="G97" s="7">
        <v>0.47799999999999998</v>
      </c>
      <c r="H97" s="6">
        <v>0</v>
      </c>
      <c r="I97" s="42">
        <f t="shared" si="12"/>
        <v>1.26</v>
      </c>
      <c r="J97" s="42">
        <f t="shared" si="13"/>
        <v>0.23899999999999999</v>
      </c>
      <c r="K97" s="6">
        <v>226</v>
      </c>
      <c r="L97" s="6">
        <f t="shared" si="8"/>
        <v>0.50013295669320668</v>
      </c>
      <c r="M97" s="6">
        <f t="shared" si="9"/>
        <v>617</v>
      </c>
      <c r="N97" s="6">
        <f t="shared" si="10"/>
        <v>2</v>
      </c>
      <c r="O97" s="11">
        <f t="shared" si="11"/>
        <v>0.3</v>
      </c>
    </row>
    <row r="98" spans="1:15">
      <c r="A98" s="6" t="s">
        <v>55</v>
      </c>
      <c r="B98" s="6">
        <v>1750</v>
      </c>
      <c r="C98" s="8">
        <v>1.1750131800000001E-2</v>
      </c>
      <c r="D98" s="7">
        <v>0.68</v>
      </c>
      <c r="E98" s="7">
        <v>54.65</v>
      </c>
      <c r="F98" s="7">
        <v>1.8</v>
      </c>
      <c r="G98" s="7">
        <v>0.47799999999999998</v>
      </c>
      <c r="H98" s="6">
        <v>0</v>
      </c>
      <c r="I98" s="42">
        <f t="shared" si="12"/>
        <v>1.26</v>
      </c>
      <c r="J98" s="42">
        <f t="shared" si="13"/>
        <v>0.23899999999999999</v>
      </c>
      <c r="K98" s="6">
        <v>16</v>
      </c>
      <c r="L98" s="6">
        <f t="shared" si="8"/>
        <v>3.63881998293E-2</v>
      </c>
      <c r="M98" s="6">
        <f t="shared" si="9"/>
        <v>45</v>
      </c>
      <c r="N98" s="6">
        <f t="shared" si="10"/>
        <v>0</v>
      </c>
      <c r="O98" s="11">
        <f t="shared" si="11"/>
        <v>0</v>
      </c>
    </row>
    <row r="99" spans="1:15">
      <c r="A99" s="6" t="s">
        <v>55</v>
      </c>
      <c r="B99" s="6">
        <v>1750</v>
      </c>
      <c r="C99" s="8">
        <v>4.094562E-4</v>
      </c>
      <c r="D99" s="7">
        <v>0.752</v>
      </c>
      <c r="E99" s="7">
        <v>54.65</v>
      </c>
      <c r="F99" s="7">
        <v>1.8</v>
      </c>
      <c r="G99" s="7">
        <v>0.47799999999999998</v>
      </c>
      <c r="H99" s="6">
        <v>0</v>
      </c>
      <c r="I99" s="42">
        <f t="shared" si="12"/>
        <v>1.26</v>
      </c>
      <c r="J99" s="42">
        <f t="shared" si="13"/>
        <v>0.23899999999999999</v>
      </c>
      <c r="K99" s="6">
        <v>387</v>
      </c>
      <c r="L99" s="6">
        <f t="shared" si="8"/>
        <v>1.4022782966800001E-3</v>
      </c>
      <c r="M99" s="6">
        <f t="shared" si="9"/>
        <v>2</v>
      </c>
      <c r="N99" s="6">
        <f t="shared" si="10"/>
        <v>0</v>
      </c>
      <c r="O99" s="11">
        <f t="shared" si="11"/>
        <v>0</v>
      </c>
    </row>
    <row r="100" spans="1:15">
      <c r="A100" s="6" t="s">
        <v>55</v>
      </c>
      <c r="B100" s="6">
        <v>1750</v>
      </c>
      <c r="C100" s="8">
        <v>1.8225265300000001E-2</v>
      </c>
      <c r="D100" s="7">
        <v>0.752</v>
      </c>
      <c r="E100" s="7">
        <v>54.65</v>
      </c>
      <c r="F100" s="7">
        <v>1.8</v>
      </c>
      <c r="G100" s="7">
        <v>0.47799999999999998</v>
      </c>
      <c r="H100" s="6">
        <v>0</v>
      </c>
      <c r="I100" s="42">
        <f t="shared" si="12"/>
        <v>1.26</v>
      </c>
      <c r="J100" s="42">
        <f t="shared" si="13"/>
        <v>0.23899999999999999</v>
      </c>
      <c r="K100" s="6">
        <v>387</v>
      </c>
      <c r="L100" s="6">
        <f t="shared" si="8"/>
        <v>6.2416673581753339E-2</v>
      </c>
      <c r="M100" s="6">
        <f t="shared" si="9"/>
        <v>77</v>
      </c>
      <c r="N100" s="6">
        <f t="shared" si="10"/>
        <v>0</v>
      </c>
      <c r="O100" s="11">
        <f t="shared" si="11"/>
        <v>0</v>
      </c>
    </row>
    <row r="101" spans="1:15">
      <c r="A101" s="6" t="s">
        <v>55</v>
      </c>
      <c r="B101" s="6">
        <v>1750</v>
      </c>
      <c r="C101" s="8">
        <v>9.8874453200000004E-2</v>
      </c>
      <c r="D101" s="7">
        <v>0.752</v>
      </c>
      <c r="E101" s="7">
        <v>54.65</v>
      </c>
      <c r="F101" s="7">
        <v>1.8</v>
      </c>
      <c r="G101" s="7">
        <v>0.47799999999999998</v>
      </c>
      <c r="H101" s="6">
        <v>0</v>
      </c>
      <c r="I101" s="42">
        <f t="shared" si="12"/>
        <v>1.26</v>
      </c>
      <c r="J101" s="42">
        <f t="shared" si="13"/>
        <v>0.23899999999999999</v>
      </c>
      <c r="K101" s="6">
        <v>153</v>
      </c>
      <c r="L101" s="6">
        <f t="shared" si="8"/>
        <v>0.33861863568914669</v>
      </c>
      <c r="M101" s="6">
        <f t="shared" si="9"/>
        <v>418</v>
      </c>
      <c r="N101" s="6">
        <f t="shared" si="10"/>
        <v>1</v>
      </c>
      <c r="O101" s="11">
        <f t="shared" si="11"/>
        <v>0.2</v>
      </c>
    </row>
    <row r="102" spans="1:15">
      <c r="A102" s="6" t="s">
        <v>55</v>
      </c>
      <c r="B102" s="6">
        <v>1750</v>
      </c>
      <c r="C102" s="8">
        <v>0.16003143180000001</v>
      </c>
      <c r="D102" s="7">
        <v>0.752</v>
      </c>
      <c r="E102" s="7">
        <v>54.65</v>
      </c>
      <c r="F102" s="7">
        <v>1.8</v>
      </c>
      <c r="G102" s="7">
        <v>0.47799999999999998</v>
      </c>
      <c r="H102" s="6">
        <v>0</v>
      </c>
      <c r="I102" s="42">
        <f t="shared" si="12"/>
        <v>1.26</v>
      </c>
      <c r="J102" s="42">
        <f t="shared" si="13"/>
        <v>0.23899999999999999</v>
      </c>
      <c r="K102" s="6">
        <v>248</v>
      </c>
      <c r="L102" s="6">
        <f t="shared" si="8"/>
        <v>0.54806497886652006</v>
      </c>
      <c r="M102" s="6">
        <f t="shared" si="9"/>
        <v>676</v>
      </c>
      <c r="N102" s="6">
        <f t="shared" si="10"/>
        <v>2</v>
      </c>
      <c r="O102" s="11">
        <f t="shared" si="11"/>
        <v>0.4</v>
      </c>
    </row>
    <row r="103" spans="1:15">
      <c r="A103" s="6" t="s">
        <v>55</v>
      </c>
      <c r="B103" s="6">
        <v>1750</v>
      </c>
      <c r="C103" s="8">
        <v>1.71112439E-2</v>
      </c>
      <c r="D103" s="7">
        <v>0.752</v>
      </c>
      <c r="E103" s="7">
        <v>54.65</v>
      </c>
      <c r="F103" s="7">
        <v>1.8</v>
      </c>
      <c r="G103" s="7">
        <v>0.47799999999999998</v>
      </c>
      <c r="H103" s="6">
        <v>0</v>
      </c>
      <c r="I103" s="42">
        <f t="shared" si="12"/>
        <v>1.26</v>
      </c>
      <c r="J103" s="42">
        <f t="shared" si="13"/>
        <v>0.23899999999999999</v>
      </c>
      <c r="K103" s="6">
        <v>387</v>
      </c>
      <c r="L103" s="6">
        <f t="shared" si="8"/>
        <v>5.8601447359126667E-2</v>
      </c>
      <c r="M103" s="6">
        <f t="shared" si="9"/>
        <v>72</v>
      </c>
      <c r="N103" s="6">
        <f t="shared" si="10"/>
        <v>0</v>
      </c>
      <c r="O103" s="11">
        <f t="shared" si="11"/>
        <v>0</v>
      </c>
    </row>
    <row r="104" spans="1:15">
      <c r="A104" s="6" t="s">
        <v>55</v>
      </c>
      <c r="B104" s="6">
        <v>1750</v>
      </c>
      <c r="C104" s="8">
        <v>6.3594512399999997E-2</v>
      </c>
      <c r="D104" s="7">
        <v>0.752</v>
      </c>
      <c r="E104" s="7">
        <v>54.65</v>
      </c>
      <c r="F104" s="7">
        <v>1.8</v>
      </c>
      <c r="G104" s="7">
        <v>0.47799999999999998</v>
      </c>
      <c r="H104" s="6">
        <v>0</v>
      </c>
      <c r="I104" s="42">
        <f t="shared" si="12"/>
        <v>1.26</v>
      </c>
      <c r="J104" s="42">
        <f t="shared" si="13"/>
        <v>0.23899999999999999</v>
      </c>
      <c r="K104" s="6">
        <v>387</v>
      </c>
      <c r="L104" s="6">
        <f t="shared" si="8"/>
        <v>0.21779424643335998</v>
      </c>
      <c r="M104" s="6">
        <f t="shared" si="9"/>
        <v>269</v>
      </c>
      <c r="N104" s="6">
        <f t="shared" si="10"/>
        <v>1</v>
      </c>
      <c r="O104" s="11">
        <f t="shared" si="11"/>
        <v>0.1</v>
      </c>
    </row>
    <row r="105" spans="1:15">
      <c r="A105" s="6" t="s">
        <v>55</v>
      </c>
      <c r="B105" s="6">
        <v>1750</v>
      </c>
      <c r="C105" s="8">
        <v>5.7042372000000001E-3</v>
      </c>
      <c r="D105" s="7">
        <v>0.752</v>
      </c>
      <c r="E105" s="7">
        <v>54.65</v>
      </c>
      <c r="F105" s="7">
        <v>1.8</v>
      </c>
      <c r="G105" s="7">
        <v>0.47799999999999998</v>
      </c>
      <c r="H105" s="6">
        <v>0</v>
      </c>
      <c r="I105" s="42">
        <f t="shared" si="12"/>
        <v>1.26</v>
      </c>
      <c r="J105" s="42">
        <f t="shared" si="13"/>
        <v>0.23899999999999999</v>
      </c>
      <c r="K105" s="6">
        <v>387</v>
      </c>
      <c r="L105" s="6">
        <f t="shared" si="8"/>
        <v>1.9535491280079999E-2</v>
      </c>
      <c r="M105" s="6">
        <f t="shared" si="9"/>
        <v>24</v>
      </c>
      <c r="N105" s="6">
        <f t="shared" si="10"/>
        <v>0</v>
      </c>
      <c r="O105" s="11">
        <f t="shared" si="11"/>
        <v>0</v>
      </c>
    </row>
    <row r="106" spans="1:15">
      <c r="A106" s="6" t="s">
        <v>55</v>
      </c>
      <c r="B106" s="6">
        <v>1750</v>
      </c>
      <c r="C106" s="8">
        <v>3.8765475100000002E-2</v>
      </c>
      <c r="D106" s="7">
        <v>0.752</v>
      </c>
      <c r="E106" s="7">
        <v>54.65</v>
      </c>
      <c r="F106" s="7">
        <v>1.8</v>
      </c>
      <c r="G106" s="7">
        <v>0.47799999999999998</v>
      </c>
      <c r="H106" s="6">
        <v>0</v>
      </c>
      <c r="I106" s="42">
        <f t="shared" si="12"/>
        <v>1.26</v>
      </c>
      <c r="J106" s="42">
        <f t="shared" si="13"/>
        <v>0.23899999999999999</v>
      </c>
      <c r="K106" s="6">
        <v>387</v>
      </c>
      <c r="L106" s="6">
        <f t="shared" si="8"/>
        <v>0.13276141475747336</v>
      </c>
      <c r="M106" s="6">
        <f t="shared" si="9"/>
        <v>164</v>
      </c>
      <c r="N106" s="6">
        <f t="shared" si="10"/>
        <v>0</v>
      </c>
      <c r="O106" s="11">
        <f t="shared" si="11"/>
        <v>0.1</v>
      </c>
    </row>
    <row r="107" spans="1:15">
      <c r="A107" s="6" t="s">
        <v>55</v>
      </c>
      <c r="B107" s="6">
        <v>1750</v>
      </c>
      <c r="C107" s="8">
        <v>1.5521052400000001E-2</v>
      </c>
      <c r="D107" s="7">
        <v>0.752</v>
      </c>
      <c r="E107" s="7">
        <v>54.65</v>
      </c>
      <c r="F107" s="7">
        <v>1.8</v>
      </c>
      <c r="G107" s="7">
        <v>0.47799999999999998</v>
      </c>
      <c r="H107" s="6">
        <v>0</v>
      </c>
      <c r="I107" s="42">
        <f t="shared" si="12"/>
        <v>1.26</v>
      </c>
      <c r="J107" s="42">
        <f t="shared" si="13"/>
        <v>0.23899999999999999</v>
      </c>
      <c r="K107" s="6">
        <v>144</v>
      </c>
      <c r="L107" s="6">
        <f t="shared" si="8"/>
        <v>5.3155465522693339E-2</v>
      </c>
      <c r="M107" s="6">
        <f t="shared" si="9"/>
        <v>66</v>
      </c>
      <c r="N107" s="6">
        <f t="shared" si="10"/>
        <v>0</v>
      </c>
      <c r="O107" s="11">
        <f t="shared" si="11"/>
        <v>0</v>
      </c>
    </row>
    <row r="108" spans="1:15">
      <c r="A108" s="6" t="s">
        <v>55</v>
      </c>
      <c r="B108" s="6">
        <v>1750</v>
      </c>
      <c r="C108" s="8">
        <v>9.7935041200000003E-2</v>
      </c>
      <c r="D108" s="7">
        <v>0.752</v>
      </c>
      <c r="E108" s="7">
        <v>54.65</v>
      </c>
      <c r="F108" s="7">
        <v>1.8</v>
      </c>
      <c r="G108" s="7">
        <v>0.47799999999999998</v>
      </c>
      <c r="H108" s="6">
        <v>0</v>
      </c>
      <c r="I108" s="42">
        <f t="shared" si="12"/>
        <v>1.26</v>
      </c>
      <c r="J108" s="42">
        <f t="shared" si="13"/>
        <v>0.23899999999999999</v>
      </c>
      <c r="K108" s="6">
        <v>152</v>
      </c>
      <c r="L108" s="6">
        <f t="shared" si="8"/>
        <v>0.33540140009901337</v>
      </c>
      <c r="M108" s="6">
        <f t="shared" si="9"/>
        <v>414</v>
      </c>
      <c r="N108" s="6">
        <f t="shared" si="10"/>
        <v>1</v>
      </c>
      <c r="O108" s="11">
        <f t="shared" si="11"/>
        <v>0.2</v>
      </c>
    </row>
    <row r="109" spans="1:15">
      <c r="A109" s="6" t="s">
        <v>55</v>
      </c>
      <c r="B109" s="6">
        <v>1750</v>
      </c>
      <c r="C109" s="8">
        <v>3.8834879199999998E-2</v>
      </c>
      <c r="D109" s="7">
        <v>0.83599999999999997</v>
      </c>
      <c r="E109" s="7">
        <v>54.65</v>
      </c>
      <c r="F109" s="7">
        <v>1.8</v>
      </c>
      <c r="G109" s="7">
        <v>0.47799999999999998</v>
      </c>
      <c r="H109" s="6">
        <v>0</v>
      </c>
      <c r="I109" s="42">
        <f t="shared" si="12"/>
        <v>1.26</v>
      </c>
      <c r="J109" s="42">
        <f t="shared" si="13"/>
        <v>0.23899999999999999</v>
      </c>
      <c r="K109" s="6">
        <v>67</v>
      </c>
      <c r="L109" s="6">
        <f t="shared" si="8"/>
        <v>0.14785538833017331</v>
      </c>
      <c r="M109" s="6">
        <f t="shared" si="9"/>
        <v>182</v>
      </c>
      <c r="N109" s="6">
        <f t="shared" si="10"/>
        <v>1</v>
      </c>
      <c r="O109" s="11">
        <f t="shared" si="11"/>
        <v>0.1</v>
      </c>
    </row>
    <row r="110" spans="1:15">
      <c r="A110" s="6" t="s">
        <v>55</v>
      </c>
      <c r="B110" s="6">
        <v>1750</v>
      </c>
      <c r="C110" s="8">
        <v>0.11100237120000001</v>
      </c>
      <c r="D110" s="7">
        <v>0.752</v>
      </c>
      <c r="E110" s="7">
        <v>54.65</v>
      </c>
      <c r="F110" s="7">
        <v>1.8</v>
      </c>
      <c r="G110" s="7">
        <v>0.47799999999999998</v>
      </c>
      <c r="H110" s="6">
        <v>0</v>
      </c>
      <c r="I110" s="42">
        <f t="shared" si="12"/>
        <v>1.26</v>
      </c>
      <c r="J110" s="42">
        <f t="shared" si="13"/>
        <v>0.23899999999999999</v>
      </c>
      <c r="K110" s="6">
        <v>172</v>
      </c>
      <c r="L110" s="6">
        <f t="shared" si="8"/>
        <v>0.38015352072768005</v>
      </c>
      <c r="M110" s="6">
        <f t="shared" si="9"/>
        <v>469</v>
      </c>
      <c r="N110" s="6">
        <f t="shared" si="10"/>
        <v>1</v>
      </c>
      <c r="O110" s="11">
        <f t="shared" si="11"/>
        <v>0.2</v>
      </c>
    </row>
    <row r="111" spans="1:15">
      <c r="A111" s="6" t="s">
        <v>55</v>
      </c>
      <c r="B111" s="6">
        <v>1750</v>
      </c>
      <c r="C111" s="8">
        <v>9.5113185899999994E-2</v>
      </c>
      <c r="D111" s="7">
        <v>0.72399999999999998</v>
      </c>
      <c r="E111" s="7">
        <v>54.65</v>
      </c>
      <c r="F111" s="7">
        <v>1.8</v>
      </c>
      <c r="G111" s="7">
        <v>0.47799999999999998</v>
      </c>
      <c r="H111" s="6">
        <v>0</v>
      </c>
      <c r="I111" s="42">
        <f t="shared" si="12"/>
        <v>1.26</v>
      </c>
      <c r="J111" s="42">
        <f t="shared" si="13"/>
        <v>0.23899999999999999</v>
      </c>
      <c r="K111" s="6">
        <v>142</v>
      </c>
      <c r="L111" s="6">
        <f t="shared" si="8"/>
        <v>0.313608781769245</v>
      </c>
      <c r="M111" s="6">
        <f t="shared" si="9"/>
        <v>387</v>
      </c>
      <c r="N111" s="6">
        <f t="shared" si="10"/>
        <v>1</v>
      </c>
      <c r="O111" s="11">
        <f t="shared" si="11"/>
        <v>0.2</v>
      </c>
    </row>
    <row r="112" spans="1:15">
      <c r="A112" s="6" t="s">
        <v>55</v>
      </c>
      <c r="B112" s="6">
        <v>1750</v>
      </c>
      <c r="C112" s="8">
        <v>8.6810556400000002E-2</v>
      </c>
      <c r="D112" s="7">
        <v>0.72399999999999998</v>
      </c>
      <c r="E112" s="7">
        <v>54.65</v>
      </c>
      <c r="F112" s="7">
        <v>1.8</v>
      </c>
      <c r="G112" s="7">
        <v>0.47799999999999998</v>
      </c>
      <c r="H112" s="6">
        <v>0</v>
      </c>
      <c r="I112" s="42">
        <f t="shared" si="12"/>
        <v>1.26</v>
      </c>
      <c r="J112" s="42">
        <f t="shared" si="13"/>
        <v>0.23899999999999999</v>
      </c>
      <c r="K112" s="6">
        <v>129</v>
      </c>
      <c r="L112" s="6">
        <f t="shared" si="8"/>
        <v>0.28623321340468671</v>
      </c>
      <c r="M112" s="6">
        <f t="shared" si="9"/>
        <v>353</v>
      </c>
      <c r="N112" s="6">
        <f t="shared" si="10"/>
        <v>1</v>
      </c>
      <c r="O112" s="11">
        <f t="shared" si="11"/>
        <v>0.2</v>
      </c>
    </row>
    <row r="113" spans="1:15">
      <c r="A113" s="6" t="s">
        <v>55</v>
      </c>
      <c r="B113" s="6">
        <v>1750</v>
      </c>
      <c r="C113" s="8">
        <v>3.1100880899999999E-2</v>
      </c>
      <c r="D113" s="7">
        <v>0.76800000000000002</v>
      </c>
      <c r="E113" s="7">
        <v>54.65</v>
      </c>
      <c r="F113" s="7">
        <v>1.8</v>
      </c>
      <c r="G113" s="7">
        <v>0.47799999999999998</v>
      </c>
      <c r="H113" s="6">
        <v>0</v>
      </c>
      <c r="I113" s="42">
        <f t="shared" si="12"/>
        <v>1.26</v>
      </c>
      <c r="J113" s="42">
        <f t="shared" si="13"/>
        <v>0.23899999999999999</v>
      </c>
      <c r="K113" s="6">
        <v>49</v>
      </c>
      <c r="L113" s="6">
        <f t="shared" si="8"/>
        <v>0.10877844103584</v>
      </c>
      <c r="M113" s="6">
        <f t="shared" si="9"/>
        <v>134</v>
      </c>
      <c r="N113" s="6">
        <f t="shared" si="10"/>
        <v>0</v>
      </c>
      <c r="O113" s="11">
        <f t="shared" si="11"/>
        <v>0.1</v>
      </c>
    </row>
    <row r="114" spans="1:15">
      <c r="A114" s="6" t="s">
        <v>55</v>
      </c>
      <c r="B114" s="6">
        <v>1750</v>
      </c>
      <c r="C114" s="8">
        <v>9.5128979200000005E-2</v>
      </c>
      <c r="D114" s="7">
        <v>0.72399999999999998</v>
      </c>
      <c r="E114" s="7">
        <v>54.65</v>
      </c>
      <c r="F114" s="7">
        <v>1.8</v>
      </c>
      <c r="G114" s="7">
        <v>0.47799999999999998</v>
      </c>
      <c r="H114" s="6">
        <v>0</v>
      </c>
      <c r="I114" s="42">
        <f t="shared" si="12"/>
        <v>1.26</v>
      </c>
      <c r="J114" s="42">
        <f t="shared" si="13"/>
        <v>0.23899999999999999</v>
      </c>
      <c r="K114" s="6">
        <v>265</v>
      </c>
      <c r="L114" s="6">
        <f t="shared" si="8"/>
        <v>0.3136608557012267</v>
      </c>
      <c r="M114" s="6">
        <f t="shared" si="9"/>
        <v>387</v>
      </c>
      <c r="N114" s="6">
        <f t="shared" si="10"/>
        <v>1</v>
      </c>
      <c r="O114" s="11">
        <f t="shared" si="11"/>
        <v>0.2</v>
      </c>
    </row>
    <row r="115" spans="1:15">
      <c r="A115" s="6" t="s">
        <v>55</v>
      </c>
      <c r="B115" s="6">
        <v>1750</v>
      </c>
      <c r="C115" s="8">
        <v>0.61920004660000005</v>
      </c>
      <c r="D115" s="7">
        <v>0.72399999999999998</v>
      </c>
      <c r="E115" s="7">
        <v>54.65</v>
      </c>
      <c r="F115" s="7">
        <v>1.8</v>
      </c>
      <c r="G115" s="7">
        <v>0.47799999999999998</v>
      </c>
      <c r="H115" s="6">
        <v>0</v>
      </c>
      <c r="I115" s="42">
        <f t="shared" si="12"/>
        <v>1.26</v>
      </c>
      <c r="J115" s="42">
        <f t="shared" si="13"/>
        <v>0.23899999999999999</v>
      </c>
      <c r="K115" s="6">
        <v>1293</v>
      </c>
      <c r="L115" s="6">
        <f t="shared" si="8"/>
        <v>2.0416367136502971</v>
      </c>
      <c r="M115" s="6">
        <f t="shared" si="9"/>
        <v>2518</v>
      </c>
      <c r="N115" s="6">
        <f t="shared" si="10"/>
        <v>7</v>
      </c>
      <c r="O115" s="11">
        <f t="shared" si="11"/>
        <v>1.3</v>
      </c>
    </row>
    <row r="116" spans="1:15">
      <c r="A116" s="6" t="s">
        <v>55</v>
      </c>
      <c r="B116" s="6">
        <v>1750</v>
      </c>
      <c r="C116" s="8">
        <v>8.0261152599999996E-2</v>
      </c>
      <c r="D116" s="7">
        <v>0.72399999999999998</v>
      </c>
      <c r="E116" s="7">
        <v>54.65</v>
      </c>
      <c r="F116" s="7">
        <v>1.8</v>
      </c>
      <c r="G116" s="7">
        <v>0.47799999999999998</v>
      </c>
      <c r="H116" s="6">
        <v>0</v>
      </c>
      <c r="I116" s="42">
        <f t="shared" si="12"/>
        <v>1.26</v>
      </c>
      <c r="J116" s="42">
        <f t="shared" si="13"/>
        <v>0.23899999999999999</v>
      </c>
      <c r="K116" s="6">
        <v>251</v>
      </c>
      <c r="L116" s="6">
        <f t="shared" si="8"/>
        <v>0.26463841003859667</v>
      </c>
      <c r="M116" s="6">
        <f t="shared" si="9"/>
        <v>326</v>
      </c>
      <c r="N116" s="6">
        <f t="shared" si="10"/>
        <v>1</v>
      </c>
      <c r="O116" s="11">
        <f t="shared" si="11"/>
        <v>0.2</v>
      </c>
    </row>
    <row r="117" spans="1:15">
      <c r="A117" s="6" t="s">
        <v>55</v>
      </c>
      <c r="B117" s="6">
        <v>1750</v>
      </c>
      <c r="C117" s="8">
        <v>8.2462594200000003E-2</v>
      </c>
      <c r="D117" s="7">
        <v>0.72399999999999998</v>
      </c>
      <c r="E117" s="7">
        <v>54.65</v>
      </c>
      <c r="F117" s="7">
        <v>1.8</v>
      </c>
      <c r="G117" s="7">
        <v>0.47799999999999998</v>
      </c>
      <c r="H117" s="6">
        <v>0</v>
      </c>
      <c r="I117" s="42">
        <f t="shared" si="12"/>
        <v>1.26</v>
      </c>
      <c r="J117" s="42">
        <f t="shared" si="13"/>
        <v>0.23899999999999999</v>
      </c>
      <c r="K117" s="6">
        <v>270</v>
      </c>
      <c r="L117" s="6">
        <f t="shared" si="8"/>
        <v>0.27189703997281001</v>
      </c>
      <c r="M117" s="6">
        <f t="shared" si="9"/>
        <v>335</v>
      </c>
      <c r="N117" s="6">
        <f t="shared" si="10"/>
        <v>1</v>
      </c>
      <c r="O117" s="11">
        <f t="shared" si="11"/>
        <v>0.2</v>
      </c>
    </row>
    <row r="118" spans="1:15">
      <c r="A118" s="6" t="s">
        <v>55</v>
      </c>
      <c r="B118" s="6">
        <v>1750</v>
      </c>
      <c r="C118" s="8">
        <v>8.4425225000000007E-2</v>
      </c>
      <c r="D118" s="7">
        <v>0.72399999999999998</v>
      </c>
      <c r="E118" s="7">
        <v>54.65</v>
      </c>
      <c r="F118" s="7">
        <v>1.8</v>
      </c>
      <c r="G118" s="7">
        <v>0.47799999999999998</v>
      </c>
      <c r="H118" s="6">
        <v>0</v>
      </c>
      <c r="I118" s="42">
        <f t="shared" si="12"/>
        <v>1.26</v>
      </c>
      <c r="J118" s="42">
        <f t="shared" si="13"/>
        <v>0.23899999999999999</v>
      </c>
      <c r="K118" s="6">
        <v>282</v>
      </c>
      <c r="L118" s="6">
        <f t="shared" si="8"/>
        <v>0.27836825895708334</v>
      </c>
      <c r="M118" s="6">
        <f t="shared" si="9"/>
        <v>343</v>
      </c>
      <c r="N118" s="6">
        <f t="shared" si="10"/>
        <v>1</v>
      </c>
      <c r="O118" s="11">
        <f t="shared" si="11"/>
        <v>0.2</v>
      </c>
    </row>
    <row r="119" spans="1:15">
      <c r="A119" s="6" t="s">
        <v>55</v>
      </c>
      <c r="B119" s="6">
        <v>1750</v>
      </c>
      <c r="C119" s="8">
        <v>6.1523006099999999E-2</v>
      </c>
      <c r="D119" s="7">
        <v>0.72399999999999998</v>
      </c>
      <c r="E119" s="7">
        <v>54.65</v>
      </c>
      <c r="F119" s="7">
        <v>1.8</v>
      </c>
      <c r="G119" s="7">
        <v>0.47799999999999998</v>
      </c>
      <c r="H119" s="6">
        <v>0</v>
      </c>
      <c r="I119" s="42">
        <f t="shared" si="12"/>
        <v>1.26</v>
      </c>
      <c r="J119" s="42">
        <f t="shared" si="13"/>
        <v>0.23899999999999999</v>
      </c>
      <c r="K119" s="6">
        <v>108</v>
      </c>
      <c r="L119" s="6">
        <f t="shared" si="8"/>
        <v>0.20285468109635499</v>
      </c>
      <c r="M119" s="6">
        <f t="shared" si="9"/>
        <v>250</v>
      </c>
      <c r="N119" s="6">
        <f t="shared" si="10"/>
        <v>1</v>
      </c>
      <c r="O119" s="11">
        <f t="shared" si="11"/>
        <v>0.1</v>
      </c>
    </row>
    <row r="120" spans="1:15">
      <c r="A120" s="6" t="s">
        <v>55</v>
      </c>
      <c r="B120" s="6">
        <v>1750</v>
      </c>
      <c r="C120" s="8">
        <v>7.47331247E-2</v>
      </c>
      <c r="D120" s="7">
        <v>0.72399999999999998</v>
      </c>
      <c r="E120" s="7">
        <v>54.65</v>
      </c>
      <c r="F120" s="7">
        <v>1.8</v>
      </c>
      <c r="G120" s="7">
        <v>0.47799999999999998</v>
      </c>
      <c r="H120" s="6">
        <v>0</v>
      </c>
      <c r="I120" s="42">
        <f t="shared" si="12"/>
        <v>1.26</v>
      </c>
      <c r="J120" s="42">
        <f t="shared" si="13"/>
        <v>0.23899999999999999</v>
      </c>
      <c r="K120" s="6">
        <v>263</v>
      </c>
      <c r="L120" s="6">
        <f t="shared" si="8"/>
        <v>0.24641130431291836</v>
      </c>
      <c r="M120" s="6">
        <f t="shared" si="9"/>
        <v>304</v>
      </c>
      <c r="N120" s="6">
        <f t="shared" si="10"/>
        <v>1</v>
      </c>
      <c r="O120" s="11">
        <f t="shared" si="11"/>
        <v>0.2</v>
      </c>
    </row>
    <row r="121" spans="1:15">
      <c r="A121" s="6" t="s">
        <v>55</v>
      </c>
      <c r="B121" s="6">
        <v>1750</v>
      </c>
      <c r="C121" s="8">
        <v>4.8049382000000002E-2</v>
      </c>
      <c r="D121" s="7">
        <v>0.83599999999999997</v>
      </c>
      <c r="E121" s="7">
        <v>54.65</v>
      </c>
      <c r="F121" s="7">
        <v>1.8</v>
      </c>
      <c r="G121" s="7">
        <v>0.47799999999999998</v>
      </c>
      <c r="H121" s="6">
        <v>0</v>
      </c>
      <c r="I121" s="42">
        <f t="shared" si="12"/>
        <v>1.26</v>
      </c>
      <c r="J121" s="42">
        <f t="shared" si="13"/>
        <v>0.23899999999999999</v>
      </c>
      <c r="K121" s="6">
        <v>83</v>
      </c>
      <c r="L121" s="6">
        <f t="shared" si="8"/>
        <v>0.18293761126556665</v>
      </c>
      <c r="M121" s="6">
        <f t="shared" si="9"/>
        <v>226</v>
      </c>
      <c r="N121" s="6">
        <f t="shared" si="10"/>
        <v>1</v>
      </c>
      <c r="O121" s="11">
        <f t="shared" si="11"/>
        <v>0.1</v>
      </c>
    </row>
    <row r="122" spans="1:15">
      <c r="A122" s="6" t="s">
        <v>55</v>
      </c>
      <c r="B122" s="6">
        <v>1750</v>
      </c>
      <c r="C122" s="8">
        <v>3.9429494099999997E-2</v>
      </c>
      <c r="D122" s="7">
        <v>0.68</v>
      </c>
      <c r="E122" s="7">
        <v>54.65</v>
      </c>
      <c r="F122" s="7">
        <v>1.8</v>
      </c>
      <c r="G122" s="7">
        <v>0.47799999999999998</v>
      </c>
      <c r="H122" s="6">
        <v>0</v>
      </c>
      <c r="I122" s="42">
        <f t="shared" si="12"/>
        <v>1.26</v>
      </c>
      <c r="J122" s="42">
        <f t="shared" si="13"/>
        <v>0.23899999999999999</v>
      </c>
      <c r="K122" s="6">
        <v>55</v>
      </c>
      <c r="L122" s="6">
        <f t="shared" si="8"/>
        <v>0.12210657164534999</v>
      </c>
      <c r="M122" s="6">
        <f t="shared" si="9"/>
        <v>151</v>
      </c>
      <c r="N122" s="6">
        <f t="shared" si="10"/>
        <v>0</v>
      </c>
      <c r="O122" s="11">
        <f t="shared" si="11"/>
        <v>0.1</v>
      </c>
    </row>
    <row r="123" spans="1:15">
      <c r="A123" s="6" t="s">
        <v>55</v>
      </c>
      <c r="B123" s="6">
        <v>1750</v>
      </c>
      <c r="C123" s="8">
        <v>6.8576474799999995E-2</v>
      </c>
      <c r="D123" s="7">
        <v>0.72399999999999998</v>
      </c>
      <c r="E123" s="7">
        <v>54.65</v>
      </c>
      <c r="F123" s="7">
        <v>1.8</v>
      </c>
      <c r="G123" s="7">
        <v>0.47799999999999998</v>
      </c>
      <c r="H123" s="6">
        <v>0</v>
      </c>
      <c r="I123" s="42">
        <f t="shared" si="12"/>
        <v>1.26</v>
      </c>
      <c r="J123" s="42">
        <f t="shared" si="13"/>
        <v>0.23899999999999999</v>
      </c>
      <c r="K123" s="6">
        <v>247</v>
      </c>
      <c r="L123" s="6">
        <f t="shared" si="8"/>
        <v>0.22611149565180666</v>
      </c>
      <c r="M123" s="6">
        <f t="shared" si="9"/>
        <v>279</v>
      </c>
      <c r="N123" s="6">
        <f t="shared" si="10"/>
        <v>1</v>
      </c>
      <c r="O123" s="11">
        <f t="shared" si="11"/>
        <v>0.1</v>
      </c>
    </row>
    <row r="124" spans="1:15">
      <c r="A124" s="6" t="s">
        <v>55</v>
      </c>
      <c r="B124" s="6">
        <v>1750</v>
      </c>
      <c r="C124" s="8">
        <v>4.2272904E-3</v>
      </c>
      <c r="D124" s="7">
        <v>0.83599999999999997</v>
      </c>
      <c r="E124" s="7">
        <v>54.65</v>
      </c>
      <c r="F124" s="7">
        <v>1.8</v>
      </c>
      <c r="G124" s="7">
        <v>0.47799999999999998</v>
      </c>
      <c r="H124" s="6">
        <v>0</v>
      </c>
      <c r="I124" s="42">
        <f t="shared" si="12"/>
        <v>1.26</v>
      </c>
      <c r="J124" s="42">
        <f t="shared" si="13"/>
        <v>0.23899999999999999</v>
      </c>
      <c r="K124" s="6">
        <v>7</v>
      </c>
      <c r="L124" s="6">
        <f t="shared" si="8"/>
        <v>1.609449228508E-2</v>
      </c>
      <c r="M124" s="6">
        <f t="shared" si="9"/>
        <v>20</v>
      </c>
      <c r="N124" s="6">
        <f t="shared" si="10"/>
        <v>0</v>
      </c>
      <c r="O124" s="11">
        <f t="shared" si="11"/>
        <v>0</v>
      </c>
    </row>
    <row r="125" spans="1:15">
      <c r="A125" s="6" t="s">
        <v>55</v>
      </c>
      <c r="B125" s="6">
        <v>1750</v>
      </c>
      <c r="C125" s="8">
        <v>2.0793795399999999E-2</v>
      </c>
      <c r="D125" s="7">
        <v>0.68</v>
      </c>
      <c r="E125" s="7">
        <v>54.65</v>
      </c>
      <c r="F125" s="7">
        <v>1.8</v>
      </c>
      <c r="G125" s="7">
        <v>0.47799999999999998</v>
      </c>
      <c r="H125" s="6">
        <v>0</v>
      </c>
      <c r="I125" s="42">
        <f t="shared" si="12"/>
        <v>1.26</v>
      </c>
      <c r="J125" s="42">
        <f t="shared" si="13"/>
        <v>0.23899999999999999</v>
      </c>
      <c r="K125" s="6">
        <v>29</v>
      </c>
      <c r="L125" s="6">
        <f t="shared" si="8"/>
        <v>6.4394918721233332E-2</v>
      </c>
      <c r="M125" s="6">
        <f t="shared" si="9"/>
        <v>79</v>
      </c>
      <c r="N125" s="6">
        <f t="shared" si="10"/>
        <v>0</v>
      </c>
      <c r="O125" s="11">
        <f t="shared" si="11"/>
        <v>0</v>
      </c>
    </row>
    <row r="126" spans="1:15">
      <c r="A126" s="6" t="s">
        <v>55</v>
      </c>
      <c r="B126" s="6">
        <v>1750</v>
      </c>
      <c r="C126" s="8">
        <v>5.7269653999999998E-3</v>
      </c>
      <c r="D126" s="7">
        <v>0.72399999999999998</v>
      </c>
      <c r="E126" s="7">
        <v>54.65</v>
      </c>
      <c r="F126" s="7">
        <v>1.8</v>
      </c>
      <c r="G126" s="7">
        <v>0.47799999999999998</v>
      </c>
      <c r="H126" s="6">
        <v>0</v>
      </c>
      <c r="I126" s="42">
        <f t="shared" si="12"/>
        <v>1.26</v>
      </c>
      <c r="J126" s="42">
        <f t="shared" si="13"/>
        <v>0.23899999999999999</v>
      </c>
      <c r="K126" s="6">
        <v>7841</v>
      </c>
      <c r="L126" s="6">
        <f t="shared" si="8"/>
        <v>1.8883045766303331E-2</v>
      </c>
      <c r="M126" s="6">
        <f t="shared" si="9"/>
        <v>23</v>
      </c>
      <c r="N126" s="6">
        <f t="shared" si="10"/>
        <v>0</v>
      </c>
      <c r="O126" s="11">
        <f t="shared" si="11"/>
        <v>0</v>
      </c>
    </row>
    <row r="127" spans="1:15">
      <c r="A127" s="6" t="s">
        <v>55</v>
      </c>
      <c r="B127" s="6">
        <v>1750</v>
      </c>
      <c r="C127" s="8">
        <v>1.7759234200000001E-2</v>
      </c>
      <c r="D127" s="7">
        <v>0.76800000000000002</v>
      </c>
      <c r="E127" s="7">
        <v>54.65</v>
      </c>
      <c r="F127" s="7">
        <v>1.8</v>
      </c>
      <c r="G127" s="7">
        <v>0.47799999999999998</v>
      </c>
      <c r="H127" s="6">
        <v>0</v>
      </c>
      <c r="I127" s="42">
        <f t="shared" si="12"/>
        <v>1.26</v>
      </c>
      <c r="J127" s="42">
        <f t="shared" si="13"/>
        <v>0.23899999999999999</v>
      </c>
      <c r="K127" s="6">
        <v>1883</v>
      </c>
      <c r="L127" s="6">
        <f t="shared" si="8"/>
        <v>6.2114697537920011E-2</v>
      </c>
      <c r="M127" s="6">
        <f t="shared" si="9"/>
        <v>77</v>
      </c>
      <c r="N127" s="6">
        <f t="shared" si="10"/>
        <v>0</v>
      </c>
      <c r="O127" s="11">
        <f t="shared" si="11"/>
        <v>0</v>
      </c>
    </row>
    <row r="128" spans="1:15">
      <c r="C128" s="8">
        <f>SUM(C2:C127)</f>
        <v>188.50142177190014</v>
      </c>
      <c r="L128" s="6">
        <f>SUM(L2:L127)</f>
        <v>517.81417854777726</v>
      </c>
      <c r="N128" s="6">
        <f>SUM(N2:N127)</f>
        <v>2092</v>
      </c>
      <c r="O128" s="11">
        <f>SUM(O2:O127)</f>
        <v>544.20000000000107</v>
      </c>
    </row>
  </sheetData>
  <sortState ref="A2:I128">
    <sortCondition descending="1" ref="H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66"/>
  <sheetViews>
    <sheetView workbookViewId="0">
      <pane ySplit="1" topLeftCell="A32" activePane="bottomLeft" state="frozen"/>
      <selection pane="bottomLeft" activeCell="L1" sqref="L1:O2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4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5" customWidth="1"/>
    <col min="13" max="13" width="13.4257812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8">
        <v>7.0785960999999994E-2</v>
      </c>
      <c r="D2" s="7">
        <v>0.72399999999999998</v>
      </c>
      <c r="E2" s="7">
        <v>54.65</v>
      </c>
      <c r="F2" s="7">
        <v>1.8</v>
      </c>
      <c r="G2" s="7">
        <v>0.47799999999999998</v>
      </c>
      <c r="H2" s="6">
        <v>1</v>
      </c>
      <c r="I2" s="42">
        <f>F2</f>
        <v>1.8</v>
      </c>
      <c r="J2" s="42">
        <f>G2</f>
        <v>0.47799999999999998</v>
      </c>
      <c r="K2" s="6">
        <v>108</v>
      </c>
      <c r="L2" s="6">
        <f>(E2*D2*C2)/12</f>
        <v>0.23339665037521665</v>
      </c>
      <c r="M2" s="6">
        <f>ROUND(E2*D2*C2*102.79,0)</f>
        <v>288</v>
      </c>
      <c r="N2" s="6">
        <f>ROUND(I2*M2*0.002205,0)</f>
        <v>1</v>
      </c>
      <c r="O2" s="11">
        <f>ROUND(J2*M2*0.002205,1)</f>
        <v>0.3</v>
      </c>
    </row>
    <row r="3" spans="1:15">
      <c r="A3" s="6" t="s">
        <v>55</v>
      </c>
      <c r="B3" s="6">
        <v>1750</v>
      </c>
      <c r="C3" s="8">
        <v>4.7398476100000003E-2</v>
      </c>
      <c r="D3" s="7">
        <v>0.83599999999999997</v>
      </c>
      <c r="E3" s="7">
        <v>54.65</v>
      </c>
      <c r="F3" s="7">
        <v>1.8</v>
      </c>
      <c r="G3" s="7">
        <v>0.47799999999999998</v>
      </c>
      <c r="H3" s="6">
        <v>1</v>
      </c>
      <c r="I3" s="42">
        <f t="shared" ref="I3:I25" si="0">F3</f>
        <v>1.8</v>
      </c>
      <c r="J3" s="42">
        <f t="shared" ref="J3:J25" si="1">G3</f>
        <v>0.47799999999999998</v>
      </c>
      <c r="K3" s="6">
        <v>83</v>
      </c>
      <c r="L3" s="6">
        <f t="shared" ref="L3:L65" si="2">(E3*D3*C3)/12</f>
        <v>0.18045942808092832</v>
      </c>
      <c r="M3" s="6">
        <f t="shared" ref="M3:M65" si="3">ROUND(E3*D3*C3*102.79,0)</f>
        <v>223</v>
      </c>
      <c r="N3" s="6">
        <f t="shared" ref="N3:N65" si="4">ROUND(I3*M3*0.002205,0)</f>
        <v>1</v>
      </c>
      <c r="O3" s="11">
        <f t="shared" ref="O3:O65" si="5">ROUND(J3*M3*0.002205,1)</f>
        <v>0.2</v>
      </c>
    </row>
    <row r="4" spans="1:15">
      <c r="A4" s="6" t="s">
        <v>55</v>
      </c>
      <c r="B4" s="6">
        <v>1750</v>
      </c>
      <c r="C4" s="8">
        <v>0.12658172370000001</v>
      </c>
      <c r="D4" s="7">
        <v>0.72399999999999998</v>
      </c>
      <c r="E4" s="7">
        <v>54.65</v>
      </c>
      <c r="F4" s="7">
        <v>1.8</v>
      </c>
      <c r="G4" s="7">
        <v>0.47799999999999998</v>
      </c>
      <c r="H4" s="6">
        <v>1</v>
      </c>
      <c r="I4" s="42">
        <f t="shared" si="0"/>
        <v>1.8</v>
      </c>
      <c r="J4" s="42">
        <f t="shared" si="1"/>
        <v>0.47799999999999998</v>
      </c>
      <c r="K4" s="6">
        <v>193</v>
      </c>
      <c r="L4" s="6">
        <f t="shared" si="2"/>
        <v>0.41736736907903499</v>
      </c>
      <c r="M4" s="6">
        <f t="shared" si="3"/>
        <v>515</v>
      </c>
      <c r="N4" s="6">
        <f t="shared" si="4"/>
        <v>2</v>
      </c>
      <c r="O4" s="11">
        <f t="shared" si="5"/>
        <v>0.5</v>
      </c>
    </row>
    <row r="5" spans="1:15">
      <c r="A5" s="6" t="s">
        <v>55</v>
      </c>
      <c r="B5" s="6">
        <v>1750</v>
      </c>
      <c r="C5" s="8">
        <v>0.29048907429999998</v>
      </c>
      <c r="D5" s="7">
        <v>0.76800000000000002</v>
      </c>
      <c r="E5" s="7">
        <v>54.65</v>
      </c>
      <c r="F5" s="7">
        <v>1.8</v>
      </c>
      <c r="G5" s="7">
        <v>0.47799999999999998</v>
      </c>
      <c r="H5" s="6">
        <v>1</v>
      </c>
      <c r="I5" s="42">
        <f t="shared" si="0"/>
        <v>1.8</v>
      </c>
      <c r="J5" s="42">
        <f t="shared" si="1"/>
        <v>0.47799999999999998</v>
      </c>
      <c r="K5" s="6">
        <v>470</v>
      </c>
      <c r="L5" s="6">
        <f t="shared" si="2"/>
        <v>1.0160145862716801</v>
      </c>
      <c r="M5" s="6">
        <f t="shared" si="3"/>
        <v>1253</v>
      </c>
      <c r="N5" s="6">
        <f t="shared" si="4"/>
        <v>5</v>
      </c>
      <c r="O5" s="11">
        <f t="shared" si="5"/>
        <v>1.3</v>
      </c>
    </row>
    <row r="6" spans="1:15">
      <c r="A6" s="6" t="s">
        <v>55</v>
      </c>
      <c r="B6" s="6">
        <v>1750</v>
      </c>
      <c r="C6" s="8">
        <v>0.13517494129999999</v>
      </c>
      <c r="D6" s="7">
        <v>0.76800000000000002</v>
      </c>
      <c r="E6" s="7">
        <v>54.65</v>
      </c>
      <c r="F6" s="7">
        <v>1.8</v>
      </c>
      <c r="G6" s="7">
        <v>0.47799999999999998</v>
      </c>
      <c r="H6" s="6">
        <v>1</v>
      </c>
      <c r="I6" s="42">
        <f t="shared" si="0"/>
        <v>1.8</v>
      </c>
      <c r="J6" s="42">
        <f t="shared" si="1"/>
        <v>0.47799999999999998</v>
      </c>
      <c r="K6" s="6">
        <v>219</v>
      </c>
      <c r="L6" s="6">
        <f t="shared" si="2"/>
        <v>0.47278787469088002</v>
      </c>
      <c r="M6" s="6">
        <f t="shared" si="3"/>
        <v>583</v>
      </c>
      <c r="N6" s="6">
        <f t="shared" si="4"/>
        <v>2</v>
      </c>
      <c r="O6" s="11">
        <f t="shared" si="5"/>
        <v>0.6</v>
      </c>
    </row>
    <row r="7" spans="1:15">
      <c r="A7" s="6" t="s">
        <v>55</v>
      </c>
      <c r="B7" s="6">
        <v>1750</v>
      </c>
      <c r="C7" s="8">
        <v>0.13982462809999999</v>
      </c>
      <c r="D7" s="7">
        <v>0.76800000000000002</v>
      </c>
      <c r="E7" s="7">
        <v>54.65</v>
      </c>
      <c r="F7" s="7">
        <v>1.8</v>
      </c>
      <c r="G7" s="7">
        <v>0.47799999999999998</v>
      </c>
      <c r="H7" s="6">
        <v>1</v>
      </c>
      <c r="I7" s="42">
        <f t="shared" si="0"/>
        <v>1.8</v>
      </c>
      <c r="J7" s="42">
        <f t="shared" si="1"/>
        <v>0.47799999999999998</v>
      </c>
      <c r="K7" s="6">
        <v>226</v>
      </c>
      <c r="L7" s="6">
        <f t="shared" si="2"/>
        <v>0.48905061924255994</v>
      </c>
      <c r="M7" s="6">
        <f t="shared" si="3"/>
        <v>603</v>
      </c>
      <c r="N7" s="6">
        <f t="shared" si="4"/>
        <v>2</v>
      </c>
      <c r="O7" s="11">
        <f t="shared" si="5"/>
        <v>0.6</v>
      </c>
    </row>
    <row r="8" spans="1:15">
      <c r="A8" s="6" t="s">
        <v>55</v>
      </c>
      <c r="B8" s="6">
        <v>1750</v>
      </c>
      <c r="C8" s="8">
        <v>1.5873596199999999E-2</v>
      </c>
      <c r="D8" s="7">
        <v>0.72399999999999998</v>
      </c>
      <c r="E8" s="7">
        <v>54.65</v>
      </c>
      <c r="F8" s="7">
        <v>1.8</v>
      </c>
      <c r="G8" s="7">
        <v>0.47799999999999998</v>
      </c>
      <c r="H8" s="6">
        <v>1</v>
      </c>
      <c r="I8" s="42">
        <f t="shared" si="0"/>
        <v>1.8</v>
      </c>
      <c r="J8" s="42">
        <f t="shared" si="1"/>
        <v>0.47799999999999998</v>
      </c>
      <c r="K8" s="6">
        <v>24</v>
      </c>
      <c r="L8" s="6">
        <f t="shared" si="2"/>
        <v>5.2338685950576669E-2</v>
      </c>
      <c r="M8" s="6">
        <f t="shared" si="3"/>
        <v>65</v>
      </c>
      <c r="N8" s="6">
        <f t="shared" si="4"/>
        <v>0</v>
      </c>
      <c r="O8" s="11">
        <f t="shared" si="5"/>
        <v>0.1</v>
      </c>
    </row>
    <row r="9" spans="1:15">
      <c r="A9" s="6" t="s">
        <v>55</v>
      </c>
      <c r="B9" s="6">
        <v>1750</v>
      </c>
      <c r="C9" s="8">
        <v>0.2528148261</v>
      </c>
      <c r="D9" s="7">
        <v>0.76800000000000002</v>
      </c>
      <c r="E9" s="7">
        <v>54.65</v>
      </c>
      <c r="F9" s="7">
        <v>1.8</v>
      </c>
      <c r="G9" s="7">
        <v>0.47799999999999998</v>
      </c>
      <c r="H9" s="6">
        <v>1</v>
      </c>
      <c r="I9" s="42">
        <f t="shared" si="0"/>
        <v>1.8</v>
      </c>
      <c r="J9" s="42">
        <f t="shared" si="1"/>
        <v>0.47799999999999998</v>
      </c>
      <c r="K9" s="6">
        <v>409</v>
      </c>
      <c r="L9" s="6">
        <f t="shared" si="2"/>
        <v>0.88424513576736008</v>
      </c>
      <c r="M9" s="6">
        <f t="shared" si="3"/>
        <v>1091</v>
      </c>
      <c r="N9" s="6">
        <f t="shared" si="4"/>
        <v>4</v>
      </c>
      <c r="O9" s="11">
        <f t="shared" si="5"/>
        <v>1.1000000000000001</v>
      </c>
    </row>
    <row r="10" spans="1:15">
      <c r="A10" s="6" t="s">
        <v>55</v>
      </c>
      <c r="B10" s="6">
        <v>1750</v>
      </c>
      <c r="C10" s="8">
        <v>1.95034415E-2</v>
      </c>
      <c r="D10" s="7">
        <v>0.76800000000000002</v>
      </c>
      <c r="E10" s="7">
        <v>54.65</v>
      </c>
      <c r="F10" s="7">
        <v>1.8</v>
      </c>
      <c r="G10" s="7">
        <v>0.47799999999999998</v>
      </c>
      <c r="H10" s="6">
        <v>1</v>
      </c>
      <c r="I10" s="42">
        <f t="shared" si="0"/>
        <v>1.8</v>
      </c>
      <c r="J10" s="42">
        <f t="shared" si="1"/>
        <v>0.47799999999999998</v>
      </c>
      <c r="K10" s="6">
        <v>32</v>
      </c>
      <c r="L10" s="6">
        <f t="shared" si="2"/>
        <v>6.8215236990400011E-2</v>
      </c>
      <c r="M10" s="6">
        <f t="shared" si="3"/>
        <v>84</v>
      </c>
      <c r="N10" s="6">
        <f t="shared" si="4"/>
        <v>0</v>
      </c>
      <c r="O10" s="11">
        <f t="shared" si="5"/>
        <v>0.1</v>
      </c>
    </row>
    <row r="11" spans="1:15">
      <c r="A11" s="6" t="s">
        <v>55</v>
      </c>
      <c r="B11" s="6">
        <v>1750</v>
      </c>
      <c r="C11" s="8">
        <v>4.6830791500000003E-2</v>
      </c>
      <c r="D11" s="7">
        <v>0.72399999999999998</v>
      </c>
      <c r="E11" s="7">
        <v>54.65</v>
      </c>
      <c r="F11" s="7">
        <v>1.8</v>
      </c>
      <c r="G11" s="7">
        <v>0.47799999999999998</v>
      </c>
      <c r="H11" s="6">
        <v>1</v>
      </c>
      <c r="I11" s="42">
        <f t="shared" si="0"/>
        <v>1.8</v>
      </c>
      <c r="J11" s="42">
        <f t="shared" si="1"/>
        <v>0.47799999999999998</v>
      </c>
      <c r="K11" s="6">
        <v>71</v>
      </c>
      <c r="L11" s="6">
        <f t="shared" si="2"/>
        <v>0.15441126624699167</v>
      </c>
      <c r="M11" s="6">
        <f t="shared" si="3"/>
        <v>190</v>
      </c>
      <c r="N11" s="6">
        <f t="shared" si="4"/>
        <v>1</v>
      </c>
      <c r="O11" s="11">
        <f t="shared" si="5"/>
        <v>0.2</v>
      </c>
    </row>
    <row r="12" spans="1:15">
      <c r="A12" s="6" t="s">
        <v>55</v>
      </c>
      <c r="B12" s="6">
        <v>5300</v>
      </c>
      <c r="C12" s="8">
        <v>0.18857893780000001</v>
      </c>
      <c r="D12" s="7">
        <v>0.5</v>
      </c>
      <c r="E12" s="7">
        <v>54.65</v>
      </c>
      <c r="F12" s="7">
        <v>0.6</v>
      </c>
      <c r="G12" s="7">
        <v>0.13500000000000001</v>
      </c>
      <c r="H12" s="6">
        <v>1</v>
      </c>
      <c r="I12" s="42">
        <f t="shared" si="0"/>
        <v>0.6</v>
      </c>
      <c r="J12" s="42">
        <f t="shared" si="1"/>
        <v>0.13500000000000001</v>
      </c>
      <c r="K12" s="6">
        <v>199</v>
      </c>
      <c r="L12" s="6">
        <f t="shared" si="2"/>
        <v>0.42940995628208339</v>
      </c>
      <c r="M12" s="6">
        <f t="shared" si="3"/>
        <v>530</v>
      </c>
      <c r="N12" s="6">
        <f t="shared" si="4"/>
        <v>1</v>
      </c>
      <c r="O12" s="11">
        <f t="shared" si="5"/>
        <v>0.2</v>
      </c>
    </row>
    <row r="13" spans="1:15">
      <c r="A13" s="6" t="s">
        <v>55</v>
      </c>
      <c r="B13" s="6">
        <v>5300</v>
      </c>
      <c r="C13" s="8">
        <v>5.3982553099999997E-2</v>
      </c>
      <c r="D13" s="7">
        <v>0.5</v>
      </c>
      <c r="E13" s="7">
        <v>54.65</v>
      </c>
      <c r="F13" s="7">
        <v>0.6</v>
      </c>
      <c r="G13" s="7">
        <v>0.13500000000000001</v>
      </c>
      <c r="H13" s="6">
        <v>1</v>
      </c>
      <c r="I13" s="42">
        <f t="shared" si="0"/>
        <v>0.6</v>
      </c>
      <c r="J13" s="42">
        <f t="shared" si="1"/>
        <v>0.13500000000000001</v>
      </c>
      <c r="K13" s="6">
        <v>57</v>
      </c>
      <c r="L13" s="6">
        <f t="shared" si="2"/>
        <v>0.12292277195479166</v>
      </c>
      <c r="M13" s="6">
        <f t="shared" si="3"/>
        <v>152</v>
      </c>
      <c r="N13" s="6">
        <f t="shared" si="4"/>
        <v>0</v>
      </c>
      <c r="O13" s="11">
        <f t="shared" si="5"/>
        <v>0</v>
      </c>
    </row>
    <row r="14" spans="1:15">
      <c r="A14" s="6" t="s">
        <v>55</v>
      </c>
      <c r="B14" s="6">
        <v>1750</v>
      </c>
      <c r="C14" s="8">
        <v>0.16147310570000001</v>
      </c>
      <c r="D14" s="7">
        <v>0.83599999999999997</v>
      </c>
      <c r="E14" s="7">
        <v>54.65</v>
      </c>
      <c r="F14" s="7">
        <v>1.8</v>
      </c>
      <c r="G14" s="7">
        <v>0.47799999999999998</v>
      </c>
      <c r="H14" s="6">
        <v>1</v>
      </c>
      <c r="I14" s="42">
        <f t="shared" si="0"/>
        <v>1.8</v>
      </c>
      <c r="J14" s="42">
        <f t="shared" si="1"/>
        <v>0.47799999999999998</v>
      </c>
      <c r="K14" s="6">
        <v>284</v>
      </c>
      <c r="L14" s="6">
        <f t="shared" si="2"/>
        <v>0.61477386411318169</v>
      </c>
      <c r="M14" s="6">
        <f t="shared" si="3"/>
        <v>758</v>
      </c>
      <c r="N14" s="6">
        <f t="shared" si="4"/>
        <v>3</v>
      </c>
      <c r="O14" s="11">
        <f t="shared" si="5"/>
        <v>0.8</v>
      </c>
    </row>
    <row r="15" spans="1:15">
      <c r="A15" s="6" t="s">
        <v>55</v>
      </c>
      <c r="B15" s="6">
        <v>1750</v>
      </c>
      <c r="C15" s="8">
        <v>0.1268646517</v>
      </c>
      <c r="D15" s="7">
        <v>0.72399999999999998</v>
      </c>
      <c r="E15" s="7">
        <v>54.65</v>
      </c>
      <c r="F15" s="7">
        <v>1.8</v>
      </c>
      <c r="G15" s="7">
        <v>0.47799999999999998</v>
      </c>
      <c r="H15" s="6">
        <v>1</v>
      </c>
      <c r="I15" s="42">
        <f t="shared" si="0"/>
        <v>1.8</v>
      </c>
      <c r="J15" s="42">
        <f t="shared" si="1"/>
        <v>0.47799999999999998</v>
      </c>
      <c r="K15" s="6">
        <v>194</v>
      </c>
      <c r="L15" s="6">
        <f t="shared" si="2"/>
        <v>0.41830024399610166</v>
      </c>
      <c r="M15" s="6">
        <f t="shared" si="3"/>
        <v>516</v>
      </c>
      <c r="N15" s="6">
        <f t="shared" si="4"/>
        <v>2</v>
      </c>
      <c r="O15" s="11">
        <f t="shared" si="5"/>
        <v>0.5</v>
      </c>
    </row>
    <row r="16" spans="1:15">
      <c r="A16" s="6" t="s">
        <v>55</v>
      </c>
      <c r="B16" s="6">
        <v>1750</v>
      </c>
      <c r="C16" s="8">
        <v>0.1133723566</v>
      </c>
      <c r="D16" s="7">
        <v>0.72399999999999998</v>
      </c>
      <c r="E16" s="7">
        <v>54.65</v>
      </c>
      <c r="F16" s="7">
        <v>1.8</v>
      </c>
      <c r="G16" s="7">
        <v>0.47799999999999998</v>
      </c>
      <c r="H16" s="6">
        <v>1</v>
      </c>
      <c r="I16" s="42">
        <f t="shared" si="0"/>
        <v>1.8</v>
      </c>
      <c r="J16" s="42">
        <f t="shared" si="1"/>
        <v>0.47799999999999998</v>
      </c>
      <c r="K16" s="6">
        <v>173</v>
      </c>
      <c r="L16" s="6">
        <f t="shared" si="2"/>
        <v>0.37381322372079667</v>
      </c>
      <c r="M16" s="6">
        <f t="shared" si="3"/>
        <v>461</v>
      </c>
      <c r="N16" s="6">
        <f t="shared" si="4"/>
        <v>2</v>
      </c>
      <c r="O16" s="11">
        <f t="shared" si="5"/>
        <v>0.5</v>
      </c>
    </row>
    <row r="17" spans="1:15">
      <c r="A17" s="6" t="s">
        <v>55</v>
      </c>
      <c r="B17" s="6">
        <v>1750</v>
      </c>
      <c r="C17" s="8">
        <v>7.1260352200000002E-2</v>
      </c>
      <c r="D17" s="7">
        <v>0.68</v>
      </c>
      <c r="E17" s="7">
        <v>54.65</v>
      </c>
      <c r="F17" s="7">
        <v>1.8</v>
      </c>
      <c r="G17" s="7">
        <v>0.47799999999999998</v>
      </c>
      <c r="H17" s="6">
        <v>1</v>
      </c>
      <c r="I17" s="42">
        <f t="shared" si="0"/>
        <v>1.8</v>
      </c>
      <c r="J17" s="42">
        <f t="shared" si="1"/>
        <v>0.47799999999999998</v>
      </c>
      <c r="K17" s="6">
        <v>102</v>
      </c>
      <c r="L17" s="6">
        <f t="shared" si="2"/>
        <v>0.22068143403803334</v>
      </c>
      <c r="M17" s="6">
        <f t="shared" si="3"/>
        <v>272</v>
      </c>
      <c r="N17" s="6">
        <f t="shared" si="4"/>
        <v>1</v>
      </c>
      <c r="O17" s="11">
        <f t="shared" si="5"/>
        <v>0.3</v>
      </c>
    </row>
    <row r="18" spans="1:15">
      <c r="A18" s="6" t="s">
        <v>55</v>
      </c>
      <c r="B18" s="6">
        <v>1750</v>
      </c>
      <c r="C18" s="8">
        <v>0.13524254299999999</v>
      </c>
      <c r="D18" s="7">
        <v>0.72399999999999998</v>
      </c>
      <c r="E18" s="7">
        <v>54.65</v>
      </c>
      <c r="F18" s="7">
        <v>1.8</v>
      </c>
      <c r="G18" s="7">
        <v>0.47799999999999998</v>
      </c>
      <c r="H18" s="6">
        <v>1</v>
      </c>
      <c r="I18" s="42">
        <f t="shared" si="0"/>
        <v>1.8</v>
      </c>
      <c r="J18" s="42">
        <f t="shared" si="1"/>
        <v>0.47799999999999998</v>
      </c>
      <c r="K18" s="6">
        <v>206</v>
      </c>
      <c r="L18" s="6">
        <f t="shared" si="2"/>
        <v>0.44592396682198338</v>
      </c>
      <c r="M18" s="6">
        <f t="shared" si="3"/>
        <v>550</v>
      </c>
      <c r="N18" s="6">
        <f t="shared" si="4"/>
        <v>2</v>
      </c>
      <c r="O18" s="11">
        <f t="shared" si="5"/>
        <v>0.6</v>
      </c>
    </row>
    <row r="19" spans="1:15">
      <c r="A19" s="6" t="s">
        <v>55</v>
      </c>
      <c r="B19" s="6">
        <v>1750</v>
      </c>
      <c r="C19" s="8">
        <v>0.24640155829999999</v>
      </c>
      <c r="D19" s="7">
        <v>0.76800000000000002</v>
      </c>
      <c r="E19" s="7">
        <v>54.65</v>
      </c>
      <c r="F19" s="7">
        <v>1.8</v>
      </c>
      <c r="G19" s="7">
        <v>0.47799999999999998</v>
      </c>
      <c r="H19" s="6">
        <v>1</v>
      </c>
      <c r="I19" s="42">
        <f t="shared" si="0"/>
        <v>1.8</v>
      </c>
      <c r="J19" s="42">
        <f t="shared" si="1"/>
        <v>0.47799999999999998</v>
      </c>
      <c r="K19" s="6">
        <v>399</v>
      </c>
      <c r="L19" s="6">
        <f t="shared" si="2"/>
        <v>0.86181409031008005</v>
      </c>
      <c r="M19" s="6">
        <f t="shared" si="3"/>
        <v>1063</v>
      </c>
      <c r="N19" s="6">
        <f t="shared" si="4"/>
        <v>4</v>
      </c>
      <c r="O19" s="11">
        <f t="shared" si="5"/>
        <v>1.1000000000000001</v>
      </c>
    </row>
    <row r="20" spans="1:15">
      <c r="A20" s="6" t="s">
        <v>55</v>
      </c>
      <c r="B20" s="6">
        <v>1750</v>
      </c>
      <c r="C20" s="8">
        <v>6.6877982999999997E-3</v>
      </c>
      <c r="D20" s="7">
        <v>0.72399999999999998</v>
      </c>
      <c r="E20" s="7">
        <v>54.65</v>
      </c>
      <c r="F20" s="7">
        <v>1.8</v>
      </c>
      <c r="G20" s="7">
        <v>0.47799999999999998</v>
      </c>
      <c r="H20" s="6">
        <v>1</v>
      </c>
      <c r="I20" s="42">
        <f t="shared" si="0"/>
        <v>1.8</v>
      </c>
      <c r="J20" s="42">
        <f t="shared" si="1"/>
        <v>0.47799999999999998</v>
      </c>
      <c r="K20" s="6">
        <v>10</v>
      </c>
      <c r="L20" s="6">
        <f t="shared" si="2"/>
        <v>2.2051120018065001E-2</v>
      </c>
      <c r="M20" s="6">
        <f t="shared" si="3"/>
        <v>27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1750</v>
      </c>
      <c r="C21" s="8">
        <v>4.1453827000000002E-3</v>
      </c>
      <c r="D21" s="7">
        <v>0.83599999999999997</v>
      </c>
      <c r="E21" s="7">
        <v>54.65</v>
      </c>
      <c r="F21" s="7">
        <v>1.8</v>
      </c>
      <c r="G21" s="7">
        <v>0.47799999999999998</v>
      </c>
      <c r="H21" s="6">
        <v>1</v>
      </c>
      <c r="I21" s="42">
        <f t="shared" si="0"/>
        <v>1.8</v>
      </c>
      <c r="J21" s="42">
        <f t="shared" si="1"/>
        <v>0.47799999999999998</v>
      </c>
      <c r="K21" s="6">
        <v>7</v>
      </c>
      <c r="L21" s="6">
        <f t="shared" si="2"/>
        <v>1.5782646463998334E-2</v>
      </c>
      <c r="M21" s="6">
        <f t="shared" si="3"/>
        <v>19</v>
      </c>
      <c r="N21" s="6">
        <f t="shared" si="4"/>
        <v>0</v>
      </c>
      <c r="O21" s="11">
        <f t="shared" si="5"/>
        <v>0</v>
      </c>
    </row>
    <row r="22" spans="1:15">
      <c r="A22" s="6" t="s">
        <v>55</v>
      </c>
      <c r="B22" s="6">
        <v>1750</v>
      </c>
      <c r="C22" s="8">
        <v>7.2472199900000006E-2</v>
      </c>
      <c r="D22" s="7">
        <v>0.76800000000000002</v>
      </c>
      <c r="E22" s="7">
        <v>54.65</v>
      </c>
      <c r="F22" s="7">
        <v>1.8</v>
      </c>
      <c r="G22" s="7">
        <v>0.47799999999999998</v>
      </c>
      <c r="H22" s="6">
        <v>1</v>
      </c>
      <c r="I22" s="42">
        <f t="shared" si="0"/>
        <v>1.8</v>
      </c>
      <c r="J22" s="42">
        <f t="shared" si="1"/>
        <v>0.47799999999999998</v>
      </c>
      <c r="K22" s="6">
        <v>117</v>
      </c>
      <c r="L22" s="6">
        <f t="shared" si="2"/>
        <v>0.25347876637024003</v>
      </c>
      <c r="M22" s="6">
        <f t="shared" si="3"/>
        <v>313</v>
      </c>
      <c r="N22" s="6">
        <f t="shared" si="4"/>
        <v>1</v>
      </c>
      <c r="O22" s="11">
        <f t="shared" si="5"/>
        <v>0.3</v>
      </c>
    </row>
    <row r="23" spans="1:15">
      <c r="A23" s="6" t="s">
        <v>55</v>
      </c>
      <c r="B23" s="6">
        <v>1750</v>
      </c>
      <c r="C23" s="8">
        <v>2.9595921399999999E-2</v>
      </c>
      <c r="D23" s="7">
        <v>0.76800000000000002</v>
      </c>
      <c r="E23" s="7">
        <v>54.65</v>
      </c>
      <c r="F23" s="7">
        <v>1.8</v>
      </c>
      <c r="G23" s="7">
        <v>0.47799999999999998</v>
      </c>
      <c r="H23" s="6">
        <v>1</v>
      </c>
      <c r="I23" s="42">
        <f t="shared" si="0"/>
        <v>1.8</v>
      </c>
      <c r="J23" s="42">
        <f t="shared" si="1"/>
        <v>0.47799999999999998</v>
      </c>
      <c r="K23" s="6">
        <v>48</v>
      </c>
      <c r="L23" s="6">
        <f t="shared" si="2"/>
        <v>0.10351469468864</v>
      </c>
      <c r="M23" s="6">
        <f t="shared" si="3"/>
        <v>128</v>
      </c>
      <c r="N23" s="6">
        <f t="shared" si="4"/>
        <v>1</v>
      </c>
      <c r="O23" s="11">
        <f t="shared" si="5"/>
        <v>0.1</v>
      </c>
    </row>
    <row r="24" spans="1:15">
      <c r="A24" s="6" t="s">
        <v>55</v>
      </c>
      <c r="B24" s="6">
        <v>1750</v>
      </c>
      <c r="C24" s="8">
        <v>0.16652584379999999</v>
      </c>
      <c r="D24" s="7">
        <v>0.68</v>
      </c>
      <c r="E24" s="7">
        <v>54.65</v>
      </c>
      <c r="F24" s="7">
        <v>1.8</v>
      </c>
      <c r="G24" s="7">
        <v>0.47799999999999998</v>
      </c>
      <c r="H24" s="6">
        <v>1</v>
      </c>
      <c r="I24" s="42">
        <f t="shared" si="0"/>
        <v>1.8</v>
      </c>
      <c r="J24" s="42">
        <f t="shared" si="1"/>
        <v>0.47799999999999998</v>
      </c>
      <c r="K24" s="6">
        <v>239</v>
      </c>
      <c r="L24" s="6">
        <f t="shared" si="2"/>
        <v>0.51570278394129998</v>
      </c>
      <c r="M24" s="6">
        <f t="shared" si="3"/>
        <v>636</v>
      </c>
      <c r="N24" s="6">
        <f t="shared" si="4"/>
        <v>3</v>
      </c>
      <c r="O24" s="11">
        <f t="shared" si="5"/>
        <v>0.7</v>
      </c>
    </row>
    <row r="25" spans="1:15">
      <c r="A25" s="6" t="s">
        <v>55</v>
      </c>
      <c r="B25" s="6">
        <v>1750</v>
      </c>
      <c r="C25" s="8">
        <v>7.2546180999999996E-3</v>
      </c>
      <c r="D25" s="7">
        <v>0.72399999999999998</v>
      </c>
      <c r="E25" s="7">
        <v>54.65</v>
      </c>
      <c r="F25" s="7">
        <v>1.8</v>
      </c>
      <c r="G25" s="7">
        <v>0.47799999999999998</v>
      </c>
      <c r="H25" s="6">
        <v>1</v>
      </c>
      <c r="I25" s="42">
        <f t="shared" si="0"/>
        <v>1.8</v>
      </c>
      <c r="J25" s="42">
        <f t="shared" si="1"/>
        <v>0.47799999999999998</v>
      </c>
      <c r="K25" s="6">
        <v>11</v>
      </c>
      <c r="L25" s="6">
        <f t="shared" si="2"/>
        <v>2.3920047709621667E-2</v>
      </c>
      <c r="M25" s="6">
        <f t="shared" si="3"/>
        <v>30</v>
      </c>
      <c r="N25" s="6">
        <f t="shared" si="4"/>
        <v>0</v>
      </c>
      <c r="O25" s="11">
        <f t="shared" si="5"/>
        <v>0</v>
      </c>
    </row>
    <row r="26" spans="1:15">
      <c r="A26" s="6" t="s">
        <v>55</v>
      </c>
      <c r="B26" s="6">
        <v>1750</v>
      </c>
      <c r="C26" s="8">
        <v>1.7390818077000001</v>
      </c>
      <c r="D26" s="7">
        <v>0.76800000000000002</v>
      </c>
      <c r="E26" s="7">
        <v>54.65</v>
      </c>
      <c r="F26" s="7">
        <v>1.8</v>
      </c>
      <c r="G26" s="7">
        <v>0.47799999999999998</v>
      </c>
      <c r="H26" s="6">
        <v>0</v>
      </c>
      <c r="I26" s="42">
        <f>F26*0.7</f>
        <v>1.26</v>
      </c>
      <c r="J26" s="42">
        <f>G26*0.5</f>
        <v>0.23899999999999999</v>
      </c>
      <c r="K26" s="6">
        <v>2814</v>
      </c>
      <c r="L26" s="6">
        <f t="shared" si="2"/>
        <v>6.0826125306115211</v>
      </c>
      <c r="M26" s="6">
        <f t="shared" si="3"/>
        <v>7503</v>
      </c>
      <c r="N26" s="6">
        <f t="shared" si="4"/>
        <v>21</v>
      </c>
      <c r="O26" s="11">
        <f t="shared" si="5"/>
        <v>4</v>
      </c>
    </row>
    <row r="27" spans="1:15">
      <c r="A27" s="6" t="s">
        <v>55</v>
      </c>
      <c r="B27" s="6">
        <v>1750</v>
      </c>
      <c r="C27" s="8">
        <v>3.3279333684000001</v>
      </c>
      <c r="D27" s="7">
        <v>0.72399999999999998</v>
      </c>
      <c r="E27" s="7">
        <v>54.65</v>
      </c>
      <c r="F27" s="7">
        <v>1.8</v>
      </c>
      <c r="G27" s="7">
        <v>0.47799999999999998</v>
      </c>
      <c r="H27" s="6">
        <v>0</v>
      </c>
      <c r="I27" s="42">
        <f t="shared" ref="I27:I65" si="6">F27*0.7</f>
        <v>1.26</v>
      </c>
      <c r="J27" s="42">
        <f t="shared" ref="J27:J65" si="7">G27*0.5</f>
        <v>0.23899999999999999</v>
      </c>
      <c r="K27" s="6">
        <v>5077</v>
      </c>
      <c r="L27" s="6">
        <f t="shared" si="2"/>
        <v>10.972917367844621</v>
      </c>
      <c r="M27" s="6">
        <f t="shared" si="3"/>
        <v>13535</v>
      </c>
      <c r="N27" s="6">
        <f t="shared" si="4"/>
        <v>38</v>
      </c>
      <c r="O27" s="11">
        <f t="shared" si="5"/>
        <v>7.1</v>
      </c>
    </row>
    <row r="28" spans="1:15">
      <c r="A28" s="6" t="s">
        <v>55</v>
      </c>
      <c r="B28" s="6">
        <v>1750</v>
      </c>
      <c r="C28" s="8">
        <v>3.5309657999999999E-3</v>
      </c>
      <c r="D28" s="7">
        <v>0.72399999999999998</v>
      </c>
      <c r="E28" s="7">
        <v>54.65</v>
      </c>
      <c r="F28" s="7">
        <v>1.8</v>
      </c>
      <c r="G28" s="7">
        <v>0.47799999999999998</v>
      </c>
      <c r="H28" s="6">
        <v>0</v>
      </c>
      <c r="I28" s="42">
        <f t="shared" si="6"/>
        <v>1.26</v>
      </c>
      <c r="J28" s="42">
        <f t="shared" si="7"/>
        <v>0.23899999999999999</v>
      </c>
      <c r="K28" s="6">
        <v>5</v>
      </c>
      <c r="L28" s="6">
        <f t="shared" si="2"/>
        <v>1.164235928519E-2</v>
      </c>
      <c r="M28" s="6">
        <f t="shared" si="3"/>
        <v>14</v>
      </c>
      <c r="N28" s="6">
        <f t="shared" si="4"/>
        <v>0</v>
      </c>
      <c r="O28" s="11">
        <f t="shared" si="5"/>
        <v>0</v>
      </c>
    </row>
    <row r="29" spans="1:15">
      <c r="A29" s="6" t="s">
        <v>55</v>
      </c>
      <c r="B29" s="6">
        <v>1750</v>
      </c>
      <c r="C29" s="8">
        <v>23.669986240499998</v>
      </c>
      <c r="D29" s="7">
        <v>0.72399999999999998</v>
      </c>
      <c r="E29" s="7">
        <v>54.65</v>
      </c>
      <c r="F29" s="7">
        <v>1.8</v>
      </c>
      <c r="G29" s="7">
        <v>0.47799999999999998</v>
      </c>
      <c r="H29" s="6">
        <v>0</v>
      </c>
      <c r="I29" s="42">
        <f t="shared" si="6"/>
        <v>1.26</v>
      </c>
      <c r="J29" s="42">
        <f t="shared" si="7"/>
        <v>0.23899999999999999</v>
      </c>
      <c r="K29" s="6">
        <v>36109</v>
      </c>
      <c r="L29" s="6">
        <f t="shared" si="2"/>
        <v>78.045073131947262</v>
      </c>
      <c r="M29" s="6">
        <f t="shared" si="3"/>
        <v>96267</v>
      </c>
      <c r="N29" s="6">
        <f t="shared" si="4"/>
        <v>267</v>
      </c>
      <c r="O29" s="11">
        <f t="shared" si="5"/>
        <v>50.7</v>
      </c>
    </row>
    <row r="30" spans="1:15">
      <c r="A30" s="6" t="s">
        <v>55</v>
      </c>
      <c r="B30" s="6">
        <v>1750</v>
      </c>
      <c r="C30" s="8">
        <v>2.9593779926999999</v>
      </c>
      <c r="D30" s="7">
        <v>0.76800000000000002</v>
      </c>
      <c r="E30" s="7">
        <v>54.65</v>
      </c>
      <c r="F30" s="7">
        <v>1.8</v>
      </c>
      <c r="G30" s="7">
        <v>0.47799999999999998</v>
      </c>
      <c r="H30" s="6">
        <v>0</v>
      </c>
      <c r="I30" s="42">
        <f t="shared" si="6"/>
        <v>1.26</v>
      </c>
      <c r="J30" s="42">
        <f t="shared" si="7"/>
        <v>0.23899999999999999</v>
      </c>
      <c r="K30" s="6">
        <v>4789</v>
      </c>
      <c r="L30" s="6">
        <f t="shared" si="2"/>
        <v>10.35072046726752</v>
      </c>
      <c r="M30" s="6">
        <f t="shared" si="3"/>
        <v>12767</v>
      </c>
      <c r="N30" s="6">
        <f t="shared" si="4"/>
        <v>35</v>
      </c>
      <c r="O30" s="11">
        <f t="shared" si="5"/>
        <v>6.7</v>
      </c>
    </row>
    <row r="31" spans="1:15">
      <c r="A31" s="6" t="s">
        <v>55</v>
      </c>
      <c r="B31" s="6">
        <v>1750</v>
      </c>
      <c r="C31" s="8">
        <v>8.1889007321000005</v>
      </c>
      <c r="D31" s="7">
        <v>0.76800000000000002</v>
      </c>
      <c r="E31" s="7">
        <v>54.65</v>
      </c>
      <c r="F31" s="7">
        <v>1.8</v>
      </c>
      <c r="G31" s="7">
        <v>0.47799999999999998</v>
      </c>
      <c r="H31" s="6">
        <v>0</v>
      </c>
      <c r="I31" s="42">
        <f t="shared" si="6"/>
        <v>1.26</v>
      </c>
      <c r="J31" s="42">
        <f t="shared" si="7"/>
        <v>0.23899999999999999</v>
      </c>
      <c r="K31" s="6">
        <v>13251</v>
      </c>
      <c r="L31" s="6">
        <f t="shared" si="2"/>
        <v>28.641499200592964</v>
      </c>
      <c r="M31" s="6">
        <f t="shared" si="3"/>
        <v>35329</v>
      </c>
      <c r="N31" s="6">
        <f t="shared" si="4"/>
        <v>98</v>
      </c>
      <c r="O31" s="11">
        <f t="shared" si="5"/>
        <v>18.600000000000001</v>
      </c>
    </row>
    <row r="32" spans="1:15">
      <c r="A32" s="6" t="s">
        <v>55</v>
      </c>
      <c r="B32" s="6">
        <v>1750</v>
      </c>
      <c r="C32" s="8">
        <v>6.1453698068999998</v>
      </c>
      <c r="D32" s="7">
        <v>0.76800000000000002</v>
      </c>
      <c r="E32" s="7">
        <v>54.65</v>
      </c>
      <c r="F32" s="7">
        <v>1.8</v>
      </c>
      <c r="G32" s="7">
        <v>0.47799999999999998</v>
      </c>
      <c r="H32" s="6">
        <v>0</v>
      </c>
      <c r="I32" s="42">
        <f t="shared" si="6"/>
        <v>1.26</v>
      </c>
      <c r="J32" s="42">
        <f t="shared" si="7"/>
        <v>0.23899999999999999</v>
      </c>
      <c r="K32" s="6">
        <v>9945</v>
      </c>
      <c r="L32" s="6">
        <f t="shared" si="2"/>
        <v>21.494045436613444</v>
      </c>
      <c r="M32" s="6">
        <f t="shared" si="3"/>
        <v>26512</v>
      </c>
      <c r="N32" s="6">
        <f t="shared" si="4"/>
        <v>74</v>
      </c>
      <c r="O32" s="11">
        <f t="shared" si="5"/>
        <v>14</v>
      </c>
    </row>
    <row r="33" spans="1:15">
      <c r="A33" s="6" t="s">
        <v>55</v>
      </c>
      <c r="B33" s="6">
        <v>5300</v>
      </c>
      <c r="C33" s="8">
        <v>1.6555661585000001</v>
      </c>
      <c r="D33" s="7">
        <v>0.5</v>
      </c>
      <c r="E33" s="7">
        <v>54.65</v>
      </c>
      <c r="F33" s="7">
        <v>0.6</v>
      </c>
      <c r="G33" s="7">
        <v>0.13500000000000001</v>
      </c>
      <c r="H33" s="6">
        <v>0</v>
      </c>
      <c r="I33" s="42">
        <f t="shared" si="6"/>
        <v>0.42</v>
      </c>
      <c r="J33" s="42">
        <f t="shared" si="7"/>
        <v>6.7500000000000004E-2</v>
      </c>
      <c r="K33" s="6">
        <v>1744</v>
      </c>
      <c r="L33" s="6">
        <f t="shared" si="2"/>
        <v>3.7698621067510416</v>
      </c>
      <c r="M33" s="6">
        <f t="shared" si="3"/>
        <v>4650</v>
      </c>
      <c r="N33" s="6">
        <f t="shared" si="4"/>
        <v>4</v>
      </c>
      <c r="O33" s="11">
        <f t="shared" si="5"/>
        <v>0.7</v>
      </c>
    </row>
    <row r="34" spans="1:15">
      <c r="A34" s="6" t="s">
        <v>55</v>
      </c>
      <c r="B34" s="6">
        <v>5300</v>
      </c>
      <c r="C34" s="8">
        <v>0.40352923800000001</v>
      </c>
      <c r="D34" s="7">
        <v>0.5</v>
      </c>
      <c r="E34" s="7">
        <v>54.65</v>
      </c>
      <c r="F34" s="7">
        <v>0.6</v>
      </c>
      <c r="G34" s="7">
        <v>0.13500000000000001</v>
      </c>
      <c r="H34" s="6">
        <v>0</v>
      </c>
      <c r="I34" s="42">
        <f t="shared" si="6"/>
        <v>0.42</v>
      </c>
      <c r="J34" s="42">
        <f t="shared" si="7"/>
        <v>6.7500000000000004E-2</v>
      </c>
      <c r="K34" s="6">
        <v>425</v>
      </c>
      <c r="L34" s="6">
        <f t="shared" si="2"/>
        <v>0.91886970236249998</v>
      </c>
      <c r="M34" s="6">
        <f t="shared" si="3"/>
        <v>1133</v>
      </c>
      <c r="N34" s="6">
        <f t="shared" si="4"/>
        <v>1</v>
      </c>
      <c r="O34" s="11">
        <f t="shared" si="5"/>
        <v>0.2</v>
      </c>
    </row>
    <row r="35" spans="1:15">
      <c r="A35" s="6" t="s">
        <v>55</v>
      </c>
      <c r="B35" s="6">
        <v>1750</v>
      </c>
      <c r="C35" s="8">
        <v>6.3773813200000001E-2</v>
      </c>
      <c r="D35" s="7">
        <v>0.72399999999999998</v>
      </c>
      <c r="E35" s="7">
        <v>54.65</v>
      </c>
      <c r="F35" s="7">
        <v>1.8</v>
      </c>
      <c r="G35" s="7">
        <v>0.47799999999999998</v>
      </c>
      <c r="H35" s="6">
        <v>0</v>
      </c>
      <c r="I35" s="42">
        <f t="shared" si="6"/>
        <v>1.26</v>
      </c>
      <c r="J35" s="42">
        <f t="shared" si="7"/>
        <v>0.23899999999999999</v>
      </c>
      <c r="K35" s="6">
        <v>97</v>
      </c>
      <c r="L35" s="6">
        <f t="shared" si="2"/>
        <v>0.21027607977992668</v>
      </c>
      <c r="M35" s="6">
        <f t="shared" si="3"/>
        <v>259</v>
      </c>
      <c r="N35" s="6">
        <f t="shared" si="4"/>
        <v>1</v>
      </c>
      <c r="O35" s="11">
        <f t="shared" si="5"/>
        <v>0.1</v>
      </c>
    </row>
    <row r="36" spans="1:15">
      <c r="A36" s="6" t="s">
        <v>55</v>
      </c>
      <c r="B36" s="6">
        <v>1750</v>
      </c>
      <c r="C36" s="8">
        <v>40.967668072800002</v>
      </c>
      <c r="D36" s="7">
        <v>0.76800000000000002</v>
      </c>
      <c r="E36" s="7">
        <v>54.65</v>
      </c>
      <c r="F36" s="7">
        <v>1.8</v>
      </c>
      <c r="G36" s="7">
        <v>0.47799999999999998</v>
      </c>
      <c r="H36" s="6">
        <v>0</v>
      </c>
      <c r="I36" s="42">
        <f t="shared" si="6"/>
        <v>1.26</v>
      </c>
      <c r="J36" s="42">
        <f t="shared" si="7"/>
        <v>0.23899999999999999</v>
      </c>
      <c r="K36" s="6">
        <v>66295</v>
      </c>
      <c r="L36" s="6">
        <f t="shared" si="2"/>
        <v>143.2885158514253</v>
      </c>
      <c r="M36" s="6">
        <f t="shared" si="3"/>
        <v>176744</v>
      </c>
      <c r="N36" s="6">
        <f t="shared" si="4"/>
        <v>491</v>
      </c>
      <c r="O36" s="11">
        <f t="shared" si="5"/>
        <v>93.1</v>
      </c>
    </row>
    <row r="37" spans="1:15">
      <c r="A37" s="6" t="s">
        <v>55</v>
      </c>
      <c r="B37" s="6">
        <v>1750</v>
      </c>
      <c r="C37" s="8">
        <v>6.4960777000000001E-3</v>
      </c>
      <c r="D37" s="7">
        <v>0.76800000000000002</v>
      </c>
      <c r="E37" s="7">
        <v>54.65</v>
      </c>
      <c r="F37" s="7">
        <v>1.8</v>
      </c>
      <c r="G37" s="7">
        <v>0.47799999999999998</v>
      </c>
      <c r="H37" s="6">
        <v>0</v>
      </c>
      <c r="I37" s="42">
        <f t="shared" si="6"/>
        <v>1.26</v>
      </c>
      <c r="J37" s="42">
        <f t="shared" si="7"/>
        <v>0.23899999999999999</v>
      </c>
      <c r="K37" s="6">
        <v>11</v>
      </c>
      <c r="L37" s="6">
        <f t="shared" si="2"/>
        <v>2.2720681363520002E-2</v>
      </c>
      <c r="M37" s="6">
        <f t="shared" si="3"/>
        <v>28</v>
      </c>
      <c r="N37" s="6">
        <f t="shared" si="4"/>
        <v>0</v>
      </c>
      <c r="O37" s="11">
        <f t="shared" si="5"/>
        <v>0</v>
      </c>
    </row>
    <row r="38" spans="1:15">
      <c r="A38" s="6" t="s">
        <v>55</v>
      </c>
      <c r="B38" s="6">
        <v>5300</v>
      </c>
      <c r="C38" s="8">
        <v>0.7216098017</v>
      </c>
      <c r="D38" s="7">
        <v>0.5</v>
      </c>
      <c r="E38" s="7">
        <v>54.65</v>
      </c>
      <c r="F38" s="7">
        <v>0.6</v>
      </c>
      <c r="G38" s="7">
        <v>0.13500000000000001</v>
      </c>
      <c r="H38" s="6">
        <v>0</v>
      </c>
      <c r="I38" s="42">
        <f t="shared" si="6"/>
        <v>0.42</v>
      </c>
      <c r="J38" s="42">
        <f t="shared" si="7"/>
        <v>6.7500000000000004E-2</v>
      </c>
      <c r="K38" s="6">
        <v>760</v>
      </c>
      <c r="L38" s="6">
        <f t="shared" si="2"/>
        <v>1.6431656526210416</v>
      </c>
      <c r="M38" s="6">
        <f t="shared" si="3"/>
        <v>2027</v>
      </c>
      <c r="N38" s="6">
        <f t="shared" si="4"/>
        <v>2</v>
      </c>
      <c r="O38" s="11">
        <f t="shared" si="5"/>
        <v>0.3</v>
      </c>
    </row>
    <row r="39" spans="1:15">
      <c r="A39" s="6" t="s">
        <v>55</v>
      </c>
      <c r="B39" s="6">
        <v>1750</v>
      </c>
      <c r="C39" s="8">
        <v>5.5085767064000004</v>
      </c>
      <c r="D39" s="7">
        <v>0.68</v>
      </c>
      <c r="E39" s="7">
        <v>54.65</v>
      </c>
      <c r="F39" s="7">
        <v>1.8</v>
      </c>
      <c r="G39" s="7">
        <v>0.47799999999999998</v>
      </c>
      <c r="H39" s="6">
        <v>0</v>
      </c>
      <c r="I39" s="42">
        <f t="shared" si="6"/>
        <v>1.26</v>
      </c>
      <c r="J39" s="42">
        <f t="shared" si="7"/>
        <v>0.23899999999999999</v>
      </c>
      <c r="K39" s="6">
        <v>7893</v>
      </c>
      <c r="L39" s="6">
        <f t="shared" si="2"/>
        <v>17.059143963603066</v>
      </c>
      <c r="M39" s="6">
        <f t="shared" si="3"/>
        <v>21042</v>
      </c>
      <c r="N39" s="6">
        <f t="shared" si="4"/>
        <v>58</v>
      </c>
      <c r="O39" s="11">
        <f t="shared" si="5"/>
        <v>11.1</v>
      </c>
    </row>
    <row r="40" spans="1:15">
      <c r="A40" s="6" t="s">
        <v>55</v>
      </c>
      <c r="B40" s="6">
        <v>5300</v>
      </c>
      <c r="C40" s="8">
        <v>0.4108635773</v>
      </c>
      <c r="D40" s="7">
        <v>0.5</v>
      </c>
      <c r="E40" s="7">
        <v>54.65</v>
      </c>
      <c r="F40" s="7">
        <v>0.6</v>
      </c>
      <c r="G40" s="7">
        <v>0.13500000000000001</v>
      </c>
      <c r="H40" s="6">
        <v>0</v>
      </c>
      <c r="I40" s="42">
        <f t="shared" si="6"/>
        <v>0.42</v>
      </c>
      <c r="J40" s="42">
        <f t="shared" si="7"/>
        <v>6.7500000000000004E-2</v>
      </c>
      <c r="K40" s="6">
        <v>433</v>
      </c>
      <c r="L40" s="6">
        <f t="shared" si="2"/>
        <v>0.93557060414354165</v>
      </c>
      <c r="M40" s="6">
        <f t="shared" si="3"/>
        <v>1154</v>
      </c>
      <c r="N40" s="6">
        <f t="shared" si="4"/>
        <v>1</v>
      </c>
      <c r="O40" s="11">
        <f t="shared" si="5"/>
        <v>0.2</v>
      </c>
    </row>
    <row r="41" spans="1:15">
      <c r="A41" s="6" t="s">
        <v>55</v>
      </c>
      <c r="B41" s="6">
        <v>1750</v>
      </c>
      <c r="C41" s="8">
        <v>6.9881400000000005E-5</v>
      </c>
      <c r="D41" s="7">
        <v>0.72399999999999998</v>
      </c>
      <c r="E41" s="7">
        <v>54.65</v>
      </c>
      <c r="F41" s="7">
        <v>1.8</v>
      </c>
      <c r="G41" s="7">
        <v>0.47799999999999998</v>
      </c>
      <c r="H41" s="6">
        <v>0</v>
      </c>
      <c r="I41" s="42">
        <f t="shared" si="6"/>
        <v>1.26</v>
      </c>
      <c r="J41" s="42">
        <f t="shared" si="7"/>
        <v>0.23899999999999999</v>
      </c>
      <c r="K41" s="6">
        <v>0</v>
      </c>
      <c r="L41" s="6">
        <f t="shared" si="2"/>
        <v>2.3041411677000002E-4</v>
      </c>
      <c r="M41" s="6">
        <f t="shared" si="3"/>
        <v>0</v>
      </c>
      <c r="N41" s="6">
        <f t="shared" si="4"/>
        <v>0</v>
      </c>
      <c r="O41" s="11">
        <f t="shared" si="5"/>
        <v>0</v>
      </c>
    </row>
    <row r="42" spans="1:15">
      <c r="A42" s="6" t="s">
        <v>55</v>
      </c>
      <c r="B42" s="6">
        <v>1750</v>
      </c>
      <c r="C42" s="8">
        <v>0.165021205</v>
      </c>
      <c r="D42" s="7">
        <v>0.72399999999999998</v>
      </c>
      <c r="E42" s="7">
        <v>54.65</v>
      </c>
      <c r="F42" s="7">
        <v>1.8</v>
      </c>
      <c r="G42" s="7">
        <v>0.47799999999999998</v>
      </c>
      <c r="H42" s="6">
        <v>0</v>
      </c>
      <c r="I42" s="42">
        <f t="shared" si="6"/>
        <v>1.26</v>
      </c>
      <c r="J42" s="42">
        <f t="shared" si="7"/>
        <v>0.23899999999999999</v>
      </c>
      <c r="K42" s="6">
        <v>252</v>
      </c>
      <c r="L42" s="6">
        <f t="shared" si="2"/>
        <v>0.54411066747941672</v>
      </c>
      <c r="M42" s="6">
        <f t="shared" si="3"/>
        <v>671</v>
      </c>
      <c r="N42" s="6">
        <f t="shared" si="4"/>
        <v>2</v>
      </c>
      <c r="O42" s="11">
        <f t="shared" si="5"/>
        <v>0.4</v>
      </c>
    </row>
    <row r="43" spans="1:15">
      <c r="A43" s="6" t="s">
        <v>55</v>
      </c>
      <c r="B43" s="6">
        <v>1750</v>
      </c>
      <c r="C43" s="8">
        <v>3.1527780900000003E-2</v>
      </c>
      <c r="D43" s="7">
        <v>0.83599999999999997</v>
      </c>
      <c r="E43" s="7">
        <v>54.65</v>
      </c>
      <c r="F43" s="7">
        <v>1.8</v>
      </c>
      <c r="G43" s="7">
        <v>0.47799999999999998</v>
      </c>
      <c r="H43" s="6">
        <v>0</v>
      </c>
      <c r="I43" s="42">
        <f t="shared" si="6"/>
        <v>1.26</v>
      </c>
      <c r="J43" s="42">
        <f t="shared" si="7"/>
        <v>0.23899999999999999</v>
      </c>
      <c r="K43" s="6">
        <v>56</v>
      </c>
      <c r="L43" s="6">
        <f t="shared" si="2"/>
        <v>0.12003519475755502</v>
      </c>
      <c r="M43" s="6">
        <f t="shared" si="3"/>
        <v>148</v>
      </c>
      <c r="N43" s="6">
        <f t="shared" si="4"/>
        <v>0</v>
      </c>
      <c r="O43" s="11">
        <f t="shared" si="5"/>
        <v>0.1</v>
      </c>
    </row>
    <row r="44" spans="1:15">
      <c r="A44" s="6" t="s">
        <v>55</v>
      </c>
      <c r="B44" s="6">
        <v>5300</v>
      </c>
      <c r="C44" s="8">
        <v>1.0676755192</v>
      </c>
      <c r="D44" s="7">
        <v>0.5</v>
      </c>
      <c r="E44" s="7">
        <v>54.65</v>
      </c>
      <c r="F44" s="7">
        <v>0.6</v>
      </c>
      <c r="G44" s="7">
        <v>0.13500000000000001</v>
      </c>
      <c r="H44" s="6">
        <v>0</v>
      </c>
      <c r="I44" s="42">
        <f t="shared" si="6"/>
        <v>0.42</v>
      </c>
      <c r="J44" s="42">
        <f t="shared" si="7"/>
        <v>6.7500000000000004E-2</v>
      </c>
      <c r="K44" s="6">
        <v>1125</v>
      </c>
      <c r="L44" s="6">
        <f t="shared" si="2"/>
        <v>2.4311861301783333</v>
      </c>
      <c r="M44" s="6">
        <f t="shared" si="3"/>
        <v>2999</v>
      </c>
      <c r="N44" s="6">
        <f t="shared" si="4"/>
        <v>3</v>
      </c>
      <c r="O44" s="11">
        <f t="shared" si="5"/>
        <v>0.4</v>
      </c>
    </row>
    <row r="45" spans="1:15">
      <c r="A45" s="6" t="s">
        <v>55</v>
      </c>
      <c r="B45" s="6">
        <v>1750</v>
      </c>
      <c r="C45" s="8">
        <v>2.2599881578000001</v>
      </c>
      <c r="D45" s="7">
        <v>0.68</v>
      </c>
      <c r="E45" s="7">
        <v>54.65</v>
      </c>
      <c r="F45" s="7">
        <v>1.8</v>
      </c>
      <c r="G45" s="7">
        <v>0.47799999999999998</v>
      </c>
      <c r="H45" s="6">
        <v>0</v>
      </c>
      <c r="I45" s="42">
        <f t="shared" si="6"/>
        <v>1.26</v>
      </c>
      <c r="J45" s="42">
        <f t="shared" si="7"/>
        <v>0.23899999999999999</v>
      </c>
      <c r="K45" s="6">
        <v>3238</v>
      </c>
      <c r="L45" s="6">
        <f t="shared" si="2"/>
        <v>6.9988066600136341</v>
      </c>
      <c r="M45" s="6">
        <f t="shared" si="3"/>
        <v>8633</v>
      </c>
      <c r="N45" s="6">
        <f t="shared" si="4"/>
        <v>24</v>
      </c>
      <c r="O45" s="11">
        <f t="shared" si="5"/>
        <v>4.5</v>
      </c>
    </row>
    <row r="46" spans="1:15">
      <c r="A46" s="6" t="s">
        <v>55</v>
      </c>
      <c r="B46" s="6">
        <v>5300</v>
      </c>
      <c r="C46" s="8">
        <v>2.9620701199999998E-2</v>
      </c>
      <c r="D46" s="7">
        <v>0.5</v>
      </c>
      <c r="E46" s="7">
        <v>54.65</v>
      </c>
      <c r="F46" s="7">
        <v>0.6</v>
      </c>
      <c r="G46" s="7">
        <v>0.13500000000000001</v>
      </c>
      <c r="H46" s="6">
        <v>0</v>
      </c>
      <c r="I46" s="42">
        <f t="shared" si="6"/>
        <v>0.42</v>
      </c>
      <c r="J46" s="42">
        <f t="shared" si="7"/>
        <v>6.7500000000000004E-2</v>
      </c>
      <c r="K46" s="6">
        <v>31</v>
      </c>
      <c r="L46" s="6">
        <f t="shared" si="2"/>
        <v>6.7448805024166655E-2</v>
      </c>
      <c r="M46" s="6">
        <f t="shared" si="3"/>
        <v>83</v>
      </c>
      <c r="N46" s="6">
        <f t="shared" si="4"/>
        <v>0</v>
      </c>
      <c r="O46" s="11">
        <f t="shared" si="5"/>
        <v>0</v>
      </c>
    </row>
    <row r="47" spans="1:15">
      <c r="A47" s="6" t="s">
        <v>55</v>
      </c>
      <c r="B47" s="6">
        <v>1750</v>
      </c>
      <c r="C47" s="8">
        <v>5.9683455940999997</v>
      </c>
      <c r="D47" s="7">
        <v>0.72399999999999998</v>
      </c>
      <c r="E47" s="7">
        <v>54.65</v>
      </c>
      <c r="F47" s="7">
        <v>1.8</v>
      </c>
      <c r="G47" s="7">
        <v>0.47799999999999998</v>
      </c>
      <c r="H47" s="6">
        <v>0</v>
      </c>
      <c r="I47" s="42">
        <f t="shared" si="6"/>
        <v>1.26</v>
      </c>
      <c r="J47" s="42">
        <f t="shared" si="7"/>
        <v>0.23899999999999999</v>
      </c>
      <c r="K47" s="6">
        <v>9105</v>
      </c>
      <c r="L47" s="6">
        <f t="shared" si="2"/>
        <v>19.678928565293088</v>
      </c>
      <c r="M47" s="6">
        <f t="shared" si="3"/>
        <v>24274</v>
      </c>
      <c r="N47" s="6">
        <f t="shared" si="4"/>
        <v>67</v>
      </c>
      <c r="O47" s="11">
        <f t="shared" si="5"/>
        <v>12.8</v>
      </c>
    </row>
    <row r="48" spans="1:15">
      <c r="A48" s="6" t="s">
        <v>55</v>
      </c>
      <c r="B48" s="6">
        <v>5300</v>
      </c>
      <c r="C48" s="8">
        <v>0.14017370609999999</v>
      </c>
      <c r="D48" s="7">
        <v>0.5</v>
      </c>
      <c r="E48" s="7">
        <v>54.65</v>
      </c>
      <c r="F48" s="7">
        <v>0.6</v>
      </c>
      <c r="G48" s="7">
        <v>0.13500000000000001</v>
      </c>
      <c r="H48" s="6">
        <v>0</v>
      </c>
      <c r="I48" s="42">
        <f t="shared" si="6"/>
        <v>0.42</v>
      </c>
      <c r="J48" s="42">
        <f t="shared" si="7"/>
        <v>6.7500000000000004E-2</v>
      </c>
      <c r="K48" s="6">
        <v>148</v>
      </c>
      <c r="L48" s="6">
        <f t="shared" si="2"/>
        <v>0.31918720993187494</v>
      </c>
      <c r="M48" s="6">
        <f t="shared" si="3"/>
        <v>394</v>
      </c>
      <c r="N48" s="6">
        <f t="shared" si="4"/>
        <v>0</v>
      </c>
      <c r="O48" s="11">
        <f t="shared" si="5"/>
        <v>0.1</v>
      </c>
    </row>
    <row r="49" spans="1:15">
      <c r="A49" s="6" t="s">
        <v>55</v>
      </c>
      <c r="B49" s="6">
        <v>1750</v>
      </c>
      <c r="C49" s="8">
        <v>0.28884823110000002</v>
      </c>
      <c r="D49" s="7">
        <v>0.68</v>
      </c>
      <c r="E49" s="7">
        <v>54.65</v>
      </c>
      <c r="F49" s="7">
        <v>1.8</v>
      </c>
      <c r="G49" s="7">
        <v>0.47799999999999998</v>
      </c>
      <c r="H49" s="6">
        <v>0</v>
      </c>
      <c r="I49" s="42">
        <f t="shared" si="6"/>
        <v>1.26</v>
      </c>
      <c r="J49" s="42">
        <f t="shared" si="7"/>
        <v>0.23899999999999999</v>
      </c>
      <c r="K49" s="6">
        <v>414</v>
      </c>
      <c r="L49" s="6">
        <f t="shared" si="2"/>
        <v>0.89451483034485013</v>
      </c>
      <c r="M49" s="6">
        <f t="shared" si="3"/>
        <v>1103</v>
      </c>
      <c r="N49" s="6">
        <f t="shared" si="4"/>
        <v>3</v>
      </c>
      <c r="O49" s="11">
        <f t="shared" si="5"/>
        <v>0.6</v>
      </c>
    </row>
    <row r="50" spans="1:15">
      <c r="A50" s="6" t="s">
        <v>55</v>
      </c>
      <c r="B50" s="6">
        <v>5300</v>
      </c>
      <c r="C50" s="8">
        <v>1.6054655008000001</v>
      </c>
      <c r="D50" s="7">
        <v>0.5</v>
      </c>
      <c r="E50" s="7">
        <v>54.65</v>
      </c>
      <c r="F50" s="7">
        <v>0.6</v>
      </c>
      <c r="G50" s="7">
        <v>0.13500000000000001</v>
      </c>
      <c r="H50" s="6">
        <v>0</v>
      </c>
      <c r="I50" s="42">
        <f t="shared" si="6"/>
        <v>0.42</v>
      </c>
      <c r="J50" s="42">
        <f t="shared" si="7"/>
        <v>6.7500000000000004E-2</v>
      </c>
      <c r="K50" s="6">
        <v>1691</v>
      </c>
      <c r="L50" s="6">
        <f t="shared" si="2"/>
        <v>3.6557787341133334</v>
      </c>
      <c r="M50" s="6">
        <f t="shared" si="3"/>
        <v>4509</v>
      </c>
      <c r="N50" s="6">
        <f t="shared" si="4"/>
        <v>4</v>
      </c>
      <c r="O50" s="11">
        <f t="shared" si="5"/>
        <v>0.7</v>
      </c>
    </row>
    <row r="51" spans="1:15">
      <c r="A51" s="6" t="s">
        <v>55</v>
      </c>
      <c r="B51" s="6">
        <v>1750</v>
      </c>
      <c r="C51" s="8">
        <v>3.2892735700000002E-2</v>
      </c>
      <c r="D51" s="7">
        <v>0.83599999999999997</v>
      </c>
      <c r="E51" s="7">
        <v>54.65</v>
      </c>
      <c r="F51" s="7">
        <v>1.8</v>
      </c>
      <c r="G51" s="7">
        <v>0.47799999999999998</v>
      </c>
      <c r="H51" s="6">
        <v>0</v>
      </c>
      <c r="I51" s="42">
        <f t="shared" si="6"/>
        <v>1.26</v>
      </c>
      <c r="J51" s="42">
        <f t="shared" si="7"/>
        <v>0.23899999999999999</v>
      </c>
      <c r="K51" s="6">
        <v>58</v>
      </c>
      <c r="L51" s="6">
        <f t="shared" si="2"/>
        <v>0.12523196441834833</v>
      </c>
      <c r="M51" s="6">
        <f t="shared" si="3"/>
        <v>154</v>
      </c>
      <c r="N51" s="6">
        <f t="shared" si="4"/>
        <v>0</v>
      </c>
      <c r="O51" s="11">
        <f t="shared" si="5"/>
        <v>0.1</v>
      </c>
    </row>
    <row r="52" spans="1:15">
      <c r="A52" s="6" t="s">
        <v>55</v>
      </c>
      <c r="B52" s="6">
        <v>1750</v>
      </c>
      <c r="C52" s="8">
        <v>9.6132751500000002E-2</v>
      </c>
      <c r="D52" s="7">
        <v>0.68</v>
      </c>
      <c r="E52" s="7">
        <v>54.65</v>
      </c>
      <c r="F52" s="7">
        <v>1.8</v>
      </c>
      <c r="G52" s="7">
        <v>0.47799999999999998</v>
      </c>
      <c r="H52" s="6">
        <v>0</v>
      </c>
      <c r="I52" s="42">
        <f t="shared" si="6"/>
        <v>1.26</v>
      </c>
      <c r="J52" s="42">
        <f t="shared" si="7"/>
        <v>0.23899999999999999</v>
      </c>
      <c r="K52" s="6">
        <v>138</v>
      </c>
      <c r="L52" s="6">
        <f t="shared" si="2"/>
        <v>0.29770710927025001</v>
      </c>
      <c r="M52" s="6">
        <f t="shared" si="3"/>
        <v>367</v>
      </c>
      <c r="N52" s="6">
        <f t="shared" si="4"/>
        <v>1</v>
      </c>
      <c r="O52" s="11">
        <f t="shared" si="5"/>
        <v>0.2</v>
      </c>
    </row>
    <row r="53" spans="1:15">
      <c r="A53" s="6" t="s">
        <v>55</v>
      </c>
      <c r="B53" s="6">
        <v>5300</v>
      </c>
      <c r="C53" s="8">
        <v>0.99477511389999995</v>
      </c>
      <c r="D53" s="7">
        <v>0.5</v>
      </c>
      <c r="E53" s="7">
        <v>54.65</v>
      </c>
      <c r="F53" s="7">
        <v>0.6</v>
      </c>
      <c r="G53" s="7">
        <v>0.13500000000000001</v>
      </c>
      <c r="H53" s="6">
        <v>0</v>
      </c>
      <c r="I53" s="42">
        <f t="shared" si="6"/>
        <v>0.42</v>
      </c>
      <c r="J53" s="42">
        <f t="shared" si="7"/>
        <v>6.7500000000000004E-2</v>
      </c>
      <c r="K53" s="6">
        <v>1048</v>
      </c>
      <c r="L53" s="6">
        <f t="shared" si="2"/>
        <v>2.2651858322764582</v>
      </c>
      <c r="M53" s="6">
        <f t="shared" si="3"/>
        <v>2794</v>
      </c>
      <c r="N53" s="6">
        <f t="shared" si="4"/>
        <v>3</v>
      </c>
      <c r="O53" s="11">
        <f t="shared" si="5"/>
        <v>0.4</v>
      </c>
    </row>
    <row r="54" spans="1:15">
      <c r="A54" s="6" t="s">
        <v>55</v>
      </c>
      <c r="B54" s="6">
        <v>1750</v>
      </c>
      <c r="C54" s="8">
        <v>2.9214123816000002</v>
      </c>
      <c r="D54" s="7">
        <v>0.72399999999999998</v>
      </c>
      <c r="E54" s="7">
        <v>54.65</v>
      </c>
      <c r="F54" s="7">
        <v>1.8</v>
      </c>
      <c r="G54" s="7">
        <v>0.47799999999999998</v>
      </c>
      <c r="H54" s="6">
        <v>0</v>
      </c>
      <c r="I54" s="42">
        <f t="shared" si="6"/>
        <v>1.26</v>
      </c>
      <c r="J54" s="42">
        <f t="shared" si="7"/>
        <v>0.23899999999999999</v>
      </c>
      <c r="K54" s="6">
        <v>4457</v>
      </c>
      <c r="L54" s="6">
        <f t="shared" si="2"/>
        <v>9.6325295948178802</v>
      </c>
      <c r="M54" s="6">
        <f t="shared" si="3"/>
        <v>11882</v>
      </c>
      <c r="N54" s="6">
        <f t="shared" si="4"/>
        <v>33</v>
      </c>
      <c r="O54" s="11">
        <f t="shared" si="5"/>
        <v>6.3</v>
      </c>
    </row>
    <row r="55" spans="1:15">
      <c r="A55" s="6" t="s">
        <v>55</v>
      </c>
      <c r="B55" s="6">
        <v>5300</v>
      </c>
      <c r="C55" s="8">
        <v>1.35698543E-2</v>
      </c>
      <c r="D55" s="7">
        <v>0.5</v>
      </c>
      <c r="E55" s="7">
        <v>54.65</v>
      </c>
      <c r="F55" s="7">
        <v>0.6</v>
      </c>
      <c r="G55" s="7">
        <v>0.13500000000000001</v>
      </c>
      <c r="H55" s="6">
        <v>0</v>
      </c>
      <c r="I55" s="42">
        <f t="shared" si="6"/>
        <v>0.42</v>
      </c>
      <c r="J55" s="42">
        <f t="shared" si="7"/>
        <v>6.7500000000000004E-2</v>
      </c>
      <c r="K55" s="6">
        <v>14</v>
      </c>
      <c r="L55" s="6">
        <f t="shared" si="2"/>
        <v>3.0899689062291666E-2</v>
      </c>
      <c r="M55" s="6">
        <f t="shared" si="3"/>
        <v>38</v>
      </c>
      <c r="N55" s="6">
        <f t="shared" si="4"/>
        <v>0</v>
      </c>
      <c r="O55" s="11">
        <f t="shared" si="5"/>
        <v>0</v>
      </c>
    </row>
    <row r="56" spans="1:15">
      <c r="A56" s="6" t="s">
        <v>55</v>
      </c>
      <c r="B56" s="6">
        <v>1750</v>
      </c>
      <c r="C56" s="8">
        <v>2.7341802698</v>
      </c>
      <c r="D56" s="7">
        <v>0.68</v>
      </c>
      <c r="E56" s="7">
        <v>54.65</v>
      </c>
      <c r="F56" s="7">
        <v>1.8</v>
      </c>
      <c r="G56" s="7">
        <v>0.47799999999999998</v>
      </c>
      <c r="H56" s="6">
        <v>0</v>
      </c>
      <c r="I56" s="42">
        <f t="shared" si="6"/>
        <v>1.26</v>
      </c>
      <c r="J56" s="42">
        <f t="shared" si="7"/>
        <v>0.23899999999999999</v>
      </c>
      <c r="K56" s="6">
        <v>3918</v>
      </c>
      <c r="L56" s="6">
        <f t="shared" si="2"/>
        <v>8.4673005988589658</v>
      </c>
      <c r="M56" s="6">
        <f t="shared" si="3"/>
        <v>10444</v>
      </c>
      <c r="N56" s="6">
        <f t="shared" si="4"/>
        <v>29</v>
      </c>
      <c r="O56" s="11">
        <f t="shared" si="5"/>
        <v>5.5</v>
      </c>
    </row>
    <row r="57" spans="1:15">
      <c r="A57" s="6" t="s">
        <v>55</v>
      </c>
      <c r="B57" s="6">
        <v>1750</v>
      </c>
      <c r="C57" s="8">
        <v>0.42198091840000002</v>
      </c>
      <c r="D57" s="7">
        <v>0.68</v>
      </c>
      <c r="E57" s="7">
        <v>54.65</v>
      </c>
      <c r="F57" s="7">
        <v>1.8</v>
      </c>
      <c r="G57" s="7">
        <v>0.47799999999999998</v>
      </c>
      <c r="H57" s="6">
        <v>0</v>
      </c>
      <c r="I57" s="42">
        <f t="shared" si="6"/>
        <v>1.26</v>
      </c>
      <c r="J57" s="42">
        <f t="shared" si="7"/>
        <v>0.23899999999999999</v>
      </c>
      <c r="K57" s="6">
        <v>605</v>
      </c>
      <c r="L57" s="6">
        <f t="shared" si="2"/>
        <v>1.3068045741317333</v>
      </c>
      <c r="M57" s="6">
        <f t="shared" si="3"/>
        <v>1612</v>
      </c>
      <c r="N57" s="6">
        <f t="shared" si="4"/>
        <v>4</v>
      </c>
      <c r="O57" s="11">
        <f t="shared" si="5"/>
        <v>0.8</v>
      </c>
    </row>
    <row r="58" spans="1:15">
      <c r="A58" s="6" t="s">
        <v>55</v>
      </c>
      <c r="B58" s="6">
        <v>1750</v>
      </c>
      <c r="C58" s="8">
        <v>0.90995040839999997</v>
      </c>
      <c r="D58" s="7">
        <v>0.72399999999999998</v>
      </c>
      <c r="E58" s="7">
        <v>54.65</v>
      </c>
      <c r="F58" s="7">
        <v>1.8</v>
      </c>
      <c r="G58" s="7">
        <v>0.47799999999999998</v>
      </c>
      <c r="H58" s="6">
        <v>0</v>
      </c>
      <c r="I58" s="42">
        <f t="shared" si="6"/>
        <v>1.26</v>
      </c>
      <c r="J58" s="42">
        <f t="shared" si="7"/>
        <v>0.23899999999999999</v>
      </c>
      <c r="K58" s="6">
        <v>1388</v>
      </c>
      <c r="L58" s="6">
        <f t="shared" si="2"/>
        <v>3.0003036524166196</v>
      </c>
      <c r="M58" s="6">
        <f t="shared" si="3"/>
        <v>3701</v>
      </c>
      <c r="N58" s="6">
        <f t="shared" si="4"/>
        <v>10</v>
      </c>
      <c r="O58" s="11">
        <f t="shared" si="5"/>
        <v>2</v>
      </c>
    </row>
    <row r="59" spans="1:15">
      <c r="A59" s="6" t="s">
        <v>55</v>
      </c>
      <c r="B59" s="6">
        <v>1750</v>
      </c>
      <c r="C59" s="8">
        <v>2.0353331548</v>
      </c>
      <c r="D59" s="7">
        <v>0.68</v>
      </c>
      <c r="E59" s="7">
        <v>54.65</v>
      </c>
      <c r="F59" s="7">
        <v>1.8</v>
      </c>
      <c r="G59" s="7">
        <v>0.47799999999999998</v>
      </c>
      <c r="H59" s="6">
        <v>0</v>
      </c>
      <c r="I59" s="42">
        <f t="shared" si="6"/>
        <v>1.26</v>
      </c>
      <c r="J59" s="42">
        <f t="shared" si="7"/>
        <v>0.23899999999999999</v>
      </c>
      <c r="K59" s="6">
        <v>2916</v>
      </c>
      <c r="L59" s="6">
        <f t="shared" si="2"/>
        <v>6.3030875582231332</v>
      </c>
      <c r="M59" s="6">
        <f t="shared" si="3"/>
        <v>7775</v>
      </c>
      <c r="N59" s="6">
        <f t="shared" si="4"/>
        <v>22</v>
      </c>
      <c r="O59" s="11">
        <f t="shared" si="5"/>
        <v>4.0999999999999996</v>
      </c>
    </row>
    <row r="60" spans="1:15">
      <c r="A60" s="6" t="s">
        <v>55</v>
      </c>
      <c r="B60" s="6">
        <v>5300</v>
      </c>
      <c r="C60" s="8">
        <v>0.64810118719999998</v>
      </c>
      <c r="D60" s="7">
        <v>0.5</v>
      </c>
      <c r="E60" s="7">
        <v>54.65</v>
      </c>
      <c r="F60" s="7">
        <v>0.6</v>
      </c>
      <c r="G60" s="7">
        <v>0.13500000000000001</v>
      </c>
      <c r="H60" s="6">
        <v>0</v>
      </c>
      <c r="I60" s="42">
        <f t="shared" si="6"/>
        <v>0.42</v>
      </c>
      <c r="J60" s="42">
        <f t="shared" si="7"/>
        <v>6.7500000000000004E-2</v>
      </c>
      <c r="K60" s="6">
        <v>683</v>
      </c>
      <c r="L60" s="6">
        <f t="shared" si="2"/>
        <v>1.4757804116866666</v>
      </c>
      <c r="M60" s="6">
        <f t="shared" si="3"/>
        <v>1820</v>
      </c>
      <c r="N60" s="6">
        <f t="shared" si="4"/>
        <v>2</v>
      </c>
      <c r="O60" s="11">
        <f t="shared" si="5"/>
        <v>0.3</v>
      </c>
    </row>
    <row r="61" spans="1:15">
      <c r="A61" s="6" t="s">
        <v>55</v>
      </c>
      <c r="B61" s="6">
        <v>5300</v>
      </c>
      <c r="C61" s="8">
        <v>0.38114701709999999</v>
      </c>
      <c r="D61" s="7">
        <v>0.5</v>
      </c>
      <c r="E61" s="7">
        <v>54.65</v>
      </c>
      <c r="F61" s="7">
        <v>0.6</v>
      </c>
      <c r="G61" s="7">
        <v>0.13500000000000001</v>
      </c>
      <c r="H61" s="6">
        <v>0</v>
      </c>
      <c r="I61" s="42">
        <f t="shared" si="6"/>
        <v>0.42</v>
      </c>
      <c r="J61" s="42">
        <f t="shared" si="7"/>
        <v>6.7500000000000004E-2</v>
      </c>
      <c r="K61" s="6">
        <v>402</v>
      </c>
      <c r="L61" s="6">
        <f t="shared" si="2"/>
        <v>0.867903520188125</v>
      </c>
      <c r="M61" s="6">
        <f t="shared" si="3"/>
        <v>1071</v>
      </c>
      <c r="N61" s="6">
        <f t="shared" si="4"/>
        <v>1</v>
      </c>
      <c r="O61" s="11">
        <f t="shared" si="5"/>
        <v>0.2</v>
      </c>
    </row>
    <row r="62" spans="1:15">
      <c r="A62" s="6" t="s">
        <v>55</v>
      </c>
      <c r="B62" s="6">
        <v>5300</v>
      </c>
      <c r="C62" s="8">
        <v>0.8016383641</v>
      </c>
      <c r="D62" s="7">
        <v>0.5</v>
      </c>
      <c r="E62" s="7">
        <v>54.65</v>
      </c>
      <c r="F62" s="7">
        <v>0.6</v>
      </c>
      <c r="G62" s="7">
        <v>0.13500000000000001</v>
      </c>
      <c r="H62" s="6">
        <v>0</v>
      </c>
      <c r="I62" s="42">
        <f t="shared" si="6"/>
        <v>0.42</v>
      </c>
      <c r="J62" s="42">
        <f t="shared" si="7"/>
        <v>6.7500000000000004E-2</v>
      </c>
      <c r="K62" s="6">
        <v>845</v>
      </c>
      <c r="L62" s="6">
        <f t="shared" si="2"/>
        <v>1.8253973582527083</v>
      </c>
      <c r="M62" s="6">
        <f t="shared" si="3"/>
        <v>2252</v>
      </c>
      <c r="N62" s="6">
        <f t="shared" si="4"/>
        <v>2</v>
      </c>
      <c r="O62" s="11">
        <f t="shared" si="5"/>
        <v>0.3</v>
      </c>
    </row>
    <row r="63" spans="1:15">
      <c r="A63" s="6" t="s">
        <v>55</v>
      </c>
      <c r="B63" s="6">
        <v>5300</v>
      </c>
      <c r="C63" s="8">
        <v>0.38523985840000002</v>
      </c>
      <c r="D63" s="7">
        <v>0.5</v>
      </c>
      <c r="E63" s="7">
        <v>54.65</v>
      </c>
      <c r="F63" s="7">
        <v>0.6</v>
      </c>
      <c r="G63" s="7">
        <v>0.13500000000000001</v>
      </c>
      <c r="H63" s="6">
        <v>0</v>
      </c>
      <c r="I63" s="42">
        <f t="shared" si="6"/>
        <v>0.42</v>
      </c>
      <c r="J63" s="42">
        <f t="shared" si="7"/>
        <v>6.7500000000000004E-2</v>
      </c>
      <c r="K63" s="6">
        <v>406</v>
      </c>
      <c r="L63" s="6">
        <f t="shared" si="2"/>
        <v>0.87722326089833336</v>
      </c>
      <c r="M63" s="6">
        <f t="shared" si="3"/>
        <v>1082</v>
      </c>
      <c r="N63" s="6">
        <f t="shared" si="4"/>
        <v>1</v>
      </c>
      <c r="O63" s="11">
        <f t="shared" si="5"/>
        <v>0.2</v>
      </c>
    </row>
    <row r="64" spans="1:15">
      <c r="A64" s="6" t="s">
        <v>55</v>
      </c>
      <c r="B64" s="6">
        <v>5300</v>
      </c>
      <c r="C64" s="8">
        <v>0.2611970086</v>
      </c>
      <c r="D64" s="7">
        <v>0.5</v>
      </c>
      <c r="E64" s="7">
        <v>54.65</v>
      </c>
      <c r="F64" s="7">
        <v>0.6</v>
      </c>
      <c r="G64" s="7">
        <v>0.13500000000000001</v>
      </c>
      <c r="H64" s="6">
        <v>0</v>
      </c>
      <c r="I64" s="42">
        <f t="shared" si="6"/>
        <v>0.42</v>
      </c>
      <c r="J64" s="42">
        <f t="shared" si="7"/>
        <v>6.7500000000000004E-2</v>
      </c>
      <c r="K64" s="6">
        <v>275</v>
      </c>
      <c r="L64" s="6">
        <f t="shared" si="2"/>
        <v>0.59476735499958333</v>
      </c>
      <c r="M64" s="6">
        <f t="shared" si="3"/>
        <v>734</v>
      </c>
      <c r="N64" s="6">
        <f t="shared" si="4"/>
        <v>1</v>
      </c>
      <c r="O64" s="11">
        <f t="shared" si="5"/>
        <v>0.1</v>
      </c>
    </row>
    <row r="65" spans="1:15">
      <c r="A65" s="6" t="s">
        <v>55</v>
      </c>
      <c r="B65" s="6">
        <v>1750</v>
      </c>
      <c r="C65" s="8">
        <v>2.3988741899999999E-2</v>
      </c>
      <c r="D65" s="7">
        <v>0.83599999999999997</v>
      </c>
      <c r="E65" s="7">
        <v>54.65</v>
      </c>
      <c r="F65" s="7">
        <v>1.8</v>
      </c>
      <c r="G65" s="7">
        <v>0.47799999999999998</v>
      </c>
      <c r="H65" s="6">
        <v>0</v>
      </c>
      <c r="I65" s="42">
        <f t="shared" si="6"/>
        <v>1.26</v>
      </c>
      <c r="J65" s="42">
        <f t="shared" si="7"/>
        <v>0.23899999999999999</v>
      </c>
      <c r="K65" s="6">
        <v>42</v>
      </c>
      <c r="L65" s="6">
        <f t="shared" si="2"/>
        <v>9.133193722350498E-2</v>
      </c>
      <c r="M65" s="6">
        <f t="shared" si="3"/>
        <v>113</v>
      </c>
      <c r="N65" s="6">
        <f t="shared" si="4"/>
        <v>0</v>
      </c>
      <c r="O65" s="11">
        <f t="shared" si="5"/>
        <v>0.1</v>
      </c>
    </row>
    <row r="66" spans="1:15">
      <c r="C66" s="8">
        <f>SUM(C2:C65)</f>
        <v>122.51967568540002</v>
      </c>
      <c r="N66" s="6">
        <f>SUM(N2:N65)</f>
        <v>1341</v>
      </c>
      <c r="O66" s="11">
        <f>SUM(O2:O65)</f>
        <v>257.10000000000002</v>
      </c>
    </row>
  </sheetData>
  <sortState ref="A2:I66">
    <sortCondition descending="1" ref="H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L1" sqref="L1:O2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3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5.140625" customWidth="1"/>
    <col min="13" max="13" width="14.14062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8">
        <v>2.5172106199999999E-2</v>
      </c>
      <c r="D2" s="7">
        <v>0.83599999999999997</v>
      </c>
      <c r="E2" s="7">
        <v>54.65</v>
      </c>
      <c r="F2" s="7">
        <v>1.8</v>
      </c>
      <c r="G2" s="7">
        <v>0.47799999999999998</v>
      </c>
      <c r="H2" s="6">
        <v>1</v>
      </c>
      <c r="I2" s="42">
        <f>F2</f>
        <v>1.8</v>
      </c>
      <c r="J2" s="42">
        <f>G2</f>
        <v>0.47799999999999998</v>
      </c>
      <c r="K2" s="6">
        <v>108</v>
      </c>
      <c r="L2" s="6">
        <f>(E2*D2*C2)/12</f>
        <v>9.5837340400156665E-2</v>
      </c>
      <c r="M2" s="6">
        <f>ROUND(E2*D2*C2*102.79,0)</f>
        <v>118</v>
      </c>
      <c r="N2" s="6">
        <f>ROUND(I2*M2*0.002205,0)</f>
        <v>0</v>
      </c>
      <c r="O2" s="11">
        <f>ROUND(J2*M2*0.002205,1)</f>
        <v>0.1</v>
      </c>
    </row>
    <row r="3" spans="1:15">
      <c r="A3" s="6" t="s">
        <v>55</v>
      </c>
      <c r="B3" s="6">
        <v>1750</v>
      </c>
      <c r="C3" s="8">
        <v>1.4171766E-3</v>
      </c>
      <c r="D3" s="7">
        <v>0.83599999999999997</v>
      </c>
      <c r="E3" s="7">
        <v>54.65</v>
      </c>
      <c r="F3" s="7">
        <v>1.8</v>
      </c>
      <c r="G3" s="7">
        <v>0.47799999999999998</v>
      </c>
      <c r="H3" s="6">
        <v>1</v>
      </c>
      <c r="I3" s="42">
        <f t="shared" ref="I3:I10" si="0">F3</f>
        <v>1.8</v>
      </c>
      <c r="J3" s="42">
        <f t="shared" ref="J3:J10" si="1">G3</f>
        <v>0.47799999999999998</v>
      </c>
      <c r="K3" s="6">
        <v>54</v>
      </c>
      <c r="L3" s="6">
        <f t="shared" ref="L3:L19" si="2">(E3*D3*C3)/12</f>
        <v>5.3955928495699997E-3</v>
      </c>
      <c r="M3" s="6">
        <f t="shared" ref="M3:M19" si="3">ROUND(E3*D3*C3*102.79,0)</f>
        <v>7</v>
      </c>
      <c r="N3" s="6">
        <f t="shared" ref="N3:N19" si="4">ROUND(I3*M3*0.002205,0)</f>
        <v>0</v>
      </c>
      <c r="O3" s="11">
        <f t="shared" ref="O3:O19" si="5">ROUND(J3*M3*0.002205,1)</f>
        <v>0</v>
      </c>
    </row>
    <row r="4" spans="1:15">
      <c r="A4" s="6" t="s">
        <v>55</v>
      </c>
      <c r="B4" s="6">
        <v>1750</v>
      </c>
      <c r="C4" s="8">
        <v>5.6883190200000003E-2</v>
      </c>
      <c r="D4" s="7">
        <v>0.83599999999999997</v>
      </c>
      <c r="E4" s="7">
        <v>54.65</v>
      </c>
      <c r="F4" s="7">
        <v>1.8</v>
      </c>
      <c r="G4" s="7">
        <v>0.47799999999999998</v>
      </c>
      <c r="H4" s="6">
        <v>1</v>
      </c>
      <c r="I4" s="42">
        <f t="shared" si="0"/>
        <v>1.8</v>
      </c>
      <c r="J4" s="42">
        <f t="shared" si="1"/>
        <v>0.47799999999999998</v>
      </c>
      <c r="K4" s="6">
        <v>185</v>
      </c>
      <c r="L4" s="6">
        <f t="shared" si="2"/>
        <v>0.21657042199529</v>
      </c>
      <c r="M4" s="6">
        <f t="shared" si="3"/>
        <v>267</v>
      </c>
      <c r="N4" s="6">
        <f t="shared" si="4"/>
        <v>1</v>
      </c>
      <c r="O4" s="11">
        <f t="shared" si="5"/>
        <v>0.3</v>
      </c>
    </row>
    <row r="5" spans="1:15">
      <c r="A5" s="6" t="s">
        <v>55</v>
      </c>
      <c r="B5" s="6">
        <v>1750</v>
      </c>
      <c r="C5" s="8">
        <v>9.7033681E-3</v>
      </c>
      <c r="D5" s="7">
        <v>0.83599999999999997</v>
      </c>
      <c r="E5" s="7">
        <v>54.65</v>
      </c>
      <c r="F5" s="7">
        <v>1.8</v>
      </c>
      <c r="G5" s="7">
        <v>0.47799999999999998</v>
      </c>
      <c r="H5" s="6">
        <v>1</v>
      </c>
      <c r="I5" s="42">
        <f t="shared" si="0"/>
        <v>1.8</v>
      </c>
      <c r="J5" s="42">
        <f t="shared" si="1"/>
        <v>0.47799999999999998</v>
      </c>
      <c r="K5" s="6">
        <v>80</v>
      </c>
      <c r="L5" s="6">
        <f t="shared" si="2"/>
        <v>3.6943471644328332E-2</v>
      </c>
      <c r="M5" s="6">
        <f t="shared" si="3"/>
        <v>46</v>
      </c>
      <c r="N5" s="6">
        <f t="shared" si="4"/>
        <v>0</v>
      </c>
      <c r="O5" s="11">
        <f t="shared" si="5"/>
        <v>0</v>
      </c>
    </row>
    <row r="6" spans="1:15">
      <c r="A6" s="6" t="s">
        <v>55</v>
      </c>
      <c r="B6" s="6">
        <v>1750</v>
      </c>
      <c r="C6" s="8">
        <v>2.3461871200000001E-2</v>
      </c>
      <c r="D6" s="7">
        <v>0.83599999999999997</v>
      </c>
      <c r="E6" s="7">
        <v>54.65</v>
      </c>
      <c r="F6" s="7">
        <v>1.8</v>
      </c>
      <c r="G6" s="7">
        <v>0.47799999999999998</v>
      </c>
      <c r="H6" s="6">
        <v>1</v>
      </c>
      <c r="I6" s="42">
        <f t="shared" si="0"/>
        <v>1.8</v>
      </c>
      <c r="J6" s="42">
        <f t="shared" si="1"/>
        <v>0.47799999999999998</v>
      </c>
      <c r="K6" s="6">
        <v>108</v>
      </c>
      <c r="L6" s="6">
        <f t="shared" si="2"/>
        <v>8.9325991188573331E-2</v>
      </c>
      <c r="M6" s="6">
        <f t="shared" si="3"/>
        <v>110</v>
      </c>
      <c r="N6" s="6">
        <f t="shared" si="4"/>
        <v>0</v>
      </c>
      <c r="O6" s="11">
        <f t="shared" si="5"/>
        <v>0.1</v>
      </c>
    </row>
    <row r="7" spans="1:15">
      <c r="A7" s="6" t="s">
        <v>55</v>
      </c>
      <c r="B7" s="6">
        <v>1750</v>
      </c>
      <c r="C7" s="8">
        <v>5.5009514699999998E-2</v>
      </c>
      <c r="D7" s="7">
        <v>0.83599999999999997</v>
      </c>
      <c r="E7" s="7">
        <v>54.65</v>
      </c>
      <c r="F7" s="7">
        <v>1.8</v>
      </c>
      <c r="G7" s="7">
        <v>0.47799999999999998</v>
      </c>
      <c r="H7" s="6">
        <v>1</v>
      </c>
      <c r="I7" s="42">
        <f t="shared" si="0"/>
        <v>1.8</v>
      </c>
      <c r="J7" s="42">
        <f t="shared" si="1"/>
        <v>0.47799999999999998</v>
      </c>
      <c r="K7" s="6">
        <v>222</v>
      </c>
      <c r="L7" s="6">
        <f t="shared" si="2"/>
        <v>0.209436808492065</v>
      </c>
      <c r="M7" s="6">
        <f t="shared" si="3"/>
        <v>258</v>
      </c>
      <c r="N7" s="6">
        <f t="shared" si="4"/>
        <v>1</v>
      </c>
      <c r="O7" s="11">
        <f t="shared" si="5"/>
        <v>0.3</v>
      </c>
    </row>
    <row r="8" spans="1:15">
      <c r="A8" s="6" t="s">
        <v>55</v>
      </c>
      <c r="B8" s="6">
        <v>1750</v>
      </c>
      <c r="C8" s="8">
        <v>7.5721158999999998E-3</v>
      </c>
      <c r="D8" s="7">
        <v>0.83599999999999997</v>
      </c>
      <c r="E8" s="7">
        <v>54.65</v>
      </c>
      <c r="F8" s="7">
        <v>1.8</v>
      </c>
      <c r="G8" s="7">
        <v>0.47799999999999998</v>
      </c>
      <c r="H8" s="6">
        <v>1</v>
      </c>
      <c r="I8" s="42">
        <f t="shared" si="0"/>
        <v>1.8</v>
      </c>
      <c r="J8" s="42">
        <f t="shared" si="1"/>
        <v>0.47799999999999998</v>
      </c>
      <c r="K8" s="6">
        <v>71</v>
      </c>
      <c r="L8" s="6">
        <f t="shared" si="2"/>
        <v>2.8829190664138332E-2</v>
      </c>
      <c r="M8" s="6">
        <f t="shared" si="3"/>
        <v>36</v>
      </c>
      <c r="N8" s="6">
        <f t="shared" si="4"/>
        <v>0</v>
      </c>
      <c r="O8" s="11">
        <f t="shared" si="5"/>
        <v>0</v>
      </c>
    </row>
    <row r="9" spans="1:15">
      <c r="A9" s="6" t="s">
        <v>55</v>
      </c>
      <c r="B9" s="6">
        <v>1750</v>
      </c>
      <c r="C9" s="8">
        <v>7.0717113000000002E-3</v>
      </c>
      <c r="D9" s="7">
        <v>0.68</v>
      </c>
      <c r="E9" s="7">
        <v>54.65</v>
      </c>
      <c r="F9" s="7">
        <v>1.8</v>
      </c>
      <c r="G9" s="7">
        <v>0.47799999999999998</v>
      </c>
      <c r="H9" s="6">
        <v>1</v>
      </c>
      <c r="I9" s="42">
        <f t="shared" si="0"/>
        <v>1.8</v>
      </c>
      <c r="J9" s="42">
        <f t="shared" si="1"/>
        <v>0.47799999999999998</v>
      </c>
      <c r="K9" s="6">
        <v>506</v>
      </c>
      <c r="L9" s="6">
        <f t="shared" si="2"/>
        <v>2.1899911277550001E-2</v>
      </c>
      <c r="M9" s="6">
        <f t="shared" si="3"/>
        <v>27</v>
      </c>
      <c r="N9" s="6">
        <f t="shared" si="4"/>
        <v>0</v>
      </c>
      <c r="O9" s="11">
        <f t="shared" si="5"/>
        <v>0</v>
      </c>
    </row>
    <row r="10" spans="1:15">
      <c r="A10" s="6" t="s">
        <v>55</v>
      </c>
      <c r="B10" s="6">
        <v>1750</v>
      </c>
      <c r="C10" s="8">
        <v>2.20001246E-2</v>
      </c>
      <c r="D10" s="7">
        <v>0.83599999999999997</v>
      </c>
      <c r="E10" s="7">
        <v>54.65</v>
      </c>
      <c r="F10" s="7">
        <v>1.8</v>
      </c>
      <c r="G10" s="7">
        <v>0.47799999999999998</v>
      </c>
      <c r="H10" s="6">
        <v>1</v>
      </c>
      <c r="I10" s="42">
        <f t="shared" si="0"/>
        <v>1.8</v>
      </c>
      <c r="J10" s="42">
        <f t="shared" si="1"/>
        <v>0.47799999999999998</v>
      </c>
      <c r="K10" s="6">
        <v>174</v>
      </c>
      <c r="L10" s="6">
        <f t="shared" si="2"/>
        <v>8.3760707720836658E-2</v>
      </c>
      <c r="M10" s="6">
        <f t="shared" si="3"/>
        <v>103</v>
      </c>
      <c r="N10" s="6">
        <f t="shared" si="4"/>
        <v>0</v>
      </c>
      <c r="O10" s="11">
        <f t="shared" si="5"/>
        <v>0.1</v>
      </c>
    </row>
    <row r="11" spans="1:15">
      <c r="A11" s="6" t="s">
        <v>55</v>
      </c>
      <c r="B11" s="6">
        <v>1750</v>
      </c>
      <c r="C11" s="8">
        <v>4.1552454205</v>
      </c>
      <c r="D11" s="7">
        <v>0.83599999999999997</v>
      </c>
      <c r="E11" s="7">
        <v>54.65</v>
      </c>
      <c r="F11" s="7">
        <v>1.8</v>
      </c>
      <c r="G11" s="7">
        <v>0.47799999999999998</v>
      </c>
      <c r="H11" s="6">
        <v>0</v>
      </c>
      <c r="I11" s="42">
        <f>F11*0.7</f>
        <v>1.26</v>
      </c>
      <c r="J11" s="42">
        <f>G11*0.5</f>
        <v>0.23899999999999999</v>
      </c>
      <c r="K11" s="6">
        <v>8136</v>
      </c>
      <c r="L11" s="6">
        <f t="shared" si="2"/>
        <v>15.820196635379306</v>
      </c>
      <c r="M11" s="6">
        <f t="shared" si="3"/>
        <v>19514</v>
      </c>
      <c r="N11" s="6">
        <f t="shared" si="4"/>
        <v>54</v>
      </c>
      <c r="O11" s="11">
        <f t="shared" si="5"/>
        <v>10.3</v>
      </c>
    </row>
    <row r="12" spans="1:15">
      <c r="A12" s="6" t="s">
        <v>55</v>
      </c>
      <c r="B12" s="6">
        <v>1750</v>
      </c>
      <c r="C12" s="8">
        <v>1.1350880822</v>
      </c>
      <c r="D12" s="7">
        <v>0.72399999999999998</v>
      </c>
      <c r="E12" s="7">
        <v>54.65</v>
      </c>
      <c r="F12" s="7">
        <v>1.8</v>
      </c>
      <c r="G12" s="7">
        <v>0.47799999999999998</v>
      </c>
      <c r="H12" s="6">
        <v>0</v>
      </c>
      <c r="I12" s="42">
        <f t="shared" ref="I12:I19" si="6">F12*0.7</f>
        <v>1.26</v>
      </c>
      <c r="J12" s="42">
        <f t="shared" ref="J12:J19" si="7">G12*0.5</f>
        <v>0.23899999999999999</v>
      </c>
      <c r="K12" s="6">
        <v>2503</v>
      </c>
      <c r="L12" s="6">
        <f t="shared" si="2"/>
        <v>3.7426313427645432</v>
      </c>
      <c r="M12" s="6">
        <f t="shared" si="3"/>
        <v>4616</v>
      </c>
      <c r="N12" s="6">
        <f t="shared" si="4"/>
        <v>13</v>
      </c>
      <c r="O12" s="11">
        <f t="shared" si="5"/>
        <v>2.4</v>
      </c>
    </row>
    <row r="13" spans="1:15">
      <c r="A13" s="6" t="s">
        <v>55</v>
      </c>
      <c r="B13" s="6">
        <v>1750</v>
      </c>
      <c r="C13" s="8">
        <v>1.4578202492000001</v>
      </c>
      <c r="D13" s="7">
        <v>0.752</v>
      </c>
      <c r="E13" s="7">
        <v>54.65</v>
      </c>
      <c r="F13" s="7">
        <v>1.8</v>
      </c>
      <c r="G13" s="7">
        <v>0.47799999999999998</v>
      </c>
      <c r="H13" s="6">
        <v>0</v>
      </c>
      <c r="I13" s="42">
        <f t="shared" si="6"/>
        <v>1.26</v>
      </c>
      <c r="J13" s="42">
        <f t="shared" si="7"/>
        <v>0.23899999999999999</v>
      </c>
      <c r="K13" s="6">
        <v>2751</v>
      </c>
      <c r="L13" s="6">
        <f t="shared" si="2"/>
        <v>4.992645601443547</v>
      </c>
      <c r="M13" s="6">
        <f t="shared" si="3"/>
        <v>6158</v>
      </c>
      <c r="N13" s="6">
        <f t="shared" si="4"/>
        <v>17</v>
      </c>
      <c r="O13" s="11">
        <f t="shared" si="5"/>
        <v>3.2</v>
      </c>
    </row>
    <row r="14" spans="1:15">
      <c r="A14" s="6" t="s">
        <v>55</v>
      </c>
      <c r="B14" s="6">
        <v>1750</v>
      </c>
      <c r="C14" s="8">
        <v>1.7229824075</v>
      </c>
      <c r="D14" s="7">
        <v>0.83599999999999997</v>
      </c>
      <c r="E14" s="7">
        <v>54.65</v>
      </c>
      <c r="F14" s="7">
        <v>1.8</v>
      </c>
      <c r="G14" s="7">
        <v>0.47799999999999998</v>
      </c>
      <c r="H14" s="6">
        <v>0</v>
      </c>
      <c r="I14" s="42">
        <f t="shared" si="6"/>
        <v>1.26</v>
      </c>
      <c r="J14" s="42">
        <f t="shared" si="7"/>
        <v>0.23899999999999999</v>
      </c>
      <c r="K14" s="6">
        <v>3785</v>
      </c>
      <c r="L14" s="6">
        <f t="shared" si="2"/>
        <v>6.5598822037012914</v>
      </c>
      <c r="M14" s="6">
        <f t="shared" si="3"/>
        <v>8091</v>
      </c>
      <c r="N14" s="6">
        <f t="shared" si="4"/>
        <v>22</v>
      </c>
      <c r="O14" s="11">
        <f t="shared" si="5"/>
        <v>4.3</v>
      </c>
    </row>
    <row r="15" spans="1:15">
      <c r="A15" s="6" t="s">
        <v>55</v>
      </c>
      <c r="B15" s="6">
        <v>1750</v>
      </c>
      <c r="C15" s="8">
        <v>0.85942537289999998</v>
      </c>
      <c r="D15" s="7">
        <v>0.72399999999999998</v>
      </c>
      <c r="E15" s="7">
        <v>54.65</v>
      </c>
      <c r="F15" s="7">
        <v>1.8</v>
      </c>
      <c r="G15" s="7">
        <v>0.47799999999999998</v>
      </c>
      <c r="H15" s="6">
        <v>0</v>
      </c>
      <c r="I15" s="42">
        <f t="shared" si="6"/>
        <v>1.26</v>
      </c>
      <c r="J15" s="42">
        <f t="shared" si="7"/>
        <v>0.23899999999999999</v>
      </c>
      <c r="K15" s="6">
        <v>2117</v>
      </c>
      <c r="L15" s="6">
        <f t="shared" si="2"/>
        <v>2.8337116632820951</v>
      </c>
      <c r="M15" s="6">
        <f t="shared" si="3"/>
        <v>3495</v>
      </c>
      <c r="N15" s="6">
        <f t="shared" si="4"/>
        <v>10</v>
      </c>
      <c r="O15" s="11">
        <f t="shared" si="5"/>
        <v>1.8</v>
      </c>
    </row>
    <row r="16" spans="1:15">
      <c r="A16" s="6" t="s">
        <v>55</v>
      </c>
      <c r="B16" s="6">
        <v>1750</v>
      </c>
      <c r="C16" s="8">
        <v>42.044076557300002</v>
      </c>
      <c r="D16" s="7">
        <v>0.83599999999999997</v>
      </c>
      <c r="E16" s="7">
        <v>54.65</v>
      </c>
      <c r="F16" s="7">
        <v>1.8</v>
      </c>
      <c r="G16" s="7">
        <v>0.47799999999999998</v>
      </c>
      <c r="H16" s="6">
        <v>0</v>
      </c>
      <c r="I16" s="42">
        <f t="shared" si="6"/>
        <v>1.26</v>
      </c>
      <c r="J16" s="42">
        <f t="shared" si="7"/>
        <v>0.23899999999999999</v>
      </c>
      <c r="K16" s="6">
        <v>76519</v>
      </c>
      <c r="L16" s="6">
        <f t="shared" si="2"/>
        <v>160.07371194199899</v>
      </c>
      <c r="M16" s="6">
        <f t="shared" si="3"/>
        <v>197448</v>
      </c>
      <c r="N16" s="6">
        <f t="shared" si="4"/>
        <v>549</v>
      </c>
      <c r="O16" s="11">
        <f t="shared" si="5"/>
        <v>104.1</v>
      </c>
    </row>
    <row r="17" spans="1:15">
      <c r="A17" s="6" t="s">
        <v>55</v>
      </c>
      <c r="B17" s="6">
        <v>1750</v>
      </c>
      <c r="C17" s="8">
        <v>0.15982717199999999</v>
      </c>
      <c r="D17" s="7">
        <v>0.752</v>
      </c>
      <c r="E17" s="7">
        <v>54.65</v>
      </c>
      <c r="F17" s="7">
        <v>1.8</v>
      </c>
      <c r="G17" s="7">
        <v>0.47799999999999998</v>
      </c>
      <c r="H17" s="6">
        <v>0</v>
      </c>
      <c r="I17" s="42">
        <f t="shared" si="6"/>
        <v>1.26</v>
      </c>
      <c r="J17" s="42">
        <f t="shared" si="7"/>
        <v>0.23899999999999999</v>
      </c>
      <c r="K17" s="6">
        <v>253</v>
      </c>
      <c r="L17" s="6">
        <f t="shared" si="2"/>
        <v>0.54736544352079997</v>
      </c>
      <c r="M17" s="6">
        <f t="shared" si="3"/>
        <v>675</v>
      </c>
      <c r="N17" s="6">
        <f t="shared" si="4"/>
        <v>2</v>
      </c>
      <c r="O17" s="11">
        <f t="shared" si="5"/>
        <v>0.4</v>
      </c>
    </row>
    <row r="18" spans="1:15">
      <c r="A18" s="6" t="s">
        <v>55</v>
      </c>
      <c r="B18" s="6">
        <v>1750</v>
      </c>
      <c r="C18" s="8">
        <v>0.89088371990000004</v>
      </c>
      <c r="D18" s="7">
        <v>0.72399999999999998</v>
      </c>
      <c r="E18" s="7">
        <v>54.65</v>
      </c>
      <c r="F18" s="7">
        <v>1.8</v>
      </c>
      <c r="G18" s="7">
        <v>0.47799999999999998</v>
      </c>
      <c r="H18" s="6">
        <v>0</v>
      </c>
      <c r="I18" s="42">
        <f t="shared" si="6"/>
        <v>1.26</v>
      </c>
      <c r="J18" s="42">
        <f t="shared" si="7"/>
        <v>0.23899999999999999</v>
      </c>
      <c r="K18" s="6">
        <v>1597</v>
      </c>
      <c r="L18" s="6">
        <f t="shared" si="2"/>
        <v>2.9374366493162785</v>
      </c>
      <c r="M18" s="6">
        <f t="shared" si="3"/>
        <v>3623</v>
      </c>
      <c r="N18" s="6">
        <f t="shared" si="4"/>
        <v>10</v>
      </c>
      <c r="O18" s="11">
        <f t="shared" si="5"/>
        <v>1.9</v>
      </c>
    </row>
    <row r="19" spans="1:15">
      <c r="A19" s="6" t="s">
        <v>55</v>
      </c>
      <c r="B19" s="6">
        <v>1750</v>
      </c>
      <c r="C19" s="8">
        <v>15.5282413261</v>
      </c>
      <c r="D19" s="7">
        <v>0.68</v>
      </c>
      <c r="E19" s="7">
        <v>54.65</v>
      </c>
      <c r="F19" s="7">
        <v>1.8</v>
      </c>
      <c r="G19" s="7">
        <v>0.47799999999999998</v>
      </c>
      <c r="H19" s="6">
        <v>0</v>
      </c>
      <c r="I19" s="42">
        <f t="shared" si="6"/>
        <v>1.26</v>
      </c>
      <c r="J19" s="42">
        <f t="shared" si="7"/>
        <v>0.23899999999999999</v>
      </c>
      <c r="K19" s="6">
        <v>24558</v>
      </c>
      <c r="L19" s="6">
        <f t="shared" si="2"/>
        <v>48.088375346710677</v>
      </c>
      <c r="M19" s="6">
        <f t="shared" si="3"/>
        <v>59316</v>
      </c>
      <c r="N19" s="6">
        <f t="shared" si="4"/>
        <v>165</v>
      </c>
      <c r="O19" s="11">
        <f t="shared" si="5"/>
        <v>31.3</v>
      </c>
    </row>
    <row r="20" spans="1:15">
      <c r="C20" s="8">
        <f>SUM(C2:C19)</f>
        <v>68.161881486400006</v>
      </c>
      <c r="N20" s="6">
        <f>SUM(N2:N19)</f>
        <v>844</v>
      </c>
      <c r="O20" s="11">
        <f>SUM(O2:O19)</f>
        <v>160.60000000000002</v>
      </c>
    </row>
  </sheetData>
  <sortState ref="A2:I20">
    <sortCondition descending="1" ref="H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814"/>
  <sheetViews>
    <sheetView workbookViewId="0">
      <pane ySplit="1" topLeftCell="A800" activePane="bottomLeft" state="frozen"/>
      <selection pane="bottomLeft" activeCell="N2" sqref="N2:N814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5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4.5703125" customWidth="1"/>
    <col min="13" max="13" width="14.8554687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4200</v>
      </c>
      <c r="C2" s="8">
        <v>8.7016160000000003E-4</v>
      </c>
      <c r="D2" s="7">
        <v>0.41299999999999998</v>
      </c>
      <c r="E2" s="7">
        <v>54.65</v>
      </c>
      <c r="F2" s="7">
        <v>0.7</v>
      </c>
      <c r="G2" s="7">
        <v>0.09</v>
      </c>
      <c r="H2" s="6">
        <v>1</v>
      </c>
      <c r="I2" s="42">
        <f>F2</f>
        <v>0.7</v>
      </c>
      <c r="J2" s="42">
        <f>G2</f>
        <v>0.09</v>
      </c>
      <c r="K2" s="6">
        <v>1023</v>
      </c>
      <c r="L2" s="6">
        <f>(E2*D2*C2)/12</f>
        <v>1.6366615737266664E-3</v>
      </c>
      <c r="M2" s="6">
        <f>ROUND(E2*D2*C2*102.79,0)</f>
        <v>2</v>
      </c>
      <c r="N2" s="6">
        <f>ROUND(I2*M2*0.002205,0)</f>
        <v>0</v>
      </c>
      <c r="O2" s="11">
        <f>ROUND(J2*M2*0.002205,1)</f>
        <v>0</v>
      </c>
    </row>
    <row r="3" spans="1:15">
      <c r="A3" s="6" t="s">
        <v>55</v>
      </c>
      <c r="B3" s="6">
        <v>6120</v>
      </c>
      <c r="C3" s="8">
        <v>1.0251783647999999</v>
      </c>
      <c r="D3" s="7">
        <v>0.30299999999999999</v>
      </c>
      <c r="E3" s="7">
        <v>54.65</v>
      </c>
      <c r="F3" s="7">
        <v>0</v>
      </c>
      <c r="G3" s="7">
        <v>0</v>
      </c>
      <c r="H3" s="6">
        <v>1</v>
      </c>
      <c r="I3" s="42">
        <f t="shared" ref="I3:I66" si="0">F3</f>
        <v>0</v>
      </c>
      <c r="J3" s="42">
        <f t="shared" ref="J3:J66" si="1">G3</f>
        <v>0</v>
      </c>
      <c r="K3" s="6">
        <v>1610</v>
      </c>
      <c r="L3" s="6">
        <f t="shared" ref="L3:L66" si="2">(E3*D3*C3)/12</f>
        <v>1.4146564403170798</v>
      </c>
      <c r="M3" s="6">
        <f t="shared" ref="M3:M66" si="3">ROUND(E3*D3*C3*102.79,0)</f>
        <v>1745</v>
      </c>
      <c r="N3" s="6">
        <f t="shared" ref="N3:N66" si="4">ROUND(I3*M3*0.002205,0)</f>
        <v>0</v>
      </c>
      <c r="O3" s="11">
        <f t="shared" ref="O3:O66" si="5">ROUND(J3*M3*0.002205,1)</f>
        <v>0</v>
      </c>
    </row>
    <row r="4" spans="1:15">
      <c r="A4" s="6" t="s">
        <v>55</v>
      </c>
      <c r="B4" s="6">
        <v>7430</v>
      </c>
      <c r="C4" s="8">
        <v>0.29480118</v>
      </c>
      <c r="D4" s="7">
        <v>0.16900000000000001</v>
      </c>
      <c r="E4" s="7">
        <v>54.65</v>
      </c>
      <c r="F4" s="7">
        <v>1.25</v>
      </c>
      <c r="G4" s="7">
        <v>0.20200000000000001</v>
      </c>
      <c r="H4" s="6">
        <v>1</v>
      </c>
      <c r="I4" s="42">
        <f t="shared" si="0"/>
        <v>1.25</v>
      </c>
      <c r="J4" s="42">
        <f t="shared" si="1"/>
        <v>0.20200000000000001</v>
      </c>
      <c r="K4" s="6">
        <v>178</v>
      </c>
      <c r="L4" s="6">
        <f t="shared" si="2"/>
        <v>0.22689495652525002</v>
      </c>
      <c r="M4" s="6">
        <f t="shared" si="3"/>
        <v>280</v>
      </c>
      <c r="N4" s="6">
        <f t="shared" si="4"/>
        <v>1</v>
      </c>
      <c r="O4" s="11">
        <f t="shared" si="5"/>
        <v>0.1</v>
      </c>
    </row>
    <row r="5" spans="1:15">
      <c r="A5" s="6" t="s">
        <v>55</v>
      </c>
      <c r="B5" s="6">
        <v>4200</v>
      </c>
      <c r="C5" s="8">
        <v>7.3304003199999995E-2</v>
      </c>
      <c r="D5" s="7">
        <v>0.41299999999999998</v>
      </c>
      <c r="E5" s="7">
        <v>54.65</v>
      </c>
      <c r="F5" s="7">
        <v>0.7</v>
      </c>
      <c r="G5" s="7">
        <v>0.09</v>
      </c>
      <c r="H5" s="6">
        <v>1</v>
      </c>
      <c r="I5" s="42">
        <f t="shared" si="0"/>
        <v>0.7</v>
      </c>
      <c r="J5" s="42">
        <f t="shared" si="1"/>
        <v>0.09</v>
      </c>
      <c r="K5" s="6">
        <v>62</v>
      </c>
      <c r="L5" s="6">
        <f t="shared" si="2"/>
        <v>0.1378753615854533</v>
      </c>
      <c r="M5" s="6">
        <f t="shared" si="3"/>
        <v>170</v>
      </c>
      <c r="N5" s="6">
        <f t="shared" si="4"/>
        <v>0</v>
      </c>
      <c r="O5" s="11">
        <f t="shared" si="5"/>
        <v>0</v>
      </c>
    </row>
    <row r="6" spans="1:15">
      <c r="A6" s="6" t="s">
        <v>55</v>
      </c>
      <c r="B6" s="6">
        <v>6420</v>
      </c>
      <c r="C6" s="8">
        <v>2.5683629918999999</v>
      </c>
      <c r="D6" s="7">
        <v>0.30299999999999999</v>
      </c>
      <c r="E6" s="7">
        <v>54.65</v>
      </c>
      <c r="F6" s="7">
        <v>0</v>
      </c>
      <c r="G6" s="7">
        <v>0</v>
      </c>
      <c r="H6" s="6">
        <v>1</v>
      </c>
      <c r="I6" s="42">
        <f t="shared" si="0"/>
        <v>0</v>
      </c>
      <c r="J6" s="42">
        <f t="shared" si="1"/>
        <v>0</v>
      </c>
      <c r="K6" s="6">
        <v>1603</v>
      </c>
      <c r="L6" s="6">
        <f t="shared" si="2"/>
        <v>3.5441161970602084</v>
      </c>
      <c r="M6" s="6">
        <f t="shared" si="3"/>
        <v>4372</v>
      </c>
      <c r="N6" s="6">
        <f t="shared" si="4"/>
        <v>0</v>
      </c>
      <c r="O6" s="11">
        <f t="shared" si="5"/>
        <v>0</v>
      </c>
    </row>
    <row r="7" spans="1:15">
      <c r="A7" s="6" t="s">
        <v>55</v>
      </c>
      <c r="B7" s="6">
        <v>4200</v>
      </c>
      <c r="C7" s="8">
        <v>2.4408118418</v>
      </c>
      <c r="D7" s="7">
        <v>0.41299999999999998</v>
      </c>
      <c r="E7" s="7">
        <v>5.35</v>
      </c>
      <c r="F7" s="7">
        <v>0.7</v>
      </c>
      <c r="G7" s="7">
        <v>0.09</v>
      </c>
      <c r="H7" s="6">
        <v>1</v>
      </c>
      <c r="I7" s="42">
        <f t="shared" si="0"/>
        <v>0.7</v>
      </c>
      <c r="J7" s="42">
        <f t="shared" si="1"/>
        <v>0.09</v>
      </c>
      <c r="K7" s="6">
        <v>180</v>
      </c>
      <c r="L7" s="6">
        <f t="shared" si="2"/>
        <v>0.44942465042076574</v>
      </c>
      <c r="M7" s="6">
        <f t="shared" si="3"/>
        <v>554</v>
      </c>
      <c r="N7" s="6">
        <f t="shared" si="4"/>
        <v>1</v>
      </c>
      <c r="O7" s="11">
        <f t="shared" si="5"/>
        <v>0.1</v>
      </c>
    </row>
    <row r="8" spans="1:15">
      <c r="A8" s="6" t="s">
        <v>55</v>
      </c>
      <c r="B8" s="6">
        <v>7430</v>
      </c>
      <c r="C8" s="8">
        <v>0.2601156972</v>
      </c>
      <c r="D8" s="7">
        <v>0.16900000000000001</v>
      </c>
      <c r="E8" s="7">
        <v>5.35</v>
      </c>
      <c r="F8" s="7">
        <v>1.25</v>
      </c>
      <c r="G8" s="7">
        <v>0.20200000000000001</v>
      </c>
      <c r="H8" s="6">
        <v>1</v>
      </c>
      <c r="I8" s="42">
        <f t="shared" si="0"/>
        <v>1.25</v>
      </c>
      <c r="J8" s="42">
        <f t="shared" si="1"/>
        <v>0.20200000000000001</v>
      </c>
      <c r="K8" s="6">
        <v>11</v>
      </c>
      <c r="L8" s="6">
        <f t="shared" si="2"/>
        <v>1.9598633968615001E-2</v>
      </c>
      <c r="M8" s="6">
        <f t="shared" si="3"/>
        <v>24</v>
      </c>
      <c r="N8" s="6">
        <f t="shared" si="4"/>
        <v>0</v>
      </c>
      <c r="O8" s="11">
        <f t="shared" si="5"/>
        <v>0</v>
      </c>
    </row>
    <row r="9" spans="1:15">
      <c r="A9" s="6" t="s">
        <v>55</v>
      </c>
      <c r="B9" s="6">
        <v>6120</v>
      </c>
      <c r="C9" s="8">
        <v>0.1599108001</v>
      </c>
      <c r="D9" s="7">
        <v>0.30299999999999999</v>
      </c>
      <c r="E9" s="7">
        <v>54.65</v>
      </c>
      <c r="F9" s="7">
        <v>0</v>
      </c>
      <c r="G9" s="7">
        <v>0</v>
      </c>
      <c r="H9" s="6">
        <v>1</v>
      </c>
      <c r="I9" s="42">
        <f t="shared" si="0"/>
        <v>0</v>
      </c>
      <c r="J9" s="42">
        <f t="shared" si="1"/>
        <v>0</v>
      </c>
      <c r="K9" s="6">
        <v>100</v>
      </c>
      <c r="L9" s="6">
        <f t="shared" si="2"/>
        <v>0.22066291194299126</v>
      </c>
      <c r="M9" s="6">
        <f t="shared" si="3"/>
        <v>272</v>
      </c>
      <c r="N9" s="6">
        <f t="shared" si="4"/>
        <v>0</v>
      </c>
      <c r="O9" s="11">
        <f t="shared" si="5"/>
        <v>0</v>
      </c>
    </row>
    <row r="10" spans="1:15">
      <c r="A10" s="6" t="s">
        <v>55</v>
      </c>
      <c r="B10" s="6">
        <v>6120</v>
      </c>
      <c r="C10" s="8">
        <v>13.319518431900001</v>
      </c>
      <c r="D10" s="7">
        <v>0.30299999999999999</v>
      </c>
      <c r="E10" s="7">
        <v>54.65</v>
      </c>
      <c r="F10" s="7">
        <v>0</v>
      </c>
      <c r="G10" s="7">
        <v>0</v>
      </c>
      <c r="H10" s="6">
        <v>1</v>
      </c>
      <c r="I10" s="42">
        <f t="shared" si="0"/>
        <v>0</v>
      </c>
      <c r="J10" s="42">
        <f t="shared" si="1"/>
        <v>0</v>
      </c>
      <c r="K10" s="6">
        <v>8495</v>
      </c>
      <c r="L10" s="6">
        <f t="shared" si="2"/>
        <v>18.37976997815921</v>
      </c>
      <c r="M10" s="6">
        <f t="shared" si="3"/>
        <v>22671</v>
      </c>
      <c r="N10" s="6">
        <f t="shared" si="4"/>
        <v>0</v>
      </c>
      <c r="O10" s="11">
        <f t="shared" si="5"/>
        <v>0</v>
      </c>
    </row>
    <row r="11" spans="1:15">
      <c r="A11" s="6" t="s">
        <v>55</v>
      </c>
      <c r="B11" s="6">
        <v>6420</v>
      </c>
      <c r="C11" s="8">
        <v>2.0491883299999999E-2</v>
      </c>
      <c r="D11" s="7">
        <v>0.30299999999999999</v>
      </c>
      <c r="E11" s="7">
        <v>54.65</v>
      </c>
      <c r="F11" s="7">
        <v>0</v>
      </c>
      <c r="G11" s="7">
        <v>0</v>
      </c>
      <c r="H11" s="6">
        <v>1</v>
      </c>
      <c r="I11" s="42">
        <f t="shared" si="0"/>
        <v>0</v>
      </c>
      <c r="J11" s="42">
        <f t="shared" si="1"/>
        <v>0</v>
      </c>
      <c r="K11" s="6">
        <v>13</v>
      </c>
      <c r="L11" s="6">
        <f t="shared" si="2"/>
        <v>2.8277005914211246E-2</v>
      </c>
      <c r="M11" s="6">
        <f t="shared" si="3"/>
        <v>35</v>
      </c>
      <c r="N11" s="6">
        <f t="shared" si="4"/>
        <v>0</v>
      </c>
      <c r="O11" s="11">
        <f t="shared" si="5"/>
        <v>0</v>
      </c>
    </row>
    <row r="12" spans="1:15">
      <c r="A12" s="6" t="s">
        <v>55</v>
      </c>
      <c r="B12" s="6">
        <v>7430</v>
      </c>
      <c r="C12" s="8">
        <v>1.54399176E-2</v>
      </c>
      <c r="D12" s="7">
        <v>0.16900000000000001</v>
      </c>
      <c r="E12" s="7">
        <v>54.65</v>
      </c>
      <c r="F12" s="7">
        <v>1.25</v>
      </c>
      <c r="G12" s="7">
        <v>0.20200000000000001</v>
      </c>
      <c r="H12" s="6">
        <v>1</v>
      </c>
      <c r="I12" s="42">
        <f t="shared" si="0"/>
        <v>1.25</v>
      </c>
      <c r="J12" s="42">
        <f t="shared" si="1"/>
        <v>0.20200000000000001</v>
      </c>
      <c r="K12" s="6">
        <v>37</v>
      </c>
      <c r="L12" s="6">
        <f t="shared" si="2"/>
        <v>1.1883396913830002E-2</v>
      </c>
      <c r="M12" s="6">
        <f t="shared" si="3"/>
        <v>15</v>
      </c>
      <c r="N12" s="6">
        <f t="shared" si="4"/>
        <v>0</v>
      </c>
      <c r="O12" s="11">
        <f t="shared" si="5"/>
        <v>0</v>
      </c>
    </row>
    <row r="13" spans="1:15">
      <c r="A13" s="6" t="s">
        <v>55</v>
      </c>
      <c r="B13" s="6">
        <v>6181</v>
      </c>
      <c r="C13" s="8">
        <v>2.8689760299999999E-2</v>
      </c>
      <c r="D13" s="7">
        <v>0.30299999999999999</v>
      </c>
      <c r="E13" s="7">
        <v>54.65</v>
      </c>
      <c r="F13" s="7">
        <v>0</v>
      </c>
      <c r="G13" s="7">
        <v>0</v>
      </c>
      <c r="H13" s="6">
        <v>1</v>
      </c>
      <c r="I13" s="42">
        <f t="shared" si="0"/>
        <v>0</v>
      </c>
      <c r="J13" s="42">
        <f t="shared" si="1"/>
        <v>0</v>
      </c>
      <c r="K13" s="6">
        <v>8148</v>
      </c>
      <c r="L13" s="6">
        <f t="shared" si="2"/>
        <v>3.9589358859973743E-2</v>
      </c>
      <c r="M13" s="6">
        <f t="shared" si="3"/>
        <v>49</v>
      </c>
      <c r="N13" s="6">
        <f t="shared" si="4"/>
        <v>0</v>
      </c>
      <c r="O13" s="11">
        <f t="shared" si="5"/>
        <v>0</v>
      </c>
    </row>
    <row r="14" spans="1:15">
      <c r="A14" s="6" t="s">
        <v>55</v>
      </c>
      <c r="B14" s="6">
        <v>6170</v>
      </c>
      <c r="C14" s="8">
        <v>3.1021131837999998</v>
      </c>
      <c r="D14" s="7">
        <v>0.30299999999999999</v>
      </c>
      <c r="E14" s="7">
        <v>54.65</v>
      </c>
      <c r="F14" s="7">
        <v>0</v>
      </c>
      <c r="G14" s="7">
        <v>0</v>
      </c>
      <c r="H14" s="6">
        <v>1</v>
      </c>
      <c r="I14" s="42">
        <f t="shared" si="0"/>
        <v>0</v>
      </c>
      <c r="J14" s="42">
        <f t="shared" si="1"/>
        <v>0</v>
      </c>
      <c r="K14" s="6">
        <v>2561</v>
      </c>
      <c r="L14" s="6">
        <f t="shared" si="2"/>
        <v>4.2806447587404168</v>
      </c>
      <c r="M14" s="6">
        <f t="shared" si="3"/>
        <v>5280</v>
      </c>
      <c r="N14" s="6">
        <f t="shared" si="4"/>
        <v>0</v>
      </c>
      <c r="O14" s="11">
        <f t="shared" si="5"/>
        <v>0</v>
      </c>
    </row>
    <row r="15" spans="1:15">
      <c r="A15" s="6" t="s">
        <v>55</v>
      </c>
      <c r="B15" s="6">
        <v>7430</v>
      </c>
      <c r="C15" s="8">
        <v>0.8078385293</v>
      </c>
      <c r="D15" s="7">
        <v>0.16900000000000001</v>
      </c>
      <c r="E15" s="7">
        <v>5.35</v>
      </c>
      <c r="F15" s="7">
        <v>1.25</v>
      </c>
      <c r="G15" s="7">
        <v>0.20200000000000001</v>
      </c>
      <c r="H15" s="6">
        <v>1</v>
      </c>
      <c r="I15" s="42">
        <f t="shared" si="0"/>
        <v>1.25</v>
      </c>
      <c r="J15" s="42">
        <f t="shared" si="1"/>
        <v>0.20200000000000001</v>
      </c>
      <c r="K15" s="6">
        <v>34</v>
      </c>
      <c r="L15" s="6">
        <f t="shared" si="2"/>
        <v>6.0867267188882919E-2</v>
      </c>
      <c r="M15" s="6">
        <f t="shared" si="3"/>
        <v>75</v>
      </c>
      <c r="N15" s="6">
        <f t="shared" si="4"/>
        <v>0</v>
      </c>
      <c r="O15" s="11">
        <f t="shared" si="5"/>
        <v>0</v>
      </c>
    </row>
    <row r="16" spans="1:15">
      <c r="A16" s="6" t="s">
        <v>55</v>
      </c>
      <c r="B16" s="6">
        <v>6420</v>
      </c>
      <c r="C16" s="8">
        <v>0.21730582339999999</v>
      </c>
      <c r="D16" s="7">
        <v>0.30299999999999999</v>
      </c>
      <c r="E16" s="7">
        <v>5.35</v>
      </c>
      <c r="F16" s="7">
        <v>0</v>
      </c>
      <c r="G16" s="7">
        <v>0</v>
      </c>
      <c r="H16" s="6">
        <v>1</v>
      </c>
      <c r="I16" s="42">
        <f t="shared" si="0"/>
        <v>0</v>
      </c>
      <c r="J16" s="42">
        <f t="shared" si="1"/>
        <v>0</v>
      </c>
      <c r="K16" s="6">
        <v>12</v>
      </c>
      <c r="L16" s="6">
        <f t="shared" si="2"/>
        <v>2.9355300418547493E-2</v>
      </c>
      <c r="M16" s="6">
        <f t="shared" si="3"/>
        <v>36</v>
      </c>
      <c r="N16" s="6">
        <f t="shared" si="4"/>
        <v>0</v>
      </c>
      <c r="O16" s="11">
        <f t="shared" si="5"/>
        <v>0</v>
      </c>
    </row>
    <row r="17" spans="1:15">
      <c r="A17" s="6" t="s">
        <v>55</v>
      </c>
      <c r="B17" s="6">
        <v>5430</v>
      </c>
      <c r="C17" s="8">
        <v>8.5866344600000005E-2</v>
      </c>
      <c r="D17" s="7">
        <v>1</v>
      </c>
      <c r="E17" s="7">
        <v>5.35</v>
      </c>
      <c r="F17" s="7">
        <v>0</v>
      </c>
      <c r="G17" s="7">
        <v>0</v>
      </c>
      <c r="H17" s="6">
        <v>1</v>
      </c>
      <c r="I17" s="42">
        <f t="shared" si="0"/>
        <v>0</v>
      </c>
      <c r="J17" s="42">
        <f t="shared" si="1"/>
        <v>0</v>
      </c>
      <c r="K17" s="6">
        <v>15</v>
      </c>
      <c r="L17" s="6">
        <f t="shared" si="2"/>
        <v>3.8282078634166668E-2</v>
      </c>
      <c r="M17" s="6">
        <f t="shared" si="3"/>
        <v>47</v>
      </c>
      <c r="N17" s="6">
        <f t="shared" si="4"/>
        <v>0</v>
      </c>
      <c r="O17" s="11">
        <f t="shared" si="5"/>
        <v>0</v>
      </c>
    </row>
    <row r="18" spans="1:15">
      <c r="A18" s="6" t="s">
        <v>55</v>
      </c>
      <c r="B18" s="6">
        <v>6420</v>
      </c>
      <c r="C18" s="8">
        <v>0.2039051962</v>
      </c>
      <c r="D18" s="7">
        <v>0.30299999999999999</v>
      </c>
      <c r="E18" s="7">
        <v>54.65</v>
      </c>
      <c r="F18" s="7">
        <v>0</v>
      </c>
      <c r="G18" s="7">
        <v>0</v>
      </c>
      <c r="H18" s="6">
        <v>1</v>
      </c>
      <c r="I18" s="42">
        <f t="shared" si="0"/>
        <v>0</v>
      </c>
      <c r="J18" s="42">
        <f t="shared" si="1"/>
        <v>0</v>
      </c>
      <c r="K18" s="6">
        <v>127</v>
      </c>
      <c r="L18" s="6">
        <f t="shared" si="2"/>
        <v>0.2813713290513325</v>
      </c>
      <c r="M18" s="6">
        <f t="shared" si="3"/>
        <v>347</v>
      </c>
      <c r="N18" s="6">
        <f t="shared" si="4"/>
        <v>0</v>
      </c>
      <c r="O18" s="11">
        <f t="shared" si="5"/>
        <v>0</v>
      </c>
    </row>
    <row r="19" spans="1:15">
      <c r="A19" s="6" t="s">
        <v>55</v>
      </c>
      <c r="B19" s="6">
        <v>6120</v>
      </c>
      <c r="C19" s="8">
        <v>2.5181523069999998</v>
      </c>
      <c r="D19" s="7">
        <v>0.30299999999999999</v>
      </c>
      <c r="E19" s="7">
        <v>54.65</v>
      </c>
      <c r="F19" s="7">
        <v>0</v>
      </c>
      <c r="G19" s="7">
        <v>0</v>
      </c>
      <c r="H19" s="6">
        <v>1</v>
      </c>
      <c r="I19" s="42">
        <f t="shared" si="0"/>
        <v>0</v>
      </c>
      <c r="J19" s="42">
        <f t="shared" si="1"/>
        <v>0</v>
      </c>
      <c r="K19" s="6">
        <v>1676</v>
      </c>
      <c r="L19" s="6">
        <f t="shared" si="2"/>
        <v>3.474829845333137</v>
      </c>
      <c r="M19" s="6">
        <f t="shared" si="3"/>
        <v>4286</v>
      </c>
      <c r="N19" s="6">
        <f t="shared" si="4"/>
        <v>0</v>
      </c>
      <c r="O19" s="11">
        <f t="shared" si="5"/>
        <v>0</v>
      </c>
    </row>
    <row r="20" spans="1:15">
      <c r="A20" s="6" t="s">
        <v>55</v>
      </c>
      <c r="B20" s="6">
        <v>5430</v>
      </c>
      <c r="C20" s="8">
        <v>22.1123074596</v>
      </c>
      <c r="D20" s="7">
        <v>1</v>
      </c>
      <c r="E20" s="7">
        <v>5.35</v>
      </c>
      <c r="F20" s="7">
        <v>0</v>
      </c>
      <c r="G20" s="7">
        <v>0</v>
      </c>
      <c r="H20" s="6">
        <v>1</v>
      </c>
      <c r="I20" s="42">
        <f t="shared" si="0"/>
        <v>0</v>
      </c>
      <c r="J20" s="42">
        <f t="shared" si="1"/>
        <v>0</v>
      </c>
      <c r="K20" s="6">
        <v>3960</v>
      </c>
      <c r="L20" s="6">
        <f t="shared" si="2"/>
        <v>9.8584037424050006</v>
      </c>
      <c r="M20" s="6">
        <f t="shared" si="3"/>
        <v>12160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6420</v>
      </c>
      <c r="C21" s="8">
        <v>0.76709531090000005</v>
      </c>
      <c r="D21" s="7">
        <v>0.30299999999999999</v>
      </c>
      <c r="E21" s="7">
        <v>5.35</v>
      </c>
      <c r="F21" s="7">
        <v>0</v>
      </c>
      <c r="G21" s="7">
        <v>0</v>
      </c>
      <c r="H21" s="6">
        <v>1</v>
      </c>
      <c r="I21" s="42">
        <f t="shared" si="0"/>
        <v>0</v>
      </c>
      <c r="J21" s="42">
        <f t="shared" si="1"/>
        <v>0</v>
      </c>
      <c r="K21" s="6">
        <v>42</v>
      </c>
      <c r="L21" s="6">
        <f t="shared" si="2"/>
        <v>0.10362498781120376</v>
      </c>
      <c r="M21" s="6">
        <f t="shared" si="3"/>
        <v>128</v>
      </c>
      <c r="N21" s="6">
        <f t="shared" si="4"/>
        <v>0</v>
      </c>
      <c r="O21" s="11">
        <f t="shared" si="5"/>
        <v>0</v>
      </c>
    </row>
    <row r="22" spans="1:15">
      <c r="A22" s="6" t="s">
        <v>55</v>
      </c>
      <c r="B22" s="6">
        <v>6410</v>
      </c>
      <c r="C22" s="8">
        <v>1.2216397473</v>
      </c>
      <c r="D22" s="7">
        <v>0.30299999999999999</v>
      </c>
      <c r="E22" s="7">
        <v>54.65</v>
      </c>
      <c r="F22" s="7">
        <v>0</v>
      </c>
      <c r="G22" s="7">
        <v>0</v>
      </c>
      <c r="H22" s="6">
        <v>1</v>
      </c>
      <c r="I22" s="42">
        <f t="shared" si="0"/>
        <v>0</v>
      </c>
      <c r="J22" s="42">
        <f t="shared" si="1"/>
        <v>0</v>
      </c>
      <c r="K22" s="6">
        <v>762</v>
      </c>
      <c r="L22" s="6">
        <f t="shared" si="2"/>
        <v>1.6857559577961112</v>
      </c>
      <c r="M22" s="6">
        <f t="shared" si="3"/>
        <v>2079</v>
      </c>
      <c r="N22" s="6">
        <f t="shared" si="4"/>
        <v>0</v>
      </c>
      <c r="O22" s="11">
        <f t="shared" si="5"/>
        <v>0</v>
      </c>
    </row>
    <row r="23" spans="1:15">
      <c r="A23" s="6" t="s">
        <v>55</v>
      </c>
      <c r="B23" s="6">
        <v>7430</v>
      </c>
      <c r="C23" s="8">
        <v>9.2027915799999999E-2</v>
      </c>
      <c r="D23" s="7">
        <v>0.16900000000000001</v>
      </c>
      <c r="E23" s="7">
        <v>54.65</v>
      </c>
      <c r="F23" s="7">
        <v>1.25</v>
      </c>
      <c r="G23" s="7">
        <v>0.20200000000000001</v>
      </c>
      <c r="H23" s="6">
        <v>1</v>
      </c>
      <c r="I23" s="42">
        <f t="shared" si="0"/>
        <v>1.25</v>
      </c>
      <c r="J23" s="42">
        <f t="shared" si="1"/>
        <v>0.20200000000000001</v>
      </c>
      <c r="K23" s="6">
        <v>112</v>
      </c>
      <c r="L23" s="6">
        <f t="shared" si="2"/>
        <v>7.0829668845119167E-2</v>
      </c>
      <c r="M23" s="6">
        <f t="shared" si="3"/>
        <v>87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6410</v>
      </c>
      <c r="C24" s="8">
        <v>105.59075772209999</v>
      </c>
      <c r="D24" s="7">
        <v>0.30299999999999999</v>
      </c>
      <c r="E24" s="7">
        <v>54.65</v>
      </c>
      <c r="F24" s="7">
        <v>0</v>
      </c>
      <c r="G24" s="7">
        <v>0</v>
      </c>
      <c r="H24" s="6">
        <v>1</v>
      </c>
      <c r="I24" s="42">
        <f t="shared" si="0"/>
        <v>0</v>
      </c>
      <c r="J24" s="42">
        <f t="shared" si="1"/>
        <v>0</v>
      </c>
      <c r="K24" s="6">
        <v>65891</v>
      </c>
      <c r="L24" s="6">
        <f t="shared" si="2"/>
        <v>145.70600646519731</v>
      </c>
      <c r="M24" s="6">
        <f t="shared" si="3"/>
        <v>179725</v>
      </c>
      <c r="N24" s="6">
        <f t="shared" si="4"/>
        <v>0</v>
      </c>
      <c r="O24" s="11">
        <f t="shared" si="5"/>
        <v>0</v>
      </c>
    </row>
    <row r="25" spans="1:15">
      <c r="A25" s="6" t="s">
        <v>55</v>
      </c>
      <c r="B25" s="6">
        <v>7430</v>
      </c>
      <c r="C25" s="8">
        <v>1.3580112016999999</v>
      </c>
      <c r="D25" s="7">
        <v>0.16900000000000001</v>
      </c>
      <c r="E25" s="7">
        <v>5.35</v>
      </c>
      <c r="F25" s="7">
        <v>1.25</v>
      </c>
      <c r="G25" s="7">
        <v>0.20200000000000001</v>
      </c>
      <c r="H25" s="6">
        <v>1</v>
      </c>
      <c r="I25" s="42">
        <f t="shared" si="0"/>
        <v>1.25</v>
      </c>
      <c r="J25" s="42">
        <f t="shared" si="1"/>
        <v>0.20200000000000001</v>
      </c>
      <c r="K25" s="6">
        <v>64</v>
      </c>
      <c r="L25" s="6">
        <f t="shared" si="2"/>
        <v>0.10232048566808792</v>
      </c>
      <c r="M25" s="6">
        <f t="shared" si="3"/>
        <v>126</v>
      </c>
      <c r="N25" s="6">
        <f t="shared" si="4"/>
        <v>0</v>
      </c>
      <c r="O25" s="11">
        <f t="shared" si="5"/>
        <v>0.1</v>
      </c>
    </row>
    <row r="26" spans="1:15">
      <c r="A26" s="6" t="s">
        <v>55</v>
      </c>
      <c r="B26" s="6">
        <v>7430</v>
      </c>
      <c r="C26" s="8">
        <v>1.31761459E-2</v>
      </c>
      <c r="D26" s="7">
        <v>0.16900000000000001</v>
      </c>
      <c r="E26" s="7">
        <v>54.65</v>
      </c>
      <c r="F26" s="7">
        <v>1.25</v>
      </c>
      <c r="G26" s="7">
        <v>0.20200000000000001</v>
      </c>
      <c r="H26" s="6">
        <v>1</v>
      </c>
      <c r="I26" s="42">
        <f t="shared" si="0"/>
        <v>1.25</v>
      </c>
      <c r="J26" s="42">
        <f t="shared" si="1"/>
        <v>0.20200000000000001</v>
      </c>
      <c r="K26" s="6">
        <v>30</v>
      </c>
      <c r="L26" s="6">
        <f t="shared" si="2"/>
        <v>1.0141075592542919E-2</v>
      </c>
      <c r="M26" s="6">
        <f t="shared" si="3"/>
        <v>13</v>
      </c>
      <c r="N26" s="6">
        <f t="shared" si="4"/>
        <v>0</v>
      </c>
      <c r="O26" s="11">
        <f t="shared" si="5"/>
        <v>0</v>
      </c>
    </row>
    <row r="27" spans="1:15">
      <c r="A27" s="6" t="s">
        <v>55</v>
      </c>
      <c r="B27" s="6">
        <v>6460</v>
      </c>
      <c r="C27" s="8">
        <v>18.531328719299999</v>
      </c>
      <c r="D27" s="7">
        <v>0.30299999999999999</v>
      </c>
      <c r="E27" s="7">
        <v>54.65</v>
      </c>
      <c r="F27" s="7">
        <v>0</v>
      </c>
      <c r="G27" s="7">
        <v>0</v>
      </c>
      <c r="H27" s="6">
        <v>1</v>
      </c>
      <c r="I27" s="42">
        <f t="shared" si="0"/>
        <v>0</v>
      </c>
      <c r="J27" s="42">
        <f t="shared" si="1"/>
        <v>0</v>
      </c>
      <c r="K27" s="6">
        <v>11564</v>
      </c>
      <c r="L27" s="6">
        <f t="shared" si="2"/>
        <v>25.571612141371059</v>
      </c>
      <c r="M27" s="6">
        <f t="shared" si="3"/>
        <v>31542</v>
      </c>
      <c r="N27" s="6">
        <f t="shared" si="4"/>
        <v>0</v>
      </c>
      <c r="O27" s="11">
        <f t="shared" si="5"/>
        <v>0</v>
      </c>
    </row>
    <row r="28" spans="1:15">
      <c r="A28" s="6" t="s">
        <v>55</v>
      </c>
      <c r="B28" s="6">
        <v>6170</v>
      </c>
      <c r="C28" s="8">
        <v>2.2349167561000001</v>
      </c>
      <c r="D28" s="7">
        <v>0.30299999999999999</v>
      </c>
      <c r="E28" s="7">
        <v>54.65</v>
      </c>
      <c r="F28" s="7">
        <v>0</v>
      </c>
      <c r="G28" s="7">
        <v>0</v>
      </c>
      <c r="H28" s="6">
        <v>1</v>
      </c>
      <c r="I28" s="42">
        <f t="shared" si="0"/>
        <v>0</v>
      </c>
      <c r="J28" s="42">
        <f t="shared" si="1"/>
        <v>0</v>
      </c>
      <c r="K28" s="6">
        <v>1859</v>
      </c>
      <c r="L28" s="6">
        <f t="shared" si="2"/>
        <v>3.0839895682018414</v>
      </c>
      <c r="M28" s="6">
        <f t="shared" si="3"/>
        <v>3804</v>
      </c>
      <c r="N28" s="6">
        <f t="shared" si="4"/>
        <v>0</v>
      </c>
      <c r="O28" s="11">
        <f t="shared" si="5"/>
        <v>0</v>
      </c>
    </row>
    <row r="29" spans="1:15">
      <c r="A29" s="6" t="s">
        <v>55</v>
      </c>
      <c r="B29" s="6">
        <v>3200</v>
      </c>
      <c r="C29" s="8">
        <v>61.189472450799997</v>
      </c>
      <c r="D29" s="7">
        <v>0.4</v>
      </c>
      <c r="E29" s="7">
        <v>54.65</v>
      </c>
      <c r="F29" s="7">
        <v>1.2</v>
      </c>
      <c r="G29" s="7">
        <v>6.4000000000000001E-2</v>
      </c>
      <c r="H29" s="6">
        <v>1</v>
      </c>
      <c r="I29" s="42">
        <f t="shared" si="0"/>
        <v>1.2</v>
      </c>
      <c r="J29" s="42">
        <f t="shared" si="1"/>
        <v>6.4000000000000001E-2</v>
      </c>
      <c r="K29" s="6">
        <v>82710</v>
      </c>
      <c r="L29" s="6">
        <f t="shared" si="2"/>
        <v>111.46682231454065</v>
      </c>
      <c r="M29" s="6">
        <f t="shared" si="3"/>
        <v>137492</v>
      </c>
      <c r="N29" s="6">
        <f t="shared" si="4"/>
        <v>364</v>
      </c>
      <c r="O29" s="11">
        <f t="shared" si="5"/>
        <v>19.399999999999999</v>
      </c>
    </row>
    <row r="30" spans="1:15">
      <c r="A30" s="6" t="s">
        <v>55</v>
      </c>
      <c r="B30" s="6">
        <v>3200</v>
      </c>
      <c r="C30" s="8">
        <v>0.1178657986</v>
      </c>
      <c r="D30" s="7">
        <v>0.4</v>
      </c>
      <c r="E30" s="7">
        <v>54.65</v>
      </c>
      <c r="F30" s="7">
        <v>1.2</v>
      </c>
      <c r="G30" s="7">
        <v>6.4000000000000001E-2</v>
      </c>
      <c r="H30" s="6">
        <v>1</v>
      </c>
      <c r="I30" s="42">
        <f t="shared" si="0"/>
        <v>1.2</v>
      </c>
      <c r="J30" s="42">
        <f t="shared" si="1"/>
        <v>6.4000000000000001E-2</v>
      </c>
      <c r="K30" s="6">
        <v>97</v>
      </c>
      <c r="L30" s="6">
        <f t="shared" si="2"/>
        <v>0.21471219644966666</v>
      </c>
      <c r="M30" s="6">
        <f t="shared" si="3"/>
        <v>265</v>
      </c>
      <c r="N30" s="6">
        <f t="shared" si="4"/>
        <v>1</v>
      </c>
      <c r="O30" s="11">
        <f t="shared" si="5"/>
        <v>0</v>
      </c>
    </row>
    <row r="31" spans="1:15">
      <c r="A31" s="6" t="s">
        <v>55</v>
      </c>
      <c r="B31" s="6">
        <v>6410</v>
      </c>
      <c r="C31" s="8">
        <v>2.2989127038000001</v>
      </c>
      <c r="D31" s="7">
        <v>0.247</v>
      </c>
      <c r="E31" s="7">
        <v>54.65</v>
      </c>
      <c r="F31" s="7">
        <v>0</v>
      </c>
      <c r="G31" s="7">
        <v>0</v>
      </c>
      <c r="H31" s="6">
        <v>1</v>
      </c>
      <c r="I31" s="42">
        <f t="shared" si="0"/>
        <v>0</v>
      </c>
      <c r="J31" s="42">
        <f t="shared" si="1"/>
        <v>0</v>
      </c>
      <c r="K31" s="6">
        <v>1169</v>
      </c>
      <c r="L31" s="6">
        <f t="shared" si="2"/>
        <v>2.5859990064899576</v>
      </c>
      <c r="M31" s="6">
        <f t="shared" si="3"/>
        <v>3190</v>
      </c>
      <c r="N31" s="6">
        <f t="shared" si="4"/>
        <v>0</v>
      </c>
      <c r="O31" s="11">
        <f t="shared" si="5"/>
        <v>0</v>
      </c>
    </row>
    <row r="32" spans="1:15">
      <c r="A32" s="6" t="s">
        <v>55</v>
      </c>
      <c r="B32" s="6">
        <v>6410</v>
      </c>
      <c r="C32" s="8">
        <v>0.1389806935</v>
      </c>
      <c r="D32" s="7">
        <v>0.30299999999999999</v>
      </c>
      <c r="E32" s="7">
        <v>54.65</v>
      </c>
      <c r="F32" s="7">
        <v>0</v>
      </c>
      <c r="G32" s="7">
        <v>0</v>
      </c>
      <c r="H32" s="6">
        <v>1</v>
      </c>
      <c r="I32" s="42">
        <f t="shared" si="0"/>
        <v>0</v>
      </c>
      <c r="J32" s="42">
        <f t="shared" si="1"/>
        <v>0</v>
      </c>
      <c r="K32" s="6">
        <v>87</v>
      </c>
      <c r="L32" s="6">
        <f t="shared" si="2"/>
        <v>0.19178119621931874</v>
      </c>
      <c r="M32" s="6">
        <f t="shared" si="3"/>
        <v>237</v>
      </c>
      <c r="N32" s="6">
        <f t="shared" si="4"/>
        <v>0</v>
      </c>
      <c r="O32" s="11">
        <f t="shared" si="5"/>
        <v>0</v>
      </c>
    </row>
    <row r="33" spans="1:15">
      <c r="A33" s="6" t="s">
        <v>55</v>
      </c>
      <c r="B33" s="6">
        <v>6120</v>
      </c>
      <c r="C33" s="8">
        <v>3.1352783723000002</v>
      </c>
      <c r="D33" s="7">
        <v>0.30299999999999999</v>
      </c>
      <c r="E33" s="7">
        <v>54.65</v>
      </c>
      <c r="F33" s="7">
        <v>0</v>
      </c>
      <c r="G33" s="7">
        <v>0</v>
      </c>
      <c r="H33" s="6">
        <v>1</v>
      </c>
      <c r="I33" s="42">
        <f t="shared" si="0"/>
        <v>0</v>
      </c>
      <c r="J33" s="42">
        <f t="shared" si="1"/>
        <v>0</v>
      </c>
      <c r="K33" s="6">
        <v>1956</v>
      </c>
      <c r="L33" s="6">
        <f t="shared" si="2"/>
        <v>4.3264098169164233</v>
      </c>
      <c r="M33" s="6">
        <f t="shared" si="3"/>
        <v>5337</v>
      </c>
      <c r="N33" s="6">
        <f t="shared" si="4"/>
        <v>0</v>
      </c>
      <c r="O33" s="11">
        <f t="shared" si="5"/>
        <v>0</v>
      </c>
    </row>
    <row r="34" spans="1:15">
      <c r="A34" s="6" t="s">
        <v>55</v>
      </c>
      <c r="B34" s="6">
        <v>6410</v>
      </c>
      <c r="C34" s="8">
        <v>1.5328691873</v>
      </c>
      <c r="D34" s="7">
        <v>0.30299999999999999</v>
      </c>
      <c r="E34" s="7">
        <v>54.65</v>
      </c>
      <c r="F34" s="7">
        <v>0</v>
      </c>
      <c r="G34" s="7">
        <v>0</v>
      </c>
      <c r="H34" s="6">
        <v>1</v>
      </c>
      <c r="I34" s="42">
        <f t="shared" si="0"/>
        <v>0</v>
      </c>
      <c r="J34" s="42">
        <f t="shared" si="1"/>
        <v>0</v>
      </c>
      <c r="K34" s="6">
        <v>957</v>
      </c>
      <c r="L34" s="6">
        <f t="shared" si="2"/>
        <v>2.115225352420111</v>
      </c>
      <c r="M34" s="6">
        <f t="shared" si="3"/>
        <v>2609</v>
      </c>
      <c r="N34" s="6">
        <f t="shared" si="4"/>
        <v>0</v>
      </c>
      <c r="O34" s="11">
        <f t="shared" si="5"/>
        <v>0</v>
      </c>
    </row>
    <row r="35" spans="1:15">
      <c r="A35" s="6" t="s">
        <v>55</v>
      </c>
      <c r="B35" s="6">
        <v>6460</v>
      </c>
      <c r="C35" s="8">
        <v>7.8902352199999998E-2</v>
      </c>
      <c r="D35" s="7">
        <v>0.30299999999999999</v>
      </c>
      <c r="E35" s="7">
        <v>54.65</v>
      </c>
      <c r="F35" s="7">
        <v>0</v>
      </c>
      <c r="G35" s="7">
        <v>0</v>
      </c>
      <c r="H35" s="6">
        <v>1</v>
      </c>
      <c r="I35" s="42">
        <f t="shared" si="0"/>
        <v>0</v>
      </c>
      <c r="J35" s="42">
        <f t="shared" si="1"/>
        <v>0</v>
      </c>
      <c r="K35" s="6">
        <v>49</v>
      </c>
      <c r="L35" s="6">
        <f t="shared" si="2"/>
        <v>0.10887834208018249</v>
      </c>
      <c r="M35" s="6">
        <f t="shared" si="3"/>
        <v>134</v>
      </c>
      <c r="N35" s="6">
        <f t="shared" si="4"/>
        <v>0</v>
      </c>
      <c r="O35" s="11">
        <f t="shared" si="5"/>
        <v>0</v>
      </c>
    </row>
    <row r="36" spans="1:15">
      <c r="A36" s="6" t="s">
        <v>55</v>
      </c>
      <c r="B36" s="6">
        <v>6460</v>
      </c>
      <c r="C36" s="8">
        <v>39.505674603400003</v>
      </c>
      <c r="D36" s="7">
        <v>0.30299999999999999</v>
      </c>
      <c r="E36" s="7">
        <v>54.65</v>
      </c>
      <c r="F36" s="7">
        <v>0</v>
      </c>
      <c r="G36" s="7">
        <v>0</v>
      </c>
      <c r="H36" s="6">
        <v>1</v>
      </c>
      <c r="I36" s="42">
        <f t="shared" si="0"/>
        <v>0</v>
      </c>
      <c r="J36" s="42">
        <f t="shared" si="1"/>
        <v>0</v>
      </c>
      <c r="K36" s="6">
        <v>24899</v>
      </c>
      <c r="L36" s="6">
        <f t="shared" si="2"/>
        <v>54.514374206164206</v>
      </c>
      <c r="M36" s="6">
        <f t="shared" si="3"/>
        <v>67242</v>
      </c>
      <c r="N36" s="6">
        <f t="shared" si="4"/>
        <v>0</v>
      </c>
      <c r="O36" s="11">
        <f t="shared" si="5"/>
        <v>0</v>
      </c>
    </row>
    <row r="37" spans="1:15">
      <c r="A37" s="6" t="s">
        <v>55</v>
      </c>
      <c r="B37" s="6">
        <v>6460</v>
      </c>
      <c r="C37" s="8">
        <v>0.14839268659999999</v>
      </c>
      <c r="D37" s="7">
        <v>0.30299999999999999</v>
      </c>
      <c r="E37" s="7">
        <v>54.65</v>
      </c>
      <c r="F37" s="7">
        <v>0</v>
      </c>
      <c r="G37" s="7">
        <v>0</v>
      </c>
      <c r="H37" s="6">
        <v>1</v>
      </c>
      <c r="I37" s="42">
        <f t="shared" si="0"/>
        <v>0</v>
      </c>
      <c r="J37" s="42">
        <f t="shared" si="1"/>
        <v>0</v>
      </c>
      <c r="K37" s="6">
        <v>93</v>
      </c>
      <c r="L37" s="6">
        <f t="shared" si="2"/>
        <v>0.20476892314792247</v>
      </c>
      <c r="M37" s="6">
        <f t="shared" si="3"/>
        <v>253</v>
      </c>
      <c r="N37" s="6">
        <f t="shared" si="4"/>
        <v>0</v>
      </c>
      <c r="O37" s="11">
        <f t="shared" si="5"/>
        <v>0</v>
      </c>
    </row>
    <row r="38" spans="1:15">
      <c r="A38" s="6" t="s">
        <v>55</v>
      </c>
      <c r="B38" s="6">
        <v>6120</v>
      </c>
      <c r="C38" s="8">
        <v>17.437276006499999</v>
      </c>
      <c r="D38" s="7">
        <v>0.30299999999999999</v>
      </c>
      <c r="E38" s="7">
        <v>54.65</v>
      </c>
      <c r="F38" s="7">
        <v>0</v>
      </c>
      <c r="G38" s="7">
        <v>0</v>
      </c>
      <c r="H38" s="6">
        <v>1</v>
      </c>
      <c r="I38" s="42">
        <f t="shared" si="0"/>
        <v>0</v>
      </c>
      <c r="J38" s="42">
        <f t="shared" si="1"/>
        <v>0</v>
      </c>
      <c r="K38" s="6">
        <v>11039</v>
      </c>
      <c r="L38" s="6">
        <f t="shared" si="2"/>
        <v>24.061915127319427</v>
      </c>
      <c r="M38" s="6">
        <f t="shared" si="3"/>
        <v>29680</v>
      </c>
      <c r="N38" s="6">
        <f t="shared" si="4"/>
        <v>0</v>
      </c>
      <c r="O38" s="11">
        <f t="shared" si="5"/>
        <v>0</v>
      </c>
    </row>
    <row r="39" spans="1:15">
      <c r="A39" s="6" t="s">
        <v>55</v>
      </c>
      <c r="B39" s="6">
        <v>6410</v>
      </c>
      <c r="C39" s="8">
        <v>7.2869160500000002E-2</v>
      </c>
      <c r="D39" s="7">
        <v>0.30299999999999999</v>
      </c>
      <c r="E39" s="7">
        <v>54.65</v>
      </c>
      <c r="F39" s="7">
        <v>0</v>
      </c>
      <c r="G39" s="7">
        <v>0</v>
      </c>
      <c r="H39" s="6">
        <v>1</v>
      </c>
      <c r="I39" s="42">
        <f t="shared" si="0"/>
        <v>0</v>
      </c>
      <c r="J39" s="42">
        <f t="shared" si="1"/>
        <v>0</v>
      </c>
      <c r="K39" s="6">
        <v>45</v>
      </c>
      <c r="L39" s="6">
        <f t="shared" si="2"/>
        <v>0.10055306543845625</v>
      </c>
      <c r="M39" s="6">
        <f t="shared" si="3"/>
        <v>124</v>
      </c>
      <c r="N39" s="6">
        <f t="shared" si="4"/>
        <v>0</v>
      </c>
      <c r="O39" s="11">
        <f t="shared" si="5"/>
        <v>0</v>
      </c>
    </row>
    <row r="40" spans="1:15">
      <c r="A40" s="6" t="s">
        <v>55</v>
      </c>
      <c r="B40" s="6">
        <v>7430</v>
      </c>
      <c r="C40" s="8">
        <v>0.22365643199999999</v>
      </c>
      <c r="D40" s="7">
        <v>0.16900000000000001</v>
      </c>
      <c r="E40" s="7">
        <v>54.65</v>
      </c>
      <c r="F40" s="7">
        <v>1.25</v>
      </c>
      <c r="G40" s="7">
        <v>0.20200000000000001</v>
      </c>
      <c r="H40" s="6">
        <v>1</v>
      </c>
      <c r="I40" s="42">
        <f t="shared" si="0"/>
        <v>1.25</v>
      </c>
      <c r="J40" s="42">
        <f t="shared" si="1"/>
        <v>0.20200000000000001</v>
      </c>
      <c r="K40" s="6">
        <v>133</v>
      </c>
      <c r="L40" s="6">
        <f t="shared" si="2"/>
        <v>0.17213810479060002</v>
      </c>
      <c r="M40" s="6">
        <f t="shared" si="3"/>
        <v>212</v>
      </c>
      <c r="N40" s="6">
        <f t="shared" si="4"/>
        <v>1</v>
      </c>
      <c r="O40" s="11">
        <f t="shared" si="5"/>
        <v>0.1</v>
      </c>
    </row>
    <row r="41" spans="1:15">
      <c r="A41" s="6" t="s">
        <v>55</v>
      </c>
      <c r="B41" s="6">
        <v>3200</v>
      </c>
      <c r="C41" s="8">
        <v>1.7765392000000001E-2</v>
      </c>
      <c r="D41" s="7">
        <v>0.4</v>
      </c>
      <c r="E41" s="7">
        <v>54.65</v>
      </c>
      <c r="F41" s="7">
        <v>1.2</v>
      </c>
      <c r="G41" s="7">
        <v>6.4000000000000001E-2</v>
      </c>
      <c r="H41" s="6">
        <v>1</v>
      </c>
      <c r="I41" s="42">
        <f t="shared" si="0"/>
        <v>1.2</v>
      </c>
      <c r="J41" s="42">
        <f t="shared" si="1"/>
        <v>6.4000000000000001E-2</v>
      </c>
      <c r="K41" s="6">
        <v>15</v>
      </c>
      <c r="L41" s="6">
        <f t="shared" si="2"/>
        <v>3.2362622426666668E-2</v>
      </c>
      <c r="M41" s="6">
        <f t="shared" si="3"/>
        <v>40</v>
      </c>
      <c r="N41" s="6">
        <f t="shared" si="4"/>
        <v>0</v>
      </c>
      <c r="O41" s="11">
        <f t="shared" si="5"/>
        <v>0</v>
      </c>
    </row>
    <row r="42" spans="1:15">
      <c r="A42" s="6" t="s">
        <v>55</v>
      </c>
      <c r="B42" s="6">
        <v>6430</v>
      </c>
      <c r="C42" s="8">
        <v>0.26771628939999997</v>
      </c>
      <c r="D42" s="7">
        <v>0.30299999999999999</v>
      </c>
      <c r="E42" s="7">
        <v>54.65</v>
      </c>
      <c r="F42" s="7">
        <v>0</v>
      </c>
      <c r="G42" s="7">
        <v>0</v>
      </c>
      <c r="H42" s="6">
        <v>1</v>
      </c>
      <c r="I42" s="42">
        <f t="shared" si="0"/>
        <v>0</v>
      </c>
      <c r="J42" s="42">
        <f t="shared" si="1"/>
        <v>0</v>
      </c>
      <c r="K42" s="6">
        <v>167</v>
      </c>
      <c r="L42" s="6">
        <f t="shared" si="2"/>
        <v>0.36942505419667748</v>
      </c>
      <c r="M42" s="6">
        <f t="shared" si="3"/>
        <v>456</v>
      </c>
      <c r="N42" s="6">
        <f t="shared" si="4"/>
        <v>0</v>
      </c>
      <c r="O42" s="11">
        <f t="shared" si="5"/>
        <v>0</v>
      </c>
    </row>
    <row r="43" spans="1:15">
      <c r="A43" s="6" t="s">
        <v>55</v>
      </c>
      <c r="B43" s="6">
        <v>5400</v>
      </c>
      <c r="C43" s="8">
        <v>4.0373722000000001E-3</v>
      </c>
      <c r="D43" s="7">
        <v>1</v>
      </c>
      <c r="E43" s="7">
        <v>54.65</v>
      </c>
      <c r="F43" s="7">
        <v>0</v>
      </c>
      <c r="G43" s="7">
        <v>0</v>
      </c>
      <c r="H43" s="6">
        <v>1</v>
      </c>
      <c r="I43" s="42">
        <f t="shared" si="0"/>
        <v>0</v>
      </c>
      <c r="J43" s="42">
        <f t="shared" si="1"/>
        <v>0</v>
      </c>
      <c r="K43" s="6">
        <v>1812</v>
      </c>
      <c r="L43" s="6">
        <f t="shared" si="2"/>
        <v>1.8386865894166667E-2</v>
      </c>
      <c r="M43" s="6">
        <f t="shared" si="3"/>
        <v>23</v>
      </c>
      <c r="N43" s="6">
        <f t="shared" si="4"/>
        <v>0</v>
      </c>
      <c r="O43" s="11">
        <f t="shared" si="5"/>
        <v>0</v>
      </c>
    </row>
    <row r="44" spans="1:15">
      <c r="A44" s="6" t="s">
        <v>55</v>
      </c>
      <c r="B44" s="6">
        <v>3200</v>
      </c>
      <c r="C44" s="8">
        <v>6.6206185099999995E-2</v>
      </c>
      <c r="D44" s="7">
        <v>0.4</v>
      </c>
      <c r="E44" s="7">
        <v>54.65</v>
      </c>
      <c r="F44" s="7">
        <v>1.2</v>
      </c>
      <c r="G44" s="7">
        <v>6.4000000000000001E-2</v>
      </c>
      <c r="H44" s="6">
        <v>1</v>
      </c>
      <c r="I44" s="42">
        <f t="shared" si="0"/>
        <v>1.2</v>
      </c>
      <c r="J44" s="42">
        <f t="shared" si="1"/>
        <v>6.4000000000000001E-2</v>
      </c>
      <c r="K44" s="6">
        <v>55</v>
      </c>
      <c r="L44" s="6">
        <f t="shared" si="2"/>
        <v>0.12060560052383333</v>
      </c>
      <c r="M44" s="6">
        <f t="shared" si="3"/>
        <v>149</v>
      </c>
      <c r="N44" s="6">
        <f t="shared" si="4"/>
        <v>0</v>
      </c>
      <c r="O44" s="11">
        <f t="shared" si="5"/>
        <v>0</v>
      </c>
    </row>
    <row r="45" spans="1:15">
      <c r="A45" s="6" t="s">
        <v>55</v>
      </c>
      <c r="B45" s="6">
        <v>6460</v>
      </c>
      <c r="C45" s="8">
        <v>0.34079918599999998</v>
      </c>
      <c r="D45" s="7">
        <v>0.30299999999999999</v>
      </c>
      <c r="E45" s="7">
        <v>54.65</v>
      </c>
      <c r="F45" s="7">
        <v>0</v>
      </c>
      <c r="G45" s="7">
        <v>0</v>
      </c>
      <c r="H45" s="6">
        <v>1</v>
      </c>
      <c r="I45" s="42">
        <f t="shared" si="0"/>
        <v>0</v>
      </c>
      <c r="J45" s="42">
        <f t="shared" si="1"/>
        <v>0</v>
      </c>
      <c r="K45" s="6">
        <v>399</v>
      </c>
      <c r="L45" s="6">
        <f t="shared" si="2"/>
        <v>0.47027305675122494</v>
      </c>
      <c r="M45" s="6">
        <f t="shared" si="3"/>
        <v>580</v>
      </c>
      <c r="N45" s="6">
        <f t="shared" si="4"/>
        <v>0</v>
      </c>
      <c r="O45" s="11">
        <f t="shared" si="5"/>
        <v>0</v>
      </c>
    </row>
    <row r="46" spans="1:15">
      <c r="A46" s="6" t="s">
        <v>55</v>
      </c>
      <c r="B46" s="6">
        <v>6410</v>
      </c>
      <c r="C46" s="8">
        <v>2.0054883693000001</v>
      </c>
      <c r="D46" s="7">
        <v>0.30299999999999999</v>
      </c>
      <c r="E46" s="7">
        <v>54.65</v>
      </c>
      <c r="F46" s="7">
        <v>0</v>
      </c>
      <c r="G46" s="7">
        <v>0</v>
      </c>
      <c r="H46" s="6">
        <v>1</v>
      </c>
      <c r="I46" s="42">
        <f t="shared" si="0"/>
        <v>0</v>
      </c>
      <c r="J46" s="42">
        <f t="shared" si="1"/>
        <v>0</v>
      </c>
      <c r="K46" s="6">
        <v>1251</v>
      </c>
      <c r="L46" s="6">
        <f t="shared" si="2"/>
        <v>2.767398469401686</v>
      </c>
      <c r="M46" s="6">
        <f t="shared" si="3"/>
        <v>3414</v>
      </c>
      <c r="N46" s="6">
        <f t="shared" si="4"/>
        <v>0</v>
      </c>
      <c r="O46" s="11">
        <f t="shared" si="5"/>
        <v>0</v>
      </c>
    </row>
    <row r="47" spans="1:15">
      <c r="A47" s="6" t="s">
        <v>55</v>
      </c>
      <c r="B47" s="6">
        <v>6460</v>
      </c>
      <c r="C47" s="8">
        <v>0.18144976400000001</v>
      </c>
      <c r="D47" s="7">
        <v>0.30299999999999999</v>
      </c>
      <c r="E47" s="7">
        <v>54.65</v>
      </c>
      <c r="F47" s="7">
        <v>0</v>
      </c>
      <c r="G47" s="7">
        <v>0</v>
      </c>
      <c r="H47" s="6">
        <v>1</v>
      </c>
      <c r="I47" s="42">
        <f t="shared" si="0"/>
        <v>0</v>
      </c>
      <c r="J47" s="42">
        <f t="shared" si="1"/>
        <v>0</v>
      </c>
      <c r="K47" s="6">
        <v>113</v>
      </c>
      <c r="L47" s="6">
        <f t="shared" si="2"/>
        <v>0.25038479746565001</v>
      </c>
      <c r="M47" s="6">
        <f t="shared" si="3"/>
        <v>309</v>
      </c>
      <c r="N47" s="6">
        <f t="shared" si="4"/>
        <v>0</v>
      </c>
      <c r="O47" s="11">
        <f t="shared" si="5"/>
        <v>0</v>
      </c>
    </row>
    <row r="48" spans="1:15">
      <c r="A48" s="6" t="s">
        <v>55</v>
      </c>
      <c r="B48" s="6">
        <v>5430</v>
      </c>
      <c r="C48" s="8">
        <v>1.29173133E-2</v>
      </c>
      <c r="D48" s="7">
        <v>1</v>
      </c>
      <c r="E48" s="7">
        <v>54.65</v>
      </c>
      <c r="F48" s="7">
        <v>0</v>
      </c>
      <c r="G48" s="7">
        <v>0</v>
      </c>
      <c r="H48" s="6">
        <v>1</v>
      </c>
      <c r="I48" s="42">
        <f t="shared" si="0"/>
        <v>0</v>
      </c>
      <c r="J48" s="42">
        <f t="shared" si="1"/>
        <v>0</v>
      </c>
      <c r="K48" s="6">
        <v>27</v>
      </c>
      <c r="L48" s="6">
        <f t="shared" si="2"/>
        <v>5.8827597653750001E-2</v>
      </c>
      <c r="M48" s="6">
        <f t="shared" si="3"/>
        <v>73</v>
      </c>
      <c r="N48" s="6">
        <f t="shared" si="4"/>
        <v>0</v>
      </c>
      <c r="O48" s="11">
        <f t="shared" si="5"/>
        <v>0</v>
      </c>
    </row>
    <row r="49" spans="1:15">
      <c r="A49" s="6" t="s">
        <v>55</v>
      </c>
      <c r="B49" s="6">
        <v>6460</v>
      </c>
      <c r="C49" s="8">
        <v>0.51834580450000001</v>
      </c>
      <c r="D49" s="7">
        <v>0.30299999999999999</v>
      </c>
      <c r="E49" s="7">
        <v>54.65</v>
      </c>
      <c r="F49" s="7">
        <v>0</v>
      </c>
      <c r="G49" s="7">
        <v>0</v>
      </c>
      <c r="H49" s="6">
        <v>1</v>
      </c>
      <c r="I49" s="42">
        <f t="shared" si="0"/>
        <v>0</v>
      </c>
      <c r="J49" s="42">
        <f t="shared" si="1"/>
        <v>0</v>
      </c>
      <c r="K49" s="6">
        <v>323</v>
      </c>
      <c r="L49" s="6">
        <f t="shared" si="2"/>
        <v>0.71527185495210632</v>
      </c>
      <c r="M49" s="6">
        <f t="shared" si="3"/>
        <v>882</v>
      </c>
      <c r="N49" s="6">
        <f t="shared" si="4"/>
        <v>0</v>
      </c>
      <c r="O49" s="11">
        <f t="shared" si="5"/>
        <v>0</v>
      </c>
    </row>
    <row r="50" spans="1:15">
      <c r="A50" s="6" t="s">
        <v>55</v>
      </c>
      <c r="B50" s="6">
        <v>3200</v>
      </c>
      <c r="C50" s="8">
        <v>3.4774055499999998E-2</v>
      </c>
      <c r="D50" s="7">
        <v>0.4</v>
      </c>
      <c r="E50" s="7">
        <v>54.65</v>
      </c>
      <c r="F50" s="7">
        <v>1.2</v>
      </c>
      <c r="G50" s="7">
        <v>6.4000000000000001E-2</v>
      </c>
      <c r="H50" s="6">
        <v>1</v>
      </c>
      <c r="I50" s="42">
        <f t="shared" si="0"/>
        <v>1.2</v>
      </c>
      <c r="J50" s="42">
        <f t="shared" si="1"/>
        <v>6.4000000000000001E-2</v>
      </c>
      <c r="K50" s="6">
        <v>29</v>
      </c>
      <c r="L50" s="6">
        <f t="shared" si="2"/>
        <v>6.3346737769166661E-2</v>
      </c>
      <c r="M50" s="6">
        <f t="shared" si="3"/>
        <v>78</v>
      </c>
      <c r="N50" s="6">
        <f t="shared" si="4"/>
        <v>0</v>
      </c>
      <c r="O50" s="11">
        <f t="shared" si="5"/>
        <v>0</v>
      </c>
    </row>
    <row r="51" spans="1:15">
      <c r="A51" s="6" t="s">
        <v>55</v>
      </c>
      <c r="B51" s="6">
        <v>6410</v>
      </c>
      <c r="C51" s="8">
        <v>5.9794048099999997E-2</v>
      </c>
      <c r="D51" s="7">
        <v>0.30299999999999999</v>
      </c>
      <c r="E51" s="7">
        <v>54.65</v>
      </c>
      <c r="F51" s="7">
        <v>0</v>
      </c>
      <c r="G51" s="7">
        <v>0</v>
      </c>
      <c r="H51" s="6">
        <v>1</v>
      </c>
      <c r="I51" s="42">
        <f t="shared" si="0"/>
        <v>0</v>
      </c>
      <c r="J51" s="42">
        <f t="shared" si="1"/>
        <v>0</v>
      </c>
      <c r="K51" s="6">
        <v>37</v>
      </c>
      <c r="L51" s="6">
        <f t="shared" si="2"/>
        <v>8.251055439879125E-2</v>
      </c>
      <c r="M51" s="6">
        <f t="shared" si="3"/>
        <v>102</v>
      </c>
      <c r="N51" s="6">
        <f t="shared" si="4"/>
        <v>0</v>
      </c>
      <c r="O51" s="11">
        <f t="shared" si="5"/>
        <v>0</v>
      </c>
    </row>
    <row r="52" spans="1:15">
      <c r="A52" s="6" t="s">
        <v>55</v>
      </c>
      <c r="B52" s="6">
        <v>6410</v>
      </c>
      <c r="C52" s="8">
        <v>2.2024679700000001E-2</v>
      </c>
      <c r="D52" s="7">
        <v>0.30299999999999999</v>
      </c>
      <c r="E52" s="7">
        <v>54.65</v>
      </c>
      <c r="F52" s="7">
        <v>0</v>
      </c>
      <c r="G52" s="7">
        <v>0</v>
      </c>
      <c r="H52" s="6">
        <v>1</v>
      </c>
      <c r="I52" s="42">
        <f t="shared" si="0"/>
        <v>0</v>
      </c>
      <c r="J52" s="42">
        <f t="shared" si="1"/>
        <v>0</v>
      </c>
      <c r="K52" s="6">
        <v>14</v>
      </c>
      <c r="L52" s="6">
        <f t="shared" si="2"/>
        <v>3.039213082652625E-2</v>
      </c>
      <c r="M52" s="6">
        <f t="shared" si="3"/>
        <v>37</v>
      </c>
      <c r="N52" s="6">
        <f t="shared" si="4"/>
        <v>0</v>
      </c>
      <c r="O52" s="11">
        <f t="shared" si="5"/>
        <v>0</v>
      </c>
    </row>
    <row r="53" spans="1:15">
      <c r="A53" s="6" t="s">
        <v>55</v>
      </c>
      <c r="B53" s="6">
        <v>7430</v>
      </c>
      <c r="C53" s="8">
        <v>0.45213666720000001</v>
      </c>
      <c r="D53" s="7">
        <v>0.16900000000000001</v>
      </c>
      <c r="E53" s="7">
        <v>5.35</v>
      </c>
      <c r="F53" s="7">
        <v>1.25</v>
      </c>
      <c r="G53" s="7">
        <v>0.20200000000000001</v>
      </c>
      <c r="H53" s="6">
        <v>1</v>
      </c>
      <c r="I53" s="42">
        <f t="shared" si="0"/>
        <v>1.25</v>
      </c>
      <c r="J53" s="42">
        <f t="shared" si="1"/>
        <v>0.20200000000000001</v>
      </c>
      <c r="K53" s="6">
        <v>16</v>
      </c>
      <c r="L53" s="6">
        <f t="shared" si="2"/>
        <v>3.4066613970740005E-2</v>
      </c>
      <c r="M53" s="6">
        <f t="shared" si="3"/>
        <v>42</v>
      </c>
      <c r="N53" s="6">
        <f t="shared" si="4"/>
        <v>0</v>
      </c>
      <c r="O53" s="11">
        <f t="shared" si="5"/>
        <v>0</v>
      </c>
    </row>
    <row r="54" spans="1:15">
      <c r="A54" s="6" t="s">
        <v>55</v>
      </c>
      <c r="B54" s="6">
        <v>6410</v>
      </c>
      <c r="C54" s="8">
        <v>0.22964124960000001</v>
      </c>
      <c r="D54" s="7">
        <v>0.30299999999999999</v>
      </c>
      <c r="E54" s="7">
        <v>54.65</v>
      </c>
      <c r="F54" s="7">
        <v>0</v>
      </c>
      <c r="G54" s="7">
        <v>0</v>
      </c>
      <c r="H54" s="6">
        <v>1</v>
      </c>
      <c r="I54" s="42">
        <f t="shared" si="0"/>
        <v>0</v>
      </c>
      <c r="J54" s="42">
        <f t="shared" si="1"/>
        <v>0</v>
      </c>
      <c r="K54" s="6">
        <v>143</v>
      </c>
      <c r="L54" s="6">
        <f t="shared" si="2"/>
        <v>0.31688483083865998</v>
      </c>
      <c r="M54" s="6">
        <f t="shared" si="3"/>
        <v>391</v>
      </c>
      <c r="N54" s="6">
        <f t="shared" si="4"/>
        <v>0</v>
      </c>
      <c r="O54" s="11">
        <f t="shared" si="5"/>
        <v>0</v>
      </c>
    </row>
    <row r="55" spans="1:15">
      <c r="A55" s="6" t="s">
        <v>55</v>
      </c>
      <c r="B55" s="6">
        <v>6410</v>
      </c>
      <c r="C55" s="8">
        <v>0.26621609689999998</v>
      </c>
      <c r="D55" s="7">
        <v>0.30299999999999999</v>
      </c>
      <c r="E55" s="7">
        <v>54.65</v>
      </c>
      <c r="F55" s="7">
        <v>0</v>
      </c>
      <c r="G55" s="7">
        <v>0</v>
      </c>
      <c r="H55" s="6">
        <v>1</v>
      </c>
      <c r="I55" s="42">
        <f t="shared" si="0"/>
        <v>0</v>
      </c>
      <c r="J55" s="42">
        <f t="shared" si="1"/>
        <v>0</v>
      </c>
      <c r="K55" s="6">
        <v>166</v>
      </c>
      <c r="L55" s="6">
        <f t="shared" si="2"/>
        <v>0.36735491981352125</v>
      </c>
      <c r="M55" s="6">
        <f t="shared" si="3"/>
        <v>453</v>
      </c>
      <c r="N55" s="6">
        <f t="shared" si="4"/>
        <v>0</v>
      </c>
      <c r="O55" s="11">
        <f t="shared" si="5"/>
        <v>0</v>
      </c>
    </row>
    <row r="56" spans="1:15">
      <c r="A56" s="6" t="s">
        <v>55</v>
      </c>
      <c r="B56" s="6">
        <v>3200</v>
      </c>
      <c r="C56" s="8">
        <v>7.8632276987000003</v>
      </c>
      <c r="D56" s="7">
        <v>0.28699999999999998</v>
      </c>
      <c r="E56" s="7">
        <v>54.65</v>
      </c>
      <c r="F56" s="7">
        <v>1.2</v>
      </c>
      <c r="G56" s="7">
        <v>6.4000000000000001E-2</v>
      </c>
      <c r="H56" s="6">
        <v>1</v>
      </c>
      <c r="I56" s="42">
        <f t="shared" si="0"/>
        <v>1.2</v>
      </c>
      <c r="J56" s="42">
        <f t="shared" si="1"/>
        <v>6.4000000000000001E-2</v>
      </c>
      <c r="K56" s="6">
        <v>4648</v>
      </c>
      <c r="L56" s="6">
        <f t="shared" si="2"/>
        <v>10.277599000137089</v>
      </c>
      <c r="M56" s="6">
        <f t="shared" si="3"/>
        <v>12677</v>
      </c>
      <c r="N56" s="6">
        <f t="shared" si="4"/>
        <v>34</v>
      </c>
      <c r="O56" s="11">
        <f t="shared" si="5"/>
        <v>1.8</v>
      </c>
    </row>
    <row r="57" spans="1:15">
      <c r="A57" s="6" t="s">
        <v>55</v>
      </c>
      <c r="B57" s="6">
        <v>7430</v>
      </c>
      <c r="C57" s="8">
        <v>0.1432126923</v>
      </c>
      <c r="D57" s="7">
        <v>0.16900000000000001</v>
      </c>
      <c r="E57" s="7">
        <v>54.65</v>
      </c>
      <c r="F57" s="7">
        <v>1.25</v>
      </c>
      <c r="G57" s="7">
        <v>0.20200000000000001</v>
      </c>
      <c r="H57" s="6">
        <v>1</v>
      </c>
      <c r="I57" s="42">
        <f t="shared" si="0"/>
        <v>1.25</v>
      </c>
      <c r="J57" s="42">
        <f t="shared" si="1"/>
        <v>0.20200000000000001</v>
      </c>
      <c r="K57" s="6">
        <v>171</v>
      </c>
      <c r="L57" s="6">
        <f t="shared" si="2"/>
        <v>0.11022424534824626</v>
      </c>
      <c r="M57" s="6">
        <f t="shared" si="3"/>
        <v>136</v>
      </c>
      <c r="N57" s="6">
        <f t="shared" si="4"/>
        <v>0</v>
      </c>
      <c r="O57" s="11">
        <f t="shared" si="5"/>
        <v>0.1</v>
      </c>
    </row>
    <row r="58" spans="1:15">
      <c r="A58" s="6" t="s">
        <v>55</v>
      </c>
      <c r="B58" s="6">
        <v>3200</v>
      </c>
      <c r="C58" s="8">
        <v>7.7743218700000005E-2</v>
      </c>
      <c r="D58" s="7">
        <v>0.4</v>
      </c>
      <c r="E58" s="7">
        <v>54.65</v>
      </c>
      <c r="F58" s="7">
        <v>1.2</v>
      </c>
      <c r="G58" s="7">
        <v>6.4000000000000001E-2</v>
      </c>
      <c r="H58" s="6">
        <v>1</v>
      </c>
      <c r="I58" s="42">
        <f t="shared" si="0"/>
        <v>1.2</v>
      </c>
      <c r="J58" s="42">
        <f t="shared" si="1"/>
        <v>6.4000000000000001E-2</v>
      </c>
      <c r="K58" s="6">
        <v>64</v>
      </c>
      <c r="L58" s="6">
        <f t="shared" si="2"/>
        <v>0.14162223006516667</v>
      </c>
      <c r="M58" s="6">
        <f t="shared" si="3"/>
        <v>175</v>
      </c>
      <c r="N58" s="6">
        <f t="shared" si="4"/>
        <v>0</v>
      </c>
      <c r="O58" s="11">
        <f t="shared" si="5"/>
        <v>0</v>
      </c>
    </row>
    <row r="59" spans="1:15">
      <c r="A59" s="6" t="s">
        <v>55</v>
      </c>
      <c r="B59" s="6">
        <v>6460</v>
      </c>
      <c r="C59" s="8">
        <v>10.7528473569</v>
      </c>
      <c r="D59" s="7">
        <v>0.30299999999999999</v>
      </c>
      <c r="E59" s="7">
        <v>54.65</v>
      </c>
      <c r="F59" s="7">
        <v>0</v>
      </c>
      <c r="G59" s="7">
        <v>0</v>
      </c>
      <c r="H59" s="6">
        <v>1</v>
      </c>
      <c r="I59" s="42">
        <f t="shared" si="0"/>
        <v>0</v>
      </c>
      <c r="J59" s="42">
        <f t="shared" si="1"/>
        <v>0</v>
      </c>
      <c r="K59" s="6">
        <v>6710</v>
      </c>
      <c r="L59" s="6">
        <f t="shared" si="2"/>
        <v>14.837988478378271</v>
      </c>
      <c r="M59" s="6">
        <f t="shared" si="3"/>
        <v>18302</v>
      </c>
      <c r="N59" s="6">
        <f t="shared" si="4"/>
        <v>0</v>
      </c>
      <c r="O59" s="11">
        <f t="shared" si="5"/>
        <v>0</v>
      </c>
    </row>
    <row r="60" spans="1:15">
      <c r="A60" s="6" t="s">
        <v>55</v>
      </c>
      <c r="B60" s="6">
        <v>6410</v>
      </c>
      <c r="C60" s="8">
        <v>9.1717948899999999E-2</v>
      </c>
      <c r="D60" s="7">
        <v>0.30299999999999999</v>
      </c>
      <c r="E60" s="7">
        <v>54.65</v>
      </c>
      <c r="F60" s="7">
        <v>0</v>
      </c>
      <c r="G60" s="7">
        <v>0</v>
      </c>
      <c r="H60" s="6">
        <v>1</v>
      </c>
      <c r="I60" s="42">
        <f t="shared" si="0"/>
        <v>0</v>
      </c>
      <c r="J60" s="42">
        <f t="shared" si="1"/>
        <v>0</v>
      </c>
      <c r="K60" s="6">
        <v>57</v>
      </c>
      <c r="L60" s="6">
        <f t="shared" si="2"/>
        <v>0.12656274416147126</v>
      </c>
      <c r="M60" s="6">
        <f t="shared" si="3"/>
        <v>156</v>
      </c>
      <c r="N60" s="6">
        <f t="shared" si="4"/>
        <v>0</v>
      </c>
      <c r="O60" s="11">
        <f t="shared" si="5"/>
        <v>0</v>
      </c>
    </row>
    <row r="61" spans="1:15">
      <c r="A61" s="6" t="s">
        <v>55</v>
      </c>
      <c r="B61" s="6">
        <v>5430</v>
      </c>
      <c r="C61" s="8">
        <v>0.1077384602</v>
      </c>
      <c r="D61" s="7">
        <v>1</v>
      </c>
      <c r="E61" s="7">
        <v>54.65</v>
      </c>
      <c r="F61" s="7">
        <v>0</v>
      </c>
      <c r="G61" s="7">
        <v>0</v>
      </c>
      <c r="H61" s="6">
        <v>1</v>
      </c>
      <c r="I61" s="42">
        <f t="shared" si="0"/>
        <v>0</v>
      </c>
      <c r="J61" s="42">
        <f t="shared" si="1"/>
        <v>0</v>
      </c>
      <c r="K61" s="6">
        <v>222</v>
      </c>
      <c r="L61" s="6">
        <f t="shared" si="2"/>
        <v>0.4906589041608333</v>
      </c>
      <c r="M61" s="6">
        <f t="shared" si="3"/>
        <v>605</v>
      </c>
      <c r="N61" s="6">
        <f t="shared" si="4"/>
        <v>0</v>
      </c>
      <c r="O61" s="11">
        <f t="shared" si="5"/>
        <v>0</v>
      </c>
    </row>
    <row r="62" spans="1:15">
      <c r="A62" s="6" t="s">
        <v>55</v>
      </c>
      <c r="B62" s="6">
        <v>6460</v>
      </c>
      <c r="C62" s="8">
        <v>0.79287030629999999</v>
      </c>
      <c r="D62" s="7">
        <v>0.30299999999999999</v>
      </c>
      <c r="E62" s="7">
        <v>54.65</v>
      </c>
      <c r="F62" s="7">
        <v>0</v>
      </c>
      <c r="G62" s="7">
        <v>0</v>
      </c>
      <c r="H62" s="6">
        <v>1</v>
      </c>
      <c r="I62" s="42">
        <f t="shared" si="0"/>
        <v>0</v>
      </c>
      <c r="J62" s="42">
        <f t="shared" si="1"/>
        <v>0</v>
      </c>
      <c r="K62" s="6">
        <v>495</v>
      </c>
      <c r="L62" s="6">
        <f t="shared" si="2"/>
        <v>1.0940916465421988</v>
      </c>
      <c r="M62" s="6">
        <f t="shared" si="3"/>
        <v>1350</v>
      </c>
      <c r="N62" s="6">
        <f t="shared" si="4"/>
        <v>0</v>
      </c>
      <c r="O62" s="11">
        <f t="shared" si="5"/>
        <v>0</v>
      </c>
    </row>
    <row r="63" spans="1:15">
      <c r="A63" s="6" t="s">
        <v>55</v>
      </c>
      <c r="B63" s="6">
        <v>6410</v>
      </c>
      <c r="C63" s="8">
        <v>9.9816965518000007</v>
      </c>
      <c r="D63" s="7">
        <v>0.247</v>
      </c>
      <c r="E63" s="7">
        <v>54.65</v>
      </c>
      <c r="F63" s="7">
        <v>0</v>
      </c>
      <c r="G63" s="7">
        <v>0</v>
      </c>
      <c r="H63" s="6">
        <v>1</v>
      </c>
      <c r="I63" s="42">
        <f t="shared" si="0"/>
        <v>0</v>
      </c>
      <c r="J63" s="42">
        <f t="shared" si="1"/>
        <v>0</v>
      </c>
      <c r="K63" s="6">
        <v>5078</v>
      </c>
      <c r="L63" s="6">
        <f t="shared" si="2"/>
        <v>11.228202499108326</v>
      </c>
      <c r="M63" s="6">
        <f t="shared" si="3"/>
        <v>13850</v>
      </c>
      <c r="N63" s="6">
        <f t="shared" si="4"/>
        <v>0</v>
      </c>
      <c r="O63" s="11">
        <f t="shared" si="5"/>
        <v>0</v>
      </c>
    </row>
    <row r="64" spans="1:15">
      <c r="A64" s="6" t="s">
        <v>55</v>
      </c>
      <c r="B64" s="6">
        <v>6120</v>
      </c>
      <c r="C64" s="8">
        <v>7.9505179000000006E-3</v>
      </c>
      <c r="D64" s="7">
        <v>0.30299999999999999</v>
      </c>
      <c r="E64" s="7">
        <v>54.65</v>
      </c>
      <c r="F64" s="7">
        <v>0</v>
      </c>
      <c r="G64" s="7">
        <v>0</v>
      </c>
      <c r="H64" s="6">
        <v>1</v>
      </c>
      <c r="I64" s="42">
        <f t="shared" si="0"/>
        <v>0</v>
      </c>
      <c r="J64" s="42">
        <f t="shared" si="1"/>
        <v>0</v>
      </c>
      <c r="K64" s="6">
        <v>5</v>
      </c>
      <c r="L64" s="6">
        <f t="shared" si="2"/>
        <v>1.0971019031683751E-2</v>
      </c>
      <c r="M64" s="6">
        <f t="shared" si="3"/>
        <v>14</v>
      </c>
      <c r="N64" s="6">
        <f t="shared" si="4"/>
        <v>0</v>
      </c>
      <c r="O64" s="11">
        <f t="shared" si="5"/>
        <v>0</v>
      </c>
    </row>
    <row r="65" spans="1:15">
      <c r="A65" s="6" t="s">
        <v>55</v>
      </c>
      <c r="B65" s="6">
        <v>7430</v>
      </c>
      <c r="C65" s="8">
        <v>0.38551604490000002</v>
      </c>
      <c r="D65" s="7">
        <v>0.16900000000000001</v>
      </c>
      <c r="E65" s="7">
        <v>5.35</v>
      </c>
      <c r="F65" s="7">
        <v>1.25</v>
      </c>
      <c r="G65" s="7">
        <v>0.20200000000000001</v>
      </c>
      <c r="H65" s="6">
        <v>1</v>
      </c>
      <c r="I65" s="42">
        <f t="shared" si="0"/>
        <v>1.25</v>
      </c>
      <c r="J65" s="42">
        <f t="shared" si="1"/>
        <v>0.20200000000000001</v>
      </c>
      <c r="K65" s="6">
        <v>28</v>
      </c>
      <c r="L65" s="6">
        <f t="shared" si="2"/>
        <v>2.904702766636125E-2</v>
      </c>
      <c r="M65" s="6">
        <f t="shared" si="3"/>
        <v>36</v>
      </c>
      <c r="N65" s="6">
        <f t="shared" si="4"/>
        <v>0</v>
      </c>
      <c r="O65" s="11">
        <f t="shared" si="5"/>
        <v>0</v>
      </c>
    </row>
    <row r="66" spans="1:15">
      <c r="A66" s="6" t="s">
        <v>55</v>
      </c>
      <c r="B66" s="6">
        <v>6410</v>
      </c>
      <c r="C66" s="8">
        <v>1.2438174565</v>
      </c>
      <c r="D66" s="7">
        <v>0.247</v>
      </c>
      <c r="E66" s="7">
        <v>54.65</v>
      </c>
      <c r="F66" s="7">
        <v>0</v>
      </c>
      <c r="G66" s="7">
        <v>0</v>
      </c>
      <c r="H66" s="6">
        <v>1</v>
      </c>
      <c r="I66" s="42">
        <f t="shared" si="0"/>
        <v>0</v>
      </c>
      <c r="J66" s="42">
        <f t="shared" si="1"/>
        <v>0</v>
      </c>
      <c r="K66" s="6">
        <v>633</v>
      </c>
      <c r="L66" s="6">
        <f t="shared" si="2"/>
        <v>1.399144343953173</v>
      </c>
      <c r="M66" s="6">
        <f t="shared" si="3"/>
        <v>1726</v>
      </c>
      <c r="N66" s="6">
        <f t="shared" si="4"/>
        <v>0</v>
      </c>
      <c r="O66" s="11">
        <f t="shared" si="5"/>
        <v>0</v>
      </c>
    </row>
    <row r="67" spans="1:15">
      <c r="A67" s="6" t="s">
        <v>55</v>
      </c>
      <c r="B67" s="6">
        <v>6410</v>
      </c>
      <c r="C67" s="8">
        <v>3.38527702E-2</v>
      </c>
      <c r="D67" s="7">
        <v>0.30299999999999999</v>
      </c>
      <c r="E67" s="7">
        <v>54.65</v>
      </c>
      <c r="F67" s="7">
        <v>0</v>
      </c>
      <c r="G67" s="7">
        <v>0</v>
      </c>
      <c r="H67" s="6">
        <v>1</v>
      </c>
      <c r="I67" s="42">
        <f t="shared" ref="I67:I130" si="6">F67</f>
        <v>0</v>
      </c>
      <c r="J67" s="42">
        <f t="shared" ref="J67:J130" si="7">G67</f>
        <v>0</v>
      </c>
      <c r="K67" s="6">
        <v>21</v>
      </c>
      <c r="L67" s="6">
        <f t="shared" ref="L67:L130" si="8">(E67*D67*C67)/12</f>
        <v>4.6713860758607499E-2</v>
      </c>
      <c r="M67" s="6">
        <f t="shared" ref="M67:M130" si="9">ROUND(E67*D67*C67*102.79,0)</f>
        <v>58</v>
      </c>
      <c r="N67" s="6">
        <f t="shared" ref="N67:N130" si="10">ROUND(I67*M67*0.002205,0)</f>
        <v>0</v>
      </c>
      <c r="O67" s="11">
        <f t="shared" ref="O67:O130" si="11">ROUND(J67*M67*0.002205,1)</f>
        <v>0</v>
      </c>
    </row>
    <row r="68" spans="1:15">
      <c r="A68" s="6" t="s">
        <v>55</v>
      </c>
      <c r="B68" s="6">
        <v>6410</v>
      </c>
      <c r="C68" s="8">
        <v>7.0803062799999997E-2</v>
      </c>
      <c r="D68" s="7">
        <v>0.30299999999999999</v>
      </c>
      <c r="E68" s="7">
        <v>54.65</v>
      </c>
      <c r="F68" s="7">
        <v>0</v>
      </c>
      <c r="G68" s="7">
        <v>0</v>
      </c>
      <c r="H68" s="6">
        <v>1</v>
      </c>
      <c r="I68" s="42">
        <f t="shared" si="6"/>
        <v>0</v>
      </c>
      <c r="J68" s="42">
        <f t="shared" si="7"/>
        <v>0</v>
      </c>
      <c r="K68" s="6">
        <v>44</v>
      </c>
      <c r="L68" s="6">
        <f t="shared" si="8"/>
        <v>9.7702031396004987E-2</v>
      </c>
      <c r="M68" s="6">
        <f t="shared" si="9"/>
        <v>121</v>
      </c>
      <c r="N68" s="6">
        <f t="shared" si="10"/>
        <v>0</v>
      </c>
      <c r="O68" s="11">
        <f t="shared" si="11"/>
        <v>0</v>
      </c>
    </row>
    <row r="69" spans="1:15">
      <c r="A69" s="6" t="s">
        <v>55</v>
      </c>
      <c r="B69" s="6">
        <v>3200</v>
      </c>
      <c r="C69" s="8">
        <v>0.14921529620000001</v>
      </c>
      <c r="D69" s="7">
        <v>0.4</v>
      </c>
      <c r="E69" s="7">
        <v>54.65</v>
      </c>
      <c r="F69" s="7">
        <v>1.2</v>
      </c>
      <c r="G69" s="7">
        <v>6.4000000000000001E-2</v>
      </c>
      <c r="H69" s="6">
        <v>1</v>
      </c>
      <c r="I69" s="42">
        <f t="shared" si="6"/>
        <v>1.2</v>
      </c>
      <c r="J69" s="42">
        <f t="shared" si="7"/>
        <v>6.4000000000000001E-2</v>
      </c>
      <c r="K69" s="6">
        <v>123</v>
      </c>
      <c r="L69" s="6">
        <f t="shared" si="8"/>
        <v>0.27182053124433336</v>
      </c>
      <c r="M69" s="6">
        <f t="shared" si="9"/>
        <v>335</v>
      </c>
      <c r="N69" s="6">
        <f t="shared" si="10"/>
        <v>1</v>
      </c>
      <c r="O69" s="11">
        <f t="shared" si="11"/>
        <v>0</v>
      </c>
    </row>
    <row r="70" spans="1:15">
      <c r="A70" s="6" t="s">
        <v>55</v>
      </c>
      <c r="B70" s="6">
        <v>3200</v>
      </c>
      <c r="C70" s="8">
        <v>1.6345823E-3</v>
      </c>
      <c r="D70" s="7">
        <v>0.4</v>
      </c>
      <c r="E70" s="7">
        <v>54.65</v>
      </c>
      <c r="F70" s="7">
        <v>1.2</v>
      </c>
      <c r="G70" s="7">
        <v>6.4000000000000001E-2</v>
      </c>
      <c r="H70" s="6">
        <v>1</v>
      </c>
      <c r="I70" s="42">
        <f t="shared" si="6"/>
        <v>1.2</v>
      </c>
      <c r="J70" s="42">
        <f t="shared" si="7"/>
        <v>6.4000000000000001E-2</v>
      </c>
      <c r="K70" s="6">
        <v>1</v>
      </c>
      <c r="L70" s="6">
        <f t="shared" si="8"/>
        <v>2.9776640898333331E-3</v>
      </c>
      <c r="M70" s="6">
        <f t="shared" si="9"/>
        <v>4</v>
      </c>
      <c r="N70" s="6">
        <f t="shared" si="10"/>
        <v>0</v>
      </c>
      <c r="O70" s="11">
        <f t="shared" si="11"/>
        <v>0</v>
      </c>
    </row>
    <row r="71" spans="1:15">
      <c r="A71" s="6" t="s">
        <v>55</v>
      </c>
      <c r="B71" s="6">
        <v>7430</v>
      </c>
      <c r="C71" s="8">
        <v>2.2096E-6</v>
      </c>
      <c r="D71" s="7">
        <v>0.16900000000000001</v>
      </c>
      <c r="E71" s="7">
        <v>54.65</v>
      </c>
      <c r="F71" s="7">
        <v>1.25</v>
      </c>
      <c r="G71" s="7">
        <v>0.20200000000000001</v>
      </c>
      <c r="H71" s="6">
        <v>1</v>
      </c>
      <c r="I71" s="42">
        <f t="shared" si="6"/>
        <v>1.25</v>
      </c>
      <c r="J71" s="42">
        <f t="shared" si="7"/>
        <v>0.20200000000000001</v>
      </c>
      <c r="K71" s="6">
        <v>17</v>
      </c>
      <c r="L71" s="6">
        <f t="shared" si="8"/>
        <v>1.7006278466666667E-6</v>
      </c>
      <c r="M71" s="6">
        <f t="shared" si="9"/>
        <v>0</v>
      </c>
      <c r="N71" s="6">
        <f t="shared" si="10"/>
        <v>0</v>
      </c>
      <c r="O71" s="11">
        <f t="shared" si="11"/>
        <v>0</v>
      </c>
    </row>
    <row r="72" spans="1:15">
      <c r="A72" s="6" t="s">
        <v>55</v>
      </c>
      <c r="B72" s="6">
        <v>6120</v>
      </c>
      <c r="C72" s="8">
        <v>0.4002669096</v>
      </c>
      <c r="D72" s="7">
        <v>0.30299999999999999</v>
      </c>
      <c r="E72" s="7">
        <v>54.65</v>
      </c>
      <c r="F72" s="7">
        <v>0</v>
      </c>
      <c r="G72" s="7">
        <v>0</v>
      </c>
      <c r="H72" s="6">
        <v>1</v>
      </c>
      <c r="I72" s="42">
        <f t="shared" si="6"/>
        <v>0</v>
      </c>
      <c r="J72" s="42">
        <f t="shared" si="7"/>
        <v>0</v>
      </c>
      <c r="K72" s="6">
        <v>378</v>
      </c>
      <c r="L72" s="6">
        <f t="shared" si="8"/>
        <v>0.55233331189340995</v>
      </c>
      <c r="M72" s="6">
        <f t="shared" si="9"/>
        <v>681</v>
      </c>
      <c r="N72" s="6">
        <f t="shared" si="10"/>
        <v>0</v>
      </c>
      <c r="O72" s="11">
        <f t="shared" si="11"/>
        <v>0</v>
      </c>
    </row>
    <row r="73" spans="1:15">
      <c r="A73" s="6" t="s">
        <v>55</v>
      </c>
      <c r="B73" s="6">
        <v>6410</v>
      </c>
      <c r="C73" s="8">
        <v>0.1098477274</v>
      </c>
      <c r="D73" s="7">
        <v>0.30299999999999999</v>
      </c>
      <c r="E73" s="7">
        <v>54.65</v>
      </c>
      <c r="F73" s="7">
        <v>0</v>
      </c>
      <c r="G73" s="7">
        <v>0</v>
      </c>
      <c r="H73" s="6">
        <v>1</v>
      </c>
      <c r="I73" s="42">
        <f t="shared" si="6"/>
        <v>0</v>
      </c>
      <c r="J73" s="42">
        <f t="shared" si="7"/>
        <v>0</v>
      </c>
      <c r="K73" s="6">
        <v>69</v>
      </c>
      <c r="L73" s="6">
        <f t="shared" si="8"/>
        <v>0.15158025213585249</v>
      </c>
      <c r="M73" s="6">
        <f t="shared" si="9"/>
        <v>187</v>
      </c>
      <c r="N73" s="6">
        <f t="shared" si="10"/>
        <v>0</v>
      </c>
      <c r="O73" s="11">
        <f t="shared" si="11"/>
        <v>0</v>
      </c>
    </row>
    <row r="74" spans="1:15">
      <c r="A74" s="6" t="s">
        <v>55</v>
      </c>
      <c r="B74" s="6">
        <v>6120</v>
      </c>
      <c r="C74" s="8">
        <v>0.35028012829999999</v>
      </c>
      <c r="D74" s="7">
        <v>0.30299999999999999</v>
      </c>
      <c r="E74" s="7">
        <v>54.65</v>
      </c>
      <c r="F74" s="7">
        <v>0</v>
      </c>
      <c r="G74" s="7">
        <v>0</v>
      </c>
      <c r="H74" s="6">
        <v>1</v>
      </c>
      <c r="I74" s="42">
        <f t="shared" si="6"/>
        <v>0</v>
      </c>
      <c r="J74" s="42">
        <f t="shared" si="7"/>
        <v>0</v>
      </c>
      <c r="K74" s="6">
        <v>219</v>
      </c>
      <c r="L74" s="6">
        <f t="shared" si="8"/>
        <v>0.48335592754277373</v>
      </c>
      <c r="M74" s="6">
        <f t="shared" si="9"/>
        <v>596</v>
      </c>
      <c r="N74" s="6">
        <f t="shared" si="10"/>
        <v>0</v>
      </c>
      <c r="O74" s="11">
        <f t="shared" si="11"/>
        <v>0</v>
      </c>
    </row>
    <row r="75" spans="1:15">
      <c r="A75" s="6" t="s">
        <v>55</v>
      </c>
      <c r="B75" s="6">
        <v>3200</v>
      </c>
      <c r="C75" s="8">
        <v>3.6611048899999998E-2</v>
      </c>
      <c r="D75" s="7">
        <v>0.4</v>
      </c>
      <c r="E75" s="7">
        <v>54.65</v>
      </c>
      <c r="F75" s="7">
        <v>1.2</v>
      </c>
      <c r="G75" s="7">
        <v>6.4000000000000001E-2</v>
      </c>
      <c r="H75" s="6">
        <v>1</v>
      </c>
      <c r="I75" s="42">
        <f t="shared" si="6"/>
        <v>1.2</v>
      </c>
      <c r="J75" s="42">
        <f t="shared" si="7"/>
        <v>6.4000000000000001E-2</v>
      </c>
      <c r="K75" s="6">
        <v>30</v>
      </c>
      <c r="L75" s="6">
        <f t="shared" si="8"/>
        <v>6.6693127412833328E-2</v>
      </c>
      <c r="M75" s="6">
        <f t="shared" si="9"/>
        <v>82</v>
      </c>
      <c r="N75" s="6">
        <f t="shared" si="10"/>
        <v>0</v>
      </c>
      <c r="O75" s="11">
        <f t="shared" si="11"/>
        <v>0</v>
      </c>
    </row>
    <row r="76" spans="1:15">
      <c r="A76" s="6" t="s">
        <v>55</v>
      </c>
      <c r="B76" s="6">
        <v>6410</v>
      </c>
      <c r="C76" s="8">
        <v>3.6314767795999998</v>
      </c>
      <c r="D76" s="7">
        <v>0.30299999999999999</v>
      </c>
      <c r="E76" s="7">
        <v>54.65</v>
      </c>
      <c r="F76" s="7">
        <v>0</v>
      </c>
      <c r="G76" s="7">
        <v>0</v>
      </c>
      <c r="H76" s="6">
        <v>1</v>
      </c>
      <c r="I76" s="42">
        <f t="shared" si="6"/>
        <v>0</v>
      </c>
      <c r="J76" s="42">
        <f t="shared" si="7"/>
        <v>0</v>
      </c>
      <c r="K76" s="6">
        <v>2266</v>
      </c>
      <c r="L76" s="6">
        <f t="shared" si="8"/>
        <v>5.011120201629784</v>
      </c>
      <c r="M76" s="6">
        <f t="shared" si="9"/>
        <v>6181</v>
      </c>
      <c r="N76" s="6">
        <f t="shared" si="10"/>
        <v>0</v>
      </c>
      <c r="O76" s="11">
        <f t="shared" si="11"/>
        <v>0</v>
      </c>
    </row>
    <row r="77" spans="1:15">
      <c r="A77" s="6" t="s">
        <v>55</v>
      </c>
      <c r="B77" s="6">
        <v>6410</v>
      </c>
      <c r="C77" s="8">
        <v>1.6326118609</v>
      </c>
      <c r="D77" s="7">
        <v>0.30299999999999999</v>
      </c>
      <c r="E77" s="7">
        <v>54.65</v>
      </c>
      <c r="F77" s="7">
        <v>0</v>
      </c>
      <c r="G77" s="7">
        <v>0</v>
      </c>
      <c r="H77" s="6">
        <v>1</v>
      </c>
      <c r="I77" s="42">
        <f t="shared" si="6"/>
        <v>0</v>
      </c>
      <c r="J77" s="42">
        <f t="shared" si="7"/>
        <v>0</v>
      </c>
      <c r="K77" s="6">
        <v>1019</v>
      </c>
      <c r="L77" s="6">
        <f t="shared" si="8"/>
        <v>2.252861514504171</v>
      </c>
      <c r="M77" s="6">
        <f t="shared" si="9"/>
        <v>2779</v>
      </c>
      <c r="N77" s="6">
        <f t="shared" si="10"/>
        <v>0</v>
      </c>
      <c r="O77" s="11">
        <f t="shared" si="11"/>
        <v>0</v>
      </c>
    </row>
    <row r="78" spans="1:15">
      <c r="A78" s="6" t="s">
        <v>55</v>
      </c>
      <c r="B78" s="6">
        <v>6410</v>
      </c>
      <c r="C78" s="8">
        <v>0.1551085237</v>
      </c>
      <c r="D78" s="7">
        <v>0.30299999999999999</v>
      </c>
      <c r="E78" s="7">
        <v>54.65</v>
      </c>
      <c r="F78" s="7">
        <v>0</v>
      </c>
      <c r="G78" s="7">
        <v>0</v>
      </c>
      <c r="H78" s="6">
        <v>1</v>
      </c>
      <c r="I78" s="42">
        <f t="shared" si="6"/>
        <v>0</v>
      </c>
      <c r="J78" s="42">
        <f t="shared" si="7"/>
        <v>0</v>
      </c>
      <c r="K78" s="6">
        <v>97</v>
      </c>
      <c r="L78" s="6">
        <f t="shared" si="8"/>
        <v>0.21403619071017624</v>
      </c>
      <c r="M78" s="6">
        <f t="shared" si="9"/>
        <v>264</v>
      </c>
      <c r="N78" s="6">
        <f t="shared" si="10"/>
        <v>0</v>
      </c>
      <c r="O78" s="11">
        <f t="shared" si="11"/>
        <v>0</v>
      </c>
    </row>
    <row r="79" spans="1:15">
      <c r="A79" s="6" t="s">
        <v>55</v>
      </c>
      <c r="B79" s="6">
        <v>7430</v>
      </c>
      <c r="C79" s="8">
        <v>6.5553471E-3</v>
      </c>
      <c r="D79" s="7">
        <v>0.16900000000000001</v>
      </c>
      <c r="E79" s="7">
        <v>54.65</v>
      </c>
      <c r="F79" s="7">
        <v>1.25</v>
      </c>
      <c r="G79" s="7">
        <v>0.20200000000000001</v>
      </c>
      <c r="H79" s="6">
        <v>1</v>
      </c>
      <c r="I79" s="42">
        <f t="shared" si="6"/>
        <v>1.25</v>
      </c>
      <c r="J79" s="42">
        <f t="shared" si="7"/>
        <v>0.20200000000000001</v>
      </c>
      <c r="K79" s="6">
        <v>57</v>
      </c>
      <c r="L79" s="6">
        <f t="shared" si="8"/>
        <v>5.0453502094612501E-3</v>
      </c>
      <c r="M79" s="6">
        <f t="shared" si="9"/>
        <v>6</v>
      </c>
      <c r="N79" s="6">
        <f t="shared" si="10"/>
        <v>0</v>
      </c>
      <c r="O79" s="11">
        <f t="shared" si="11"/>
        <v>0</v>
      </c>
    </row>
    <row r="80" spans="1:15">
      <c r="A80" s="6" t="s">
        <v>55</v>
      </c>
      <c r="B80" s="6">
        <v>3200</v>
      </c>
      <c r="C80" s="8">
        <v>6.2135749800000001E-2</v>
      </c>
      <c r="D80" s="7">
        <v>0.4</v>
      </c>
      <c r="E80" s="7">
        <v>54.65</v>
      </c>
      <c r="F80" s="7">
        <v>1.2</v>
      </c>
      <c r="G80" s="7">
        <v>6.4000000000000001E-2</v>
      </c>
      <c r="H80" s="6">
        <v>1</v>
      </c>
      <c r="I80" s="42">
        <f t="shared" si="6"/>
        <v>1.2</v>
      </c>
      <c r="J80" s="42">
        <f t="shared" si="7"/>
        <v>6.4000000000000001E-2</v>
      </c>
      <c r="K80" s="6">
        <v>51</v>
      </c>
      <c r="L80" s="6">
        <f t="shared" si="8"/>
        <v>0.113190624219</v>
      </c>
      <c r="M80" s="6">
        <f t="shared" si="9"/>
        <v>140</v>
      </c>
      <c r="N80" s="6">
        <f t="shared" si="10"/>
        <v>0</v>
      </c>
      <c r="O80" s="11">
        <f t="shared" si="11"/>
        <v>0</v>
      </c>
    </row>
    <row r="81" spans="1:15">
      <c r="A81" s="6" t="s">
        <v>55</v>
      </c>
      <c r="B81" s="6">
        <v>3200</v>
      </c>
      <c r="C81" s="8">
        <v>6.8437920599999993E-2</v>
      </c>
      <c r="D81" s="7">
        <v>0.4</v>
      </c>
      <c r="E81" s="7">
        <v>54.65</v>
      </c>
      <c r="F81" s="7">
        <v>1.2</v>
      </c>
      <c r="G81" s="7">
        <v>6.4000000000000001E-2</v>
      </c>
      <c r="H81" s="6">
        <v>1</v>
      </c>
      <c r="I81" s="42">
        <f t="shared" si="6"/>
        <v>1.2</v>
      </c>
      <c r="J81" s="42">
        <f t="shared" si="7"/>
        <v>6.4000000000000001E-2</v>
      </c>
      <c r="K81" s="6">
        <v>56</v>
      </c>
      <c r="L81" s="6">
        <f t="shared" si="8"/>
        <v>0.12467107869299998</v>
      </c>
      <c r="M81" s="6">
        <f t="shared" si="9"/>
        <v>154</v>
      </c>
      <c r="N81" s="6">
        <f t="shared" si="10"/>
        <v>0</v>
      </c>
      <c r="O81" s="11">
        <f t="shared" si="11"/>
        <v>0</v>
      </c>
    </row>
    <row r="82" spans="1:15">
      <c r="A82" s="6" t="s">
        <v>55</v>
      </c>
      <c r="B82" s="6">
        <v>6120</v>
      </c>
      <c r="C82" s="8">
        <v>15.343256505799999</v>
      </c>
      <c r="D82" s="7">
        <v>0.30299999999999999</v>
      </c>
      <c r="E82" s="7">
        <v>54.65</v>
      </c>
      <c r="F82" s="7">
        <v>0</v>
      </c>
      <c r="G82" s="7">
        <v>0</v>
      </c>
      <c r="H82" s="6">
        <v>1</v>
      </c>
      <c r="I82" s="42">
        <f t="shared" si="6"/>
        <v>0</v>
      </c>
      <c r="J82" s="42">
        <f t="shared" si="7"/>
        <v>0</v>
      </c>
      <c r="K82" s="6">
        <v>9646</v>
      </c>
      <c r="L82" s="6">
        <f t="shared" si="8"/>
        <v>21.172351443059743</v>
      </c>
      <c r="M82" s="6">
        <f t="shared" si="9"/>
        <v>26116</v>
      </c>
      <c r="N82" s="6">
        <f t="shared" si="10"/>
        <v>0</v>
      </c>
      <c r="O82" s="11">
        <f t="shared" si="11"/>
        <v>0</v>
      </c>
    </row>
    <row r="83" spans="1:15">
      <c r="A83" s="6" t="s">
        <v>55</v>
      </c>
      <c r="B83" s="6">
        <v>7430</v>
      </c>
      <c r="C83" s="8">
        <v>0.19620456250000001</v>
      </c>
      <c r="D83" s="7">
        <v>0.16900000000000001</v>
      </c>
      <c r="E83" s="7">
        <v>5.35</v>
      </c>
      <c r="F83" s="7">
        <v>1.25</v>
      </c>
      <c r="G83" s="7">
        <v>0.20200000000000001</v>
      </c>
      <c r="H83" s="6">
        <v>1</v>
      </c>
      <c r="I83" s="42">
        <f t="shared" si="6"/>
        <v>1.25</v>
      </c>
      <c r="J83" s="42">
        <f t="shared" si="7"/>
        <v>0.20200000000000001</v>
      </c>
      <c r="K83" s="6">
        <v>8</v>
      </c>
      <c r="L83" s="6">
        <f t="shared" si="8"/>
        <v>1.4783196265364585E-2</v>
      </c>
      <c r="M83" s="6">
        <f t="shared" si="9"/>
        <v>18</v>
      </c>
      <c r="N83" s="6">
        <f t="shared" si="10"/>
        <v>0</v>
      </c>
      <c r="O83" s="11">
        <f t="shared" si="11"/>
        <v>0</v>
      </c>
    </row>
    <row r="84" spans="1:15">
      <c r="A84" s="6" t="s">
        <v>55</v>
      </c>
      <c r="B84" s="6">
        <v>6170</v>
      </c>
      <c r="C84" s="8">
        <v>0.62079647810000005</v>
      </c>
      <c r="D84" s="7">
        <v>0.30299999999999999</v>
      </c>
      <c r="E84" s="7">
        <v>54.65</v>
      </c>
      <c r="F84" s="7">
        <v>0</v>
      </c>
      <c r="G84" s="7">
        <v>0</v>
      </c>
      <c r="H84" s="6">
        <v>1</v>
      </c>
      <c r="I84" s="42">
        <f t="shared" si="6"/>
        <v>0</v>
      </c>
      <c r="J84" s="42">
        <f t="shared" si="7"/>
        <v>0</v>
      </c>
      <c r="K84" s="6">
        <v>584</v>
      </c>
      <c r="L84" s="6">
        <f t="shared" si="8"/>
        <v>0.85664482008616627</v>
      </c>
      <c r="M84" s="6">
        <f t="shared" si="9"/>
        <v>1057</v>
      </c>
      <c r="N84" s="6">
        <f t="shared" si="10"/>
        <v>0</v>
      </c>
      <c r="O84" s="11">
        <f t="shared" si="11"/>
        <v>0</v>
      </c>
    </row>
    <row r="85" spans="1:15">
      <c r="A85" s="6" t="s">
        <v>55</v>
      </c>
      <c r="B85" s="6">
        <v>7430</v>
      </c>
      <c r="C85" s="8">
        <v>1.938853E-4</v>
      </c>
      <c r="D85" s="7">
        <v>0.16900000000000001</v>
      </c>
      <c r="E85" s="7">
        <v>5.35</v>
      </c>
      <c r="F85" s="7">
        <v>1.25</v>
      </c>
      <c r="G85" s="7">
        <v>0.20200000000000001</v>
      </c>
      <c r="H85" s="6">
        <v>1</v>
      </c>
      <c r="I85" s="42">
        <f t="shared" si="6"/>
        <v>1.25</v>
      </c>
      <c r="J85" s="42">
        <f t="shared" si="7"/>
        <v>0.20200000000000001</v>
      </c>
      <c r="K85" s="6">
        <v>4</v>
      </c>
      <c r="L85" s="6">
        <f t="shared" si="8"/>
        <v>1.4608449499583334E-5</v>
      </c>
      <c r="M85" s="6">
        <f t="shared" si="9"/>
        <v>0</v>
      </c>
      <c r="N85" s="6">
        <f t="shared" si="10"/>
        <v>0</v>
      </c>
      <c r="O85" s="11">
        <f t="shared" si="11"/>
        <v>0</v>
      </c>
    </row>
    <row r="86" spans="1:15">
      <c r="A86" s="6" t="s">
        <v>55</v>
      </c>
      <c r="B86" s="6">
        <v>6410</v>
      </c>
      <c r="C86" s="8">
        <v>1.1848651504000001</v>
      </c>
      <c r="D86" s="7">
        <v>0.30299999999999999</v>
      </c>
      <c r="E86" s="7">
        <v>54.65</v>
      </c>
      <c r="F86" s="7">
        <v>0</v>
      </c>
      <c r="G86" s="7">
        <v>0</v>
      </c>
      <c r="H86" s="6">
        <v>1</v>
      </c>
      <c r="I86" s="42">
        <f t="shared" si="6"/>
        <v>0</v>
      </c>
      <c r="J86" s="42">
        <f t="shared" si="7"/>
        <v>0</v>
      </c>
      <c r="K86" s="6">
        <v>739</v>
      </c>
      <c r="L86" s="6">
        <f t="shared" si="8"/>
        <v>1.63501023185134</v>
      </c>
      <c r="M86" s="6">
        <f t="shared" si="9"/>
        <v>2017</v>
      </c>
      <c r="N86" s="6">
        <f t="shared" si="10"/>
        <v>0</v>
      </c>
      <c r="O86" s="11">
        <f t="shared" si="11"/>
        <v>0</v>
      </c>
    </row>
    <row r="87" spans="1:15">
      <c r="A87" s="6" t="s">
        <v>55</v>
      </c>
      <c r="B87" s="6">
        <v>3200</v>
      </c>
      <c r="C87" s="8">
        <v>6.5466199799999999E-2</v>
      </c>
      <c r="D87" s="7">
        <v>0.4</v>
      </c>
      <c r="E87" s="7">
        <v>54.65</v>
      </c>
      <c r="F87" s="7">
        <v>1.2</v>
      </c>
      <c r="G87" s="7">
        <v>6.4000000000000001E-2</v>
      </c>
      <c r="H87" s="6">
        <v>1</v>
      </c>
      <c r="I87" s="42">
        <f t="shared" si="6"/>
        <v>1.2</v>
      </c>
      <c r="J87" s="42">
        <f t="shared" si="7"/>
        <v>6.4000000000000001E-2</v>
      </c>
      <c r="K87" s="6">
        <v>54</v>
      </c>
      <c r="L87" s="6">
        <f t="shared" si="8"/>
        <v>0.119257593969</v>
      </c>
      <c r="M87" s="6">
        <f t="shared" si="9"/>
        <v>147</v>
      </c>
      <c r="N87" s="6">
        <f t="shared" si="10"/>
        <v>0</v>
      </c>
      <c r="O87" s="11">
        <f t="shared" si="11"/>
        <v>0</v>
      </c>
    </row>
    <row r="88" spans="1:15">
      <c r="A88" s="6" t="s">
        <v>55</v>
      </c>
      <c r="B88" s="6">
        <v>3200</v>
      </c>
      <c r="C88" s="8">
        <v>2.0067507500000002E-2</v>
      </c>
      <c r="D88" s="7">
        <v>0.4</v>
      </c>
      <c r="E88" s="7">
        <v>54.65</v>
      </c>
      <c r="F88" s="7">
        <v>1.2</v>
      </c>
      <c r="G88" s="7">
        <v>6.4000000000000001E-2</v>
      </c>
      <c r="H88" s="6">
        <v>1</v>
      </c>
      <c r="I88" s="42">
        <f t="shared" si="6"/>
        <v>1.2</v>
      </c>
      <c r="J88" s="42">
        <f t="shared" si="7"/>
        <v>6.4000000000000001E-2</v>
      </c>
      <c r="K88" s="6">
        <v>17</v>
      </c>
      <c r="L88" s="6">
        <f t="shared" si="8"/>
        <v>3.6556309495833335E-2</v>
      </c>
      <c r="M88" s="6">
        <f t="shared" si="9"/>
        <v>45</v>
      </c>
      <c r="N88" s="6">
        <f t="shared" si="10"/>
        <v>0</v>
      </c>
      <c r="O88" s="11">
        <f t="shared" si="11"/>
        <v>0</v>
      </c>
    </row>
    <row r="89" spans="1:15">
      <c r="A89" s="6" t="s">
        <v>55</v>
      </c>
      <c r="B89" s="6">
        <v>6410</v>
      </c>
      <c r="C89" s="8">
        <v>0.1413085727</v>
      </c>
      <c r="D89" s="7">
        <v>0.30299999999999999</v>
      </c>
      <c r="E89" s="7">
        <v>54.65</v>
      </c>
      <c r="F89" s="7">
        <v>0</v>
      </c>
      <c r="G89" s="7">
        <v>0</v>
      </c>
      <c r="H89" s="6">
        <v>1</v>
      </c>
      <c r="I89" s="42">
        <f t="shared" si="6"/>
        <v>0</v>
      </c>
      <c r="J89" s="42">
        <f t="shared" si="7"/>
        <v>0</v>
      </c>
      <c r="K89" s="6">
        <v>88</v>
      </c>
      <c r="L89" s="6">
        <f t="shared" si="8"/>
        <v>0.19499346582588872</v>
      </c>
      <c r="M89" s="6">
        <f t="shared" si="9"/>
        <v>241</v>
      </c>
      <c r="N89" s="6">
        <f t="shared" si="10"/>
        <v>0</v>
      </c>
      <c r="O89" s="11">
        <f t="shared" si="11"/>
        <v>0</v>
      </c>
    </row>
    <row r="90" spans="1:15">
      <c r="A90" s="6" t="s">
        <v>55</v>
      </c>
      <c r="B90" s="6">
        <v>7430</v>
      </c>
      <c r="C90" s="8">
        <v>0.46951559339999999</v>
      </c>
      <c r="D90" s="7">
        <v>0.16900000000000001</v>
      </c>
      <c r="E90" s="7">
        <v>54.65</v>
      </c>
      <c r="F90" s="7">
        <v>1.25</v>
      </c>
      <c r="G90" s="7">
        <v>0.20200000000000001</v>
      </c>
      <c r="H90" s="6">
        <v>1</v>
      </c>
      <c r="I90" s="42">
        <f t="shared" si="6"/>
        <v>1.25</v>
      </c>
      <c r="J90" s="42">
        <f t="shared" si="7"/>
        <v>0.20200000000000001</v>
      </c>
      <c r="K90" s="6">
        <v>483</v>
      </c>
      <c r="L90" s="6">
        <f t="shared" si="8"/>
        <v>0.36136463277528258</v>
      </c>
      <c r="M90" s="6">
        <f t="shared" si="9"/>
        <v>446</v>
      </c>
      <c r="N90" s="6">
        <f t="shared" si="10"/>
        <v>1</v>
      </c>
      <c r="O90" s="11">
        <f t="shared" si="11"/>
        <v>0.2</v>
      </c>
    </row>
    <row r="91" spans="1:15">
      <c r="A91" s="6" t="s">
        <v>55</v>
      </c>
      <c r="B91" s="6">
        <v>5430</v>
      </c>
      <c r="C91" s="8">
        <v>0.21806116950000001</v>
      </c>
      <c r="D91" s="7">
        <v>1</v>
      </c>
      <c r="E91" s="7">
        <v>54.65</v>
      </c>
      <c r="F91" s="7">
        <v>0</v>
      </c>
      <c r="G91" s="7">
        <v>0</v>
      </c>
      <c r="H91" s="6">
        <v>1</v>
      </c>
      <c r="I91" s="42">
        <f t="shared" si="6"/>
        <v>0</v>
      </c>
      <c r="J91" s="42">
        <f t="shared" si="7"/>
        <v>0</v>
      </c>
      <c r="K91" s="6">
        <v>449</v>
      </c>
      <c r="L91" s="6">
        <f t="shared" si="8"/>
        <v>0.99308690943125011</v>
      </c>
      <c r="M91" s="6">
        <f t="shared" si="9"/>
        <v>1225</v>
      </c>
      <c r="N91" s="6">
        <f t="shared" si="10"/>
        <v>0</v>
      </c>
      <c r="O91" s="11">
        <f t="shared" si="11"/>
        <v>0</v>
      </c>
    </row>
    <row r="92" spans="1:15">
      <c r="A92" s="6" t="s">
        <v>55</v>
      </c>
      <c r="B92" s="6">
        <v>6410</v>
      </c>
      <c r="C92" s="8">
        <v>0.61311958209999995</v>
      </c>
      <c r="D92" s="7">
        <v>0.30299999999999999</v>
      </c>
      <c r="E92" s="7">
        <v>54.65</v>
      </c>
      <c r="F92" s="7">
        <v>0</v>
      </c>
      <c r="G92" s="7">
        <v>0</v>
      </c>
      <c r="H92" s="6">
        <v>1</v>
      </c>
      <c r="I92" s="42">
        <f t="shared" si="6"/>
        <v>0</v>
      </c>
      <c r="J92" s="42">
        <f t="shared" si="7"/>
        <v>0</v>
      </c>
      <c r="K92" s="6">
        <v>383</v>
      </c>
      <c r="L92" s="6">
        <f t="shared" si="8"/>
        <v>0.8460513753345662</v>
      </c>
      <c r="M92" s="6">
        <f t="shared" si="9"/>
        <v>1044</v>
      </c>
      <c r="N92" s="6">
        <f t="shared" si="10"/>
        <v>0</v>
      </c>
      <c r="O92" s="11">
        <f t="shared" si="11"/>
        <v>0</v>
      </c>
    </row>
    <row r="93" spans="1:15">
      <c r="A93" s="6" t="s">
        <v>55</v>
      </c>
      <c r="B93" s="6">
        <v>6460</v>
      </c>
      <c r="C93" s="8">
        <v>8.6573683100000007E-2</v>
      </c>
      <c r="D93" s="7">
        <v>0.30299999999999999</v>
      </c>
      <c r="E93" s="7">
        <v>54.65</v>
      </c>
      <c r="F93" s="7">
        <v>0</v>
      </c>
      <c r="G93" s="7">
        <v>0</v>
      </c>
      <c r="H93" s="6">
        <v>1</v>
      </c>
      <c r="I93" s="42">
        <f t="shared" si="6"/>
        <v>0</v>
      </c>
      <c r="J93" s="42">
        <f t="shared" si="7"/>
        <v>0</v>
      </c>
      <c r="K93" s="6">
        <v>54</v>
      </c>
      <c r="L93" s="6">
        <f t="shared" si="8"/>
        <v>0.11946410748072876</v>
      </c>
      <c r="M93" s="6">
        <f t="shared" si="9"/>
        <v>147</v>
      </c>
      <c r="N93" s="6">
        <f t="shared" si="10"/>
        <v>0</v>
      </c>
      <c r="O93" s="11">
        <f t="shared" si="11"/>
        <v>0</v>
      </c>
    </row>
    <row r="94" spans="1:15">
      <c r="A94" s="6" t="s">
        <v>55</v>
      </c>
      <c r="B94" s="6">
        <v>6460</v>
      </c>
      <c r="C94" s="8">
        <v>2.8300294228</v>
      </c>
      <c r="D94" s="7">
        <v>0.30299999999999999</v>
      </c>
      <c r="E94" s="7">
        <v>54.65</v>
      </c>
      <c r="F94" s="7">
        <v>0</v>
      </c>
      <c r="G94" s="7">
        <v>0</v>
      </c>
      <c r="H94" s="6">
        <v>1</v>
      </c>
      <c r="I94" s="42">
        <f t="shared" si="6"/>
        <v>0</v>
      </c>
      <c r="J94" s="42">
        <f t="shared" si="7"/>
        <v>0</v>
      </c>
      <c r="K94" s="6">
        <v>1766</v>
      </c>
      <c r="L94" s="6">
        <f t="shared" si="8"/>
        <v>3.9051929758895052</v>
      </c>
      <c r="M94" s="6">
        <f t="shared" si="9"/>
        <v>4817</v>
      </c>
      <c r="N94" s="6">
        <f t="shared" si="10"/>
        <v>0</v>
      </c>
      <c r="O94" s="11">
        <f t="shared" si="11"/>
        <v>0</v>
      </c>
    </row>
    <row r="95" spans="1:15">
      <c r="A95" s="6" t="s">
        <v>55</v>
      </c>
      <c r="B95" s="6">
        <v>7430</v>
      </c>
      <c r="C95" s="8">
        <v>9.4847282399999996E-2</v>
      </c>
      <c r="D95" s="7">
        <v>0.16900000000000001</v>
      </c>
      <c r="E95" s="7">
        <v>5.35</v>
      </c>
      <c r="F95" s="7">
        <v>1.25</v>
      </c>
      <c r="G95" s="7">
        <v>0.20200000000000001</v>
      </c>
      <c r="H95" s="6">
        <v>1</v>
      </c>
      <c r="I95" s="42">
        <f t="shared" si="6"/>
        <v>1.25</v>
      </c>
      <c r="J95" s="42">
        <f t="shared" si="7"/>
        <v>0.20200000000000001</v>
      </c>
      <c r="K95" s="6">
        <v>7</v>
      </c>
      <c r="L95" s="6">
        <f t="shared" si="8"/>
        <v>7.1463475318300001E-3</v>
      </c>
      <c r="M95" s="6">
        <f t="shared" si="9"/>
        <v>9</v>
      </c>
      <c r="N95" s="6">
        <f t="shared" si="10"/>
        <v>0</v>
      </c>
      <c r="O95" s="11">
        <f t="shared" si="11"/>
        <v>0</v>
      </c>
    </row>
    <row r="96" spans="1:15">
      <c r="A96" s="6" t="s">
        <v>55</v>
      </c>
      <c r="B96" s="6">
        <v>6410</v>
      </c>
      <c r="C96" s="8">
        <v>3.7763258227000001</v>
      </c>
      <c r="D96" s="7">
        <v>0.30299999999999999</v>
      </c>
      <c r="E96" s="7">
        <v>54.65</v>
      </c>
      <c r="F96" s="7">
        <v>0</v>
      </c>
      <c r="G96" s="7">
        <v>0</v>
      </c>
      <c r="H96" s="6">
        <v>1</v>
      </c>
      <c r="I96" s="42">
        <f t="shared" si="6"/>
        <v>0</v>
      </c>
      <c r="J96" s="42">
        <f t="shared" si="7"/>
        <v>0</v>
      </c>
      <c r="K96" s="6">
        <v>2357</v>
      </c>
      <c r="L96" s="6">
        <f t="shared" si="8"/>
        <v>5.2109992068165134</v>
      </c>
      <c r="M96" s="6">
        <f t="shared" si="9"/>
        <v>6428</v>
      </c>
      <c r="N96" s="6">
        <f t="shared" si="10"/>
        <v>0</v>
      </c>
      <c r="O96" s="11">
        <f t="shared" si="11"/>
        <v>0</v>
      </c>
    </row>
    <row r="97" spans="1:15">
      <c r="A97" s="6" t="s">
        <v>55</v>
      </c>
      <c r="B97" s="6">
        <v>6460</v>
      </c>
      <c r="C97" s="8">
        <v>1.1150521011000001</v>
      </c>
      <c r="D97" s="7">
        <v>0.30299999999999999</v>
      </c>
      <c r="E97" s="7">
        <v>54.65</v>
      </c>
      <c r="F97" s="7">
        <v>0</v>
      </c>
      <c r="G97" s="7">
        <v>0</v>
      </c>
      <c r="H97" s="6">
        <v>1</v>
      </c>
      <c r="I97" s="42">
        <f t="shared" si="6"/>
        <v>0</v>
      </c>
      <c r="J97" s="42">
        <f t="shared" si="7"/>
        <v>0</v>
      </c>
      <c r="K97" s="6">
        <v>696</v>
      </c>
      <c r="L97" s="6">
        <f t="shared" si="8"/>
        <v>1.5386743324591539</v>
      </c>
      <c r="M97" s="6">
        <f t="shared" si="9"/>
        <v>1898</v>
      </c>
      <c r="N97" s="6">
        <f t="shared" si="10"/>
        <v>0</v>
      </c>
      <c r="O97" s="11">
        <f t="shared" si="11"/>
        <v>0</v>
      </c>
    </row>
    <row r="98" spans="1:15">
      <c r="A98" s="6" t="s">
        <v>55</v>
      </c>
      <c r="B98" s="6">
        <v>6430</v>
      </c>
      <c r="C98" s="8">
        <v>0.36679222420000002</v>
      </c>
      <c r="D98" s="7">
        <v>0.30299999999999999</v>
      </c>
      <c r="E98" s="7">
        <v>54.65</v>
      </c>
      <c r="F98" s="7">
        <v>0</v>
      </c>
      <c r="G98" s="7">
        <v>0</v>
      </c>
      <c r="H98" s="6">
        <v>1</v>
      </c>
      <c r="I98" s="42">
        <f t="shared" si="6"/>
        <v>0</v>
      </c>
      <c r="J98" s="42">
        <f t="shared" si="7"/>
        <v>0</v>
      </c>
      <c r="K98" s="6">
        <v>229</v>
      </c>
      <c r="L98" s="6">
        <f t="shared" si="8"/>
        <v>0.50614117507638257</v>
      </c>
      <c r="M98" s="6">
        <f t="shared" si="9"/>
        <v>624</v>
      </c>
      <c r="N98" s="6">
        <f t="shared" si="10"/>
        <v>0</v>
      </c>
      <c r="O98" s="11">
        <f t="shared" si="11"/>
        <v>0</v>
      </c>
    </row>
    <row r="99" spans="1:15">
      <c r="A99" s="6" t="s">
        <v>55</v>
      </c>
      <c r="B99" s="6">
        <v>6460</v>
      </c>
      <c r="C99" s="8">
        <v>2.7355411843000002</v>
      </c>
      <c r="D99" s="7">
        <v>0.30299999999999999</v>
      </c>
      <c r="E99" s="7">
        <v>54.65</v>
      </c>
      <c r="F99" s="7">
        <v>0</v>
      </c>
      <c r="G99" s="7">
        <v>0</v>
      </c>
      <c r="H99" s="6">
        <v>1</v>
      </c>
      <c r="I99" s="42">
        <f t="shared" si="6"/>
        <v>0</v>
      </c>
      <c r="J99" s="42">
        <f t="shared" si="7"/>
        <v>0</v>
      </c>
      <c r="K99" s="6">
        <v>1707</v>
      </c>
      <c r="L99" s="6">
        <f t="shared" si="8"/>
        <v>3.7748074744803737</v>
      </c>
      <c r="M99" s="6">
        <f t="shared" si="9"/>
        <v>4656</v>
      </c>
      <c r="N99" s="6">
        <f t="shared" si="10"/>
        <v>0</v>
      </c>
      <c r="O99" s="11">
        <f t="shared" si="11"/>
        <v>0</v>
      </c>
    </row>
    <row r="100" spans="1:15">
      <c r="A100" s="6" t="s">
        <v>55</v>
      </c>
      <c r="B100" s="6">
        <v>7430</v>
      </c>
      <c r="C100" s="8">
        <v>3.4612788999999998E-3</v>
      </c>
      <c r="D100" s="7">
        <v>0.16900000000000001</v>
      </c>
      <c r="E100" s="7">
        <v>5.35</v>
      </c>
      <c r="F100" s="7">
        <v>1.25</v>
      </c>
      <c r="G100" s="7">
        <v>0.20200000000000001</v>
      </c>
      <c r="H100" s="6">
        <v>1</v>
      </c>
      <c r="I100" s="42">
        <f t="shared" si="6"/>
        <v>1.25</v>
      </c>
      <c r="J100" s="42">
        <f t="shared" si="7"/>
        <v>0.20200000000000001</v>
      </c>
      <c r="K100" s="6">
        <v>6</v>
      </c>
      <c r="L100" s="6">
        <f t="shared" si="8"/>
        <v>2.6079294311958333E-4</v>
      </c>
      <c r="M100" s="6">
        <f t="shared" si="9"/>
        <v>0</v>
      </c>
      <c r="N100" s="6">
        <f t="shared" si="10"/>
        <v>0</v>
      </c>
      <c r="O100" s="11">
        <f t="shared" si="11"/>
        <v>0</v>
      </c>
    </row>
    <row r="101" spans="1:15">
      <c r="A101" s="6" t="s">
        <v>55</v>
      </c>
      <c r="B101" s="6">
        <v>7430</v>
      </c>
      <c r="C101" s="8">
        <v>1.3381463499999999E-2</v>
      </c>
      <c r="D101" s="7">
        <v>0.16900000000000001</v>
      </c>
      <c r="E101" s="7">
        <v>54.65</v>
      </c>
      <c r="F101" s="7">
        <v>1.25</v>
      </c>
      <c r="G101" s="7">
        <v>0.20200000000000001</v>
      </c>
      <c r="H101" s="6">
        <v>1</v>
      </c>
      <c r="I101" s="42">
        <f t="shared" si="6"/>
        <v>1.25</v>
      </c>
      <c r="J101" s="42">
        <f t="shared" si="7"/>
        <v>0.20200000000000001</v>
      </c>
      <c r="K101" s="6">
        <v>61</v>
      </c>
      <c r="L101" s="6">
        <f t="shared" si="8"/>
        <v>1.0299099138872917E-2</v>
      </c>
      <c r="M101" s="6">
        <f t="shared" si="9"/>
        <v>13</v>
      </c>
      <c r="N101" s="6">
        <f t="shared" si="10"/>
        <v>0</v>
      </c>
      <c r="O101" s="11">
        <f t="shared" si="11"/>
        <v>0</v>
      </c>
    </row>
    <row r="102" spans="1:15">
      <c r="A102" s="6" t="s">
        <v>55</v>
      </c>
      <c r="B102" s="6">
        <v>6120</v>
      </c>
      <c r="C102" s="8">
        <v>4.0305633871</v>
      </c>
      <c r="D102" s="7">
        <v>0.30299999999999999</v>
      </c>
      <c r="E102" s="7">
        <v>54.65</v>
      </c>
      <c r="F102" s="7">
        <v>0</v>
      </c>
      <c r="G102" s="7">
        <v>0</v>
      </c>
      <c r="H102" s="6">
        <v>1</v>
      </c>
      <c r="I102" s="42">
        <f t="shared" si="6"/>
        <v>0</v>
      </c>
      <c r="J102" s="42">
        <f t="shared" si="7"/>
        <v>0</v>
      </c>
      <c r="K102" s="6">
        <v>5984</v>
      </c>
      <c r="L102" s="6">
        <f t="shared" si="8"/>
        <v>5.561824799901629</v>
      </c>
      <c r="M102" s="6">
        <f t="shared" si="9"/>
        <v>6860</v>
      </c>
      <c r="N102" s="6">
        <f t="shared" si="10"/>
        <v>0</v>
      </c>
      <c r="O102" s="11">
        <f t="shared" si="11"/>
        <v>0</v>
      </c>
    </row>
    <row r="103" spans="1:15">
      <c r="A103" s="6" t="s">
        <v>55</v>
      </c>
      <c r="B103" s="6">
        <v>6460</v>
      </c>
      <c r="C103" s="8">
        <v>0.70120551880000004</v>
      </c>
      <c r="D103" s="7">
        <v>0.30299999999999999</v>
      </c>
      <c r="E103" s="7">
        <v>54.65</v>
      </c>
      <c r="F103" s="7">
        <v>0</v>
      </c>
      <c r="G103" s="7">
        <v>0</v>
      </c>
      <c r="H103" s="6">
        <v>1</v>
      </c>
      <c r="I103" s="42">
        <f t="shared" si="6"/>
        <v>0</v>
      </c>
      <c r="J103" s="42">
        <f t="shared" si="7"/>
        <v>0</v>
      </c>
      <c r="K103" s="6">
        <v>438</v>
      </c>
      <c r="L103" s="6">
        <f t="shared" si="8"/>
        <v>0.96760226046110498</v>
      </c>
      <c r="M103" s="6">
        <f t="shared" si="9"/>
        <v>1194</v>
      </c>
      <c r="N103" s="6">
        <f t="shared" si="10"/>
        <v>0</v>
      </c>
      <c r="O103" s="11">
        <f t="shared" si="11"/>
        <v>0</v>
      </c>
    </row>
    <row r="104" spans="1:15">
      <c r="A104" s="6" t="s">
        <v>55</v>
      </c>
      <c r="B104" s="6">
        <v>6430</v>
      </c>
      <c r="C104" s="8">
        <v>0.22543413840000001</v>
      </c>
      <c r="D104" s="7">
        <v>0.26600000000000001</v>
      </c>
      <c r="E104" s="7">
        <v>54.65</v>
      </c>
      <c r="F104" s="7">
        <v>0</v>
      </c>
      <c r="G104" s="7">
        <v>0</v>
      </c>
      <c r="H104" s="6">
        <v>1</v>
      </c>
      <c r="I104" s="42">
        <f t="shared" si="6"/>
        <v>0</v>
      </c>
      <c r="J104" s="42">
        <f t="shared" si="7"/>
        <v>0</v>
      </c>
      <c r="K104" s="6">
        <v>123</v>
      </c>
      <c r="L104" s="6">
        <f t="shared" si="8"/>
        <v>0.27309279387558</v>
      </c>
      <c r="M104" s="6">
        <f t="shared" si="9"/>
        <v>337</v>
      </c>
      <c r="N104" s="6">
        <f t="shared" si="10"/>
        <v>0</v>
      </c>
      <c r="O104" s="11">
        <f t="shared" si="11"/>
        <v>0</v>
      </c>
    </row>
    <row r="105" spans="1:15">
      <c r="A105" s="6" t="s">
        <v>55</v>
      </c>
      <c r="B105" s="6">
        <v>6181</v>
      </c>
      <c r="C105" s="8">
        <v>2.2928594300000001E-2</v>
      </c>
      <c r="D105" s="7">
        <v>0.30299999999999999</v>
      </c>
      <c r="E105" s="7">
        <v>54.65</v>
      </c>
      <c r="F105" s="7">
        <v>0</v>
      </c>
      <c r="G105" s="7">
        <v>0</v>
      </c>
      <c r="H105" s="6">
        <v>1</v>
      </c>
      <c r="I105" s="42">
        <f t="shared" si="6"/>
        <v>0</v>
      </c>
      <c r="J105" s="42">
        <f t="shared" si="7"/>
        <v>0</v>
      </c>
      <c r="K105" s="6">
        <v>159</v>
      </c>
      <c r="L105" s="6">
        <f t="shared" si="8"/>
        <v>3.163945388199875E-2</v>
      </c>
      <c r="M105" s="6">
        <f t="shared" si="9"/>
        <v>39</v>
      </c>
      <c r="N105" s="6">
        <f t="shared" si="10"/>
        <v>0</v>
      </c>
      <c r="O105" s="11">
        <f t="shared" si="11"/>
        <v>0</v>
      </c>
    </row>
    <row r="106" spans="1:15">
      <c r="A106" s="6" t="s">
        <v>55</v>
      </c>
      <c r="B106" s="6">
        <v>5430</v>
      </c>
      <c r="C106" s="8">
        <v>3.8770849000000001E-3</v>
      </c>
      <c r="D106" s="7">
        <v>1</v>
      </c>
      <c r="E106" s="7">
        <v>54.65</v>
      </c>
      <c r="F106" s="7">
        <v>0</v>
      </c>
      <c r="G106" s="7">
        <v>0</v>
      </c>
      <c r="H106" s="6">
        <v>1</v>
      </c>
      <c r="I106" s="42">
        <f t="shared" si="6"/>
        <v>0</v>
      </c>
      <c r="J106" s="42">
        <f t="shared" si="7"/>
        <v>0</v>
      </c>
      <c r="K106" s="6">
        <v>10</v>
      </c>
      <c r="L106" s="6">
        <f t="shared" si="8"/>
        <v>1.7656890815416666E-2</v>
      </c>
      <c r="M106" s="6">
        <f t="shared" si="9"/>
        <v>22</v>
      </c>
      <c r="N106" s="6">
        <f t="shared" si="10"/>
        <v>0</v>
      </c>
      <c r="O106" s="11">
        <f t="shared" si="11"/>
        <v>0</v>
      </c>
    </row>
    <row r="107" spans="1:15">
      <c r="A107" s="6" t="s">
        <v>55</v>
      </c>
      <c r="B107" s="6">
        <v>7430</v>
      </c>
      <c r="C107" s="8">
        <v>0.13872385379999999</v>
      </c>
      <c r="D107" s="7">
        <v>0.16900000000000001</v>
      </c>
      <c r="E107" s="7">
        <v>5.35</v>
      </c>
      <c r="F107" s="7">
        <v>1.25</v>
      </c>
      <c r="G107" s="7">
        <v>0.20200000000000001</v>
      </c>
      <c r="H107" s="6">
        <v>1</v>
      </c>
      <c r="I107" s="42">
        <f t="shared" si="6"/>
        <v>1.25</v>
      </c>
      <c r="J107" s="42">
        <f t="shared" si="7"/>
        <v>0.20200000000000001</v>
      </c>
      <c r="K107" s="6">
        <v>16</v>
      </c>
      <c r="L107" s="6">
        <f t="shared" si="8"/>
        <v>1.0452264367772501E-2</v>
      </c>
      <c r="M107" s="6">
        <f t="shared" si="9"/>
        <v>13</v>
      </c>
      <c r="N107" s="6">
        <f t="shared" si="10"/>
        <v>0</v>
      </c>
      <c r="O107" s="11">
        <f t="shared" si="11"/>
        <v>0</v>
      </c>
    </row>
    <row r="108" spans="1:15">
      <c r="A108" s="6" t="s">
        <v>55</v>
      </c>
      <c r="B108" s="6">
        <v>6410</v>
      </c>
      <c r="C108" s="8">
        <v>172.40149184219999</v>
      </c>
      <c r="D108" s="7">
        <v>0.30299999999999999</v>
      </c>
      <c r="E108" s="7">
        <v>54.65</v>
      </c>
      <c r="F108" s="7">
        <v>0</v>
      </c>
      <c r="G108" s="7">
        <v>0</v>
      </c>
      <c r="H108" s="6">
        <v>1</v>
      </c>
      <c r="I108" s="42">
        <f t="shared" si="6"/>
        <v>0</v>
      </c>
      <c r="J108" s="42">
        <f t="shared" si="7"/>
        <v>0</v>
      </c>
      <c r="K108" s="6">
        <v>108224</v>
      </c>
      <c r="L108" s="6">
        <f t="shared" si="8"/>
        <v>237.8989736116998</v>
      </c>
      <c r="M108" s="6">
        <f t="shared" si="9"/>
        <v>293444</v>
      </c>
      <c r="N108" s="6">
        <f t="shared" si="10"/>
        <v>0</v>
      </c>
      <c r="O108" s="11">
        <f t="shared" si="11"/>
        <v>0</v>
      </c>
    </row>
    <row r="109" spans="1:15">
      <c r="A109" s="6" t="s">
        <v>55</v>
      </c>
      <c r="B109" s="6">
        <v>6430</v>
      </c>
      <c r="C109" s="8">
        <v>7.0883492300000003E-2</v>
      </c>
      <c r="D109" s="7">
        <v>0.30299999999999999</v>
      </c>
      <c r="E109" s="7">
        <v>54.65</v>
      </c>
      <c r="F109" s="7">
        <v>0</v>
      </c>
      <c r="G109" s="7">
        <v>0</v>
      </c>
      <c r="H109" s="6">
        <v>1</v>
      </c>
      <c r="I109" s="42">
        <f t="shared" si="6"/>
        <v>0</v>
      </c>
      <c r="J109" s="42">
        <f t="shared" si="7"/>
        <v>0</v>
      </c>
      <c r="K109" s="6">
        <v>44</v>
      </c>
      <c r="L109" s="6">
        <f t="shared" si="8"/>
        <v>9.7813017068423755E-2</v>
      </c>
      <c r="M109" s="6">
        <f t="shared" si="9"/>
        <v>121</v>
      </c>
      <c r="N109" s="6">
        <f t="shared" si="10"/>
        <v>0</v>
      </c>
      <c r="O109" s="11">
        <f t="shared" si="11"/>
        <v>0</v>
      </c>
    </row>
    <row r="110" spans="1:15">
      <c r="A110" s="6" t="s">
        <v>55</v>
      </c>
      <c r="B110" s="6">
        <v>6460</v>
      </c>
      <c r="C110" s="8">
        <v>1.9887363014999999</v>
      </c>
      <c r="D110" s="7">
        <v>0.30299999999999999</v>
      </c>
      <c r="E110" s="7">
        <v>54.65</v>
      </c>
      <c r="F110" s="7">
        <v>0</v>
      </c>
      <c r="G110" s="7">
        <v>0</v>
      </c>
      <c r="H110" s="6">
        <v>1</v>
      </c>
      <c r="I110" s="42">
        <f t="shared" si="6"/>
        <v>0</v>
      </c>
      <c r="J110" s="42">
        <f t="shared" si="7"/>
        <v>0</v>
      </c>
      <c r="K110" s="6">
        <v>1241</v>
      </c>
      <c r="L110" s="6">
        <f t="shared" si="8"/>
        <v>2.7442820816436186</v>
      </c>
      <c r="M110" s="6">
        <f t="shared" si="9"/>
        <v>3385</v>
      </c>
      <c r="N110" s="6">
        <f t="shared" si="10"/>
        <v>0</v>
      </c>
      <c r="O110" s="11">
        <f t="shared" si="11"/>
        <v>0</v>
      </c>
    </row>
    <row r="111" spans="1:15">
      <c r="A111" s="6" t="s">
        <v>55</v>
      </c>
      <c r="B111" s="6">
        <v>3200</v>
      </c>
      <c r="C111" s="8">
        <v>3.0545034765999999</v>
      </c>
      <c r="D111" s="7">
        <v>0.4</v>
      </c>
      <c r="E111" s="7">
        <v>54.65</v>
      </c>
      <c r="F111" s="7">
        <v>1.2</v>
      </c>
      <c r="G111" s="7">
        <v>6.4000000000000001E-2</v>
      </c>
      <c r="H111" s="6">
        <v>1</v>
      </c>
      <c r="I111" s="42">
        <f t="shared" si="6"/>
        <v>1.2</v>
      </c>
      <c r="J111" s="42">
        <f t="shared" si="7"/>
        <v>6.4000000000000001E-2</v>
      </c>
      <c r="K111" s="6">
        <v>2516</v>
      </c>
      <c r="L111" s="6">
        <f t="shared" si="8"/>
        <v>5.5642871665396667</v>
      </c>
      <c r="M111" s="6">
        <f t="shared" si="9"/>
        <v>6863</v>
      </c>
      <c r="N111" s="6">
        <f t="shared" si="10"/>
        <v>18</v>
      </c>
      <c r="O111" s="11">
        <f t="shared" si="11"/>
        <v>1</v>
      </c>
    </row>
    <row r="112" spans="1:15">
      <c r="A112" s="6" t="s">
        <v>55</v>
      </c>
      <c r="B112" s="6">
        <v>3200</v>
      </c>
      <c r="C112" s="8">
        <v>8.7100543568000006</v>
      </c>
      <c r="D112" s="7">
        <v>0.4</v>
      </c>
      <c r="E112" s="7">
        <v>54.65</v>
      </c>
      <c r="F112" s="7">
        <v>1.2</v>
      </c>
      <c r="G112" s="7">
        <v>6.4000000000000001E-2</v>
      </c>
      <c r="H112" s="6">
        <v>1</v>
      </c>
      <c r="I112" s="42">
        <f t="shared" si="6"/>
        <v>1.2</v>
      </c>
      <c r="J112" s="42">
        <f t="shared" si="7"/>
        <v>6.4000000000000001E-2</v>
      </c>
      <c r="K112" s="6">
        <v>7175</v>
      </c>
      <c r="L112" s="6">
        <f t="shared" si="8"/>
        <v>15.866815686637333</v>
      </c>
      <c r="M112" s="6">
        <f t="shared" si="9"/>
        <v>19571</v>
      </c>
      <c r="N112" s="6">
        <f t="shared" si="10"/>
        <v>52</v>
      </c>
      <c r="O112" s="11">
        <f t="shared" si="11"/>
        <v>2.8</v>
      </c>
    </row>
    <row r="113" spans="1:15">
      <c r="A113" s="6" t="s">
        <v>55</v>
      </c>
      <c r="B113" s="6">
        <v>3200</v>
      </c>
      <c r="C113" s="8">
        <v>2.7160598000000001E-3</v>
      </c>
      <c r="D113" s="7">
        <v>0.4</v>
      </c>
      <c r="E113" s="7">
        <v>54.65</v>
      </c>
      <c r="F113" s="7">
        <v>1.2</v>
      </c>
      <c r="G113" s="7">
        <v>6.4000000000000001E-2</v>
      </c>
      <c r="H113" s="6">
        <v>1</v>
      </c>
      <c r="I113" s="42">
        <f t="shared" si="6"/>
        <v>1.2</v>
      </c>
      <c r="J113" s="42">
        <f t="shared" si="7"/>
        <v>6.4000000000000001E-2</v>
      </c>
      <c r="K113" s="6">
        <v>2</v>
      </c>
      <c r="L113" s="6">
        <f t="shared" si="8"/>
        <v>4.9477556023333332E-3</v>
      </c>
      <c r="M113" s="6">
        <f t="shared" si="9"/>
        <v>6</v>
      </c>
      <c r="N113" s="6">
        <f t="shared" si="10"/>
        <v>0</v>
      </c>
      <c r="O113" s="11">
        <f t="shared" si="11"/>
        <v>0</v>
      </c>
    </row>
    <row r="114" spans="1:15">
      <c r="A114" s="6" t="s">
        <v>55</v>
      </c>
      <c r="B114" s="6">
        <v>6120</v>
      </c>
      <c r="C114" s="8">
        <v>6.7280430921000001</v>
      </c>
      <c r="D114" s="7">
        <v>0.30299999999999999</v>
      </c>
      <c r="E114" s="7">
        <v>54.65</v>
      </c>
      <c r="F114" s="7">
        <v>0</v>
      </c>
      <c r="G114" s="7">
        <v>0</v>
      </c>
      <c r="H114" s="6">
        <v>1</v>
      </c>
      <c r="I114" s="42">
        <f t="shared" si="6"/>
        <v>0</v>
      </c>
      <c r="J114" s="42">
        <f t="shared" si="7"/>
        <v>0</v>
      </c>
      <c r="K114" s="6">
        <v>4225</v>
      </c>
      <c r="L114" s="6">
        <f t="shared" si="8"/>
        <v>9.2841107633274405</v>
      </c>
      <c r="M114" s="6">
        <f t="shared" si="9"/>
        <v>11452</v>
      </c>
      <c r="N114" s="6">
        <f t="shared" si="10"/>
        <v>0</v>
      </c>
      <c r="O114" s="11">
        <f t="shared" si="11"/>
        <v>0</v>
      </c>
    </row>
    <row r="115" spans="1:15">
      <c r="A115" s="6" t="s">
        <v>55</v>
      </c>
      <c r="B115" s="6">
        <v>6410</v>
      </c>
      <c r="C115" s="8">
        <v>3.8797967030999998</v>
      </c>
      <c r="D115" s="7">
        <v>0.30299999999999999</v>
      </c>
      <c r="E115" s="7">
        <v>54.65</v>
      </c>
      <c r="F115" s="7">
        <v>0</v>
      </c>
      <c r="G115" s="7">
        <v>0</v>
      </c>
      <c r="H115" s="6">
        <v>1</v>
      </c>
      <c r="I115" s="42">
        <f t="shared" si="6"/>
        <v>0</v>
      </c>
      <c r="J115" s="42">
        <f t="shared" si="7"/>
        <v>0</v>
      </c>
      <c r="K115" s="6">
        <v>2421</v>
      </c>
      <c r="L115" s="6">
        <f t="shared" si="8"/>
        <v>5.3537799680664788</v>
      </c>
      <c r="M115" s="6">
        <f t="shared" si="9"/>
        <v>6604</v>
      </c>
      <c r="N115" s="6">
        <f t="shared" si="10"/>
        <v>0</v>
      </c>
      <c r="O115" s="11">
        <f t="shared" si="11"/>
        <v>0</v>
      </c>
    </row>
    <row r="116" spans="1:15">
      <c r="A116" s="6" t="s">
        <v>55</v>
      </c>
      <c r="B116" s="6">
        <v>6460</v>
      </c>
      <c r="C116" s="8">
        <v>0.3235312232</v>
      </c>
      <c r="D116" s="7">
        <v>0.30299999999999999</v>
      </c>
      <c r="E116" s="7">
        <v>54.65</v>
      </c>
      <c r="F116" s="7">
        <v>0</v>
      </c>
      <c r="G116" s="7">
        <v>0</v>
      </c>
      <c r="H116" s="6">
        <v>1</v>
      </c>
      <c r="I116" s="42">
        <f t="shared" si="6"/>
        <v>0</v>
      </c>
      <c r="J116" s="42">
        <f t="shared" si="7"/>
        <v>0</v>
      </c>
      <c r="K116" s="6">
        <v>202</v>
      </c>
      <c r="L116" s="6">
        <f t="shared" si="8"/>
        <v>0.44644477903397001</v>
      </c>
      <c r="M116" s="6">
        <f t="shared" si="9"/>
        <v>551</v>
      </c>
      <c r="N116" s="6">
        <f t="shared" si="10"/>
        <v>0</v>
      </c>
      <c r="O116" s="11">
        <f t="shared" si="11"/>
        <v>0</v>
      </c>
    </row>
    <row r="117" spans="1:15">
      <c r="A117" s="6" t="s">
        <v>55</v>
      </c>
      <c r="B117" s="6">
        <v>4200</v>
      </c>
      <c r="C117" s="8">
        <v>4.4841451631</v>
      </c>
      <c r="D117" s="7">
        <v>0.41299999999999998</v>
      </c>
      <c r="E117" s="7">
        <v>54.65</v>
      </c>
      <c r="F117" s="7">
        <v>0.7</v>
      </c>
      <c r="G117" s="7">
        <v>0.09</v>
      </c>
      <c r="H117" s="6">
        <v>1</v>
      </c>
      <c r="I117" s="42">
        <f t="shared" si="6"/>
        <v>0.7</v>
      </c>
      <c r="J117" s="42">
        <f t="shared" si="7"/>
        <v>0.09</v>
      </c>
      <c r="K117" s="6">
        <v>13122</v>
      </c>
      <c r="L117" s="6">
        <f t="shared" si="8"/>
        <v>8.4340978497075323</v>
      </c>
      <c r="M117" s="6">
        <f t="shared" si="9"/>
        <v>10403</v>
      </c>
      <c r="N117" s="6">
        <f t="shared" si="10"/>
        <v>16</v>
      </c>
      <c r="O117" s="11">
        <f t="shared" si="11"/>
        <v>2.1</v>
      </c>
    </row>
    <row r="118" spans="1:15">
      <c r="A118" s="6" t="s">
        <v>55</v>
      </c>
      <c r="B118" s="6">
        <v>6410</v>
      </c>
      <c r="C118" s="8">
        <v>0.57572212450000004</v>
      </c>
      <c r="D118" s="7">
        <v>0.30299999999999999</v>
      </c>
      <c r="E118" s="7">
        <v>54.65</v>
      </c>
      <c r="F118" s="7">
        <v>0</v>
      </c>
      <c r="G118" s="7">
        <v>0</v>
      </c>
      <c r="H118" s="6">
        <v>1</v>
      </c>
      <c r="I118" s="42">
        <f t="shared" si="6"/>
        <v>0</v>
      </c>
      <c r="J118" s="42">
        <f t="shared" si="7"/>
        <v>0</v>
      </c>
      <c r="K118" s="6">
        <v>359</v>
      </c>
      <c r="L118" s="6">
        <f t="shared" si="8"/>
        <v>0.7944461561241063</v>
      </c>
      <c r="M118" s="6">
        <f t="shared" si="9"/>
        <v>980</v>
      </c>
      <c r="N118" s="6">
        <f t="shared" si="10"/>
        <v>0</v>
      </c>
      <c r="O118" s="11">
        <f t="shared" si="11"/>
        <v>0</v>
      </c>
    </row>
    <row r="119" spans="1:15">
      <c r="A119" s="6" t="s">
        <v>55</v>
      </c>
      <c r="B119" s="6">
        <v>6460</v>
      </c>
      <c r="C119" s="8">
        <v>2.3927751651000002</v>
      </c>
      <c r="D119" s="7">
        <v>0.30299999999999999</v>
      </c>
      <c r="E119" s="7">
        <v>54.65</v>
      </c>
      <c r="F119" s="7">
        <v>0</v>
      </c>
      <c r="G119" s="7">
        <v>0</v>
      </c>
      <c r="H119" s="6">
        <v>1</v>
      </c>
      <c r="I119" s="42">
        <f t="shared" si="6"/>
        <v>0</v>
      </c>
      <c r="J119" s="42">
        <f t="shared" si="7"/>
        <v>0</v>
      </c>
      <c r="K119" s="6">
        <v>1493</v>
      </c>
      <c r="L119" s="6">
        <f t="shared" si="8"/>
        <v>3.3018203600110536</v>
      </c>
      <c r="M119" s="6">
        <f t="shared" si="9"/>
        <v>4073</v>
      </c>
      <c r="N119" s="6">
        <f t="shared" si="10"/>
        <v>0</v>
      </c>
      <c r="O119" s="11">
        <f t="shared" si="11"/>
        <v>0</v>
      </c>
    </row>
    <row r="120" spans="1:15">
      <c r="A120" s="6" t="s">
        <v>55</v>
      </c>
      <c r="B120" s="6">
        <v>6460</v>
      </c>
      <c r="C120" s="8">
        <v>10.129726784800001</v>
      </c>
      <c r="D120" s="7">
        <v>0.30299999999999999</v>
      </c>
      <c r="E120" s="7">
        <v>54.65</v>
      </c>
      <c r="F120" s="7">
        <v>0</v>
      </c>
      <c r="G120" s="7">
        <v>0</v>
      </c>
      <c r="H120" s="6">
        <v>1</v>
      </c>
      <c r="I120" s="42">
        <f t="shared" si="6"/>
        <v>0</v>
      </c>
      <c r="J120" s="42">
        <f t="shared" si="7"/>
        <v>0</v>
      </c>
      <c r="K120" s="6">
        <v>6321</v>
      </c>
      <c r="L120" s="6">
        <f t="shared" si="8"/>
        <v>13.978136611930331</v>
      </c>
      <c r="M120" s="6">
        <f t="shared" si="9"/>
        <v>17242</v>
      </c>
      <c r="N120" s="6">
        <f t="shared" si="10"/>
        <v>0</v>
      </c>
      <c r="O120" s="11">
        <f t="shared" si="11"/>
        <v>0</v>
      </c>
    </row>
    <row r="121" spans="1:15">
      <c r="A121" s="6" t="s">
        <v>55</v>
      </c>
      <c r="B121" s="6">
        <v>6460</v>
      </c>
      <c r="C121" s="8">
        <v>3.1147230758000002</v>
      </c>
      <c r="D121" s="7">
        <v>0.30299999999999999</v>
      </c>
      <c r="E121" s="7">
        <v>54.65</v>
      </c>
      <c r="F121" s="7">
        <v>0</v>
      </c>
      <c r="G121" s="7">
        <v>0</v>
      </c>
      <c r="H121" s="6">
        <v>1</v>
      </c>
      <c r="I121" s="42">
        <f t="shared" si="6"/>
        <v>0</v>
      </c>
      <c r="J121" s="42">
        <f t="shared" si="7"/>
        <v>0</v>
      </c>
      <c r="K121" s="6">
        <v>1944</v>
      </c>
      <c r="L121" s="6">
        <f t="shared" si="8"/>
        <v>4.2980453063348678</v>
      </c>
      <c r="M121" s="6">
        <f t="shared" si="9"/>
        <v>5302</v>
      </c>
      <c r="N121" s="6">
        <f t="shared" si="10"/>
        <v>0</v>
      </c>
      <c r="O121" s="11">
        <f t="shared" si="11"/>
        <v>0</v>
      </c>
    </row>
    <row r="122" spans="1:15">
      <c r="A122" s="6" t="s">
        <v>55</v>
      </c>
      <c r="B122" s="6">
        <v>6460</v>
      </c>
      <c r="C122" s="8">
        <v>2.5055584138000002</v>
      </c>
      <c r="D122" s="7">
        <v>0.30299999999999999</v>
      </c>
      <c r="E122" s="7">
        <v>54.65</v>
      </c>
      <c r="F122" s="7">
        <v>0</v>
      </c>
      <c r="G122" s="7">
        <v>0</v>
      </c>
      <c r="H122" s="6">
        <v>1</v>
      </c>
      <c r="I122" s="42">
        <f t="shared" si="6"/>
        <v>0</v>
      </c>
      <c r="J122" s="42">
        <f t="shared" si="7"/>
        <v>0</v>
      </c>
      <c r="K122" s="6">
        <v>1564</v>
      </c>
      <c r="L122" s="6">
        <f t="shared" si="8"/>
        <v>3.4574513746827926</v>
      </c>
      <c r="M122" s="6">
        <f t="shared" si="9"/>
        <v>4265</v>
      </c>
      <c r="N122" s="6">
        <f t="shared" si="10"/>
        <v>0</v>
      </c>
      <c r="O122" s="11">
        <f t="shared" si="11"/>
        <v>0</v>
      </c>
    </row>
    <row r="123" spans="1:15">
      <c r="A123" s="6" t="s">
        <v>55</v>
      </c>
      <c r="B123" s="6">
        <v>5430</v>
      </c>
      <c r="C123" s="8">
        <v>3.08669162E-2</v>
      </c>
      <c r="D123" s="7">
        <v>1</v>
      </c>
      <c r="E123" s="7">
        <v>5.35</v>
      </c>
      <c r="F123" s="7">
        <v>0</v>
      </c>
      <c r="G123" s="7">
        <v>0</v>
      </c>
      <c r="H123" s="6">
        <v>1</v>
      </c>
      <c r="I123" s="42">
        <f t="shared" si="6"/>
        <v>0</v>
      </c>
      <c r="J123" s="42">
        <f t="shared" si="7"/>
        <v>0</v>
      </c>
      <c r="K123" s="6">
        <v>6</v>
      </c>
      <c r="L123" s="6">
        <f t="shared" si="8"/>
        <v>1.3761500139166665E-2</v>
      </c>
      <c r="M123" s="6">
        <f t="shared" si="9"/>
        <v>17</v>
      </c>
      <c r="N123" s="6">
        <f t="shared" si="10"/>
        <v>0</v>
      </c>
      <c r="O123" s="11">
        <f t="shared" si="11"/>
        <v>0</v>
      </c>
    </row>
    <row r="124" spans="1:15">
      <c r="A124" s="6" t="s">
        <v>55</v>
      </c>
      <c r="B124" s="6">
        <v>7430</v>
      </c>
      <c r="C124" s="8">
        <v>8.0230256099999994E-2</v>
      </c>
      <c r="D124" s="7">
        <v>0.16900000000000001</v>
      </c>
      <c r="E124" s="7">
        <v>5.35</v>
      </c>
      <c r="F124" s="7">
        <v>1.25</v>
      </c>
      <c r="G124" s="7">
        <v>0.20200000000000001</v>
      </c>
      <c r="H124" s="6">
        <v>1</v>
      </c>
      <c r="I124" s="42">
        <f t="shared" si="6"/>
        <v>1.25</v>
      </c>
      <c r="J124" s="42">
        <f t="shared" si="7"/>
        <v>0.20200000000000001</v>
      </c>
      <c r="K124" s="6">
        <v>2</v>
      </c>
      <c r="L124" s="6">
        <f t="shared" si="8"/>
        <v>6.0450155044012499E-3</v>
      </c>
      <c r="M124" s="6">
        <f t="shared" si="9"/>
        <v>7</v>
      </c>
      <c r="N124" s="6">
        <f t="shared" si="10"/>
        <v>0</v>
      </c>
      <c r="O124" s="11">
        <f t="shared" si="11"/>
        <v>0</v>
      </c>
    </row>
    <row r="125" spans="1:15">
      <c r="A125" s="6" t="s">
        <v>55</v>
      </c>
      <c r="B125" s="6">
        <v>3200</v>
      </c>
      <c r="C125" s="8">
        <v>2.8950897999999998E-3</v>
      </c>
      <c r="D125" s="7">
        <v>0.4</v>
      </c>
      <c r="E125" s="7">
        <v>54.65</v>
      </c>
      <c r="F125" s="7">
        <v>1.2</v>
      </c>
      <c r="G125" s="7">
        <v>6.4000000000000001E-2</v>
      </c>
      <c r="H125" s="6">
        <v>1</v>
      </c>
      <c r="I125" s="42">
        <f t="shared" si="6"/>
        <v>1.2</v>
      </c>
      <c r="J125" s="42">
        <f t="shared" si="7"/>
        <v>6.4000000000000001E-2</v>
      </c>
      <c r="K125" s="6">
        <v>2</v>
      </c>
      <c r="L125" s="6">
        <f t="shared" si="8"/>
        <v>5.2738885856666662E-3</v>
      </c>
      <c r="M125" s="6">
        <f t="shared" si="9"/>
        <v>7</v>
      </c>
      <c r="N125" s="6">
        <f t="shared" si="10"/>
        <v>0</v>
      </c>
      <c r="O125" s="11">
        <f t="shared" si="11"/>
        <v>0</v>
      </c>
    </row>
    <row r="126" spans="1:15">
      <c r="A126" s="6" t="s">
        <v>55</v>
      </c>
      <c r="B126" s="6">
        <v>3200</v>
      </c>
      <c r="C126" s="8">
        <v>0.23348020529999999</v>
      </c>
      <c r="D126" s="7">
        <v>0.4</v>
      </c>
      <c r="E126" s="7">
        <v>54.65</v>
      </c>
      <c r="F126" s="7">
        <v>1.2</v>
      </c>
      <c r="G126" s="7">
        <v>6.4000000000000001E-2</v>
      </c>
      <c r="H126" s="6">
        <v>1</v>
      </c>
      <c r="I126" s="42">
        <f t="shared" si="6"/>
        <v>1.2</v>
      </c>
      <c r="J126" s="42">
        <f t="shared" si="7"/>
        <v>6.4000000000000001E-2</v>
      </c>
      <c r="K126" s="6">
        <v>192</v>
      </c>
      <c r="L126" s="6">
        <f t="shared" si="8"/>
        <v>0.42532310732149997</v>
      </c>
      <c r="M126" s="6">
        <f t="shared" si="9"/>
        <v>525</v>
      </c>
      <c r="N126" s="6">
        <f t="shared" si="10"/>
        <v>1</v>
      </c>
      <c r="O126" s="11">
        <f t="shared" si="11"/>
        <v>0.1</v>
      </c>
    </row>
    <row r="127" spans="1:15">
      <c r="A127" s="6" t="s">
        <v>55</v>
      </c>
      <c r="B127" s="6">
        <v>6460</v>
      </c>
      <c r="C127" s="8">
        <v>0.22753675000000001</v>
      </c>
      <c r="D127" s="7">
        <v>0.30299999999999999</v>
      </c>
      <c r="E127" s="7">
        <v>54.65</v>
      </c>
      <c r="F127" s="7">
        <v>0</v>
      </c>
      <c r="G127" s="7">
        <v>0</v>
      </c>
      <c r="H127" s="6">
        <v>1</v>
      </c>
      <c r="I127" s="42">
        <f t="shared" si="6"/>
        <v>0</v>
      </c>
      <c r="J127" s="42">
        <f t="shared" si="7"/>
        <v>0</v>
      </c>
      <c r="K127" s="6">
        <v>142</v>
      </c>
      <c r="L127" s="6">
        <f t="shared" si="8"/>
        <v>0.31398080553437502</v>
      </c>
      <c r="M127" s="6">
        <f t="shared" si="9"/>
        <v>387</v>
      </c>
      <c r="N127" s="6">
        <f t="shared" si="10"/>
        <v>0</v>
      </c>
      <c r="O127" s="11">
        <f t="shared" si="11"/>
        <v>0</v>
      </c>
    </row>
    <row r="128" spans="1:15">
      <c r="A128" s="6" t="s">
        <v>55</v>
      </c>
      <c r="B128" s="6">
        <v>4200</v>
      </c>
      <c r="C128" s="8">
        <v>4.0171733100000002E-2</v>
      </c>
      <c r="D128" s="7">
        <v>0.25800000000000001</v>
      </c>
      <c r="E128" s="7">
        <v>54.65</v>
      </c>
      <c r="F128" s="7">
        <v>0.7</v>
      </c>
      <c r="G128" s="7">
        <v>0.09</v>
      </c>
      <c r="H128" s="6">
        <v>1</v>
      </c>
      <c r="I128" s="42">
        <f t="shared" si="6"/>
        <v>0.7</v>
      </c>
      <c r="J128" s="42">
        <f t="shared" si="7"/>
        <v>0.09</v>
      </c>
      <c r="K128" s="6">
        <v>290</v>
      </c>
      <c r="L128" s="6">
        <f t="shared" si="8"/>
        <v>4.72007820991725E-2</v>
      </c>
      <c r="M128" s="6">
        <f t="shared" si="9"/>
        <v>58</v>
      </c>
      <c r="N128" s="6">
        <f t="shared" si="10"/>
        <v>0</v>
      </c>
      <c r="O128" s="11">
        <f t="shared" si="11"/>
        <v>0</v>
      </c>
    </row>
    <row r="129" spans="1:15">
      <c r="A129" s="6" t="s">
        <v>55</v>
      </c>
      <c r="B129" s="6">
        <v>6410</v>
      </c>
      <c r="C129" s="8">
        <v>1.4437197400000001E-2</v>
      </c>
      <c r="D129" s="7">
        <v>0.30299999999999999</v>
      </c>
      <c r="E129" s="7">
        <v>54.65</v>
      </c>
      <c r="F129" s="7">
        <v>0</v>
      </c>
      <c r="G129" s="7">
        <v>0</v>
      </c>
      <c r="H129" s="6">
        <v>1</v>
      </c>
      <c r="I129" s="42">
        <f t="shared" si="6"/>
        <v>0</v>
      </c>
      <c r="J129" s="42">
        <f t="shared" si="7"/>
        <v>0</v>
      </c>
      <c r="K129" s="6">
        <v>9</v>
      </c>
      <c r="L129" s="6">
        <f t="shared" si="8"/>
        <v>1.9922069157227499E-2</v>
      </c>
      <c r="M129" s="6">
        <f t="shared" si="9"/>
        <v>25</v>
      </c>
      <c r="N129" s="6">
        <f t="shared" si="10"/>
        <v>0</v>
      </c>
      <c r="O129" s="11">
        <f t="shared" si="11"/>
        <v>0</v>
      </c>
    </row>
    <row r="130" spans="1:15">
      <c r="A130" s="6" t="s">
        <v>55</v>
      </c>
      <c r="B130" s="6">
        <v>7430</v>
      </c>
      <c r="C130" s="8">
        <v>0.30648444419999998</v>
      </c>
      <c r="D130" s="7">
        <v>0.16900000000000001</v>
      </c>
      <c r="E130" s="7">
        <v>5.35</v>
      </c>
      <c r="F130" s="7">
        <v>1.25</v>
      </c>
      <c r="G130" s="7">
        <v>0.20200000000000001</v>
      </c>
      <c r="H130" s="6">
        <v>1</v>
      </c>
      <c r="I130" s="42">
        <f t="shared" si="6"/>
        <v>1.25</v>
      </c>
      <c r="J130" s="42">
        <f t="shared" si="7"/>
        <v>0.20200000000000001</v>
      </c>
      <c r="K130" s="6">
        <v>15</v>
      </c>
      <c r="L130" s="6">
        <f t="shared" si="8"/>
        <v>2.3092325851952502E-2</v>
      </c>
      <c r="M130" s="6">
        <f t="shared" si="9"/>
        <v>28</v>
      </c>
      <c r="N130" s="6">
        <f t="shared" si="10"/>
        <v>0</v>
      </c>
      <c r="O130" s="11">
        <f t="shared" si="11"/>
        <v>0</v>
      </c>
    </row>
    <row r="131" spans="1:15">
      <c r="A131" s="6" t="s">
        <v>55</v>
      </c>
      <c r="B131" s="6">
        <v>6460</v>
      </c>
      <c r="C131" s="8">
        <v>1.7740403977000001</v>
      </c>
      <c r="D131" s="7">
        <v>0.30299999999999999</v>
      </c>
      <c r="E131" s="7">
        <v>54.65</v>
      </c>
      <c r="F131" s="7">
        <v>0</v>
      </c>
      <c r="G131" s="7">
        <v>0</v>
      </c>
      <c r="H131" s="6">
        <v>1</v>
      </c>
      <c r="I131" s="42">
        <f t="shared" ref="I131:I194" si="12">F131</f>
        <v>0</v>
      </c>
      <c r="J131" s="42">
        <f t="shared" ref="J131:J194" si="13">G131</f>
        <v>0</v>
      </c>
      <c r="K131" s="6">
        <v>1107</v>
      </c>
      <c r="L131" s="6">
        <f t="shared" ref="L131:L194" si="14">(E131*D131*C131)/12</f>
        <v>2.4480205202912013</v>
      </c>
      <c r="M131" s="6">
        <f t="shared" ref="M131:M194" si="15">ROUND(E131*D131*C131*102.79,0)</f>
        <v>3020</v>
      </c>
      <c r="N131" s="6">
        <f t="shared" ref="N131:N194" si="16">ROUND(I131*M131*0.002205,0)</f>
        <v>0</v>
      </c>
      <c r="O131" s="11">
        <f t="shared" ref="O131:O194" si="17">ROUND(J131*M131*0.002205,1)</f>
        <v>0</v>
      </c>
    </row>
    <row r="132" spans="1:15">
      <c r="A132" s="6" t="s">
        <v>55</v>
      </c>
      <c r="B132" s="6">
        <v>6410</v>
      </c>
      <c r="C132" s="8">
        <v>0.53355501459999999</v>
      </c>
      <c r="D132" s="7">
        <v>0.30299999999999999</v>
      </c>
      <c r="E132" s="7">
        <v>54.65</v>
      </c>
      <c r="F132" s="7">
        <v>0</v>
      </c>
      <c r="G132" s="7">
        <v>0</v>
      </c>
      <c r="H132" s="6">
        <v>1</v>
      </c>
      <c r="I132" s="42">
        <f t="shared" si="12"/>
        <v>0</v>
      </c>
      <c r="J132" s="42">
        <f t="shared" si="13"/>
        <v>0</v>
      </c>
      <c r="K132" s="6">
        <v>333</v>
      </c>
      <c r="L132" s="6">
        <f t="shared" si="14"/>
        <v>0.73625923408422256</v>
      </c>
      <c r="M132" s="6">
        <f t="shared" si="15"/>
        <v>908</v>
      </c>
      <c r="N132" s="6">
        <f t="shared" si="16"/>
        <v>0</v>
      </c>
      <c r="O132" s="11">
        <f t="shared" si="17"/>
        <v>0</v>
      </c>
    </row>
    <row r="133" spans="1:15">
      <c r="A133" s="6" t="s">
        <v>55</v>
      </c>
      <c r="B133" s="6">
        <v>6410</v>
      </c>
      <c r="C133" s="8">
        <v>0.14934819199999999</v>
      </c>
      <c r="D133" s="7">
        <v>0.30299999999999999</v>
      </c>
      <c r="E133" s="7">
        <v>54.65</v>
      </c>
      <c r="F133" s="7">
        <v>0</v>
      </c>
      <c r="G133" s="7">
        <v>0</v>
      </c>
      <c r="H133" s="6">
        <v>1</v>
      </c>
      <c r="I133" s="42">
        <f t="shared" si="12"/>
        <v>0</v>
      </c>
      <c r="J133" s="42">
        <f t="shared" si="13"/>
        <v>0</v>
      </c>
      <c r="K133" s="6">
        <v>93</v>
      </c>
      <c r="L133" s="6">
        <f t="shared" si="14"/>
        <v>0.20608743699319998</v>
      </c>
      <c r="M133" s="6">
        <f t="shared" si="15"/>
        <v>254</v>
      </c>
      <c r="N133" s="6">
        <f t="shared" si="16"/>
        <v>0</v>
      </c>
      <c r="O133" s="11">
        <f t="shared" si="17"/>
        <v>0</v>
      </c>
    </row>
    <row r="134" spans="1:15">
      <c r="A134" s="6" t="s">
        <v>55</v>
      </c>
      <c r="B134" s="6">
        <v>5430</v>
      </c>
      <c r="C134" s="8">
        <v>0.17493742170000001</v>
      </c>
      <c r="D134" s="7">
        <v>1</v>
      </c>
      <c r="E134" s="7">
        <v>54.65</v>
      </c>
      <c r="F134" s="7">
        <v>0</v>
      </c>
      <c r="G134" s="7">
        <v>0</v>
      </c>
      <c r="H134" s="6">
        <v>1</v>
      </c>
      <c r="I134" s="42">
        <f t="shared" si="12"/>
        <v>0</v>
      </c>
      <c r="J134" s="42">
        <f t="shared" si="13"/>
        <v>0</v>
      </c>
      <c r="K134" s="6">
        <v>360</v>
      </c>
      <c r="L134" s="6">
        <f t="shared" si="14"/>
        <v>0.79669417465875003</v>
      </c>
      <c r="M134" s="6">
        <f t="shared" si="15"/>
        <v>983</v>
      </c>
      <c r="N134" s="6">
        <f t="shared" si="16"/>
        <v>0</v>
      </c>
      <c r="O134" s="11">
        <f t="shared" si="17"/>
        <v>0</v>
      </c>
    </row>
    <row r="135" spans="1:15">
      <c r="A135" s="6" t="s">
        <v>55</v>
      </c>
      <c r="B135" s="6">
        <v>6410</v>
      </c>
      <c r="C135" s="8">
        <v>0.86629490720000002</v>
      </c>
      <c r="D135" s="7">
        <v>0.30299999999999999</v>
      </c>
      <c r="E135" s="7">
        <v>54.65</v>
      </c>
      <c r="F135" s="7">
        <v>0</v>
      </c>
      <c r="G135" s="7">
        <v>0</v>
      </c>
      <c r="H135" s="6">
        <v>1</v>
      </c>
      <c r="I135" s="42">
        <f t="shared" si="12"/>
        <v>0</v>
      </c>
      <c r="J135" s="42">
        <f t="shared" si="13"/>
        <v>0</v>
      </c>
      <c r="K135" s="6">
        <v>541</v>
      </c>
      <c r="L135" s="6">
        <f t="shared" si="14"/>
        <v>1.19541117113162</v>
      </c>
      <c r="M135" s="6">
        <f t="shared" si="15"/>
        <v>1475</v>
      </c>
      <c r="N135" s="6">
        <f t="shared" si="16"/>
        <v>0</v>
      </c>
      <c r="O135" s="11">
        <f t="shared" si="17"/>
        <v>0</v>
      </c>
    </row>
    <row r="136" spans="1:15">
      <c r="A136" s="6" t="s">
        <v>55</v>
      </c>
      <c r="B136" s="6">
        <v>6460</v>
      </c>
      <c r="C136" s="8">
        <v>1.16024953E-2</v>
      </c>
      <c r="D136" s="7">
        <v>0.30299999999999999</v>
      </c>
      <c r="E136" s="7">
        <v>54.65</v>
      </c>
      <c r="F136" s="7">
        <v>0</v>
      </c>
      <c r="G136" s="7">
        <v>0</v>
      </c>
      <c r="H136" s="6">
        <v>1</v>
      </c>
      <c r="I136" s="42">
        <f t="shared" si="12"/>
        <v>0</v>
      </c>
      <c r="J136" s="42">
        <f t="shared" si="13"/>
        <v>0</v>
      </c>
      <c r="K136" s="6">
        <v>7</v>
      </c>
      <c r="L136" s="6">
        <f t="shared" si="14"/>
        <v>1.6010428295661249E-2</v>
      </c>
      <c r="M136" s="6">
        <f t="shared" si="15"/>
        <v>20</v>
      </c>
      <c r="N136" s="6">
        <f t="shared" si="16"/>
        <v>0</v>
      </c>
      <c r="O136" s="11">
        <f t="shared" si="17"/>
        <v>0</v>
      </c>
    </row>
    <row r="137" spans="1:15">
      <c r="A137" s="6" t="s">
        <v>55</v>
      </c>
      <c r="B137" s="6">
        <v>6460</v>
      </c>
      <c r="C137" s="8">
        <v>1.3410835161000001</v>
      </c>
      <c r="D137" s="7">
        <v>0.30299999999999999</v>
      </c>
      <c r="E137" s="7">
        <v>54.65</v>
      </c>
      <c r="F137" s="7">
        <v>0</v>
      </c>
      <c r="G137" s="7">
        <v>0</v>
      </c>
      <c r="H137" s="6">
        <v>1</v>
      </c>
      <c r="I137" s="42">
        <f t="shared" si="12"/>
        <v>0</v>
      </c>
      <c r="J137" s="42">
        <f t="shared" si="13"/>
        <v>0</v>
      </c>
      <c r="K137" s="6">
        <v>837</v>
      </c>
      <c r="L137" s="6">
        <f t="shared" si="14"/>
        <v>1.8505779074103412</v>
      </c>
      <c r="M137" s="6">
        <f t="shared" si="15"/>
        <v>2283</v>
      </c>
      <c r="N137" s="6">
        <f t="shared" si="16"/>
        <v>0</v>
      </c>
      <c r="O137" s="11">
        <f t="shared" si="17"/>
        <v>0</v>
      </c>
    </row>
    <row r="138" spans="1:15">
      <c r="A138" s="6" t="s">
        <v>55</v>
      </c>
      <c r="B138" s="6">
        <v>6410</v>
      </c>
      <c r="C138" s="8">
        <v>1.6301175999999999E-3</v>
      </c>
      <c r="D138" s="7">
        <v>0.30299999999999999</v>
      </c>
      <c r="E138" s="7">
        <v>54.65</v>
      </c>
      <c r="F138" s="7">
        <v>0</v>
      </c>
      <c r="G138" s="7">
        <v>0</v>
      </c>
      <c r="H138" s="6">
        <v>1</v>
      </c>
      <c r="I138" s="42">
        <f t="shared" si="12"/>
        <v>0</v>
      </c>
      <c r="J138" s="42">
        <f t="shared" si="13"/>
        <v>0</v>
      </c>
      <c r="K138" s="6">
        <v>1</v>
      </c>
      <c r="L138" s="6">
        <f t="shared" si="14"/>
        <v>2.2494196527100001E-3</v>
      </c>
      <c r="M138" s="6">
        <f t="shared" si="15"/>
        <v>3</v>
      </c>
      <c r="N138" s="6">
        <f t="shared" si="16"/>
        <v>0</v>
      </c>
      <c r="O138" s="11">
        <f t="shared" si="17"/>
        <v>0</v>
      </c>
    </row>
    <row r="139" spans="1:15">
      <c r="A139" s="6" t="s">
        <v>55</v>
      </c>
      <c r="B139" s="6">
        <v>6460</v>
      </c>
      <c r="C139" s="8">
        <v>2.3472740087999999</v>
      </c>
      <c r="D139" s="7">
        <v>0.30299999999999999</v>
      </c>
      <c r="E139" s="7">
        <v>54.65</v>
      </c>
      <c r="F139" s="7">
        <v>0</v>
      </c>
      <c r="G139" s="7">
        <v>0</v>
      </c>
      <c r="H139" s="6">
        <v>1</v>
      </c>
      <c r="I139" s="42">
        <f t="shared" si="12"/>
        <v>0</v>
      </c>
      <c r="J139" s="42">
        <f t="shared" si="13"/>
        <v>0</v>
      </c>
      <c r="K139" s="6">
        <v>1465</v>
      </c>
      <c r="L139" s="6">
        <f t="shared" si="14"/>
        <v>3.2390327456682297</v>
      </c>
      <c r="M139" s="6">
        <f t="shared" si="15"/>
        <v>3995</v>
      </c>
      <c r="N139" s="6">
        <f t="shared" si="16"/>
        <v>0</v>
      </c>
      <c r="O139" s="11">
        <f t="shared" si="17"/>
        <v>0</v>
      </c>
    </row>
    <row r="140" spans="1:15">
      <c r="A140" s="6" t="s">
        <v>55</v>
      </c>
      <c r="B140" s="6">
        <v>3200</v>
      </c>
      <c r="C140" s="8">
        <v>0.2265176669</v>
      </c>
      <c r="D140" s="7">
        <v>0.4</v>
      </c>
      <c r="E140" s="7">
        <v>54.65</v>
      </c>
      <c r="F140" s="7">
        <v>1.2</v>
      </c>
      <c r="G140" s="7">
        <v>6.4000000000000001E-2</v>
      </c>
      <c r="H140" s="6">
        <v>1</v>
      </c>
      <c r="I140" s="42">
        <f t="shared" si="12"/>
        <v>1.2</v>
      </c>
      <c r="J140" s="42">
        <f t="shared" si="13"/>
        <v>6.4000000000000001E-2</v>
      </c>
      <c r="K140" s="6">
        <v>187</v>
      </c>
      <c r="L140" s="6">
        <f t="shared" si="14"/>
        <v>0.41263968320283334</v>
      </c>
      <c r="M140" s="6">
        <f t="shared" si="15"/>
        <v>509</v>
      </c>
      <c r="N140" s="6">
        <f t="shared" si="16"/>
        <v>1</v>
      </c>
      <c r="O140" s="11">
        <f t="shared" si="17"/>
        <v>0.1</v>
      </c>
    </row>
    <row r="141" spans="1:15">
      <c r="A141" s="6" t="s">
        <v>55</v>
      </c>
      <c r="B141" s="6">
        <v>6460</v>
      </c>
      <c r="C141" s="8">
        <v>0.53783087569999999</v>
      </c>
      <c r="D141" s="7">
        <v>0.30299999999999999</v>
      </c>
      <c r="E141" s="7">
        <v>54.65</v>
      </c>
      <c r="F141" s="7">
        <v>0</v>
      </c>
      <c r="G141" s="7">
        <v>0</v>
      </c>
      <c r="H141" s="6">
        <v>1</v>
      </c>
      <c r="I141" s="42">
        <f t="shared" si="12"/>
        <v>0</v>
      </c>
      <c r="J141" s="42">
        <f t="shared" si="13"/>
        <v>0</v>
      </c>
      <c r="K141" s="6">
        <v>336</v>
      </c>
      <c r="L141" s="6">
        <f t="shared" si="14"/>
        <v>0.74215954826437613</v>
      </c>
      <c r="M141" s="6">
        <f t="shared" si="15"/>
        <v>915</v>
      </c>
      <c r="N141" s="6">
        <f t="shared" si="16"/>
        <v>0</v>
      </c>
      <c r="O141" s="11">
        <f t="shared" si="17"/>
        <v>0</v>
      </c>
    </row>
    <row r="142" spans="1:15">
      <c r="A142" s="6" t="s">
        <v>55</v>
      </c>
      <c r="B142" s="6">
        <v>6410</v>
      </c>
      <c r="C142" s="8">
        <v>2.6503406131</v>
      </c>
      <c r="D142" s="7">
        <v>0.30299999999999999</v>
      </c>
      <c r="E142" s="7">
        <v>5.35</v>
      </c>
      <c r="F142" s="7">
        <v>0</v>
      </c>
      <c r="G142" s="7">
        <v>0</v>
      </c>
      <c r="H142" s="6">
        <v>1</v>
      </c>
      <c r="I142" s="42">
        <f t="shared" si="12"/>
        <v>0</v>
      </c>
      <c r="J142" s="42">
        <f t="shared" si="13"/>
        <v>0</v>
      </c>
      <c r="K142" s="6">
        <v>144</v>
      </c>
      <c r="L142" s="6">
        <f t="shared" si="14"/>
        <v>0.35802788757214626</v>
      </c>
      <c r="M142" s="6">
        <f t="shared" si="15"/>
        <v>442</v>
      </c>
      <c r="N142" s="6">
        <f t="shared" si="16"/>
        <v>0</v>
      </c>
      <c r="O142" s="11">
        <f t="shared" si="17"/>
        <v>0</v>
      </c>
    </row>
    <row r="143" spans="1:15">
      <c r="A143" s="6" t="s">
        <v>55</v>
      </c>
      <c r="B143" s="6">
        <v>6410</v>
      </c>
      <c r="C143" s="8">
        <v>0.40011442800000002</v>
      </c>
      <c r="D143" s="7">
        <v>0.30299999999999999</v>
      </c>
      <c r="E143" s="7">
        <v>54.65</v>
      </c>
      <c r="F143" s="7">
        <v>0</v>
      </c>
      <c r="G143" s="7">
        <v>0</v>
      </c>
      <c r="H143" s="6">
        <v>1</v>
      </c>
      <c r="I143" s="42">
        <f t="shared" si="12"/>
        <v>0</v>
      </c>
      <c r="J143" s="42">
        <f t="shared" si="13"/>
        <v>0</v>
      </c>
      <c r="K143" s="6">
        <v>250</v>
      </c>
      <c r="L143" s="6">
        <f t="shared" si="14"/>
        <v>0.55212290062754998</v>
      </c>
      <c r="M143" s="6">
        <f t="shared" si="15"/>
        <v>681</v>
      </c>
      <c r="N143" s="6">
        <f t="shared" si="16"/>
        <v>0</v>
      </c>
      <c r="O143" s="11">
        <f t="shared" si="17"/>
        <v>0</v>
      </c>
    </row>
    <row r="144" spans="1:15">
      <c r="A144" s="6" t="s">
        <v>55</v>
      </c>
      <c r="B144" s="6">
        <v>6120</v>
      </c>
      <c r="C144" s="8">
        <v>3.7374812455000002</v>
      </c>
      <c r="D144" s="7">
        <v>0.30299999999999999</v>
      </c>
      <c r="E144" s="7">
        <v>54.65</v>
      </c>
      <c r="F144" s="7">
        <v>0</v>
      </c>
      <c r="G144" s="7">
        <v>0</v>
      </c>
      <c r="H144" s="6">
        <v>1</v>
      </c>
      <c r="I144" s="42">
        <f t="shared" si="12"/>
        <v>0</v>
      </c>
      <c r="J144" s="42">
        <f t="shared" si="13"/>
        <v>0</v>
      </c>
      <c r="K144" s="6">
        <v>2332</v>
      </c>
      <c r="L144" s="6">
        <f t="shared" si="14"/>
        <v>5.1573970891810186</v>
      </c>
      <c r="M144" s="6">
        <f t="shared" si="15"/>
        <v>6362</v>
      </c>
      <c r="N144" s="6">
        <f t="shared" si="16"/>
        <v>0</v>
      </c>
      <c r="O144" s="11">
        <f t="shared" si="17"/>
        <v>0</v>
      </c>
    </row>
    <row r="145" spans="1:15">
      <c r="A145" s="6" t="s">
        <v>55</v>
      </c>
      <c r="B145" s="6">
        <v>6460</v>
      </c>
      <c r="C145" s="8">
        <v>3.4736727600000003E-2</v>
      </c>
      <c r="D145" s="7">
        <v>0.30299999999999999</v>
      </c>
      <c r="E145" s="7">
        <v>54.65</v>
      </c>
      <c r="F145" s="7">
        <v>0</v>
      </c>
      <c r="G145" s="7">
        <v>0</v>
      </c>
      <c r="H145" s="6">
        <v>1</v>
      </c>
      <c r="I145" s="42">
        <f t="shared" si="12"/>
        <v>0</v>
      </c>
      <c r="J145" s="42">
        <f t="shared" si="13"/>
        <v>0</v>
      </c>
      <c r="K145" s="6">
        <v>22</v>
      </c>
      <c r="L145" s="6">
        <f t="shared" si="14"/>
        <v>4.7933644624334998E-2</v>
      </c>
      <c r="M145" s="6">
        <f t="shared" si="15"/>
        <v>59</v>
      </c>
      <c r="N145" s="6">
        <f t="shared" si="16"/>
        <v>0</v>
      </c>
      <c r="O145" s="11">
        <f t="shared" si="17"/>
        <v>0</v>
      </c>
    </row>
    <row r="146" spans="1:15">
      <c r="A146" s="6" t="s">
        <v>55</v>
      </c>
      <c r="B146" s="6">
        <v>6460</v>
      </c>
      <c r="C146" s="8">
        <v>1.20932186E-2</v>
      </c>
      <c r="D146" s="7">
        <v>0.30299999999999999</v>
      </c>
      <c r="E146" s="7">
        <v>54.65</v>
      </c>
      <c r="F146" s="7">
        <v>0</v>
      </c>
      <c r="G146" s="7">
        <v>0</v>
      </c>
      <c r="H146" s="6">
        <v>1</v>
      </c>
      <c r="I146" s="42">
        <f t="shared" si="12"/>
        <v>0</v>
      </c>
      <c r="J146" s="42">
        <f t="shared" si="13"/>
        <v>0</v>
      </c>
      <c r="K146" s="6">
        <v>8</v>
      </c>
      <c r="L146" s="6">
        <f t="shared" si="14"/>
        <v>1.6687583511372499E-2</v>
      </c>
      <c r="M146" s="6">
        <f t="shared" si="15"/>
        <v>21</v>
      </c>
      <c r="N146" s="6">
        <f t="shared" si="16"/>
        <v>0</v>
      </c>
      <c r="O146" s="11">
        <f t="shared" si="17"/>
        <v>0</v>
      </c>
    </row>
    <row r="147" spans="1:15">
      <c r="A147" s="6" t="s">
        <v>55</v>
      </c>
      <c r="B147" s="6">
        <v>6410</v>
      </c>
      <c r="C147" s="8">
        <v>4.2538981000000003E-3</v>
      </c>
      <c r="D147" s="7">
        <v>0.30299999999999999</v>
      </c>
      <c r="E147" s="7">
        <v>54.65</v>
      </c>
      <c r="F147" s="7">
        <v>0</v>
      </c>
      <c r="G147" s="7">
        <v>0</v>
      </c>
      <c r="H147" s="6">
        <v>1</v>
      </c>
      <c r="I147" s="42">
        <f t="shared" si="12"/>
        <v>0</v>
      </c>
      <c r="J147" s="42">
        <f t="shared" si="13"/>
        <v>0</v>
      </c>
      <c r="K147" s="6">
        <v>3</v>
      </c>
      <c r="L147" s="6">
        <f t="shared" si="14"/>
        <v>5.8700071619162504E-3</v>
      </c>
      <c r="M147" s="6">
        <f t="shared" si="15"/>
        <v>7</v>
      </c>
      <c r="N147" s="6">
        <f t="shared" si="16"/>
        <v>0</v>
      </c>
      <c r="O147" s="11">
        <f t="shared" si="17"/>
        <v>0</v>
      </c>
    </row>
    <row r="148" spans="1:15">
      <c r="A148" s="6" t="s">
        <v>55</v>
      </c>
      <c r="B148" s="6">
        <v>6410</v>
      </c>
      <c r="C148" s="8">
        <v>0.32089643670000001</v>
      </c>
      <c r="D148" s="7">
        <v>0.30299999999999999</v>
      </c>
      <c r="E148" s="7">
        <v>54.65</v>
      </c>
      <c r="F148" s="7">
        <v>0</v>
      </c>
      <c r="G148" s="7">
        <v>0</v>
      </c>
      <c r="H148" s="6">
        <v>1</v>
      </c>
      <c r="I148" s="42">
        <f t="shared" si="12"/>
        <v>0</v>
      </c>
      <c r="J148" s="42">
        <f t="shared" si="13"/>
        <v>0</v>
      </c>
      <c r="K148" s="6">
        <v>200</v>
      </c>
      <c r="L148" s="6">
        <f t="shared" si="14"/>
        <v>0.44280900420778874</v>
      </c>
      <c r="M148" s="6">
        <f t="shared" si="15"/>
        <v>546</v>
      </c>
      <c r="N148" s="6">
        <f t="shared" si="16"/>
        <v>0</v>
      </c>
      <c r="O148" s="11">
        <f t="shared" si="17"/>
        <v>0</v>
      </c>
    </row>
    <row r="149" spans="1:15">
      <c r="A149" s="6" t="s">
        <v>55</v>
      </c>
      <c r="B149" s="6">
        <v>6460</v>
      </c>
      <c r="C149" s="8">
        <v>6.7320944699999996E-2</v>
      </c>
      <c r="D149" s="7">
        <v>0.247</v>
      </c>
      <c r="E149" s="7">
        <v>54.65</v>
      </c>
      <c r="F149" s="7">
        <v>0</v>
      </c>
      <c r="G149" s="7">
        <v>0</v>
      </c>
      <c r="H149" s="6">
        <v>1</v>
      </c>
      <c r="I149" s="42">
        <f t="shared" si="12"/>
        <v>0</v>
      </c>
      <c r="J149" s="42">
        <f t="shared" si="13"/>
        <v>0</v>
      </c>
      <c r="K149" s="6">
        <v>34</v>
      </c>
      <c r="L149" s="6">
        <f t="shared" si="14"/>
        <v>7.5727928173348738E-2</v>
      </c>
      <c r="M149" s="6">
        <f t="shared" si="15"/>
        <v>93</v>
      </c>
      <c r="N149" s="6">
        <f t="shared" si="16"/>
        <v>0</v>
      </c>
      <c r="O149" s="11">
        <f t="shared" si="17"/>
        <v>0</v>
      </c>
    </row>
    <row r="150" spans="1:15">
      <c r="A150" s="6" t="s">
        <v>55</v>
      </c>
      <c r="B150" s="6">
        <v>6410</v>
      </c>
      <c r="C150" s="8">
        <v>24.077562106399998</v>
      </c>
      <c r="D150" s="7">
        <v>0.247</v>
      </c>
      <c r="E150" s="7">
        <v>54.65</v>
      </c>
      <c r="F150" s="7">
        <v>0</v>
      </c>
      <c r="G150" s="7">
        <v>0</v>
      </c>
      <c r="H150" s="6">
        <v>1</v>
      </c>
      <c r="I150" s="42">
        <f t="shared" si="12"/>
        <v>0</v>
      </c>
      <c r="J150" s="42">
        <f t="shared" si="13"/>
        <v>0</v>
      </c>
      <c r="K150" s="6">
        <v>12248</v>
      </c>
      <c r="L150" s="6">
        <f t="shared" si="14"/>
        <v>27.084347997612142</v>
      </c>
      <c r="M150" s="6">
        <f t="shared" si="15"/>
        <v>33408</v>
      </c>
      <c r="N150" s="6">
        <f t="shared" si="16"/>
        <v>0</v>
      </c>
      <c r="O150" s="11">
        <f t="shared" si="17"/>
        <v>0</v>
      </c>
    </row>
    <row r="151" spans="1:15">
      <c r="A151" s="6" t="s">
        <v>55</v>
      </c>
      <c r="B151" s="6">
        <v>6120</v>
      </c>
      <c r="C151" s="8">
        <v>2.35488017E-2</v>
      </c>
      <c r="D151" s="7">
        <v>0.247</v>
      </c>
      <c r="E151" s="7">
        <v>54.65</v>
      </c>
      <c r="F151" s="7">
        <v>0</v>
      </c>
      <c r="G151" s="7">
        <v>0</v>
      </c>
      <c r="H151" s="6">
        <v>1</v>
      </c>
      <c r="I151" s="42">
        <f t="shared" si="12"/>
        <v>0</v>
      </c>
      <c r="J151" s="42">
        <f t="shared" si="13"/>
        <v>0</v>
      </c>
      <c r="K151" s="6">
        <v>12</v>
      </c>
      <c r="L151" s="6">
        <f t="shared" si="14"/>
        <v>2.6489556432294583E-2</v>
      </c>
      <c r="M151" s="6">
        <f t="shared" si="15"/>
        <v>33</v>
      </c>
      <c r="N151" s="6">
        <f t="shared" si="16"/>
        <v>0</v>
      </c>
      <c r="O151" s="11">
        <f t="shared" si="17"/>
        <v>0</v>
      </c>
    </row>
    <row r="152" spans="1:15">
      <c r="A152" s="6" t="s">
        <v>55</v>
      </c>
      <c r="B152" s="6">
        <v>3200</v>
      </c>
      <c r="C152" s="8">
        <v>0.3711092976</v>
      </c>
      <c r="D152" s="7">
        <v>0.4</v>
      </c>
      <c r="E152" s="7">
        <v>54.65</v>
      </c>
      <c r="F152" s="7">
        <v>1.2</v>
      </c>
      <c r="G152" s="7">
        <v>6.4000000000000001E-2</v>
      </c>
      <c r="H152" s="6">
        <v>1</v>
      </c>
      <c r="I152" s="42">
        <f t="shared" si="12"/>
        <v>1.2</v>
      </c>
      <c r="J152" s="42">
        <f t="shared" si="13"/>
        <v>6.4000000000000001E-2</v>
      </c>
      <c r="K152" s="6">
        <v>306</v>
      </c>
      <c r="L152" s="6">
        <f t="shared" si="14"/>
        <v>0.67603743712800002</v>
      </c>
      <c r="M152" s="6">
        <f t="shared" si="15"/>
        <v>834</v>
      </c>
      <c r="N152" s="6">
        <f t="shared" si="16"/>
        <v>2</v>
      </c>
      <c r="O152" s="11">
        <f t="shared" si="17"/>
        <v>0.1</v>
      </c>
    </row>
    <row r="153" spans="1:15">
      <c r="A153" s="6" t="s">
        <v>55</v>
      </c>
      <c r="B153" s="6">
        <v>6460</v>
      </c>
      <c r="C153" s="8">
        <v>2.6257431728</v>
      </c>
      <c r="D153" s="7">
        <v>0.30299999999999999</v>
      </c>
      <c r="E153" s="7">
        <v>54.65</v>
      </c>
      <c r="F153" s="7">
        <v>0</v>
      </c>
      <c r="G153" s="7">
        <v>0</v>
      </c>
      <c r="H153" s="6">
        <v>1</v>
      </c>
      <c r="I153" s="42">
        <f t="shared" si="12"/>
        <v>0</v>
      </c>
      <c r="J153" s="42">
        <f t="shared" si="13"/>
        <v>0</v>
      </c>
      <c r="K153" s="6">
        <v>1639</v>
      </c>
      <c r="L153" s="6">
        <f t="shared" si="14"/>
        <v>3.6232958259363799</v>
      </c>
      <c r="M153" s="6">
        <f t="shared" si="15"/>
        <v>4469</v>
      </c>
      <c r="N153" s="6">
        <f t="shared" si="16"/>
        <v>0</v>
      </c>
      <c r="O153" s="11">
        <f t="shared" si="17"/>
        <v>0</v>
      </c>
    </row>
    <row r="154" spans="1:15">
      <c r="A154" s="6" t="s">
        <v>55</v>
      </c>
      <c r="B154" s="6">
        <v>6120</v>
      </c>
      <c r="C154" s="8">
        <v>0.16386298369999999</v>
      </c>
      <c r="D154" s="7">
        <v>0.30299999999999999</v>
      </c>
      <c r="E154" s="7">
        <v>54.65</v>
      </c>
      <c r="F154" s="7">
        <v>0</v>
      </c>
      <c r="G154" s="7">
        <v>0</v>
      </c>
      <c r="H154" s="6">
        <v>1</v>
      </c>
      <c r="I154" s="42">
        <f t="shared" si="12"/>
        <v>0</v>
      </c>
      <c r="J154" s="42">
        <f t="shared" si="13"/>
        <v>0</v>
      </c>
      <c r="K154" s="6">
        <v>102</v>
      </c>
      <c r="L154" s="6">
        <f t="shared" si="14"/>
        <v>0.22611657949492622</v>
      </c>
      <c r="M154" s="6">
        <f t="shared" si="15"/>
        <v>279</v>
      </c>
      <c r="N154" s="6">
        <f t="shared" si="16"/>
        <v>0</v>
      </c>
      <c r="O154" s="11">
        <f t="shared" si="17"/>
        <v>0</v>
      </c>
    </row>
    <row r="155" spans="1:15">
      <c r="A155" s="6" t="s">
        <v>55</v>
      </c>
      <c r="B155" s="6">
        <v>6410</v>
      </c>
      <c r="C155" s="8">
        <v>0.39619002749999999</v>
      </c>
      <c r="D155" s="7">
        <v>0.30299999999999999</v>
      </c>
      <c r="E155" s="7">
        <v>54.65</v>
      </c>
      <c r="F155" s="7">
        <v>0</v>
      </c>
      <c r="G155" s="7">
        <v>0</v>
      </c>
      <c r="H155" s="6">
        <v>1</v>
      </c>
      <c r="I155" s="42">
        <f t="shared" si="12"/>
        <v>0</v>
      </c>
      <c r="J155" s="42">
        <f t="shared" si="13"/>
        <v>0</v>
      </c>
      <c r="K155" s="6">
        <v>247</v>
      </c>
      <c r="L155" s="6">
        <f t="shared" si="14"/>
        <v>0.54670757132259373</v>
      </c>
      <c r="M155" s="6">
        <f t="shared" si="15"/>
        <v>674</v>
      </c>
      <c r="N155" s="6">
        <f t="shared" si="16"/>
        <v>0</v>
      </c>
      <c r="O155" s="11">
        <f t="shared" si="17"/>
        <v>0</v>
      </c>
    </row>
    <row r="156" spans="1:15">
      <c r="A156" s="6" t="s">
        <v>55</v>
      </c>
      <c r="B156" s="6">
        <v>6460</v>
      </c>
      <c r="C156" s="8">
        <v>2.8299198899000002</v>
      </c>
      <c r="D156" s="7">
        <v>0.30299999999999999</v>
      </c>
      <c r="E156" s="7">
        <v>54.65</v>
      </c>
      <c r="F156" s="7">
        <v>0</v>
      </c>
      <c r="G156" s="7">
        <v>0</v>
      </c>
      <c r="H156" s="6">
        <v>1</v>
      </c>
      <c r="I156" s="42">
        <f t="shared" si="12"/>
        <v>0</v>
      </c>
      <c r="J156" s="42">
        <f t="shared" si="13"/>
        <v>0</v>
      </c>
      <c r="K156" s="6">
        <v>1766</v>
      </c>
      <c r="L156" s="6">
        <f t="shared" si="14"/>
        <v>3.9050418300716339</v>
      </c>
      <c r="M156" s="6">
        <f t="shared" si="15"/>
        <v>4817</v>
      </c>
      <c r="N156" s="6">
        <f t="shared" si="16"/>
        <v>0</v>
      </c>
      <c r="O156" s="11">
        <f t="shared" si="17"/>
        <v>0</v>
      </c>
    </row>
    <row r="157" spans="1:15">
      <c r="A157" s="6" t="s">
        <v>55</v>
      </c>
      <c r="B157" s="6">
        <v>6410</v>
      </c>
      <c r="C157" s="8">
        <v>0.75449838830000004</v>
      </c>
      <c r="D157" s="7">
        <v>0.30299999999999999</v>
      </c>
      <c r="E157" s="7">
        <v>54.65</v>
      </c>
      <c r="F157" s="7">
        <v>0</v>
      </c>
      <c r="G157" s="7">
        <v>0</v>
      </c>
      <c r="H157" s="6">
        <v>1</v>
      </c>
      <c r="I157" s="42">
        <f t="shared" si="12"/>
        <v>0</v>
      </c>
      <c r="J157" s="42">
        <f t="shared" si="13"/>
        <v>0</v>
      </c>
      <c r="K157" s="6">
        <v>471</v>
      </c>
      <c r="L157" s="6">
        <f t="shared" si="14"/>
        <v>1.0411417572450239</v>
      </c>
      <c r="M157" s="6">
        <f t="shared" si="15"/>
        <v>1284</v>
      </c>
      <c r="N157" s="6">
        <f t="shared" si="16"/>
        <v>0</v>
      </c>
      <c r="O157" s="11">
        <f t="shared" si="17"/>
        <v>0</v>
      </c>
    </row>
    <row r="158" spans="1:15">
      <c r="A158" s="6" t="s">
        <v>55</v>
      </c>
      <c r="B158" s="6">
        <v>7430</v>
      </c>
      <c r="C158" s="8">
        <v>0.16868773579999999</v>
      </c>
      <c r="D158" s="7">
        <v>0.16900000000000001</v>
      </c>
      <c r="E158" s="7">
        <v>5.35</v>
      </c>
      <c r="F158" s="7">
        <v>1.25</v>
      </c>
      <c r="G158" s="7">
        <v>0.20200000000000001</v>
      </c>
      <c r="H158" s="6">
        <v>1</v>
      </c>
      <c r="I158" s="42">
        <f t="shared" si="12"/>
        <v>1.25</v>
      </c>
      <c r="J158" s="42">
        <f t="shared" si="13"/>
        <v>0.20200000000000001</v>
      </c>
      <c r="K158" s="6">
        <v>14</v>
      </c>
      <c r="L158" s="6">
        <f t="shared" si="14"/>
        <v>1.2709918026964166E-2</v>
      </c>
      <c r="M158" s="6">
        <f t="shared" si="15"/>
        <v>16</v>
      </c>
      <c r="N158" s="6">
        <f t="shared" si="16"/>
        <v>0</v>
      </c>
      <c r="O158" s="11">
        <f t="shared" si="17"/>
        <v>0</v>
      </c>
    </row>
    <row r="159" spans="1:15">
      <c r="A159" s="6" t="s">
        <v>55</v>
      </c>
      <c r="B159" s="6">
        <v>3200</v>
      </c>
      <c r="C159" s="8">
        <v>5.4406965111999996</v>
      </c>
      <c r="D159" s="7">
        <v>0.4</v>
      </c>
      <c r="E159" s="7">
        <v>54.65</v>
      </c>
      <c r="F159" s="7">
        <v>1.2</v>
      </c>
      <c r="G159" s="7">
        <v>6.4000000000000001E-2</v>
      </c>
      <c r="H159" s="6">
        <v>1</v>
      </c>
      <c r="I159" s="42">
        <f t="shared" si="12"/>
        <v>1.2</v>
      </c>
      <c r="J159" s="42">
        <f t="shared" si="13"/>
        <v>6.4000000000000001E-2</v>
      </c>
      <c r="K159" s="6">
        <v>4482</v>
      </c>
      <c r="L159" s="6">
        <f t="shared" si="14"/>
        <v>9.9111354779026666</v>
      </c>
      <c r="M159" s="6">
        <f t="shared" si="15"/>
        <v>12225</v>
      </c>
      <c r="N159" s="6">
        <f t="shared" si="16"/>
        <v>32</v>
      </c>
      <c r="O159" s="11">
        <f t="shared" si="17"/>
        <v>1.7</v>
      </c>
    </row>
    <row r="160" spans="1:15">
      <c r="A160" s="6" t="s">
        <v>55</v>
      </c>
      <c r="B160" s="6">
        <v>6460</v>
      </c>
      <c r="C160" s="8">
        <v>3.2643736800000003E-2</v>
      </c>
      <c r="D160" s="7">
        <v>0.30299999999999999</v>
      </c>
      <c r="E160" s="7">
        <v>54.65</v>
      </c>
      <c r="F160" s="7">
        <v>0</v>
      </c>
      <c r="G160" s="7">
        <v>0</v>
      </c>
      <c r="H160" s="6">
        <v>1</v>
      </c>
      <c r="I160" s="42">
        <f t="shared" si="12"/>
        <v>0</v>
      </c>
      <c r="J160" s="42">
        <f t="shared" si="13"/>
        <v>0</v>
      </c>
      <c r="K160" s="6">
        <v>20</v>
      </c>
      <c r="L160" s="6">
        <f t="shared" si="14"/>
        <v>4.5045500457030006E-2</v>
      </c>
      <c r="M160" s="6">
        <f t="shared" si="15"/>
        <v>56</v>
      </c>
      <c r="N160" s="6">
        <f t="shared" si="16"/>
        <v>0</v>
      </c>
      <c r="O160" s="11">
        <f t="shared" si="17"/>
        <v>0</v>
      </c>
    </row>
    <row r="161" spans="1:15">
      <c r="A161" s="6" t="s">
        <v>55</v>
      </c>
      <c r="B161" s="6">
        <v>6120</v>
      </c>
      <c r="C161" s="8">
        <v>0.12734982889999999</v>
      </c>
      <c r="D161" s="7">
        <v>0.30299999999999999</v>
      </c>
      <c r="E161" s="7">
        <v>54.65</v>
      </c>
      <c r="F161" s="7">
        <v>0</v>
      </c>
      <c r="G161" s="7">
        <v>0</v>
      </c>
      <c r="H161" s="6">
        <v>1</v>
      </c>
      <c r="I161" s="42">
        <f t="shared" si="12"/>
        <v>0</v>
      </c>
      <c r="J161" s="42">
        <f t="shared" si="13"/>
        <v>0</v>
      </c>
      <c r="K161" s="6">
        <v>79</v>
      </c>
      <c r="L161" s="6">
        <f t="shared" si="14"/>
        <v>0.17573162077197124</v>
      </c>
      <c r="M161" s="6">
        <f t="shared" si="15"/>
        <v>217</v>
      </c>
      <c r="N161" s="6">
        <f t="shared" si="16"/>
        <v>0</v>
      </c>
      <c r="O161" s="11">
        <f t="shared" si="17"/>
        <v>0</v>
      </c>
    </row>
    <row r="162" spans="1:15">
      <c r="A162" s="6" t="s">
        <v>55</v>
      </c>
      <c r="B162" s="6">
        <v>6460</v>
      </c>
      <c r="C162" s="8">
        <v>1.20786109E-2</v>
      </c>
      <c r="D162" s="7">
        <v>0.30299999999999999</v>
      </c>
      <c r="E162" s="7">
        <v>54.65</v>
      </c>
      <c r="F162" s="7">
        <v>0</v>
      </c>
      <c r="G162" s="7">
        <v>0</v>
      </c>
      <c r="H162" s="6">
        <v>1</v>
      </c>
      <c r="I162" s="42">
        <f t="shared" si="12"/>
        <v>0</v>
      </c>
      <c r="J162" s="42">
        <f t="shared" si="13"/>
        <v>0</v>
      </c>
      <c r="K162" s="6">
        <v>8</v>
      </c>
      <c r="L162" s="6">
        <f t="shared" si="14"/>
        <v>1.6667426163546249E-2</v>
      </c>
      <c r="M162" s="6">
        <f t="shared" si="15"/>
        <v>21</v>
      </c>
      <c r="N162" s="6">
        <f t="shared" si="16"/>
        <v>0</v>
      </c>
      <c r="O162" s="11">
        <f t="shared" si="17"/>
        <v>0</v>
      </c>
    </row>
    <row r="163" spans="1:15">
      <c r="A163" s="6" t="s">
        <v>55</v>
      </c>
      <c r="B163" s="6">
        <v>6410</v>
      </c>
      <c r="C163" s="8">
        <v>0.2921292868</v>
      </c>
      <c r="D163" s="7">
        <v>0.30299999999999999</v>
      </c>
      <c r="E163" s="7">
        <v>54.65</v>
      </c>
      <c r="F163" s="7">
        <v>0</v>
      </c>
      <c r="G163" s="7">
        <v>0</v>
      </c>
      <c r="H163" s="6">
        <v>1</v>
      </c>
      <c r="I163" s="42">
        <f t="shared" si="12"/>
        <v>0</v>
      </c>
      <c r="J163" s="42">
        <f t="shared" si="13"/>
        <v>0</v>
      </c>
      <c r="K163" s="6">
        <v>182</v>
      </c>
      <c r="L163" s="6">
        <f t="shared" si="14"/>
        <v>0.40311285447140494</v>
      </c>
      <c r="M163" s="6">
        <f t="shared" si="15"/>
        <v>497</v>
      </c>
      <c r="N163" s="6">
        <f t="shared" si="16"/>
        <v>0</v>
      </c>
      <c r="O163" s="11">
        <f t="shared" si="17"/>
        <v>0</v>
      </c>
    </row>
    <row r="164" spans="1:15">
      <c r="A164" s="6" t="s">
        <v>55</v>
      </c>
      <c r="B164" s="6">
        <v>3200</v>
      </c>
      <c r="C164" s="8">
        <v>0.96644067349999996</v>
      </c>
      <c r="D164" s="7">
        <v>0.4</v>
      </c>
      <c r="E164" s="7">
        <v>54.65</v>
      </c>
      <c r="F164" s="7">
        <v>1.2</v>
      </c>
      <c r="G164" s="7">
        <v>6.4000000000000001E-2</v>
      </c>
      <c r="H164" s="6">
        <v>1</v>
      </c>
      <c r="I164" s="42">
        <f t="shared" si="12"/>
        <v>1.2</v>
      </c>
      <c r="J164" s="42">
        <f t="shared" si="13"/>
        <v>6.4000000000000001E-2</v>
      </c>
      <c r="K164" s="6">
        <v>796</v>
      </c>
      <c r="L164" s="6">
        <f t="shared" si="14"/>
        <v>1.7605327602258332</v>
      </c>
      <c r="M164" s="6">
        <f t="shared" si="15"/>
        <v>2172</v>
      </c>
      <c r="N164" s="6">
        <f t="shared" si="16"/>
        <v>6</v>
      </c>
      <c r="O164" s="11">
        <f t="shared" si="17"/>
        <v>0.3</v>
      </c>
    </row>
    <row r="165" spans="1:15">
      <c r="A165" s="6" t="s">
        <v>55</v>
      </c>
      <c r="B165" s="6">
        <v>6460</v>
      </c>
      <c r="C165" s="8">
        <v>4.70940865E-2</v>
      </c>
      <c r="D165" s="7">
        <v>0.30299999999999999</v>
      </c>
      <c r="E165" s="7">
        <v>54.65</v>
      </c>
      <c r="F165" s="7">
        <v>0</v>
      </c>
      <c r="G165" s="7">
        <v>0</v>
      </c>
      <c r="H165" s="6">
        <v>1</v>
      </c>
      <c r="I165" s="42">
        <f t="shared" si="12"/>
        <v>0</v>
      </c>
      <c r="J165" s="42">
        <f t="shared" si="13"/>
        <v>0</v>
      </c>
      <c r="K165" s="6">
        <v>29</v>
      </c>
      <c r="L165" s="6">
        <f t="shared" si="14"/>
        <v>6.4985718637431245E-2</v>
      </c>
      <c r="M165" s="6">
        <f t="shared" si="15"/>
        <v>80</v>
      </c>
      <c r="N165" s="6">
        <f t="shared" si="16"/>
        <v>0</v>
      </c>
      <c r="O165" s="11">
        <f t="shared" si="17"/>
        <v>0</v>
      </c>
    </row>
    <row r="166" spans="1:15">
      <c r="A166" s="6" t="s">
        <v>55</v>
      </c>
      <c r="B166" s="6">
        <v>6410</v>
      </c>
      <c r="C166" s="8">
        <v>1.0091218161</v>
      </c>
      <c r="D166" s="7">
        <v>0.30299999999999999</v>
      </c>
      <c r="E166" s="7">
        <v>54.65</v>
      </c>
      <c r="F166" s="7">
        <v>0</v>
      </c>
      <c r="G166" s="7">
        <v>0</v>
      </c>
      <c r="H166" s="6">
        <v>1</v>
      </c>
      <c r="I166" s="42">
        <f t="shared" si="12"/>
        <v>0</v>
      </c>
      <c r="J166" s="42">
        <f t="shared" si="13"/>
        <v>0</v>
      </c>
      <c r="K166" s="6">
        <v>630</v>
      </c>
      <c r="L166" s="6">
        <f t="shared" si="14"/>
        <v>1.3924998080590913</v>
      </c>
      <c r="M166" s="6">
        <f t="shared" si="15"/>
        <v>1718</v>
      </c>
      <c r="N166" s="6">
        <f t="shared" si="16"/>
        <v>0</v>
      </c>
      <c r="O166" s="11">
        <f t="shared" si="17"/>
        <v>0</v>
      </c>
    </row>
    <row r="167" spans="1:15">
      <c r="A167" s="6" t="s">
        <v>55</v>
      </c>
      <c r="B167" s="6">
        <v>6410</v>
      </c>
      <c r="C167" s="8">
        <v>0.7101434418</v>
      </c>
      <c r="D167" s="7">
        <v>0.30299999999999999</v>
      </c>
      <c r="E167" s="7">
        <v>54.65</v>
      </c>
      <c r="F167" s="7">
        <v>0</v>
      </c>
      <c r="G167" s="7">
        <v>0</v>
      </c>
      <c r="H167" s="6">
        <v>1</v>
      </c>
      <c r="I167" s="42">
        <f t="shared" si="12"/>
        <v>0</v>
      </c>
      <c r="J167" s="42">
        <f t="shared" si="13"/>
        <v>0</v>
      </c>
      <c r="K167" s="6">
        <v>443</v>
      </c>
      <c r="L167" s="6">
        <f t="shared" si="14"/>
        <v>0.97993581213284253</v>
      </c>
      <c r="M167" s="6">
        <f t="shared" si="15"/>
        <v>1209</v>
      </c>
      <c r="N167" s="6">
        <f t="shared" si="16"/>
        <v>0</v>
      </c>
      <c r="O167" s="11">
        <f t="shared" si="17"/>
        <v>0</v>
      </c>
    </row>
    <row r="168" spans="1:15">
      <c r="A168" s="6" t="s">
        <v>55</v>
      </c>
      <c r="B168" s="6">
        <v>6460</v>
      </c>
      <c r="C168" s="8">
        <v>2.1400623757999999</v>
      </c>
      <c r="D168" s="7">
        <v>0.30299999999999999</v>
      </c>
      <c r="E168" s="7">
        <v>54.65</v>
      </c>
      <c r="F168" s="7">
        <v>0</v>
      </c>
      <c r="G168" s="7">
        <v>0</v>
      </c>
      <c r="H168" s="6">
        <v>1</v>
      </c>
      <c r="I168" s="42">
        <f t="shared" si="12"/>
        <v>0</v>
      </c>
      <c r="J168" s="42">
        <f t="shared" si="13"/>
        <v>0</v>
      </c>
      <c r="K168" s="6">
        <v>1335</v>
      </c>
      <c r="L168" s="6">
        <f t="shared" si="14"/>
        <v>2.9530988231461173</v>
      </c>
      <c r="M168" s="6">
        <f t="shared" si="15"/>
        <v>3643</v>
      </c>
      <c r="N168" s="6">
        <f t="shared" si="16"/>
        <v>0</v>
      </c>
      <c r="O168" s="11">
        <f t="shared" si="17"/>
        <v>0</v>
      </c>
    </row>
    <row r="169" spans="1:15">
      <c r="A169" s="6" t="s">
        <v>55</v>
      </c>
      <c r="B169" s="6">
        <v>3200</v>
      </c>
      <c r="C169" s="8">
        <v>14.749600560199999</v>
      </c>
      <c r="D169" s="7">
        <v>0.4</v>
      </c>
      <c r="E169" s="7">
        <v>54.65</v>
      </c>
      <c r="F169" s="7">
        <v>1.2</v>
      </c>
      <c r="G169" s="7">
        <v>6.4000000000000001E-2</v>
      </c>
      <c r="H169" s="6">
        <v>1</v>
      </c>
      <c r="I169" s="42">
        <f t="shared" si="12"/>
        <v>1.2</v>
      </c>
      <c r="J169" s="42">
        <f t="shared" si="13"/>
        <v>6.4000000000000001E-2</v>
      </c>
      <c r="K169" s="6">
        <v>12151</v>
      </c>
      <c r="L169" s="6">
        <f t="shared" si="14"/>
        <v>26.868855687164331</v>
      </c>
      <c r="M169" s="6">
        <f t="shared" si="15"/>
        <v>33142</v>
      </c>
      <c r="N169" s="6">
        <f t="shared" si="16"/>
        <v>88</v>
      </c>
      <c r="O169" s="11">
        <f t="shared" si="17"/>
        <v>4.7</v>
      </c>
    </row>
    <row r="170" spans="1:15">
      <c r="A170" s="6" t="s">
        <v>55</v>
      </c>
      <c r="B170" s="6">
        <v>3200</v>
      </c>
      <c r="C170" s="8">
        <v>0.14223560590000001</v>
      </c>
      <c r="D170" s="7">
        <v>0.4</v>
      </c>
      <c r="E170" s="7">
        <v>54.65</v>
      </c>
      <c r="F170" s="7">
        <v>1.2</v>
      </c>
      <c r="G170" s="7">
        <v>6.4000000000000001E-2</v>
      </c>
      <c r="H170" s="6">
        <v>1</v>
      </c>
      <c r="I170" s="42">
        <f t="shared" si="12"/>
        <v>1.2</v>
      </c>
      <c r="J170" s="42">
        <f t="shared" si="13"/>
        <v>6.4000000000000001E-2</v>
      </c>
      <c r="K170" s="6">
        <v>117</v>
      </c>
      <c r="L170" s="6">
        <f t="shared" si="14"/>
        <v>0.25910586208116665</v>
      </c>
      <c r="M170" s="6">
        <f t="shared" si="15"/>
        <v>320</v>
      </c>
      <c r="N170" s="6">
        <f t="shared" si="16"/>
        <v>1</v>
      </c>
      <c r="O170" s="11">
        <f t="shared" si="17"/>
        <v>0</v>
      </c>
    </row>
    <row r="171" spans="1:15">
      <c r="A171" s="6" t="s">
        <v>55</v>
      </c>
      <c r="B171" s="6">
        <v>6410</v>
      </c>
      <c r="C171" s="8">
        <v>0.78200158470000003</v>
      </c>
      <c r="D171" s="7">
        <v>0.30299999999999999</v>
      </c>
      <c r="E171" s="7">
        <v>54.65</v>
      </c>
      <c r="F171" s="7">
        <v>0</v>
      </c>
      <c r="G171" s="7">
        <v>0</v>
      </c>
      <c r="H171" s="6">
        <v>1</v>
      </c>
      <c r="I171" s="42">
        <f t="shared" si="12"/>
        <v>0</v>
      </c>
      <c r="J171" s="42">
        <f t="shared" si="13"/>
        <v>0</v>
      </c>
      <c r="K171" s="6">
        <v>488</v>
      </c>
      <c r="L171" s="6">
        <f t="shared" si="14"/>
        <v>1.0790937617473386</v>
      </c>
      <c r="M171" s="6">
        <f t="shared" si="15"/>
        <v>1331</v>
      </c>
      <c r="N171" s="6">
        <f t="shared" si="16"/>
        <v>0</v>
      </c>
      <c r="O171" s="11">
        <f t="shared" si="17"/>
        <v>0</v>
      </c>
    </row>
    <row r="172" spans="1:15">
      <c r="A172" s="6" t="s">
        <v>55</v>
      </c>
      <c r="B172" s="6">
        <v>6410</v>
      </c>
      <c r="C172" s="8">
        <v>1.5305107501999999</v>
      </c>
      <c r="D172" s="7">
        <v>0.30299999999999999</v>
      </c>
      <c r="E172" s="7">
        <v>54.65</v>
      </c>
      <c r="F172" s="7">
        <v>0</v>
      </c>
      <c r="G172" s="7">
        <v>0</v>
      </c>
      <c r="H172" s="6">
        <v>1</v>
      </c>
      <c r="I172" s="42">
        <f t="shared" si="12"/>
        <v>0</v>
      </c>
      <c r="J172" s="42">
        <f t="shared" si="13"/>
        <v>0</v>
      </c>
      <c r="K172" s="6">
        <v>955</v>
      </c>
      <c r="L172" s="6">
        <f t="shared" si="14"/>
        <v>2.1119709155853572</v>
      </c>
      <c r="M172" s="6">
        <f t="shared" si="15"/>
        <v>2605</v>
      </c>
      <c r="N172" s="6">
        <f t="shared" si="16"/>
        <v>0</v>
      </c>
      <c r="O172" s="11">
        <f t="shared" si="17"/>
        <v>0</v>
      </c>
    </row>
    <row r="173" spans="1:15">
      <c r="A173" s="6" t="s">
        <v>55</v>
      </c>
      <c r="B173" s="6">
        <v>6410</v>
      </c>
      <c r="C173" s="8">
        <v>0.1483273715</v>
      </c>
      <c r="D173" s="7">
        <v>0.30299999999999999</v>
      </c>
      <c r="E173" s="7">
        <v>54.65</v>
      </c>
      <c r="F173" s="7">
        <v>0</v>
      </c>
      <c r="G173" s="7">
        <v>0</v>
      </c>
      <c r="H173" s="6">
        <v>1</v>
      </c>
      <c r="I173" s="42">
        <f t="shared" si="12"/>
        <v>0</v>
      </c>
      <c r="J173" s="42">
        <f t="shared" si="13"/>
        <v>0</v>
      </c>
      <c r="K173" s="6">
        <v>93</v>
      </c>
      <c r="L173" s="6">
        <f t="shared" si="14"/>
        <v>0.20467879402499375</v>
      </c>
      <c r="M173" s="6">
        <f t="shared" si="15"/>
        <v>252</v>
      </c>
      <c r="N173" s="6">
        <f t="shared" si="16"/>
        <v>0</v>
      </c>
      <c r="O173" s="11">
        <f t="shared" si="17"/>
        <v>0</v>
      </c>
    </row>
    <row r="174" spans="1:15">
      <c r="A174" s="6" t="s">
        <v>55</v>
      </c>
      <c r="B174" s="6">
        <v>6460</v>
      </c>
      <c r="C174" s="8">
        <v>6.9253083000000003E-3</v>
      </c>
      <c r="D174" s="7">
        <v>0.30299999999999999</v>
      </c>
      <c r="E174" s="7">
        <v>54.65</v>
      </c>
      <c r="F174" s="7">
        <v>0</v>
      </c>
      <c r="G174" s="7">
        <v>0</v>
      </c>
      <c r="H174" s="6">
        <v>1</v>
      </c>
      <c r="I174" s="42">
        <f t="shared" si="12"/>
        <v>0</v>
      </c>
      <c r="J174" s="42">
        <f t="shared" si="13"/>
        <v>0</v>
      </c>
      <c r="K174" s="6">
        <v>4</v>
      </c>
      <c r="L174" s="6">
        <f t="shared" si="14"/>
        <v>9.5563194895237503E-3</v>
      </c>
      <c r="M174" s="6">
        <f t="shared" si="15"/>
        <v>12</v>
      </c>
      <c r="N174" s="6">
        <f t="shared" si="16"/>
        <v>0</v>
      </c>
      <c r="O174" s="11">
        <f t="shared" si="17"/>
        <v>0</v>
      </c>
    </row>
    <row r="175" spans="1:15">
      <c r="A175" s="6" t="s">
        <v>55</v>
      </c>
      <c r="B175" s="6">
        <v>6410</v>
      </c>
      <c r="C175" s="8">
        <v>3.2087245999999998E-3</v>
      </c>
      <c r="D175" s="7">
        <v>0.30299999999999999</v>
      </c>
      <c r="E175" s="7">
        <v>54.65</v>
      </c>
      <c r="F175" s="7">
        <v>0</v>
      </c>
      <c r="G175" s="7">
        <v>0</v>
      </c>
      <c r="H175" s="6">
        <v>1</v>
      </c>
      <c r="I175" s="42">
        <f t="shared" si="12"/>
        <v>0</v>
      </c>
      <c r="J175" s="42">
        <f t="shared" si="13"/>
        <v>0</v>
      </c>
      <c r="K175" s="6">
        <v>2</v>
      </c>
      <c r="L175" s="6">
        <f t="shared" si="14"/>
        <v>4.4277591845974995E-3</v>
      </c>
      <c r="M175" s="6">
        <f t="shared" si="15"/>
        <v>5</v>
      </c>
      <c r="N175" s="6">
        <f t="shared" si="16"/>
        <v>0</v>
      </c>
      <c r="O175" s="11">
        <f t="shared" si="17"/>
        <v>0</v>
      </c>
    </row>
    <row r="176" spans="1:15">
      <c r="A176" s="6" t="s">
        <v>55</v>
      </c>
      <c r="B176" s="6">
        <v>3200</v>
      </c>
      <c r="C176" s="8">
        <v>1.5195515738000001</v>
      </c>
      <c r="D176" s="7">
        <v>0.4</v>
      </c>
      <c r="E176" s="7">
        <v>54.65</v>
      </c>
      <c r="F176" s="7">
        <v>1.2</v>
      </c>
      <c r="G176" s="7">
        <v>6.4000000000000001E-2</v>
      </c>
      <c r="H176" s="6">
        <v>1</v>
      </c>
      <c r="I176" s="42">
        <f t="shared" si="12"/>
        <v>1.2</v>
      </c>
      <c r="J176" s="42">
        <f t="shared" si="13"/>
        <v>6.4000000000000001E-2</v>
      </c>
      <c r="K176" s="6">
        <v>1252</v>
      </c>
      <c r="L176" s="6">
        <f t="shared" si="14"/>
        <v>2.7681164502723337</v>
      </c>
      <c r="M176" s="6">
        <f t="shared" si="15"/>
        <v>3414</v>
      </c>
      <c r="N176" s="6">
        <f t="shared" si="16"/>
        <v>9</v>
      </c>
      <c r="O176" s="11">
        <f t="shared" si="17"/>
        <v>0.5</v>
      </c>
    </row>
    <row r="177" spans="1:15">
      <c r="A177" s="6" t="s">
        <v>55</v>
      </c>
      <c r="B177" s="6">
        <v>6410</v>
      </c>
      <c r="C177" s="8">
        <v>0.29089861090000002</v>
      </c>
      <c r="D177" s="7">
        <v>0.30299999999999999</v>
      </c>
      <c r="E177" s="7">
        <v>54.65</v>
      </c>
      <c r="F177" s="7">
        <v>0</v>
      </c>
      <c r="G177" s="7">
        <v>0</v>
      </c>
      <c r="H177" s="6">
        <v>1</v>
      </c>
      <c r="I177" s="42">
        <f t="shared" si="12"/>
        <v>0</v>
      </c>
      <c r="J177" s="42">
        <f t="shared" si="13"/>
        <v>0</v>
      </c>
      <c r="K177" s="6">
        <v>182</v>
      </c>
      <c r="L177" s="6">
        <f t="shared" si="14"/>
        <v>0.40141462941354628</v>
      </c>
      <c r="M177" s="6">
        <f t="shared" si="15"/>
        <v>495</v>
      </c>
      <c r="N177" s="6">
        <f t="shared" si="16"/>
        <v>0</v>
      </c>
      <c r="O177" s="11">
        <f t="shared" si="17"/>
        <v>0</v>
      </c>
    </row>
    <row r="178" spans="1:15">
      <c r="A178" s="6" t="s">
        <v>55</v>
      </c>
      <c r="B178" s="6">
        <v>6410</v>
      </c>
      <c r="C178" s="8">
        <v>0.65585395800000001</v>
      </c>
      <c r="D178" s="7">
        <v>0.30299999999999999</v>
      </c>
      <c r="E178" s="7">
        <v>54.65</v>
      </c>
      <c r="F178" s="7">
        <v>0</v>
      </c>
      <c r="G178" s="7">
        <v>0</v>
      </c>
      <c r="H178" s="6">
        <v>1</v>
      </c>
      <c r="I178" s="42">
        <f t="shared" si="12"/>
        <v>0</v>
      </c>
      <c r="J178" s="42">
        <f t="shared" si="13"/>
        <v>0</v>
      </c>
      <c r="K178" s="6">
        <v>409</v>
      </c>
      <c r="L178" s="6">
        <f t="shared" si="14"/>
        <v>0.905021074818675</v>
      </c>
      <c r="M178" s="6">
        <f t="shared" si="15"/>
        <v>1116</v>
      </c>
      <c r="N178" s="6">
        <f t="shared" si="16"/>
        <v>0</v>
      </c>
      <c r="O178" s="11">
        <f t="shared" si="17"/>
        <v>0</v>
      </c>
    </row>
    <row r="179" spans="1:15">
      <c r="A179" s="6" t="s">
        <v>55</v>
      </c>
      <c r="B179" s="6">
        <v>6410</v>
      </c>
      <c r="C179" s="8">
        <v>0.1460541917</v>
      </c>
      <c r="D179" s="7">
        <v>0.30299999999999999</v>
      </c>
      <c r="E179" s="7">
        <v>54.65</v>
      </c>
      <c r="F179" s="7">
        <v>0</v>
      </c>
      <c r="G179" s="7">
        <v>0</v>
      </c>
      <c r="H179" s="6">
        <v>1</v>
      </c>
      <c r="I179" s="42">
        <f t="shared" si="12"/>
        <v>0</v>
      </c>
      <c r="J179" s="42">
        <f t="shared" si="13"/>
        <v>0</v>
      </c>
      <c r="K179" s="6">
        <v>91</v>
      </c>
      <c r="L179" s="6">
        <f t="shared" si="14"/>
        <v>0.20154200480422624</v>
      </c>
      <c r="M179" s="6">
        <f t="shared" si="15"/>
        <v>249</v>
      </c>
      <c r="N179" s="6">
        <f t="shared" si="16"/>
        <v>0</v>
      </c>
      <c r="O179" s="11">
        <f t="shared" si="17"/>
        <v>0</v>
      </c>
    </row>
    <row r="180" spans="1:15">
      <c r="A180" s="6" t="s">
        <v>55</v>
      </c>
      <c r="B180" s="6">
        <v>3200</v>
      </c>
      <c r="C180" s="8">
        <v>0.12322254520000001</v>
      </c>
      <c r="D180" s="7">
        <v>0.4</v>
      </c>
      <c r="E180" s="7">
        <v>54.65</v>
      </c>
      <c r="F180" s="7">
        <v>1.2</v>
      </c>
      <c r="G180" s="7">
        <v>6.4000000000000001E-2</v>
      </c>
      <c r="H180" s="6">
        <v>1</v>
      </c>
      <c r="I180" s="42">
        <f t="shared" si="12"/>
        <v>1.2</v>
      </c>
      <c r="J180" s="42">
        <f t="shared" si="13"/>
        <v>6.4000000000000001E-2</v>
      </c>
      <c r="K180" s="6">
        <v>102</v>
      </c>
      <c r="L180" s="6">
        <f t="shared" si="14"/>
        <v>0.22447040317266667</v>
      </c>
      <c r="M180" s="6">
        <f t="shared" si="15"/>
        <v>277</v>
      </c>
      <c r="N180" s="6">
        <f t="shared" si="16"/>
        <v>1</v>
      </c>
      <c r="O180" s="11">
        <f t="shared" si="17"/>
        <v>0</v>
      </c>
    </row>
    <row r="181" spans="1:15">
      <c r="A181" s="6" t="s">
        <v>55</v>
      </c>
      <c r="B181" s="6">
        <v>4200</v>
      </c>
      <c r="C181" s="8">
        <v>5.9625673537999999</v>
      </c>
      <c r="D181" s="7">
        <v>0.41299999999999998</v>
      </c>
      <c r="E181" s="7">
        <v>54.65</v>
      </c>
      <c r="F181" s="7">
        <v>0.7</v>
      </c>
      <c r="G181" s="7">
        <v>0.09</v>
      </c>
      <c r="H181" s="6">
        <v>1</v>
      </c>
      <c r="I181" s="42">
        <f t="shared" si="12"/>
        <v>0.7</v>
      </c>
      <c r="J181" s="42">
        <f t="shared" si="13"/>
        <v>0.09</v>
      </c>
      <c r="K181" s="6">
        <v>5087</v>
      </c>
      <c r="L181" s="6">
        <f t="shared" si="14"/>
        <v>11.214819027547932</v>
      </c>
      <c r="M181" s="6">
        <f t="shared" si="15"/>
        <v>13833</v>
      </c>
      <c r="N181" s="6">
        <f t="shared" si="16"/>
        <v>21</v>
      </c>
      <c r="O181" s="11">
        <f t="shared" si="17"/>
        <v>2.7</v>
      </c>
    </row>
    <row r="182" spans="1:15">
      <c r="A182" s="6" t="s">
        <v>55</v>
      </c>
      <c r="B182" s="6">
        <v>6120</v>
      </c>
      <c r="C182" s="8">
        <v>0.36032281710000003</v>
      </c>
      <c r="D182" s="7">
        <v>0.30299999999999999</v>
      </c>
      <c r="E182" s="7">
        <v>54.65</v>
      </c>
      <c r="F182" s="7">
        <v>0</v>
      </c>
      <c r="G182" s="7">
        <v>0</v>
      </c>
      <c r="H182" s="6">
        <v>1</v>
      </c>
      <c r="I182" s="42">
        <f t="shared" si="12"/>
        <v>0</v>
      </c>
      <c r="J182" s="42">
        <f t="shared" si="13"/>
        <v>0</v>
      </c>
      <c r="K182" s="6">
        <v>225</v>
      </c>
      <c r="L182" s="6">
        <f t="shared" si="14"/>
        <v>0.49721395935150375</v>
      </c>
      <c r="M182" s="6">
        <f t="shared" si="15"/>
        <v>613</v>
      </c>
      <c r="N182" s="6">
        <f t="shared" si="16"/>
        <v>0</v>
      </c>
      <c r="O182" s="11">
        <f t="shared" si="17"/>
        <v>0</v>
      </c>
    </row>
    <row r="183" spans="1:15">
      <c r="A183" s="6" t="s">
        <v>55</v>
      </c>
      <c r="B183" s="6">
        <v>6460</v>
      </c>
      <c r="C183" s="8">
        <v>0.1521145136</v>
      </c>
      <c r="D183" s="7">
        <v>0.247</v>
      </c>
      <c r="E183" s="7">
        <v>54.65</v>
      </c>
      <c r="F183" s="7">
        <v>0</v>
      </c>
      <c r="G183" s="7">
        <v>0</v>
      </c>
      <c r="H183" s="6">
        <v>1</v>
      </c>
      <c r="I183" s="42">
        <f t="shared" si="12"/>
        <v>0</v>
      </c>
      <c r="J183" s="42">
        <f t="shared" si="13"/>
        <v>0</v>
      </c>
      <c r="K183" s="6">
        <v>77</v>
      </c>
      <c r="L183" s="6">
        <f t="shared" si="14"/>
        <v>0.17111044729627334</v>
      </c>
      <c r="M183" s="6">
        <f t="shared" si="15"/>
        <v>211</v>
      </c>
      <c r="N183" s="6">
        <f t="shared" si="16"/>
        <v>0</v>
      </c>
      <c r="O183" s="11">
        <f t="shared" si="17"/>
        <v>0</v>
      </c>
    </row>
    <row r="184" spans="1:15">
      <c r="A184" s="6" t="s">
        <v>55</v>
      </c>
      <c r="B184" s="6">
        <v>3200</v>
      </c>
      <c r="C184" s="8">
        <v>0.53012556109999998</v>
      </c>
      <c r="D184" s="7">
        <v>0.4</v>
      </c>
      <c r="E184" s="7">
        <v>54.65</v>
      </c>
      <c r="F184" s="7">
        <v>1.2</v>
      </c>
      <c r="G184" s="7">
        <v>6.4000000000000001E-2</v>
      </c>
      <c r="H184" s="6">
        <v>1</v>
      </c>
      <c r="I184" s="42">
        <f t="shared" si="12"/>
        <v>1.2</v>
      </c>
      <c r="J184" s="42">
        <f t="shared" si="13"/>
        <v>6.4000000000000001E-2</v>
      </c>
      <c r="K184" s="6">
        <v>437</v>
      </c>
      <c r="L184" s="6">
        <f t="shared" si="14"/>
        <v>0.96571206380383323</v>
      </c>
      <c r="M184" s="6">
        <f t="shared" si="15"/>
        <v>1191</v>
      </c>
      <c r="N184" s="6">
        <f t="shared" si="16"/>
        <v>3</v>
      </c>
      <c r="O184" s="11">
        <f t="shared" si="17"/>
        <v>0.2</v>
      </c>
    </row>
    <row r="185" spans="1:15">
      <c r="A185" s="6" t="s">
        <v>55</v>
      </c>
      <c r="B185" s="6">
        <v>6410</v>
      </c>
      <c r="C185" s="8">
        <v>1.53052517E-2</v>
      </c>
      <c r="D185" s="7">
        <v>0.30299999999999999</v>
      </c>
      <c r="E185" s="7">
        <v>54.65</v>
      </c>
      <c r="F185" s="7">
        <v>0</v>
      </c>
      <c r="G185" s="7">
        <v>0</v>
      </c>
      <c r="H185" s="6">
        <v>1</v>
      </c>
      <c r="I185" s="42">
        <f t="shared" si="12"/>
        <v>0</v>
      </c>
      <c r="J185" s="42">
        <f t="shared" si="13"/>
        <v>0</v>
      </c>
      <c r="K185" s="6">
        <v>10</v>
      </c>
      <c r="L185" s="6">
        <f t="shared" si="14"/>
        <v>2.111990813647625E-2</v>
      </c>
      <c r="M185" s="6">
        <f t="shared" si="15"/>
        <v>26</v>
      </c>
      <c r="N185" s="6">
        <f t="shared" si="16"/>
        <v>0</v>
      </c>
      <c r="O185" s="11">
        <f t="shared" si="17"/>
        <v>0</v>
      </c>
    </row>
    <row r="186" spans="1:15">
      <c r="A186" s="6" t="s">
        <v>55</v>
      </c>
      <c r="B186" s="6">
        <v>6460</v>
      </c>
      <c r="C186" s="8">
        <v>3.5707649100000002E-2</v>
      </c>
      <c r="D186" s="7">
        <v>0.30299999999999999</v>
      </c>
      <c r="E186" s="7">
        <v>54.65</v>
      </c>
      <c r="F186" s="7">
        <v>0</v>
      </c>
      <c r="G186" s="7">
        <v>0</v>
      </c>
      <c r="H186" s="6">
        <v>1</v>
      </c>
      <c r="I186" s="42">
        <f t="shared" si="12"/>
        <v>0</v>
      </c>
      <c r="J186" s="42">
        <f t="shared" si="13"/>
        <v>0</v>
      </c>
      <c r="K186" s="6">
        <v>22</v>
      </c>
      <c r="L186" s="6">
        <f t="shared" si="14"/>
        <v>4.9273431338703745E-2</v>
      </c>
      <c r="M186" s="6">
        <f t="shared" si="15"/>
        <v>61</v>
      </c>
      <c r="N186" s="6">
        <f t="shared" si="16"/>
        <v>0</v>
      </c>
      <c r="O186" s="11">
        <f t="shared" si="17"/>
        <v>0</v>
      </c>
    </row>
    <row r="187" spans="1:15">
      <c r="A187" s="6" t="s">
        <v>55</v>
      </c>
      <c r="B187" s="6">
        <v>3200</v>
      </c>
      <c r="C187" s="8">
        <v>1.6670532E-3</v>
      </c>
      <c r="D187" s="7">
        <v>0.4</v>
      </c>
      <c r="E187" s="7">
        <v>54.65</v>
      </c>
      <c r="F187" s="7">
        <v>1.2</v>
      </c>
      <c r="G187" s="7">
        <v>6.4000000000000001E-2</v>
      </c>
      <c r="H187" s="6">
        <v>1</v>
      </c>
      <c r="I187" s="42">
        <f t="shared" si="12"/>
        <v>1.2</v>
      </c>
      <c r="J187" s="42">
        <f t="shared" si="13"/>
        <v>6.4000000000000001E-2</v>
      </c>
      <c r="K187" s="6">
        <v>1</v>
      </c>
      <c r="L187" s="6">
        <f t="shared" si="14"/>
        <v>3.0368152459999999E-3</v>
      </c>
      <c r="M187" s="6">
        <f t="shared" si="15"/>
        <v>4</v>
      </c>
      <c r="N187" s="6">
        <f t="shared" si="16"/>
        <v>0</v>
      </c>
      <c r="O187" s="11">
        <f t="shared" si="17"/>
        <v>0</v>
      </c>
    </row>
    <row r="188" spans="1:15">
      <c r="A188" s="6" t="s">
        <v>55</v>
      </c>
      <c r="B188" s="6">
        <v>7430</v>
      </c>
      <c r="C188" s="8">
        <v>2.6870033799999998E-2</v>
      </c>
      <c r="D188" s="7">
        <v>0.16900000000000001</v>
      </c>
      <c r="E188" s="7">
        <v>54.65</v>
      </c>
      <c r="F188" s="7">
        <v>1.25</v>
      </c>
      <c r="G188" s="7">
        <v>0.20200000000000001</v>
      </c>
      <c r="H188" s="6">
        <v>1</v>
      </c>
      <c r="I188" s="42">
        <f t="shared" si="12"/>
        <v>1.25</v>
      </c>
      <c r="J188" s="42">
        <f t="shared" si="13"/>
        <v>0.20200000000000001</v>
      </c>
      <c r="K188" s="6">
        <v>104</v>
      </c>
      <c r="L188" s="6">
        <f t="shared" si="14"/>
        <v>2.0680633472644167E-2</v>
      </c>
      <c r="M188" s="6">
        <f t="shared" si="15"/>
        <v>26</v>
      </c>
      <c r="N188" s="6">
        <f t="shared" si="16"/>
        <v>0</v>
      </c>
      <c r="O188" s="11">
        <f t="shared" si="17"/>
        <v>0</v>
      </c>
    </row>
    <row r="189" spans="1:15">
      <c r="A189" s="6" t="s">
        <v>55</v>
      </c>
      <c r="B189" s="6">
        <v>6460</v>
      </c>
      <c r="C189" s="8">
        <v>0.32807335050000003</v>
      </c>
      <c r="D189" s="7">
        <v>0.30299999999999999</v>
      </c>
      <c r="E189" s="7">
        <v>54.65</v>
      </c>
      <c r="F189" s="7">
        <v>0</v>
      </c>
      <c r="G189" s="7">
        <v>0</v>
      </c>
      <c r="H189" s="6">
        <v>1</v>
      </c>
      <c r="I189" s="42">
        <f t="shared" si="12"/>
        <v>0</v>
      </c>
      <c r="J189" s="42">
        <f t="shared" si="13"/>
        <v>0</v>
      </c>
      <c r="K189" s="6">
        <v>205</v>
      </c>
      <c r="L189" s="6">
        <f t="shared" si="14"/>
        <v>0.45271251727183132</v>
      </c>
      <c r="M189" s="6">
        <f t="shared" si="15"/>
        <v>558</v>
      </c>
      <c r="N189" s="6">
        <f t="shared" si="16"/>
        <v>0</v>
      </c>
      <c r="O189" s="11">
        <f t="shared" si="17"/>
        <v>0</v>
      </c>
    </row>
    <row r="190" spans="1:15">
      <c r="A190" s="6" t="s">
        <v>55</v>
      </c>
      <c r="B190" s="6">
        <v>6120</v>
      </c>
      <c r="C190" s="8">
        <v>1.9123026E-3</v>
      </c>
      <c r="D190" s="7">
        <v>0.30299999999999999</v>
      </c>
      <c r="E190" s="7">
        <v>54.65</v>
      </c>
      <c r="F190" s="7">
        <v>0</v>
      </c>
      <c r="G190" s="7">
        <v>0</v>
      </c>
      <c r="H190" s="6">
        <v>1</v>
      </c>
      <c r="I190" s="42">
        <f t="shared" si="12"/>
        <v>0</v>
      </c>
      <c r="J190" s="42">
        <f t="shared" si="13"/>
        <v>0</v>
      </c>
      <c r="K190" s="6">
        <v>1</v>
      </c>
      <c r="L190" s="6">
        <f t="shared" si="14"/>
        <v>2.6388102615225E-3</v>
      </c>
      <c r="M190" s="6">
        <f t="shared" si="15"/>
        <v>3</v>
      </c>
      <c r="N190" s="6">
        <f t="shared" si="16"/>
        <v>0</v>
      </c>
      <c r="O190" s="11">
        <f t="shared" si="17"/>
        <v>0</v>
      </c>
    </row>
    <row r="191" spans="1:15">
      <c r="A191" s="6" t="s">
        <v>55</v>
      </c>
      <c r="B191" s="6">
        <v>6170</v>
      </c>
      <c r="C191" s="8">
        <v>5.1384897493999997</v>
      </c>
      <c r="D191" s="7">
        <v>0.30299999999999999</v>
      </c>
      <c r="E191" s="7">
        <v>54.65</v>
      </c>
      <c r="F191" s="7">
        <v>0</v>
      </c>
      <c r="G191" s="7">
        <v>0</v>
      </c>
      <c r="H191" s="6">
        <v>1</v>
      </c>
      <c r="I191" s="42">
        <f t="shared" si="12"/>
        <v>0</v>
      </c>
      <c r="J191" s="42">
        <f t="shared" si="13"/>
        <v>0</v>
      </c>
      <c r="K191" s="6">
        <v>3207</v>
      </c>
      <c r="L191" s="6">
        <f t="shared" si="14"/>
        <v>7.0906662363189268</v>
      </c>
      <c r="M191" s="6">
        <f t="shared" si="15"/>
        <v>8746</v>
      </c>
      <c r="N191" s="6">
        <f t="shared" si="16"/>
        <v>0</v>
      </c>
      <c r="O191" s="11">
        <f t="shared" si="17"/>
        <v>0</v>
      </c>
    </row>
    <row r="192" spans="1:15">
      <c r="A192" s="6" t="s">
        <v>55</v>
      </c>
      <c r="B192" s="6">
        <v>6120</v>
      </c>
      <c r="C192" s="8">
        <v>2.9193497200000001E-2</v>
      </c>
      <c r="D192" s="7">
        <v>0.30299999999999999</v>
      </c>
      <c r="E192" s="7">
        <v>54.65</v>
      </c>
      <c r="F192" s="7">
        <v>0</v>
      </c>
      <c r="G192" s="7">
        <v>0</v>
      </c>
      <c r="H192" s="6">
        <v>1</v>
      </c>
      <c r="I192" s="42">
        <f t="shared" si="12"/>
        <v>0</v>
      </c>
      <c r="J192" s="42">
        <f t="shared" si="13"/>
        <v>0</v>
      </c>
      <c r="K192" s="6">
        <v>18</v>
      </c>
      <c r="L192" s="6">
        <f t="shared" si="14"/>
        <v>4.0284471704995002E-2</v>
      </c>
      <c r="M192" s="6">
        <f t="shared" si="15"/>
        <v>50</v>
      </c>
      <c r="N192" s="6">
        <f t="shared" si="16"/>
        <v>0</v>
      </c>
      <c r="O192" s="11">
        <f t="shared" si="17"/>
        <v>0</v>
      </c>
    </row>
    <row r="193" spans="1:15">
      <c r="A193" s="6" t="s">
        <v>55</v>
      </c>
      <c r="B193" s="6">
        <v>6410</v>
      </c>
      <c r="C193" s="8">
        <v>0.39779798150000001</v>
      </c>
      <c r="D193" s="7">
        <v>0.30299999999999999</v>
      </c>
      <c r="E193" s="7">
        <v>54.65</v>
      </c>
      <c r="F193" s="7">
        <v>0</v>
      </c>
      <c r="G193" s="7">
        <v>0</v>
      </c>
      <c r="H193" s="6">
        <v>1</v>
      </c>
      <c r="I193" s="42">
        <f t="shared" si="12"/>
        <v>0</v>
      </c>
      <c r="J193" s="42">
        <f t="shared" si="13"/>
        <v>0</v>
      </c>
      <c r="K193" s="6">
        <v>248</v>
      </c>
      <c r="L193" s="6">
        <f t="shared" si="14"/>
        <v>0.54892640714661878</v>
      </c>
      <c r="M193" s="6">
        <f t="shared" si="15"/>
        <v>677</v>
      </c>
      <c r="N193" s="6">
        <f t="shared" si="16"/>
        <v>0</v>
      </c>
      <c r="O193" s="11">
        <f t="shared" si="17"/>
        <v>0</v>
      </c>
    </row>
    <row r="194" spans="1:15">
      <c r="A194" s="6" t="s">
        <v>55</v>
      </c>
      <c r="B194" s="6">
        <v>6410</v>
      </c>
      <c r="C194" s="8">
        <v>5.2521501200000001E-2</v>
      </c>
      <c r="D194" s="7">
        <v>0.30299999999999999</v>
      </c>
      <c r="E194" s="7">
        <v>54.65</v>
      </c>
      <c r="F194" s="7">
        <v>0</v>
      </c>
      <c r="G194" s="7">
        <v>0</v>
      </c>
      <c r="H194" s="6">
        <v>1</v>
      </c>
      <c r="I194" s="42">
        <f t="shared" si="12"/>
        <v>0</v>
      </c>
      <c r="J194" s="42">
        <f t="shared" si="13"/>
        <v>0</v>
      </c>
      <c r="K194" s="6">
        <v>33</v>
      </c>
      <c r="L194" s="6">
        <f t="shared" si="14"/>
        <v>7.2475076024644994E-2</v>
      </c>
      <c r="M194" s="6">
        <f t="shared" si="15"/>
        <v>89</v>
      </c>
      <c r="N194" s="6">
        <f t="shared" si="16"/>
        <v>0</v>
      </c>
      <c r="O194" s="11">
        <f t="shared" si="17"/>
        <v>0</v>
      </c>
    </row>
    <row r="195" spans="1:15">
      <c r="A195" s="6" t="s">
        <v>55</v>
      </c>
      <c r="B195" s="6">
        <v>6410</v>
      </c>
      <c r="C195" s="8">
        <v>3.2529520200000002E-2</v>
      </c>
      <c r="D195" s="7">
        <v>0.30299999999999999</v>
      </c>
      <c r="E195" s="7">
        <v>54.65</v>
      </c>
      <c r="F195" s="7">
        <v>0</v>
      </c>
      <c r="G195" s="7">
        <v>0</v>
      </c>
      <c r="H195" s="6">
        <v>1</v>
      </c>
      <c r="I195" s="42">
        <f t="shared" ref="I195:I258" si="18">F195</f>
        <v>0</v>
      </c>
      <c r="J195" s="42">
        <f t="shared" ref="J195:J258" si="19">G195</f>
        <v>0</v>
      </c>
      <c r="K195" s="6">
        <v>21</v>
      </c>
      <c r="L195" s="6">
        <f t="shared" ref="L195:L258" si="20">(E195*D195*C195)/12</f>
        <v>4.4887891542982505E-2</v>
      </c>
      <c r="M195" s="6">
        <f t="shared" ref="M195:M258" si="21">ROUND(E195*D195*C195*102.79,0)</f>
        <v>55</v>
      </c>
      <c r="N195" s="6">
        <f t="shared" ref="N195:N258" si="22">ROUND(I195*M195*0.002205,0)</f>
        <v>0</v>
      </c>
      <c r="O195" s="11">
        <f t="shared" ref="O195:O258" si="23">ROUND(J195*M195*0.002205,1)</f>
        <v>0</v>
      </c>
    </row>
    <row r="196" spans="1:15">
      <c r="A196" s="6" t="s">
        <v>55</v>
      </c>
      <c r="B196" s="6">
        <v>3200</v>
      </c>
      <c r="C196" s="8">
        <v>1.9332818299999999E-2</v>
      </c>
      <c r="D196" s="7">
        <v>0.4</v>
      </c>
      <c r="E196" s="7">
        <v>54.65</v>
      </c>
      <c r="F196" s="7">
        <v>1.2</v>
      </c>
      <c r="G196" s="7">
        <v>6.4000000000000001E-2</v>
      </c>
      <c r="H196" s="6">
        <v>1</v>
      </c>
      <c r="I196" s="42">
        <f t="shared" si="18"/>
        <v>1.2</v>
      </c>
      <c r="J196" s="42">
        <f t="shared" si="19"/>
        <v>6.4000000000000001E-2</v>
      </c>
      <c r="K196" s="6">
        <v>16</v>
      </c>
      <c r="L196" s="6">
        <f t="shared" si="20"/>
        <v>3.5217950669833332E-2</v>
      </c>
      <c r="M196" s="6">
        <f t="shared" si="21"/>
        <v>43</v>
      </c>
      <c r="N196" s="6">
        <f t="shared" si="22"/>
        <v>0</v>
      </c>
      <c r="O196" s="11">
        <f t="shared" si="23"/>
        <v>0</v>
      </c>
    </row>
    <row r="197" spans="1:15">
      <c r="A197" s="6" t="s">
        <v>55</v>
      </c>
      <c r="B197" s="6">
        <v>3200</v>
      </c>
      <c r="C197" s="8">
        <v>1.4268205069</v>
      </c>
      <c r="D197" s="7">
        <v>0.4</v>
      </c>
      <c r="E197" s="7">
        <v>54.65</v>
      </c>
      <c r="F197" s="7">
        <v>1.2</v>
      </c>
      <c r="G197" s="7">
        <v>6.4000000000000001E-2</v>
      </c>
      <c r="H197" s="6">
        <v>1</v>
      </c>
      <c r="I197" s="42">
        <f t="shared" si="18"/>
        <v>1.2</v>
      </c>
      <c r="J197" s="42">
        <f t="shared" si="19"/>
        <v>6.4000000000000001E-2</v>
      </c>
      <c r="K197" s="6">
        <v>1175</v>
      </c>
      <c r="L197" s="6">
        <f t="shared" si="20"/>
        <v>2.5991913567361666</v>
      </c>
      <c r="M197" s="6">
        <f t="shared" si="21"/>
        <v>3206</v>
      </c>
      <c r="N197" s="6">
        <f t="shared" si="22"/>
        <v>8</v>
      </c>
      <c r="O197" s="11">
        <f t="shared" si="23"/>
        <v>0.5</v>
      </c>
    </row>
    <row r="198" spans="1:15">
      <c r="A198" s="6" t="s">
        <v>55</v>
      </c>
      <c r="B198" s="6">
        <v>6460</v>
      </c>
      <c r="C198" s="8">
        <v>0.465670427</v>
      </c>
      <c r="D198" s="7">
        <v>0.30299999999999999</v>
      </c>
      <c r="E198" s="7">
        <v>54.65</v>
      </c>
      <c r="F198" s="7">
        <v>0</v>
      </c>
      <c r="G198" s="7">
        <v>0</v>
      </c>
      <c r="H198" s="6">
        <v>1</v>
      </c>
      <c r="I198" s="42">
        <f t="shared" si="18"/>
        <v>0</v>
      </c>
      <c r="J198" s="42">
        <f t="shared" si="19"/>
        <v>0</v>
      </c>
      <c r="K198" s="6">
        <v>291</v>
      </c>
      <c r="L198" s="6">
        <f t="shared" si="20"/>
        <v>0.6425844430976374</v>
      </c>
      <c r="M198" s="6">
        <f t="shared" si="21"/>
        <v>793</v>
      </c>
      <c r="N198" s="6">
        <f t="shared" si="22"/>
        <v>0</v>
      </c>
      <c r="O198" s="11">
        <f t="shared" si="23"/>
        <v>0</v>
      </c>
    </row>
    <row r="199" spans="1:15">
      <c r="A199" s="6" t="s">
        <v>55</v>
      </c>
      <c r="B199" s="6">
        <v>6460</v>
      </c>
      <c r="C199" s="8">
        <v>0.48059864759999998</v>
      </c>
      <c r="D199" s="7">
        <v>0.30299999999999999</v>
      </c>
      <c r="E199" s="7">
        <v>54.65</v>
      </c>
      <c r="F199" s="7">
        <v>0</v>
      </c>
      <c r="G199" s="7">
        <v>0</v>
      </c>
      <c r="H199" s="6">
        <v>1</v>
      </c>
      <c r="I199" s="42">
        <f t="shared" si="18"/>
        <v>0</v>
      </c>
      <c r="J199" s="42">
        <f t="shared" si="19"/>
        <v>0</v>
      </c>
      <c r="K199" s="6">
        <v>300</v>
      </c>
      <c r="L199" s="6">
        <f t="shared" si="20"/>
        <v>0.66318408130633488</v>
      </c>
      <c r="M199" s="6">
        <f t="shared" si="21"/>
        <v>818</v>
      </c>
      <c r="N199" s="6">
        <f t="shared" si="22"/>
        <v>0</v>
      </c>
      <c r="O199" s="11">
        <f t="shared" si="23"/>
        <v>0</v>
      </c>
    </row>
    <row r="200" spans="1:15">
      <c r="A200" s="6" t="s">
        <v>55</v>
      </c>
      <c r="B200" s="6">
        <v>6460</v>
      </c>
      <c r="C200" s="8">
        <v>0.221631148</v>
      </c>
      <c r="D200" s="7">
        <v>0.30299999999999999</v>
      </c>
      <c r="E200" s="7">
        <v>54.65</v>
      </c>
      <c r="F200" s="7">
        <v>0</v>
      </c>
      <c r="G200" s="7">
        <v>0</v>
      </c>
      <c r="H200" s="6">
        <v>1</v>
      </c>
      <c r="I200" s="42">
        <f t="shared" si="18"/>
        <v>0</v>
      </c>
      <c r="J200" s="42">
        <f t="shared" si="19"/>
        <v>0</v>
      </c>
      <c r="K200" s="6">
        <v>138</v>
      </c>
      <c r="L200" s="6">
        <f t="shared" si="20"/>
        <v>0.30583159151454997</v>
      </c>
      <c r="M200" s="6">
        <f t="shared" si="21"/>
        <v>377</v>
      </c>
      <c r="N200" s="6">
        <f t="shared" si="22"/>
        <v>0</v>
      </c>
      <c r="O200" s="11">
        <f t="shared" si="23"/>
        <v>0</v>
      </c>
    </row>
    <row r="201" spans="1:15">
      <c r="A201" s="6" t="s">
        <v>55</v>
      </c>
      <c r="B201" s="6">
        <v>6460</v>
      </c>
      <c r="C201" s="8">
        <v>0.51929154440000003</v>
      </c>
      <c r="D201" s="7">
        <v>0.30299999999999999</v>
      </c>
      <c r="E201" s="7">
        <v>54.65</v>
      </c>
      <c r="F201" s="7">
        <v>0</v>
      </c>
      <c r="G201" s="7">
        <v>0</v>
      </c>
      <c r="H201" s="6">
        <v>1</v>
      </c>
      <c r="I201" s="42">
        <f t="shared" si="18"/>
        <v>0</v>
      </c>
      <c r="J201" s="42">
        <f t="shared" si="19"/>
        <v>0</v>
      </c>
      <c r="K201" s="6">
        <v>324</v>
      </c>
      <c r="L201" s="6">
        <f t="shared" si="20"/>
        <v>0.71657689326186491</v>
      </c>
      <c r="M201" s="6">
        <f t="shared" si="21"/>
        <v>884</v>
      </c>
      <c r="N201" s="6">
        <f t="shared" si="22"/>
        <v>0</v>
      </c>
      <c r="O201" s="11">
        <f t="shared" si="23"/>
        <v>0</v>
      </c>
    </row>
    <row r="202" spans="1:15">
      <c r="A202" s="6" t="s">
        <v>55</v>
      </c>
      <c r="B202" s="6">
        <v>3200</v>
      </c>
      <c r="C202" s="8">
        <v>23.279376550199999</v>
      </c>
      <c r="D202" s="7">
        <v>0.4</v>
      </c>
      <c r="E202" s="7">
        <v>54.65</v>
      </c>
      <c r="F202" s="7">
        <v>1.2</v>
      </c>
      <c r="G202" s="7">
        <v>6.4000000000000001E-2</v>
      </c>
      <c r="H202" s="6">
        <v>1</v>
      </c>
      <c r="I202" s="42">
        <f t="shared" si="18"/>
        <v>1.2</v>
      </c>
      <c r="J202" s="42">
        <f t="shared" si="19"/>
        <v>6.4000000000000001E-2</v>
      </c>
      <c r="K202" s="6">
        <v>19177</v>
      </c>
      <c r="L202" s="6">
        <f t="shared" si="20"/>
        <v>42.407264282280998</v>
      </c>
      <c r="M202" s="6">
        <f t="shared" si="21"/>
        <v>52309</v>
      </c>
      <c r="N202" s="6">
        <f t="shared" si="22"/>
        <v>138</v>
      </c>
      <c r="O202" s="11">
        <f t="shared" si="23"/>
        <v>7.4</v>
      </c>
    </row>
    <row r="203" spans="1:15">
      <c r="A203" s="6" t="s">
        <v>55</v>
      </c>
      <c r="B203" s="6">
        <v>6410</v>
      </c>
      <c r="C203" s="8">
        <v>5.7793600000000003E-4</v>
      </c>
      <c r="D203" s="7">
        <v>0.30299999999999999</v>
      </c>
      <c r="E203" s="7">
        <v>54.65</v>
      </c>
      <c r="F203" s="7">
        <v>0</v>
      </c>
      <c r="G203" s="7">
        <v>0</v>
      </c>
      <c r="H203" s="6">
        <v>1</v>
      </c>
      <c r="I203" s="42">
        <f t="shared" si="18"/>
        <v>0</v>
      </c>
      <c r="J203" s="42">
        <f t="shared" si="19"/>
        <v>0</v>
      </c>
      <c r="K203" s="6">
        <v>0</v>
      </c>
      <c r="L203" s="6">
        <f t="shared" si="20"/>
        <v>7.9750111060000002E-4</v>
      </c>
      <c r="M203" s="6">
        <f t="shared" si="21"/>
        <v>1</v>
      </c>
      <c r="N203" s="6">
        <f t="shared" si="22"/>
        <v>0</v>
      </c>
      <c r="O203" s="11">
        <f t="shared" si="23"/>
        <v>0</v>
      </c>
    </row>
    <row r="204" spans="1:15">
      <c r="A204" s="6" t="s">
        <v>55</v>
      </c>
      <c r="B204" s="6">
        <v>6460</v>
      </c>
      <c r="C204" s="8">
        <v>1.440843066</v>
      </c>
      <c r="D204" s="7">
        <v>0.30299999999999999</v>
      </c>
      <c r="E204" s="7">
        <v>54.65</v>
      </c>
      <c r="F204" s="7">
        <v>0</v>
      </c>
      <c r="G204" s="7">
        <v>0</v>
      </c>
      <c r="H204" s="6">
        <v>1</v>
      </c>
      <c r="I204" s="42">
        <f t="shared" si="18"/>
        <v>0</v>
      </c>
      <c r="J204" s="42">
        <f t="shared" si="19"/>
        <v>0</v>
      </c>
      <c r="K204" s="6">
        <v>899</v>
      </c>
      <c r="L204" s="6">
        <f t="shared" si="20"/>
        <v>1.9882373573117249</v>
      </c>
      <c r="M204" s="6">
        <f t="shared" si="21"/>
        <v>2452</v>
      </c>
      <c r="N204" s="6">
        <f t="shared" si="22"/>
        <v>0</v>
      </c>
      <c r="O204" s="11">
        <f t="shared" si="23"/>
        <v>0</v>
      </c>
    </row>
    <row r="205" spans="1:15">
      <c r="A205" s="6" t="s">
        <v>55</v>
      </c>
      <c r="B205" s="6">
        <v>6460</v>
      </c>
      <c r="C205" s="8">
        <v>1.0040529563</v>
      </c>
      <c r="D205" s="7">
        <v>0.30299999999999999</v>
      </c>
      <c r="E205" s="7">
        <v>54.65</v>
      </c>
      <c r="F205" s="7">
        <v>0</v>
      </c>
      <c r="G205" s="7">
        <v>0</v>
      </c>
      <c r="H205" s="6">
        <v>1</v>
      </c>
      <c r="I205" s="42">
        <f t="shared" si="18"/>
        <v>0</v>
      </c>
      <c r="J205" s="42">
        <f t="shared" si="19"/>
        <v>0</v>
      </c>
      <c r="K205" s="6">
        <v>627</v>
      </c>
      <c r="L205" s="6">
        <f t="shared" si="20"/>
        <v>1.3855052250603237</v>
      </c>
      <c r="M205" s="6">
        <f t="shared" si="21"/>
        <v>1709</v>
      </c>
      <c r="N205" s="6">
        <f t="shared" si="22"/>
        <v>0</v>
      </c>
      <c r="O205" s="11">
        <f t="shared" si="23"/>
        <v>0</v>
      </c>
    </row>
    <row r="206" spans="1:15">
      <c r="A206" s="6" t="s">
        <v>55</v>
      </c>
      <c r="B206" s="6">
        <v>6460</v>
      </c>
      <c r="C206" s="8">
        <v>1.3871589612999999</v>
      </c>
      <c r="D206" s="7">
        <v>0.30299999999999999</v>
      </c>
      <c r="E206" s="7">
        <v>54.65</v>
      </c>
      <c r="F206" s="7">
        <v>0</v>
      </c>
      <c r="G206" s="7">
        <v>0</v>
      </c>
      <c r="H206" s="6">
        <v>1</v>
      </c>
      <c r="I206" s="42">
        <f t="shared" si="18"/>
        <v>0</v>
      </c>
      <c r="J206" s="42">
        <f t="shared" si="19"/>
        <v>0</v>
      </c>
      <c r="K206" s="6">
        <v>866</v>
      </c>
      <c r="L206" s="6">
        <f t="shared" si="20"/>
        <v>1.9141579901848862</v>
      </c>
      <c r="M206" s="6">
        <f t="shared" si="21"/>
        <v>2361</v>
      </c>
      <c r="N206" s="6">
        <f t="shared" si="22"/>
        <v>0</v>
      </c>
      <c r="O206" s="11">
        <f t="shared" si="23"/>
        <v>0</v>
      </c>
    </row>
    <row r="207" spans="1:15">
      <c r="A207" s="6" t="s">
        <v>55</v>
      </c>
      <c r="B207" s="6">
        <v>6460</v>
      </c>
      <c r="C207" s="8">
        <v>9.5015029999999997E-4</v>
      </c>
      <c r="D207" s="7">
        <v>0.30299999999999999</v>
      </c>
      <c r="E207" s="7">
        <v>54.65</v>
      </c>
      <c r="F207" s="7">
        <v>0</v>
      </c>
      <c r="G207" s="7">
        <v>0</v>
      </c>
      <c r="H207" s="6">
        <v>1</v>
      </c>
      <c r="I207" s="42">
        <f t="shared" si="18"/>
        <v>0</v>
      </c>
      <c r="J207" s="42">
        <f t="shared" si="19"/>
        <v>0</v>
      </c>
      <c r="K207" s="6">
        <v>1</v>
      </c>
      <c r="L207" s="6">
        <f t="shared" si="20"/>
        <v>1.3111242758487498E-3</v>
      </c>
      <c r="M207" s="6">
        <f t="shared" si="21"/>
        <v>2</v>
      </c>
      <c r="N207" s="6">
        <f t="shared" si="22"/>
        <v>0</v>
      </c>
      <c r="O207" s="11">
        <f t="shared" si="23"/>
        <v>0</v>
      </c>
    </row>
    <row r="208" spans="1:15">
      <c r="A208" s="6" t="s">
        <v>55</v>
      </c>
      <c r="B208" s="6">
        <v>6410</v>
      </c>
      <c r="C208" s="8">
        <v>0.85225631319999995</v>
      </c>
      <c r="D208" s="7">
        <v>0.30299999999999999</v>
      </c>
      <c r="E208" s="7">
        <v>54.65</v>
      </c>
      <c r="F208" s="7">
        <v>0</v>
      </c>
      <c r="G208" s="7">
        <v>0</v>
      </c>
      <c r="H208" s="6">
        <v>1</v>
      </c>
      <c r="I208" s="42">
        <f t="shared" si="18"/>
        <v>0</v>
      </c>
      <c r="J208" s="42">
        <f t="shared" si="19"/>
        <v>0</v>
      </c>
      <c r="K208" s="6">
        <v>532</v>
      </c>
      <c r="L208" s="6">
        <f t="shared" si="20"/>
        <v>1.176039139788595</v>
      </c>
      <c r="M208" s="6">
        <f t="shared" si="21"/>
        <v>1451</v>
      </c>
      <c r="N208" s="6">
        <f t="shared" si="22"/>
        <v>0</v>
      </c>
      <c r="O208" s="11">
        <f t="shared" si="23"/>
        <v>0</v>
      </c>
    </row>
    <row r="209" spans="1:15">
      <c r="A209" s="6" t="s">
        <v>55</v>
      </c>
      <c r="B209" s="6">
        <v>6410</v>
      </c>
      <c r="C209" s="8">
        <v>2.0439796592000001</v>
      </c>
      <c r="D209" s="7">
        <v>0.30299999999999999</v>
      </c>
      <c r="E209" s="7">
        <v>54.65</v>
      </c>
      <c r="F209" s="7">
        <v>0</v>
      </c>
      <c r="G209" s="7">
        <v>0</v>
      </c>
      <c r="H209" s="6">
        <v>1</v>
      </c>
      <c r="I209" s="42">
        <f t="shared" si="18"/>
        <v>0</v>
      </c>
      <c r="J209" s="42">
        <f t="shared" si="19"/>
        <v>0</v>
      </c>
      <c r="K209" s="6">
        <v>1275</v>
      </c>
      <c r="L209" s="6">
        <f t="shared" si="20"/>
        <v>2.8205130814758199</v>
      </c>
      <c r="M209" s="6">
        <f t="shared" si="21"/>
        <v>3479</v>
      </c>
      <c r="N209" s="6">
        <f t="shared" si="22"/>
        <v>0</v>
      </c>
      <c r="O209" s="11">
        <f t="shared" si="23"/>
        <v>0</v>
      </c>
    </row>
    <row r="210" spans="1:15">
      <c r="A210" s="6" t="s">
        <v>55</v>
      </c>
      <c r="B210" s="6">
        <v>4200</v>
      </c>
      <c r="C210" s="8">
        <v>0.16354213140000001</v>
      </c>
      <c r="D210" s="7">
        <v>0.41299999999999998</v>
      </c>
      <c r="E210" s="7">
        <v>54.65</v>
      </c>
      <c r="F210" s="7">
        <v>0.7</v>
      </c>
      <c r="G210" s="7">
        <v>0.09</v>
      </c>
      <c r="H210" s="6">
        <v>1</v>
      </c>
      <c r="I210" s="42">
        <f t="shared" si="18"/>
        <v>0.7</v>
      </c>
      <c r="J210" s="42">
        <f t="shared" si="19"/>
        <v>0.09</v>
      </c>
      <c r="K210" s="6">
        <v>139</v>
      </c>
      <c r="L210" s="6">
        <f t="shared" si="20"/>
        <v>0.30760162497142746</v>
      </c>
      <c r="M210" s="6">
        <f t="shared" si="21"/>
        <v>379</v>
      </c>
      <c r="N210" s="6">
        <f t="shared" si="22"/>
        <v>1</v>
      </c>
      <c r="O210" s="11">
        <f t="shared" si="23"/>
        <v>0.1</v>
      </c>
    </row>
    <row r="211" spans="1:15">
      <c r="A211" s="6" t="s">
        <v>55</v>
      </c>
      <c r="B211" s="6">
        <v>3200</v>
      </c>
      <c r="C211" s="8">
        <v>2.2689410000000001E-4</v>
      </c>
      <c r="D211" s="7">
        <v>0.4</v>
      </c>
      <c r="E211" s="7">
        <v>54.65</v>
      </c>
      <c r="F211" s="7">
        <v>1.2</v>
      </c>
      <c r="G211" s="7">
        <v>6.4000000000000001E-2</v>
      </c>
      <c r="H211" s="6">
        <v>1</v>
      </c>
      <c r="I211" s="42">
        <f t="shared" si="18"/>
        <v>1.2</v>
      </c>
      <c r="J211" s="42">
        <f t="shared" si="19"/>
        <v>6.4000000000000001E-2</v>
      </c>
      <c r="K211" s="6">
        <v>0</v>
      </c>
      <c r="L211" s="6">
        <f t="shared" si="20"/>
        <v>4.1332541883333328E-4</v>
      </c>
      <c r="M211" s="6">
        <f t="shared" si="21"/>
        <v>1</v>
      </c>
      <c r="N211" s="6">
        <f t="shared" si="22"/>
        <v>0</v>
      </c>
      <c r="O211" s="11">
        <f t="shared" si="23"/>
        <v>0</v>
      </c>
    </row>
    <row r="212" spans="1:15">
      <c r="A212" s="6" t="s">
        <v>55</v>
      </c>
      <c r="B212" s="6">
        <v>6410</v>
      </c>
      <c r="C212" s="8">
        <v>3.2508219999999999E-4</v>
      </c>
      <c r="D212" s="7">
        <v>0.30299999999999999</v>
      </c>
      <c r="E212" s="7">
        <v>54.65</v>
      </c>
      <c r="F212" s="7">
        <v>0</v>
      </c>
      <c r="G212" s="7">
        <v>0</v>
      </c>
      <c r="H212" s="6">
        <v>1</v>
      </c>
      <c r="I212" s="42">
        <f t="shared" si="18"/>
        <v>0</v>
      </c>
      <c r="J212" s="42">
        <f t="shared" si="19"/>
        <v>0</v>
      </c>
      <c r="K212" s="6">
        <v>0</v>
      </c>
      <c r="L212" s="6">
        <f t="shared" si="20"/>
        <v>4.4858499130749998E-4</v>
      </c>
      <c r="M212" s="6">
        <f t="shared" si="21"/>
        <v>1</v>
      </c>
      <c r="N212" s="6">
        <f t="shared" si="22"/>
        <v>0</v>
      </c>
      <c r="O212" s="11">
        <f t="shared" si="23"/>
        <v>0</v>
      </c>
    </row>
    <row r="213" spans="1:15">
      <c r="A213" s="6" t="s">
        <v>55</v>
      </c>
      <c r="B213" s="6">
        <v>3200</v>
      </c>
      <c r="C213" s="8">
        <v>0.14505323310000001</v>
      </c>
      <c r="D213" s="7">
        <v>0.4</v>
      </c>
      <c r="E213" s="7">
        <v>54.65</v>
      </c>
      <c r="F213" s="7">
        <v>1.2</v>
      </c>
      <c r="G213" s="7">
        <v>6.4000000000000001E-2</v>
      </c>
      <c r="H213" s="6">
        <v>1</v>
      </c>
      <c r="I213" s="42">
        <f t="shared" si="18"/>
        <v>1.2</v>
      </c>
      <c r="J213" s="42">
        <f t="shared" si="19"/>
        <v>6.4000000000000001E-2</v>
      </c>
      <c r="K213" s="6">
        <v>119</v>
      </c>
      <c r="L213" s="6">
        <f t="shared" si="20"/>
        <v>0.26423863963050004</v>
      </c>
      <c r="M213" s="6">
        <f t="shared" si="21"/>
        <v>326</v>
      </c>
      <c r="N213" s="6">
        <f t="shared" si="22"/>
        <v>1</v>
      </c>
      <c r="O213" s="11">
        <f t="shared" si="23"/>
        <v>0</v>
      </c>
    </row>
    <row r="214" spans="1:15">
      <c r="A214" s="6" t="s">
        <v>55</v>
      </c>
      <c r="B214" s="6">
        <v>3200</v>
      </c>
      <c r="C214" s="8">
        <v>0.6258290769</v>
      </c>
      <c r="D214" s="7">
        <v>0.4</v>
      </c>
      <c r="E214" s="7">
        <v>54.65</v>
      </c>
      <c r="F214" s="7">
        <v>1.2</v>
      </c>
      <c r="G214" s="7">
        <v>6.4000000000000001E-2</v>
      </c>
      <c r="H214" s="6">
        <v>1</v>
      </c>
      <c r="I214" s="42">
        <f t="shared" si="18"/>
        <v>1.2</v>
      </c>
      <c r="J214" s="42">
        <f t="shared" si="19"/>
        <v>6.4000000000000001E-2</v>
      </c>
      <c r="K214" s="6">
        <v>516</v>
      </c>
      <c r="L214" s="6">
        <f t="shared" si="20"/>
        <v>1.1400519684195001</v>
      </c>
      <c r="M214" s="6">
        <f t="shared" si="21"/>
        <v>1406</v>
      </c>
      <c r="N214" s="6">
        <f t="shared" si="22"/>
        <v>4</v>
      </c>
      <c r="O214" s="11">
        <f t="shared" si="23"/>
        <v>0.2</v>
      </c>
    </row>
    <row r="215" spans="1:15">
      <c r="A215" s="6" t="s">
        <v>55</v>
      </c>
      <c r="B215" s="6">
        <v>4200</v>
      </c>
      <c r="C215" s="8">
        <v>2.6907545206000001</v>
      </c>
      <c r="D215" s="7">
        <v>0.25800000000000001</v>
      </c>
      <c r="E215" s="7">
        <v>54.65</v>
      </c>
      <c r="F215" s="7">
        <v>0.7</v>
      </c>
      <c r="G215" s="7">
        <v>0.09</v>
      </c>
      <c r="H215" s="6">
        <v>1</v>
      </c>
      <c r="I215" s="42">
        <f t="shared" si="18"/>
        <v>0.7</v>
      </c>
      <c r="J215" s="42">
        <f t="shared" si="19"/>
        <v>0.09</v>
      </c>
      <c r="K215" s="6">
        <v>2587</v>
      </c>
      <c r="L215" s="6">
        <f t="shared" si="20"/>
        <v>3.1615692928419854</v>
      </c>
      <c r="M215" s="6">
        <f t="shared" si="21"/>
        <v>3900</v>
      </c>
      <c r="N215" s="6">
        <f t="shared" si="22"/>
        <v>6</v>
      </c>
      <c r="O215" s="11">
        <f t="shared" si="23"/>
        <v>0.8</v>
      </c>
    </row>
    <row r="216" spans="1:15">
      <c r="A216" s="6" t="s">
        <v>55</v>
      </c>
      <c r="B216" s="6">
        <v>3200</v>
      </c>
      <c r="C216" s="8">
        <v>0.3088409473</v>
      </c>
      <c r="D216" s="7">
        <v>0.4</v>
      </c>
      <c r="E216" s="7">
        <v>54.65</v>
      </c>
      <c r="F216" s="7">
        <v>1.2</v>
      </c>
      <c r="G216" s="7">
        <v>6.4000000000000001E-2</v>
      </c>
      <c r="H216" s="6">
        <v>1</v>
      </c>
      <c r="I216" s="42">
        <f t="shared" si="18"/>
        <v>1.2</v>
      </c>
      <c r="J216" s="42">
        <f t="shared" si="19"/>
        <v>6.4000000000000001E-2</v>
      </c>
      <c r="K216" s="6">
        <v>254</v>
      </c>
      <c r="L216" s="6">
        <f t="shared" si="20"/>
        <v>0.5626052589981666</v>
      </c>
      <c r="M216" s="6">
        <f t="shared" si="21"/>
        <v>694</v>
      </c>
      <c r="N216" s="6">
        <f t="shared" si="22"/>
        <v>2</v>
      </c>
      <c r="O216" s="11">
        <f t="shared" si="23"/>
        <v>0.1</v>
      </c>
    </row>
    <row r="217" spans="1:15">
      <c r="A217" s="6" t="s">
        <v>55</v>
      </c>
      <c r="B217" s="6">
        <v>3200</v>
      </c>
      <c r="C217" s="8">
        <v>8.8702705300000004E-2</v>
      </c>
      <c r="D217" s="7">
        <v>0.4</v>
      </c>
      <c r="E217" s="7">
        <v>54.65</v>
      </c>
      <c r="F217" s="7">
        <v>1.2</v>
      </c>
      <c r="G217" s="7">
        <v>6.4000000000000001E-2</v>
      </c>
      <c r="H217" s="6">
        <v>1</v>
      </c>
      <c r="I217" s="42">
        <f t="shared" si="18"/>
        <v>1.2</v>
      </c>
      <c r="J217" s="42">
        <f t="shared" si="19"/>
        <v>6.4000000000000001E-2</v>
      </c>
      <c r="K217" s="6">
        <v>73</v>
      </c>
      <c r="L217" s="6">
        <f t="shared" si="20"/>
        <v>0.16158676148816667</v>
      </c>
      <c r="M217" s="6">
        <f t="shared" si="21"/>
        <v>199</v>
      </c>
      <c r="N217" s="6">
        <f t="shared" si="22"/>
        <v>1</v>
      </c>
      <c r="O217" s="11">
        <f t="shared" si="23"/>
        <v>0</v>
      </c>
    </row>
    <row r="218" spans="1:15">
      <c r="A218" s="6" t="s">
        <v>55</v>
      </c>
      <c r="B218" s="6">
        <v>6410</v>
      </c>
      <c r="C218" s="8">
        <v>2.4463689999999999E-4</v>
      </c>
      <c r="D218" s="7">
        <v>0.30299999999999999</v>
      </c>
      <c r="E218" s="7">
        <v>54.65</v>
      </c>
      <c r="F218" s="7">
        <v>0</v>
      </c>
      <c r="G218" s="7">
        <v>0</v>
      </c>
      <c r="H218" s="6">
        <v>1</v>
      </c>
      <c r="I218" s="42">
        <f t="shared" si="18"/>
        <v>0</v>
      </c>
      <c r="J218" s="42">
        <f t="shared" si="19"/>
        <v>0</v>
      </c>
      <c r="K218" s="6">
        <v>0</v>
      </c>
      <c r="L218" s="6">
        <f t="shared" si="20"/>
        <v>3.3757751627125002E-4</v>
      </c>
      <c r="M218" s="6">
        <f t="shared" si="21"/>
        <v>0</v>
      </c>
      <c r="N218" s="6">
        <f t="shared" si="22"/>
        <v>0</v>
      </c>
      <c r="O218" s="11">
        <f t="shared" si="23"/>
        <v>0</v>
      </c>
    </row>
    <row r="219" spans="1:15">
      <c r="A219" s="6" t="s">
        <v>55</v>
      </c>
      <c r="B219" s="6">
        <v>6460</v>
      </c>
      <c r="C219" s="8">
        <v>0.45978230409999998</v>
      </c>
      <c r="D219" s="7">
        <v>0.30299999999999999</v>
      </c>
      <c r="E219" s="7">
        <v>54.65</v>
      </c>
      <c r="F219" s="7">
        <v>0</v>
      </c>
      <c r="G219" s="7">
        <v>0</v>
      </c>
      <c r="H219" s="6">
        <v>1</v>
      </c>
      <c r="I219" s="42">
        <f t="shared" si="18"/>
        <v>0</v>
      </c>
      <c r="J219" s="42">
        <f t="shared" si="19"/>
        <v>0</v>
      </c>
      <c r="K219" s="6">
        <v>287</v>
      </c>
      <c r="L219" s="6">
        <f t="shared" si="20"/>
        <v>0.6344593487063912</v>
      </c>
      <c r="M219" s="6">
        <f t="shared" si="21"/>
        <v>783</v>
      </c>
      <c r="N219" s="6">
        <f t="shared" si="22"/>
        <v>0</v>
      </c>
      <c r="O219" s="11">
        <f t="shared" si="23"/>
        <v>0</v>
      </c>
    </row>
    <row r="220" spans="1:15">
      <c r="A220" s="6" t="s">
        <v>55</v>
      </c>
      <c r="B220" s="6">
        <v>3200</v>
      </c>
      <c r="C220" s="8">
        <v>0.63091189049999996</v>
      </c>
      <c r="D220" s="7">
        <v>0.4</v>
      </c>
      <c r="E220" s="7">
        <v>54.65</v>
      </c>
      <c r="F220" s="7">
        <v>1.2</v>
      </c>
      <c r="G220" s="7">
        <v>6.4000000000000001E-2</v>
      </c>
      <c r="H220" s="6">
        <v>1</v>
      </c>
      <c r="I220" s="42">
        <f t="shared" si="18"/>
        <v>1.2</v>
      </c>
      <c r="J220" s="42">
        <f t="shared" si="19"/>
        <v>6.4000000000000001E-2</v>
      </c>
      <c r="K220" s="6">
        <v>520</v>
      </c>
      <c r="L220" s="6">
        <f t="shared" si="20"/>
        <v>1.1493111605274999</v>
      </c>
      <c r="M220" s="6">
        <f t="shared" si="21"/>
        <v>1418</v>
      </c>
      <c r="N220" s="6">
        <f t="shared" si="22"/>
        <v>4</v>
      </c>
      <c r="O220" s="11">
        <f t="shared" si="23"/>
        <v>0.2</v>
      </c>
    </row>
    <row r="221" spans="1:15">
      <c r="A221" s="6" t="s">
        <v>55</v>
      </c>
      <c r="B221" s="6">
        <v>3200</v>
      </c>
      <c r="C221" s="8">
        <v>10.486056165999999</v>
      </c>
      <c r="D221" s="7">
        <v>0.4</v>
      </c>
      <c r="E221" s="7">
        <v>54.65</v>
      </c>
      <c r="F221" s="7">
        <v>1.2</v>
      </c>
      <c r="G221" s="7">
        <v>6.4000000000000001E-2</v>
      </c>
      <c r="H221" s="6">
        <v>1</v>
      </c>
      <c r="I221" s="42">
        <f t="shared" si="18"/>
        <v>1.2</v>
      </c>
      <c r="J221" s="42">
        <f t="shared" si="19"/>
        <v>6.4000000000000001E-2</v>
      </c>
      <c r="K221" s="6">
        <v>8638</v>
      </c>
      <c r="L221" s="6">
        <f t="shared" si="20"/>
        <v>19.102098982396665</v>
      </c>
      <c r="M221" s="6">
        <f t="shared" si="21"/>
        <v>23562</v>
      </c>
      <c r="N221" s="6">
        <f t="shared" si="22"/>
        <v>62</v>
      </c>
      <c r="O221" s="11">
        <f t="shared" si="23"/>
        <v>3.3</v>
      </c>
    </row>
    <row r="222" spans="1:15">
      <c r="A222" s="6" t="s">
        <v>55</v>
      </c>
      <c r="B222" s="6">
        <v>6460</v>
      </c>
      <c r="C222" s="8">
        <v>0.36824575050000002</v>
      </c>
      <c r="D222" s="7">
        <v>0.30299999999999999</v>
      </c>
      <c r="E222" s="7">
        <v>54.65</v>
      </c>
      <c r="F222" s="7">
        <v>0</v>
      </c>
      <c r="G222" s="7">
        <v>0</v>
      </c>
      <c r="H222" s="6">
        <v>1</v>
      </c>
      <c r="I222" s="42">
        <f t="shared" si="18"/>
        <v>0</v>
      </c>
      <c r="J222" s="42">
        <f t="shared" si="19"/>
        <v>0</v>
      </c>
      <c r="K222" s="6">
        <v>230</v>
      </c>
      <c r="L222" s="6">
        <f t="shared" si="20"/>
        <v>0.50814691418683122</v>
      </c>
      <c r="M222" s="6">
        <f t="shared" si="21"/>
        <v>627</v>
      </c>
      <c r="N222" s="6">
        <f t="shared" si="22"/>
        <v>0</v>
      </c>
      <c r="O222" s="11">
        <f t="shared" si="23"/>
        <v>0</v>
      </c>
    </row>
    <row r="223" spans="1:15">
      <c r="A223" s="6" t="s">
        <v>55</v>
      </c>
      <c r="B223" s="6">
        <v>6170</v>
      </c>
      <c r="C223" s="8">
        <v>2.9868287000000002E-3</v>
      </c>
      <c r="D223" s="7">
        <v>0.30299999999999999</v>
      </c>
      <c r="E223" s="7">
        <v>54.65</v>
      </c>
      <c r="F223" s="7">
        <v>0</v>
      </c>
      <c r="G223" s="7">
        <v>0</v>
      </c>
      <c r="H223" s="6">
        <v>1</v>
      </c>
      <c r="I223" s="42">
        <f t="shared" si="18"/>
        <v>0</v>
      </c>
      <c r="J223" s="42">
        <f t="shared" si="19"/>
        <v>0</v>
      </c>
      <c r="K223" s="6">
        <v>2</v>
      </c>
      <c r="L223" s="6">
        <f t="shared" si="20"/>
        <v>4.12156225848875E-3</v>
      </c>
      <c r="M223" s="6">
        <f t="shared" si="21"/>
        <v>5</v>
      </c>
      <c r="N223" s="6">
        <f t="shared" si="22"/>
        <v>0</v>
      </c>
      <c r="O223" s="11">
        <f t="shared" si="23"/>
        <v>0</v>
      </c>
    </row>
    <row r="224" spans="1:15">
      <c r="A224" s="6" t="s">
        <v>55</v>
      </c>
      <c r="B224" s="6">
        <v>6460</v>
      </c>
      <c r="C224" s="8">
        <v>2.2775287437</v>
      </c>
      <c r="D224" s="7">
        <v>0.30299999999999999</v>
      </c>
      <c r="E224" s="7">
        <v>54.65</v>
      </c>
      <c r="F224" s="7">
        <v>0</v>
      </c>
      <c r="G224" s="7">
        <v>0</v>
      </c>
      <c r="H224" s="6">
        <v>1</v>
      </c>
      <c r="I224" s="42">
        <f t="shared" si="18"/>
        <v>0</v>
      </c>
      <c r="J224" s="42">
        <f t="shared" si="19"/>
        <v>0</v>
      </c>
      <c r="K224" s="6">
        <v>1421</v>
      </c>
      <c r="L224" s="6">
        <f t="shared" si="20"/>
        <v>3.1427903825409262</v>
      </c>
      <c r="M224" s="6">
        <f t="shared" si="21"/>
        <v>3877</v>
      </c>
      <c r="N224" s="6">
        <f t="shared" si="22"/>
        <v>0</v>
      </c>
      <c r="O224" s="11">
        <f t="shared" si="23"/>
        <v>0</v>
      </c>
    </row>
    <row r="225" spans="1:15">
      <c r="A225" s="6" t="s">
        <v>55</v>
      </c>
      <c r="B225" s="6">
        <v>6460</v>
      </c>
      <c r="C225" s="8">
        <v>0.50983427120000002</v>
      </c>
      <c r="D225" s="7">
        <v>0.30299999999999999</v>
      </c>
      <c r="E225" s="7">
        <v>54.65</v>
      </c>
      <c r="F225" s="7">
        <v>0</v>
      </c>
      <c r="G225" s="7">
        <v>0</v>
      </c>
      <c r="H225" s="6">
        <v>1</v>
      </c>
      <c r="I225" s="42">
        <f t="shared" si="18"/>
        <v>0</v>
      </c>
      <c r="J225" s="42">
        <f t="shared" si="19"/>
        <v>0</v>
      </c>
      <c r="K225" s="6">
        <v>318</v>
      </c>
      <c r="L225" s="6">
        <f t="shared" si="20"/>
        <v>0.70352668375727001</v>
      </c>
      <c r="M225" s="6">
        <f t="shared" si="21"/>
        <v>868</v>
      </c>
      <c r="N225" s="6">
        <f t="shared" si="22"/>
        <v>0</v>
      </c>
      <c r="O225" s="11">
        <f t="shared" si="23"/>
        <v>0</v>
      </c>
    </row>
    <row r="226" spans="1:15">
      <c r="A226" s="6" t="s">
        <v>55</v>
      </c>
      <c r="B226" s="6">
        <v>6170</v>
      </c>
      <c r="C226" s="8">
        <v>2.1816259034000001</v>
      </c>
      <c r="D226" s="7">
        <v>0.30299999999999999</v>
      </c>
      <c r="E226" s="7">
        <v>54.65</v>
      </c>
      <c r="F226" s="7">
        <v>0</v>
      </c>
      <c r="G226" s="7">
        <v>0</v>
      </c>
      <c r="H226" s="6">
        <v>1</v>
      </c>
      <c r="I226" s="42">
        <f t="shared" si="18"/>
        <v>0</v>
      </c>
      <c r="J226" s="42">
        <f t="shared" si="19"/>
        <v>0</v>
      </c>
      <c r="K226" s="6">
        <v>1361</v>
      </c>
      <c r="L226" s="6">
        <f t="shared" si="20"/>
        <v>3.0104528544254525</v>
      </c>
      <c r="M226" s="6">
        <f t="shared" si="21"/>
        <v>3713</v>
      </c>
      <c r="N226" s="6">
        <f t="shared" si="22"/>
        <v>0</v>
      </c>
      <c r="O226" s="11">
        <f t="shared" si="23"/>
        <v>0</v>
      </c>
    </row>
    <row r="227" spans="1:15">
      <c r="A227" s="6" t="s">
        <v>55</v>
      </c>
      <c r="B227" s="6">
        <v>6410</v>
      </c>
      <c r="C227" s="8">
        <v>0.32670445139999998</v>
      </c>
      <c r="D227" s="7">
        <v>0.30299999999999999</v>
      </c>
      <c r="E227" s="7">
        <v>54.65</v>
      </c>
      <c r="F227" s="7">
        <v>0</v>
      </c>
      <c r="G227" s="7">
        <v>0</v>
      </c>
      <c r="H227" s="6">
        <v>1</v>
      </c>
      <c r="I227" s="42">
        <f t="shared" si="18"/>
        <v>0</v>
      </c>
      <c r="J227" s="42">
        <f t="shared" si="19"/>
        <v>0</v>
      </c>
      <c r="K227" s="6">
        <v>204</v>
      </c>
      <c r="L227" s="6">
        <f t="shared" si="20"/>
        <v>0.45082355629250248</v>
      </c>
      <c r="M227" s="6">
        <f t="shared" si="21"/>
        <v>556</v>
      </c>
      <c r="N227" s="6">
        <f t="shared" si="22"/>
        <v>0</v>
      </c>
      <c r="O227" s="11">
        <f t="shared" si="23"/>
        <v>0</v>
      </c>
    </row>
    <row r="228" spans="1:15">
      <c r="A228" s="6" t="s">
        <v>55</v>
      </c>
      <c r="B228" s="6">
        <v>6460</v>
      </c>
      <c r="C228" s="8">
        <v>1.0482682002000001</v>
      </c>
      <c r="D228" s="7">
        <v>0.30299999999999999</v>
      </c>
      <c r="E228" s="7">
        <v>54.65</v>
      </c>
      <c r="F228" s="7">
        <v>0</v>
      </c>
      <c r="G228" s="7">
        <v>0</v>
      </c>
      <c r="H228" s="6">
        <v>1</v>
      </c>
      <c r="I228" s="42">
        <f t="shared" si="18"/>
        <v>0</v>
      </c>
      <c r="J228" s="42">
        <f t="shared" si="19"/>
        <v>0</v>
      </c>
      <c r="K228" s="6">
        <v>654</v>
      </c>
      <c r="L228" s="6">
        <f t="shared" si="20"/>
        <v>1.4465183928084826</v>
      </c>
      <c r="M228" s="6">
        <f t="shared" si="21"/>
        <v>1784</v>
      </c>
      <c r="N228" s="6">
        <f t="shared" si="22"/>
        <v>0</v>
      </c>
      <c r="O228" s="11">
        <f t="shared" si="23"/>
        <v>0</v>
      </c>
    </row>
    <row r="229" spans="1:15">
      <c r="A229" s="6" t="s">
        <v>55</v>
      </c>
      <c r="B229" s="6">
        <v>6410</v>
      </c>
      <c r="C229" s="8">
        <v>4.3054247062000002</v>
      </c>
      <c r="D229" s="7">
        <v>0.30299999999999999</v>
      </c>
      <c r="E229" s="7">
        <v>54.65</v>
      </c>
      <c r="F229" s="7">
        <v>0</v>
      </c>
      <c r="G229" s="7">
        <v>0</v>
      </c>
      <c r="H229" s="6">
        <v>1</v>
      </c>
      <c r="I229" s="42">
        <f t="shared" si="18"/>
        <v>0</v>
      </c>
      <c r="J229" s="42">
        <f t="shared" si="19"/>
        <v>0</v>
      </c>
      <c r="K229" s="6">
        <v>2687</v>
      </c>
      <c r="L229" s="6">
        <f t="shared" si="20"/>
        <v>5.9411093698942077</v>
      </c>
      <c r="M229" s="6">
        <f t="shared" si="21"/>
        <v>7328</v>
      </c>
      <c r="N229" s="6">
        <f t="shared" si="22"/>
        <v>0</v>
      </c>
      <c r="O229" s="11">
        <f t="shared" si="23"/>
        <v>0</v>
      </c>
    </row>
    <row r="230" spans="1:15">
      <c r="A230" s="6" t="s">
        <v>55</v>
      </c>
      <c r="B230" s="6">
        <v>3200</v>
      </c>
      <c r="C230" s="8">
        <v>1.15006273E-2</v>
      </c>
      <c r="D230" s="7">
        <v>0.4</v>
      </c>
      <c r="E230" s="7">
        <v>54.65</v>
      </c>
      <c r="F230" s="7">
        <v>1.2</v>
      </c>
      <c r="G230" s="7">
        <v>6.4000000000000001E-2</v>
      </c>
      <c r="H230" s="6">
        <v>1</v>
      </c>
      <c r="I230" s="42">
        <f t="shared" si="18"/>
        <v>1.2</v>
      </c>
      <c r="J230" s="42">
        <f t="shared" si="19"/>
        <v>6.4000000000000001E-2</v>
      </c>
      <c r="K230" s="6">
        <v>9</v>
      </c>
      <c r="L230" s="6">
        <f t="shared" si="20"/>
        <v>2.0950309398166667E-2</v>
      </c>
      <c r="M230" s="6">
        <f t="shared" si="21"/>
        <v>26</v>
      </c>
      <c r="N230" s="6">
        <f t="shared" si="22"/>
        <v>0</v>
      </c>
      <c r="O230" s="11">
        <f t="shared" si="23"/>
        <v>0</v>
      </c>
    </row>
    <row r="231" spans="1:15">
      <c r="A231" s="6" t="s">
        <v>55</v>
      </c>
      <c r="B231" s="6">
        <v>6120</v>
      </c>
      <c r="C231" s="8">
        <v>2.79865E-5</v>
      </c>
      <c r="D231" s="7">
        <v>0.30299999999999999</v>
      </c>
      <c r="E231" s="7">
        <v>54.65</v>
      </c>
      <c r="F231" s="7">
        <v>0</v>
      </c>
      <c r="G231" s="7">
        <v>0</v>
      </c>
      <c r="H231" s="6">
        <v>1</v>
      </c>
      <c r="I231" s="42">
        <f t="shared" si="18"/>
        <v>0</v>
      </c>
      <c r="J231" s="42">
        <f t="shared" si="19"/>
        <v>0</v>
      </c>
      <c r="K231" s="6">
        <v>0</v>
      </c>
      <c r="L231" s="6">
        <f t="shared" si="20"/>
        <v>3.8618921181249995E-5</v>
      </c>
      <c r="M231" s="6">
        <f t="shared" si="21"/>
        <v>0</v>
      </c>
      <c r="N231" s="6">
        <f t="shared" si="22"/>
        <v>0</v>
      </c>
      <c r="O231" s="11">
        <f t="shared" si="23"/>
        <v>0</v>
      </c>
    </row>
    <row r="232" spans="1:15">
      <c r="A232" s="6" t="s">
        <v>55</v>
      </c>
      <c r="B232" s="6">
        <v>6460</v>
      </c>
      <c r="C232" s="8">
        <v>0.34153648460000002</v>
      </c>
      <c r="D232" s="7">
        <v>0.30299999999999999</v>
      </c>
      <c r="E232" s="7">
        <v>54.65</v>
      </c>
      <c r="F232" s="7">
        <v>0</v>
      </c>
      <c r="G232" s="7">
        <v>0</v>
      </c>
      <c r="H232" s="6">
        <v>1</v>
      </c>
      <c r="I232" s="42">
        <f t="shared" si="18"/>
        <v>0</v>
      </c>
      <c r="J232" s="42">
        <f t="shared" si="19"/>
        <v>0</v>
      </c>
      <c r="K232" s="6">
        <v>213</v>
      </c>
      <c r="L232" s="6">
        <f t="shared" si="20"/>
        <v>0.47129046430559751</v>
      </c>
      <c r="M232" s="6">
        <f t="shared" si="21"/>
        <v>581</v>
      </c>
      <c r="N232" s="6">
        <f t="shared" si="22"/>
        <v>0</v>
      </c>
      <c r="O232" s="11">
        <f t="shared" si="23"/>
        <v>0</v>
      </c>
    </row>
    <row r="233" spans="1:15">
      <c r="A233" s="6" t="s">
        <v>55</v>
      </c>
      <c r="B233" s="6">
        <v>6410</v>
      </c>
      <c r="C233" s="8">
        <v>0.41642585539999999</v>
      </c>
      <c r="D233" s="7">
        <v>0.30299999999999999</v>
      </c>
      <c r="E233" s="7">
        <v>54.65</v>
      </c>
      <c r="F233" s="7">
        <v>0</v>
      </c>
      <c r="G233" s="7">
        <v>0</v>
      </c>
      <c r="H233" s="6">
        <v>1</v>
      </c>
      <c r="I233" s="42">
        <f t="shared" si="18"/>
        <v>0</v>
      </c>
      <c r="J233" s="42">
        <f t="shared" si="19"/>
        <v>0</v>
      </c>
      <c r="K233" s="6">
        <v>260</v>
      </c>
      <c r="L233" s="6">
        <f t="shared" si="20"/>
        <v>0.57463124318965242</v>
      </c>
      <c r="M233" s="6">
        <f t="shared" si="21"/>
        <v>709</v>
      </c>
      <c r="N233" s="6">
        <f t="shared" si="22"/>
        <v>0</v>
      </c>
      <c r="O233" s="11">
        <f t="shared" si="23"/>
        <v>0</v>
      </c>
    </row>
    <row r="234" spans="1:15">
      <c r="A234" s="6" t="s">
        <v>55</v>
      </c>
      <c r="B234" s="6">
        <v>6410</v>
      </c>
      <c r="C234" s="8">
        <v>2.4614377000000002E-3</v>
      </c>
      <c r="D234" s="7">
        <v>0.30299999999999999</v>
      </c>
      <c r="E234" s="7">
        <v>54.65</v>
      </c>
      <c r="F234" s="7">
        <v>0</v>
      </c>
      <c r="G234" s="7">
        <v>0</v>
      </c>
      <c r="H234" s="6">
        <v>1</v>
      </c>
      <c r="I234" s="42">
        <f t="shared" si="18"/>
        <v>0</v>
      </c>
      <c r="J234" s="42">
        <f t="shared" si="19"/>
        <v>0</v>
      </c>
      <c r="K234" s="6">
        <v>2</v>
      </c>
      <c r="L234" s="6">
        <f t="shared" si="20"/>
        <v>3.39656865020125E-3</v>
      </c>
      <c r="M234" s="6">
        <f t="shared" si="21"/>
        <v>4</v>
      </c>
      <c r="N234" s="6">
        <f t="shared" si="22"/>
        <v>0</v>
      </c>
      <c r="O234" s="11">
        <f t="shared" si="23"/>
        <v>0</v>
      </c>
    </row>
    <row r="235" spans="1:15">
      <c r="A235" s="6" t="s">
        <v>55</v>
      </c>
      <c r="B235" s="6">
        <v>6460</v>
      </c>
      <c r="C235" s="8">
        <v>0.21260507849999999</v>
      </c>
      <c r="D235" s="7">
        <v>0.30299999999999999</v>
      </c>
      <c r="E235" s="7">
        <v>54.65</v>
      </c>
      <c r="F235" s="7">
        <v>0</v>
      </c>
      <c r="G235" s="7">
        <v>0</v>
      </c>
      <c r="H235" s="6">
        <v>1</v>
      </c>
      <c r="I235" s="42">
        <f t="shared" si="18"/>
        <v>0</v>
      </c>
      <c r="J235" s="42">
        <f t="shared" si="19"/>
        <v>0</v>
      </c>
      <c r="K235" s="6">
        <v>133</v>
      </c>
      <c r="L235" s="6">
        <f t="shared" si="20"/>
        <v>0.2933764053856312</v>
      </c>
      <c r="M235" s="6">
        <f t="shared" si="21"/>
        <v>362</v>
      </c>
      <c r="N235" s="6">
        <f t="shared" si="22"/>
        <v>0</v>
      </c>
      <c r="O235" s="11">
        <f t="shared" si="23"/>
        <v>0</v>
      </c>
    </row>
    <row r="236" spans="1:15">
      <c r="A236" s="6" t="s">
        <v>55</v>
      </c>
      <c r="B236" s="6">
        <v>6460</v>
      </c>
      <c r="C236" s="8">
        <v>0.75772848120000003</v>
      </c>
      <c r="D236" s="7">
        <v>0.30299999999999999</v>
      </c>
      <c r="E236" s="7">
        <v>54.65</v>
      </c>
      <c r="F236" s="7">
        <v>0</v>
      </c>
      <c r="G236" s="7">
        <v>0</v>
      </c>
      <c r="H236" s="6">
        <v>1</v>
      </c>
      <c r="I236" s="42">
        <f t="shared" si="18"/>
        <v>0</v>
      </c>
      <c r="J236" s="42">
        <f t="shared" si="19"/>
        <v>0</v>
      </c>
      <c r="K236" s="6">
        <v>473</v>
      </c>
      <c r="L236" s="6">
        <f t="shared" si="20"/>
        <v>1.0455990028138951</v>
      </c>
      <c r="M236" s="6">
        <f t="shared" si="21"/>
        <v>1290</v>
      </c>
      <c r="N236" s="6">
        <f t="shared" si="22"/>
        <v>0</v>
      </c>
      <c r="O236" s="11">
        <f t="shared" si="23"/>
        <v>0</v>
      </c>
    </row>
    <row r="237" spans="1:15">
      <c r="A237" s="6" t="s">
        <v>55</v>
      </c>
      <c r="B237" s="6">
        <v>4200</v>
      </c>
      <c r="C237" s="8">
        <v>0.14943655459999999</v>
      </c>
      <c r="D237" s="7">
        <v>0.25800000000000001</v>
      </c>
      <c r="E237" s="7">
        <v>54.65</v>
      </c>
      <c r="F237" s="7">
        <v>0.7</v>
      </c>
      <c r="G237" s="7">
        <v>0.09</v>
      </c>
      <c r="H237" s="6">
        <v>1</v>
      </c>
      <c r="I237" s="42">
        <f t="shared" si="18"/>
        <v>0.7</v>
      </c>
      <c r="J237" s="42">
        <f t="shared" si="19"/>
        <v>0.09</v>
      </c>
      <c r="K237" s="6">
        <v>95</v>
      </c>
      <c r="L237" s="6">
        <f t="shared" si="20"/>
        <v>0.175584215741135</v>
      </c>
      <c r="M237" s="6">
        <f t="shared" si="21"/>
        <v>217</v>
      </c>
      <c r="N237" s="6">
        <f t="shared" si="22"/>
        <v>0</v>
      </c>
      <c r="O237" s="11">
        <f t="shared" si="23"/>
        <v>0</v>
      </c>
    </row>
    <row r="238" spans="1:15">
      <c r="A238" s="6" t="s">
        <v>55</v>
      </c>
      <c r="B238" s="6">
        <v>6170</v>
      </c>
      <c r="C238" s="8">
        <v>6.5068026000000001E-3</v>
      </c>
      <c r="D238" s="7">
        <v>0.30299999999999999</v>
      </c>
      <c r="E238" s="7">
        <v>54.65</v>
      </c>
      <c r="F238" s="7">
        <v>0</v>
      </c>
      <c r="G238" s="7">
        <v>0</v>
      </c>
      <c r="H238" s="6">
        <v>1</v>
      </c>
      <c r="I238" s="42">
        <f t="shared" si="18"/>
        <v>0</v>
      </c>
      <c r="J238" s="42">
        <f t="shared" si="19"/>
        <v>0</v>
      </c>
      <c r="K238" s="6">
        <v>4</v>
      </c>
      <c r="L238" s="6">
        <f t="shared" si="20"/>
        <v>8.9788182427724995E-3</v>
      </c>
      <c r="M238" s="6">
        <f t="shared" si="21"/>
        <v>11</v>
      </c>
      <c r="N238" s="6">
        <f t="shared" si="22"/>
        <v>0</v>
      </c>
      <c r="O238" s="11">
        <f t="shared" si="23"/>
        <v>0</v>
      </c>
    </row>
    <row r="239" spans="1:15">
      <c r="A239" s="6" t="s">
        <v>55</v>
      </c>
      <c r="B239" s="6">
        <v>1750</v>
      </c>
      <c r="C239" s="8">
        <v>1.19419234E-2</v>
      </c>
      <c r="D239" s="7">
        <v>0.752</v>
      </c>
      <c r="E239" s="7">
        <v>54.65</v>
      </c>
      <c r="F239" s="7">
        <v>1.8</v>
      </c>
      <c r="G239" s="7">
        <v>0.47799999999999998</v>
      </c>
      <c r="H239" s="6">
        <v>1</v>
      </c>
      <c r="I239" s="42">
        <f t="shared" si="18"/>
        <v>1.8</v>
      </c>
      <c r="J239" s="42">
        <f t="shared" si="19"/>
        <v>0.47799999999999998</v>
      </c>
      <c r="K239" s="6">
        <v>8118</v>
      </c>
      <c r="L239" s="6">
        <f t="shared" si="20"/>
        <v>4.0897903132093336E-2</v>
      </c>
      <c r="M239" s="6">
        <f t="shared" si="21"/>
        <v>50</v>
      </c>
      <c r="N239" s="6">
        <f t="shared" si="22"/>
        <v>0</v>
      </c>
      <c r="O239" s="11">
        <f t="shared" si="23"/>
        <v>0.1</v>
      </c>
    </row>
    <row r="240" spans="1:15">
      <c r="A240" s="6" t="s">
        <v>55</v>
      </c>
      <c r="B240" s="6">
        <v>6460</v>
      </c>
      <c r="C240" s="8">
        <v>4.7621384000000001E-3</v>
      </c>
      <c r="D240" s="7">
        <v>0.30299999999999999</v>
      </c>
      <c r="E240" s="7">
        <v>54.65</v>
      </c>
      <c r="F240" s="7">
        <v>0</v>
      </c>
      <c r="G240" s="7">
        <v>0</v>
      </c>
      <c r="H240" s="6">
        <v>1</v>
      </c>
      <c r="I240" s="42">
        <f t="shared" si="18"/>
        <v>0</v>
      </c>
      <c r="J240" s="42">
        <f t="shared" si="19"/>
        <v>0</v>
      </c>
      <c r="K240" s="6">
        <v>3</v>
      </c>
      <c r="L240" s="6">
        <f t="shared" si="20"/>
        <v>6.5713343048900003E-3</v>
      </c>
      <c r="M240" s="6">
        <f t="shared" si="21"/>
        <v>8</v>
      </c>
      <c r="N240" s="6">
        <f t="shared" si="22"/>
        <v>0</v>
      </c>
      <c r="O240" s="11">
        <f t="shared" si="23"/>
        <v>0</v>
      </c>
    </row>
    <row r="241" spans="1:15">
      <c r="A241" s="6" t="s">
        <v>55</v>
      </c>
      <c r="B241" s="6">
        <v>6410</v>
      </c>
      <c r="C241" s="8">
        <v>10.7757879775</v>
      </c>
      <c r="D241" s="7">
        <v>0.30299999999999999</v>
      </c>
      <c r="E241" s="7">
        <v>54.65</v>
      </c>
      <c r="F241" s="7">
        <v>0</v>
      </c>
      <c r="G241" s="7">
        <v>0</v>
      </c>
      <c r="H241" s="6">
        <v>1</v>
      </c>
      <c r="I241" s="42">
        <f t="shared" si="18"/>
        <v>0</v>
      </c>
      <c r="J241" s="42">
        <f t="shared" si="19"/>
        <v>0</v>
      </c>
      <c r="K241" s="6">
        <v>6724</v>
      </c>
      <c r="L241" s="6">
        <f t="shared" si="20"/>
        <v>14.869644527501968</v>
      </c>
      <c r="M241" s="6">
        <f t="shared" si="21"/>
        <v>18341</v>
      </c>
      <c r="N241" s="6">
        <f t="shared" si="22"/>
        <v>0</v>
      </c>
      <c r="O241" s="11">
        <f t="shared" si="23"/>
        <v>0</v>
      </c>
    </row>
    <row r="242" spans="1:15">
      <c r="A242" s="6" t="s">
        <v>55</v>
      </c>
      <c r="B242" s="6">
        <v>6460</v>
      </c>
      <c r="C242" s="8">
        <v>2.8517754794000001</v>
      </c>
      <c r="D242" s="7">
        <v>0.30299999999999999</v>
      </c>
      <c r="E242" s="7">
        <v>54.65</v>
      </c>
      <c r="F242" s="7">
        <v>0</v>
      </c>
      <c r="G242" s="7">
        <v>0</v>
      </c>
      <c r="H242" s="6">
        <v>1</v>
      </c>
      <c r="I242" s="42">
        <f t="shared" si="18"/>
        <v>0</v>
      </c>
      <c r="J242" s="42">
        <f t="shared" si="19"/>
        <v>0</v>
      </c>
      <c r="K242" s="6">
        <v>1780</v>
      </c>
      <c r="L242" s="6">
        <f t="shared" si="20"/>
        <v>3.9352006312175525</v>
      </c>
      <c r="M242" s="6">
        <f t="shared" si="21"/>
        <v>4854</v>
      </c>
      <c r="N242" s="6">
        <f t="shared" si="22"/>
        <v>0</v>
      </c>
      <c r="O242" s="11">
        <f t="shared" si="23"/>
        <v>0</v>
      </c>
    </row>
    <row r="243" spans="1:15">
      <c r="A243" s="6" t="s">
        <v>55</v>
      </c>
      <c r="B243" s="6">
        <v>6410</v>
      </c>
      <c r="C243" s="8">
        <v>0.63260037540000003</v>
      </c>
      <c r="D243" s="7">
        <v>0.30299999999999999</v>
      </c>
      <c r="E243" s="7">
        <v>54.65</v>
      </c>
      <c r="F243" s="7">
        <v>0</v>
      </c>
      <c r="G243" s="7">
        <v>0</v>
      </c>
      <c r="H243" s="6">
        <v>1</v>
      </c>
      <c r="I243" s="42">
        <f t="shared" si="18"/>
        <v>0</v>
      </c>
      <c r="J243" s="42">
        <f t="shared" si="19"/>
        <v>0</v>
      </c>
      <c r="K243" s="6">
        <v>395</v>
      </c>
      <c r="L243" s="6">
        <f t="shared" si="20"/>
        <v>0.87293316551915245</v>
      </c>
      <c r="M243" s="6">
        <f t="shared" si="21"/>
        <v>1077</v>
      </c>
      <c r="N243" s="6">
        <f t="shared" si="22"/>
        <v>0</v>
      </c>
      <c r="O243" s="11">
        <f t="shared" si="23"/>
        <v>0</v>
      </c>
    </row>
    <row r="244" spans="1:15">
      <c r="A244" s="6" t="s">
        <v>55</v>
      </c>
      <c r="B244" s="6">
        <v>6410</v>
      </c>
      <c r="C244" s="8">
        <v>6.9915334100000004E-2</v>
      </c>
      <c r="D244" s="7">
        <v>0.30299999999999999</v>
      </c>
      <c r="E244" s="7">
        <v>54.65</v>
      </c>
      <c r="F244" s="7">
        <v>0</v>
      </c>
      <c r="G244" s="7">
        <v>0</v>
      </c>
      <c r="H244" s="6">
        <v>1</v>
      </c>
      <c r="I244" s="42">
        <f t="shared" si="18"/>
        <v>0</v>
      </c>
      <c r="J244" s="42">
        <f t="shared" si="19"/>
        <v>0</v>
      </c>
      <c r="K244" s="6">
        <v>44</v>
      </c>
      <c r="L244" s="6">
        <f t="shared" si="20"/>
        <v>9.6477043466266246E-2</v>
      </c>
      <c r="M244" s="6">
        <f t="shared" si="21"/>
        <v>119</v>
      </c>
      <c r="N244" s="6">
        <f t="shared" si="22"/>
        <v>0</v>
      </c>
      <c r="O244" s="11">
        <f t="shared" si="23"/>
        <v>0</v>
      </c>
    </row>
    <row r="245" spans="1:15">
      <c r="A245" s="6" t="s">
        <v>55</v>
      </c>
      <c r="B245" s="6">
        <v>6410</v>
      </c>
      <c r="C245" s="8">
        <v>1.37649785E-2</v>
      </c>
      <c r="D245" s="7">
        <v>0.30299999999999999</v>
      </c>
      <c r="E245" s="7">
        <v>54.65</v>
      </c>
      <c r="F245" s="7">
        <v>0</v>
      </c>
      <c r="G245" s="7">
        <v>0</v>
      </c>
      <c r="H245" s="6">
        <v>1</v>
      </c>
      <c r="I245" s="42">
        <f t="shared" si="18"/>
        <v>0</v>
      </c>
      <c r="J245" s="42">
        <f t="shared" si="19"/>
        <v>0</v>
      </c>
      <c r="K245" s="6">
        <v>9</v>
      </c>
      <c r="L245" s="6">
        <f t="shared" si="20"/>
        <v>1.8994465894381248E-2</v>
      </c>
      <c r="M245" s="6">
        <f t="shared" si="21"/>
        <v>23</v>
      </c>
      <c r="N245" s="6">
        <f t="shared" si="22"/>
        <v>0</v>
      </c>
      <c r="O245" s="11">
        <f t="shared" si="23"/>
        <v>0</v>
      </c>
    </row>
    <row r="246" spans="1:15">
      <c r="A246" s="6" t="s">
        <v>55</v>
      </c>
      <c r="B246" s="6">
        <v>6410</v>
      </c>
      <c r="C246" s="8">
        <v>9.8514077800000002E-2</v>
      </c>
      <c r="D246" s="7">
        <v>0.30299999999999999</v>
      </c>
      <c r="E246" s="7">
        <v>54.65</v>
      </c>
      <c r="F246" s="7">
        <v>0</v>
      </c>
      <c r="G246" s="7">
        <v>0</v>
      </c>
      <c r="H246" s="6">
        <v>1</v>
      </c>
      <c r="I246" s="42">
        <f t="shared" si="18"/>
        <v>0</v>
      </c>
      <c r="J246" s="42">
        <f t="shared" si="19"/>
        <v>0</v>
      </c>
      <c r="K246" s="6">
        <v>61</v>
      </c>
      <c r="L246" s="6">
        <f t="shared" si="20"/>
        <v>0.1359408073821925</v>
      </c>
      <c r="M246" s="6">
        <f t="shared" si="21"/>
        <v>168</v>
      </c>
      <c r="N246" s="6">
        <f t="shared" si="22"/>
        <v>0</v>
      </c>
      <c r="O246" s="11">
        <f t="shared" si="23"/>
        <v>0</v>
      </c>
    </row>
    <row r="247" spans="1:15">
      <c r="A247" s="6" t="s">
        <v>55</v>
      </c>
      <c r="B247" s="6">
        <v>3200</v>
      </c>
      <c r="C247" s="8">
        <v>0.47724519240000002</v>
      </c>
      <c r="D247" s="7">
        <v>0.4</v>
      </c>
      <c r="E247" s="7">
        <v>54.65</v>
      </c>
      <c r="F247" s="7">
        <v>1.2</v>
      </c>
      <c r="G247" s="7">
        <v>6.4000000000000001E-2</v>
      </c>
      <c r="H247" s="6">
        <v>1</v>
      </c>
      <c r="I247" s="42">
        <f t="shared" si="18"/>
        <v>1.2</v>
      </c>
      <c r="J247" s="42">
        <f t="shared" si="19"/>
        <v>6.4000000000000001E-2</v>
      </c>
      <c r="K247" s="6">
        <v>393</v>
      </c>
      <c r="L247" s="6">
        <f t="shared" si="20"/>
        <v>0.86938165882199991</v>
      </c>
      <c r="M247" s="6">
        <f t="shared" si="21"/>
        <v>1072</v>
      </c>
      <c r="N247" s="6">
        <f t="shared" si="22"/>
        <v>3</v>
      </c>
      <c r="O247" s="11">
        <f t="shared" si="23"/>
        <v>0.2</v>
      </c>
    </row>
    <row r="248" spans="1:15">
      <c r="A248" s="6" t="s">
        <v>55</v>
      </c>
      <c r="B248" s="6">
        <v>6410</v>
      </c>
      <c r="C248" s="8">
        <v>1.1126075841</v>
      </c>
      <c r="D248" s="7">
        <v>0.30299999999999999</v>
      </c>
      <c r="E248" s="7">
        <v>54.65</v>
      </c>
      <c r="F248" s="7">
        <v>0</v>
      </c>
      <c r="G248" s="7">
        <v>0</v>
      </c>
      <c r="H248" s="6">
        <v>1</v>
      </c>
      <c r="I248" s="42">
        <f t="shared" si="18"/>
        <v>0</v>
      </c>
      <c r="J248" s="42">
        <f t="shared" si="19"/>
        <v>0</v>
      </c>
      <c r="K248" s="6">
        <v>694</v>
      </c>
      <c r="L248" s="6">
        <f t="shared" si="20"/>
        <v>1.5353011128943912</v>
      </c>
      <c r="M248" s="6">
        <f t="shared" si="21"/>
        <v>1894</v>
      </c>
      <c r="N248" s="6">
        <f t="shared" si="22"/>
        <v>0</v>
      </c>
      <c r="O248" s="11">
        <f t="shared" si="23"/>
        <v>0</v>
      </c>
    </row>
    <row r="249" spans="1:15">
      <c r="A249" s="6" t="s">
        <v>55</v>
      </c>
      <c r="B249" s="6">
        <v>6170</v>
      </c>
      <c r="C249" s="8">
        <v>1.1180734812999999</v>
      </c>
      <c r="D249" s="7">
        <v>0.30299999999999999</v>
      </c>
      <c r="E249" s="7">
        <v>54.65</v>
      </c>
      <c r="F249" s="7">
        <v>0</v>
      </c>
      <c r="G249" s="7">
        <v>0</v>
      </c>
      <c r="H249" s="6">
        <v>1</v>
      </c>
      <c r="I249" s="42">
        <f t="shared" si="18"/>
        <v>0</v>
      </c>
      <c r="J249" s="42">
        <f t="shared" si="19"/>
        <v>0</v>
      </c>
      <c r="K249" s="6">
        <v>698</v>
      </c>
      <c r="L249" s="6">
        <f t="shared" si="20"/>
        <v>1.5428435727643863</v>
      </c>
      <c r="M249" s="6">
        <f t="shared" si="21"/>
        <v>1903</v>
      </c>
      <c r="N249" s="6">
        <f t="shared" si="22"/>
        <v>0</v>
      </c>
      <c r="O249" s="11">
        <f t="shared" si="23"/>
        <v>0</v>
      </c>
    </row>
    <row r="250" spans="1:15">
      <c r="A250" s="6" t="s">
        <v>55</v>
      </c>
      <c r="B250" s="6">
        <v>6410</v>
      </c>
      <c r="C250" s="8">
        <v>3.8031783800000003E-2</v>
      </c>
      <c r="D250" s="7">
        <v>0.30299999999999999</v>
      </c>
      <c r="E250" s="7">
        <v>54.65</v>
      </c>
      <c r="F250" s="7">
        <v>0</v>
      </c>
      <c r="G250" s="7">
        <v>0</v>
      </c>
      <c r="H250" s="6">
        <v>1</v>
      </c>
      <c r="I250" s="42">
        <f t="shared" si="18"/>
        <v>0</v>
      </c>
      <c r="J250" s="42">
        <f t="shared" si="19"/>
        <v>0</v>
      </c>
      <c r="K250" s="6">
        <v>24</v>
      </c>
      <c r="L250" s="6">
        <f t="shared" si="20"/>
        <v>5.2480533862917504E-2</v>
      </c>
      <c r="M250" s="6">
        <f t="shared" si="21"/>
        <v>65</v>
      </c>
      <c r="N250" s="6">
        <f t="shared" si="22"/>
        <v>0</v>
      </c>
      <c r="O250" s="11">
        <f t="shared" si="23"/>
        <v>0</v>
      </c>
    </row>
    <row r="251" spans="1:15">
      <c r="A251" s="6" t="s">
        <v>55</v>
      </c>
      <c r="B251" s="6">
        <v>6170</v>
      </c>
      <c r="C251" s="8">
        <v>0.4892929352</v>
      </c>
      <c r="D251" s="7">
        <v>0.30299999999999999</v>
      </c>
      <c r="E251" s="7">
        <v>54.65</v>
      </c>
      <c r="F251" s="7">
        <v>0</v>
      </c>
      <c r="G251" s="7">
        <v>0</v>
      </c>
      <c r="H251" s="6">
        <v>1</v>
      </c>
      <c r="I251" s="42">
        <f t="shared" si="18"/>
        <v>0</v>
      </c>
      <c r="J251" s="42">
        <f t="shared" si="19"/>
        <v>0</v>
      </c>
      <c r="K251" s="6">
        <v>305</v>
      </c>
      <c r="L251" s="6">
        <f t="shared" si="20"/>
        <v>0.67518143744417003</v>
      </c>
      <c r="M251" s="6">
        <f t="shared" si="21"/>
        <v>833</v>
      </c>
      <c r="N251" s="6">
        <f t="shared" si="22"/>
        <v>0</v>
      </c>
      <c r="O251" s="11">
        <f t="shared" si="23"/>
        <v>0</v>
      </c>
    </row>
    <row r="252" spans="1:15">
      <c r="A252" s="6" t="s">
        <v>55</v>
      </c>
      <c r="B252" s="6">
        <v>6460</v>
      </c>
      <c r="C252" s="8">
        <v>9.5704498019000006</v>
      </c>
      <c r="D252" s="7">
        <v>0.30299999999999999</v>
      </c>
      <c r="E252" s="7">
        <v>54.65</v>
      </c>
      <c r="F252" s="7">
        <v>0</v>
      </c>
      <c r="G252" s="7">
        <v>0</v>
      </c>
      <c r="H252" s="6">
        <v>1</v>
      </c>
      <c r="I252" s="42">
        <f t="shared" si="18"/>
        <v>0</v>
      </c>
      <c r="J252" s="42">
        <f t="shared" si="19"/>
        <v>0</v>
      </c>
      <c r="K252" s="6">
        <v>6404</v>
      </c>
      <c r="L252" s="6">
        <f t="shared" si="20"/>
        <v>13.206383312264334</v>
      </c>
      <c r="M252" s="6">
        <f t="shared" si="21"/>
        <v>16290</v>
      </c>
      <c r="N252" s="6">
        <f t="shared" si="22"/>
        <v>0</v>
      </c>
      <c r="O252" s="11">
        <f t="shared" si="23"/>
        <v>0</v>
      </c>
    </row>
    <row r="253" spans="1:15">
      <c r="A253" s="6" t="s">
        <v>55</v>
      </c>
      <c r="B253" s="6">
        <v>6460</v>
      </c>
      <c r="C253" s="8">
        <v>18.707140843800001</v>
      </c>
      <c r="D253" s="7">
        <v>0.30299999999999999</v>
      </c>
      <c r="E253" s="7">
        <v>54.65</v>
      </c>
      <c r="F253" s="7">
        <v>0</v>
      </c>
      <c r="G253" s="7">
        <v>0</v>
      </c>
      <c r="H253" s="6">
        <v>1</v>
      </c>
      <c r="I253" s="42">
        <f t="shared" si="18"/>
        <v>0</v>
      </c>
      <c r="J253" s="42">
        <f t="shared" si="19"/>
        <v>0</v>
      </c>
      <c r="K253" s="6">
        <v>11674</v>
      </c>
      <c r="L253" s="6">
        <f t="shared" si="20"/>
        <v>25.814217489620166</v>
      </c>
      <c r="M253" s="6">
        <f t="shared" si="21"/>
        <v>31841</v>
      </c>
      <c r="N253" s="6">
        <f t="shared" si="22"/>
        <v>0</v>
      </c>
      <c r="O253" s="11">
        <f t="shared" si="23"/>
        <v>0</v>
      </c>
    </row>
    <row r="254" spans="1:15">
      <c r="A254" s="6" t="s">
        <v>55</v>
      </c>
      <c r="B254" s="6">
        <v>6170</v>
      </c>
      <c r="C254" s="8">
        <v>0.59865475830000003</v>
      </c>
      <c r="D254" s="7">
        <v>0.30299999999999999</v>
      </c>
      <c r="E254" s="7">
        <v>54.65</v>
      </c>
      <c r="F254" s="7">
        <v>0</v>
      </c>
      <c r="G254" s="7">
        <v>0</v>
      </c>
      <c r="H254" s="6">
        <v>1</v>
      </c>
      <c r="I254" s="42">
        <f t="shared" si="18"/>
        <v>0</v>
      </c>
      <c r="J254" s="42">
        <f t="shared" si="19"/>
        <v>0</v>
      </c>
      <c r="K254" s="6">
        <v>374</v>
      </c>
      <c r="L254" s="6">
        <f t="shared" si="20"/>
        <v>0.82609118416264871</v>
      </c>
      <c r="M254" s="6">
        <f t="shared" si="21"/>
        <v>1019</v>
      </c>
      <c r="N254" s="6">
        <f t="shared" si="22"/>
        <v>0</v>
      </c>
      <c r="O254" s="11">
        <f t="shared" si="23"/>
        <v>0</v>
      </c>
    </row>
    <row r="255" spans="1:15">
      <c r="A255" s="6" t="s">
        <v>55</v>
      </c>
      <c r="B255" s="6">
        <v>4200</v>
      </c>
      <c r="C255" s="8">
        <v>0.9850763844</v>
      </c>
      <c r="D255" s="7">
        <v>0.41299999999999998</v>
      </c>
      <c r="E255" s="7">
        <v>54.65</v>
      </c>
      <c r="F255" s="7">
        <v>0.7</v>
      </c>
      <c r="G255" s="7">
        <v>0.09</v>
      </c>
      <c r="H255" s="6">
        <v>1</v>
      </c>
      <c r="I255" s="42">
        <f t="shared" si="18"/>
        <v>0.7</v>
      </c>
      <c r="J255" s="42">
        <f t="shared" si="19"/>
        <v>0.09</v>
      </c>
      <c r="K255" s="6">
        <v>2804</v>
      </c>
      <c r="L255" s="6">
        <f t="shared" si="20"/>
        <v>1.8528014400234147</v>
      </c>
      <c r="M255" s="6">
        <f t="shared" si="21"/>
        <v>2285</v>
      </c>
      <c r="N255" s="6">
        <f t="shared" si="22"/>
        <v>4</v>
      </c>
      <c r="O255" s="11">
        <f t="shared" si="23"/>
        <v>0.5</v>
      </c>
    </row>
    <row r="256" spans="1:15">
      <c r="A256" s="6" t="s">
        <v>55</v>
      </c>
      <c r="B256" s="6">
        <v>6460</v>
      </c>
      <c r="C256" s="8">
        <v>0.63981275780000002</v>
      </c>
      <c r="D256" s="7">
        <v>0.30299999999999999</v>
      </c>
      <c r="E256" s="7">
        <v>54.65</v>
      </c>
      <c r="F256" s="7">
        <v>0</v>
      </c>
      <c r="G256" s="7">
        <v>0</v>
      </c>
      <c r="H256" s="6">
        <v>1</v>
      </c>
      <c r="I256" s="42">
        <f t="shared" si="18"/>
        <v>0</v>
      </c>
      <c r="J256" s="42">
        <f t="shared" si="19"/>
        <v>0</v>
      </c>
      <c r="K256" s="6">
        <v>399</v>
      </c>
      <c r="L256" s="6">
        <f t="shared" si="20"/>
        <v>0.88288562214769251</v>
      </c>
      <c r="M256" s="6">
        <f t="shared" si="21"/>
        <v>1089</v>
      </c>
      <c r="N256" s="6">
        <f t="shared" si="22"/>
        <v>0</v>
      </c>
      <c r="O256" s="11">
        <f t="shared" si="23"/>
        <v>0</v>
      </c>
    </row>
    <row r="257" spans="1:15">
      <c r="A257" s="6" t="s">
        <v>55</v>
      </c>
      <c r="B257" s="6">
        <v>6460</v>
      </c>
      <c r="C257" s="8">
        <v>6.2199409999999999E-4</v>
      </c>
      <c r="D257" s="7">
        <v>0.30299999999999999</v>
      </c>
      <c r="E257" s="7">
        <v>54.65</v>
      </c>
      <c r="F257" s="7">
        <v>0</v>
      </c>
      <c r="G257" s="7">
        <v>0</v>
      </c>
      <c r="H257" s="6">
        <v>1</v>
      </c>
      <c r="I257" s="42">
        <f t="shared" si="18"/>
        <v>0</v>
      </c>
      <c r="J257" s="42">
        <f t="shared" si="19"/>
        <v>0</v>
      </c>
      <c r="K257" s="6">
        <v>0</v>
      </c>
      <c r="L257" s="6">
        <f t="shared" si="20"/>
        <v>8.5829743351624997E-4</v>
      </c>
      <c r="M257" s="6">
        <f t="shared" si="21"/>
        <v>1</v>
      </c>
      <c r="N257" s="6">
        <f t="shared" si="22"/>
        <v>0</v>
      </c>
      <c r="O257" s="11">
        <f t="shared" si="23"/>
        <v>0</v>
      </c>
    </row>
    <row r="258" spans="1:15">
      <c r="A258" s="6" t="s">
        <v>55</v>
      </c>
      <c r="B258" s="6">
        <v>6410</v>
      </c>
      <c r="C258" s="8">
        <v>1.48849442E-2</v>
      </c>
      <c r="D258" s="7">
        <v>0.30299999999999999</v>
      </c>
      <c r="E258" s="7">
        <v>54.65</v>
      </c>
      <c r="F258" s="7">
        <v>0</v>
      </c>
      <c r="G258" s="7">
        <v>0</v>
      </c>
      <c r="H258" s="6">
        <v>1</v>
      </c>
      <c r="I258" s="42">
        <f t="shared" si="18"/>
        <v>0</v>
      </c>
      <c r="J258" s="42">
        <f t="shared" si="19"/>
        <v>0</v>
      </c>
      <c r="K258" s="6">
        <v>9</v>
      </c>
      <c r="L258" s="6">
        <f t="shared" si="20"/>
        <v>2.05399205633825E-2</v>
      </c>
      <c r="M258" s="6">
        <f t="shared" si="21"/>
        <v>25</v>
      </c>
      <c r="N258" s="6">
        <f t="shared" si="22"/>
        <v>0</v>
      </c>
      <c r="O258" s="11">
        <f t="shared" si="23"/>
        <v>0</v>
      </c>
    </row>
    <row r="259" spans="1:15">
      <c r="A259" s="6" t="s">
        <v>55</v>
      </c>
      <c r="B259" s="6">
        <v>6460</v>
      </c>
      <c r="C259" s="8">
        <v>4.4653737200000002E-2</v>
      </c>
      <c r="D259" s="7">
        <v>0.30299999999999999</v>
      </c>
      <c r="E259" s="7">
        <v>54.65</v>
      </c>
      <c r="F259" s="7">
        <v>0</v>
      </c>
      <c r="G259" s="7">
        <v>0</v>
      </c>
      <c r="H259" s="6">
        <v>1</v>
      </c>
      <c r="I259" s="42">
        <f t="shared" ref="I259:I322" si="24">F259</f>
        <v>0</v>
      </c>
      <c r="J259" s="42">
        <f t="shared" ref="J259:J322" si="25">G259</f>
        <v>0</v>
      </c>
      <c r="K259" s="6">
        <v>28</v>
      </c>
      <c r="L259" s="6">
        <f t="shared" ref="L259:L322" si="26">(E259*D259*C259)/12</f>
        <v>6.1618250133995002E-2</v>
      </c>
      <c r="M259" s="6">
        <f t="shared" ref="M259:M322" si="27">ROUND(E259*D259*C259*102.79,0)</f>
        <v>76</v>
      </c>
      <c r="N259" s="6">
        <f t="shared" ref="N259:N322" si="28">ROUND(I259*M259*0.002205,0)</f>
        <v>0</v>
      </c>
      <c r="O259" s="11">
        <f t="shared" ref="O259:O322" si="29">ROUND(J259*M259*0.002205,1)</f>
        <v>0</v>
      </c>
    </row>
    <row r="260" spans="1:15">
      <c r="A260" s="6" t="s">
        <v>55</v>
      </c>
      <c r="B260" s="6">
        <v>6410</v>
      </c>
      <c r="C260" s="8">
        <v>2.9839404000000002E-3</v>
      </c>
      <c r="D260" s="7">
        <v>0.30299999999999999</v>
      </c>
      <c r="E260" s="7">
        <v>54.65</v>
      </c>
      <c r="F260" s="7">
        <v>0</v>
      </c>
      <c r="G260" s="7">
        <v>0</v>
      </c>
      <c r="H260" s="6">
        <v>1</v>
      </c>
      <c r="I260" s="42">
        <f t="shared" si="24"/>
        <v>0</v>
      </c>
      <c r="J260" s="42">
        <f t="shared" si="25"/>
        <v>0</v>
      </c>
      <c r="K260" s="6">
        <v>2</v>
      </c>
      <c r="L260" s="6">
        <f t="shared" si="26"/>
        <v>4.1175766572149998E-3</v>
      </c>
      <c r="M260" s="6">
        <f t="shared" si="27"/>
        <v>5</v>
      </c>
      <c r="N260" s="6">
        <f t="shared" si="28"/>
        <v>0</v>
      </c>
      <c r="O260" s="11">
        <f t="shared" si="29"/>
        <v>0</v>
      </c>
    </row>
    <row r="261" spans="1:15">
      <c r="A261" s="6" t="s">
        <v>55</v>
      </c>
      <c r="B261" s="6">
        <v>6170</v>
      </c>
      <c r="C261" s="8">
        <v>3.6539899069000001</v>
      </c>
      <c r="D261" s="7">
        <v>0.30299999999999999</v>
      </c>
      <c r="E261" s="7">
        <v>54.65</v>
      </c>
      <c r="F261" s="7">
        <v>0</v>
      </c>
      <c r="G261" s="7">
        <v>0</v>
      </c>
      <c r="H261" s="6">
        <v>1</v>
      </c>
      <c r="I261" s="42">
        <f t="shared" si="24"/>
        <v>0</v>
      </c>
      <c r="J261" s="42">
        <f t="shared" si="25"/>
        <v>0</v>
      </c>
      <c r="K261" s="6">
        <v>2280</v>
      </c>
      <c r="L261" s="6">
        <f t="shared" si="26"/>
        <v>5.0421863474051465</v>
      </c>
      <c r="M261" s="6">
        <f t="shared" si="27"/>
        <v>6219</v>
      </c>
      <c r="N261" s="6">
        <f t="shared" si="28"/>
        <v>0</v>
      </c>
      <c r="O261" s="11">
        <f t="shared" si="29"/>
        <v>0</v>
      </c>
    </row>
    <row r="262" spans="1:15">
      <c r="A262" s="6" t="s">
        <v>55</v>
      </c>
      <c r="B262" s="6">
        <v>6460</v>
      </c>
      <c r="C262" s="8">
        <v>0.18669552480000001</v>
      </c>
      <c r="D262" s="7">
        <v>0.30299999999999999</v>
      </c>
      <c r="E262" s="7">
        <v>54.65</v>
      </c>
      <c r="F262" s="7">
        <v>0</v>
      </c>
      <c r="G262" s="7">
        <v>0</v>
      </c>
      <c r="H262" s="6">
        <v>1</v>
      </c>
      <c r="I262" s="42">
        <f t="shared" si="24"/>
        <v>0</v>
      </c>
      <c r="J262" s="42">
        <f t="shared" si="25"/>
        <v>0</v>
      </c>
      <c r="K262" s="6">
        <v>117</v>
      </c>
      <c r="L262" s="6">
        <f t="shared" si="26"/>
        <v>0.25762348836558002</v>
      </c>
      <c r="M262" s="6">
        <f t="shared" si="27"/>
        <v>318</v>
      </c>
      <c r="N262" s="6">
        <f t="shared" si="28"/>
        <v>0</v>
      </c>
      <c r="O262" s="11">
        <f t="shared" si="29"/>
        <v>0</v>
      </c>
    </row>
    <row r="263" spans="1:15">
      <c r="A263" s="6" t="s">
        <v>55</v>
      </c>
      <c r="B263" s="6">
        <v>6410</v>
      </c>
      <c r="C263" s="8">
        <v>2.3251692310999998</v>
      </c>
      <c r="D263" s="7">
        <v>0.30299999999999999</v>
      </c>
      <c r="E263" s="7">
        <v>54.65</v>
      </c>
      <c r="F263" s="7">
        <v>0</v>
      </c>
      <c r="G263" s="7">
        <v>0</v>
      </c>
      <c r="H263" s="6">
        <v>1</v>
      </c>
      <c r="I263" s="42">
        <f t="shared" si="24"/>
        <v>0</v>
      </c>
      <c r="J263" s="42">
        <f t="shared" si="25"/>
        <v>0</v>
      </c>
      <c r="K263" s="6">
        <v>1451</v>
      </c>
      <c r="L263" s="6">
        <f t="shared" si="26"/>
        <v>3.2085300866102782</v>
      </c>
      <c r="M263" s="6">
        <f t="shared" si="27"/>
        <v>3958</v>
      </c>
      <c r="N263" s="6">
        <f t="shared" si="28"/>
        <v>0</v>
      </c>
      <c r="O263" s="11">
        <f t="shared" si="29"/>
        <v>0</v>
      </c>
    </row>
    <row r="264" spans="1:15">
      <c r="A264" s="6" t="s">
        <v>55</v>
      </c>
      <c r="B264" s="6">
        <v>6460</v>
      </c>
      <c r="C264" s="8">
        <v>5.8227922000000001E-2</v>
      </c>
      <c r="D264" s="7">
        <v>0.30299999999999999</v>
      </c>
      <c r="E264" s="7">
        <v>54.65</v>
      </c>
      <c r="F264" s="7">
        <v>0</v>
      </c>
      <c r="G264" s="7">
        <v>0</v>
      </c>
      <c r="H264" s="6">
        <v>1</v>
      </c>
      <c r="I264" s="42">
        <f t="shared" si="24"/>
        <v>0</v>
      </c>
      <c r="J264" s="42">
        <f t="shared" si="25"/>
        <v>0</v>
      </c>
      <c r="K264" s="6">
        <v>36</v>
      </c>
      <c r="L264" s="6">
        <f t="shared" si="26"/>
        <v>8.0349437416825001E-2</v>
      </c>
      <c r="M264" s="6">
        <f t="shared" si="27"/>
        <v>99</v>
      </c>
      <c r="N264" s="6">
        <f t="shared" si="28"/>
        <v>0</v>
      </c>
      <c r="O264" s="11">
        <f t="shared" si="29"/>
        <v>0</v>
      </c>
    </row>
    <row r="265" spans="1:15">
      <c r="A265" s="6" t="s">
        <v>55</v>
      </c>
      <c r="B265" s="6">
        <v>6460</v>
      </c>
      <c r="C265" s="8">
        <v>1.2627374E-3</v>
      </c>
      <c r="D265" s="7">
        <v>0.30299999999999999</v>
      </c>
      <c r="E265" s="7">
        <v>54.65</v>
      </c>
      <c r="F265" s="7">
        <v>0</v>
      </c>
      <c r="G265" s="7">
        <v>0</v>
      </c>
      <c r="H265" s="6">
        <v>1</v>
      </c>
      <c r="I265" s="42">
        <f t="shared" si="24"/>
        <v>0</v>
      </c>
      <c r="J265" s="42">
        <f t="shared" si="25"/>
        <v>0</v>
      </c>
      <c r="K265" s="6">
        <v>1</v>
      </c>
      <c r="L265" s="6">
        <f t="shared" si="26"/>
        <v>1.7424671224774999E-3</v>
      </c>
      <c r="M265" s="6">
        <f t="shared" si="27"/>
        <v>2</v>
      </c>
      <c r="N265" s="6">
        <f t="shared" si="28"/>
        <v>0</v>
      </c>
      <c r="O265" s="11">
        <f t="shared" si="29"/>
        <v>0</v>
      </c>
    </row>
    <row r="266" spans="1:15">
      <c r="A266" s="6" t="s">
        <v>55</v>
      </c>
      <c r="B266" s="6">
        <v>6460</v>
      </c>
      <c r="C266" s="8">
        <v>3.0750416129999998</v>
      </c>
      <c r="D266" s="7">
        <v>0.30299999999999999</v>
      </c>
      <c r="E266" s="7">
        <v>54.65</v>
      </c>
      <c r="F266" s="7">
        <v>0</v>
      </c>
      <c r="G266" s="7">
        <v>0</v>
      </c>
      <c r="H266" s="6">
        <v>1</v>
      </c>
      <c r="I266" s="42">
        <f t="shared" si="24"/>
        <v>0</v>
      </c>
      <c r="J266" s="42">
        <f t="shared" si="25"/>
        <v>0</v>
      </c>
      <c r="K266" s="6">
        <v>1919</v>
      </c>
      <c r="L266" s="6">
        <f t="shared" si="26"/>
        <v>4.2432883597988615</v>
      </c>
      <c r="M266" s="6">
        <f t="shared" si="27"/>
        <v>5234</v>
      </c>
      <c r="N266" s="6">
        <f t="shared" si="28"/>
        <v>0</v>
      </c>
      <c r="O266" s="11">
        <f t="shared" si="29"/>
        <v>0</v>
      </c>
    </row>
    <row r="267" spans="1:15">
      <c r="A267" s="6" t="s">
        <v>55</v>
      </c>
      <c r="B267" s="6">
        <v>6460</v>
      </c>
      <c r="C267" s="8">
        <v>1.4133952199999999E-2</v>
      </c>
      <c r="D267" s="7">
        <v>0.30299999999999999</v>
      </c>
      <c r="E267" s="7">
        <v>54.65</v>
      </c>
      <c r="F267" s="7">
        <v>0</v>
      </c>
      <c r="G267" s="7">
        <v>0</v>
      </c>
      <c r="H267" s="6">
        <v>1</v>
      </c>
      <c r="I267" s="42">
        <f t="shared" si="24"/>
        <v>0</v>
      </c>
      <c r="J267" s="42">
        <f t="shared" si="25"/>
        <v>0</v>
      </c>
      <c r="K267" s="6">
        <v>9</v>
      </c>
      <c r="L267" s="6">
        <f t="shared" si="26"/>
        <v>1.9503617315182499E-2</v>
      </c>
      <c r="M267" s="6">
        <f t="shared" si="27"/>
        <v>24</v>
      </c>
      <c r="N267" s="6">
        <f t="shared" si="28"/>
        <v>0</v>
      </c>
      <c r="O267" s="11">
        <f t="shared" si="29"/>
        <v>0</v>
      </c>
    </row>
    <row r="268" spans="1:15">
      <c r="A268" s="6" t="s">
        <v>55</v>
      </c>
      <c r="B268" s="6">
        <v>6460</v>
      </c>
      <c r="C268" s="8">
        <v>3.1289732496</v>
      </c>
      <c r="D268" s="7">
        <v>0.30299999999999999</v>
      </c>
      <c r="E268" s="7">
        <v>54.65</v>
      </c>
      <c r="F268" s="7">
        <v>0</v>
      </c>
      <c r="G268" s="7">
        <v>0</v>
      </c>
      <c r="H268" s="6">
        <v>1</v>
      </c>
      <c r="I268" s="42">
        <f t="shared" si="24"/>
        <v>0</v>
      </c>
      <c r="J268" s="42">
        <f t="shared" si="25"/>
        <v>0</v>
      </c>
      <c r="K268" s="6">
        <v>1953</v>
      </c>
      <c r="L268" s="6">
        <f t="shared" si="26"/>
        <v>4.3177092992886594</v>
      </c>
      <c r="M268" s="6">
        <f t="shared" si="27"/>
        <v>5326</v>
      </c>
      <c r="N268" s="6">
        <f t="shared" si="28"/>
        <v>0</v>
      </c>
      <c r="O268" s="11">
        <f t="shared" si="29"/>
        <v>0</v>
      </c>
    </row>
    <row r="269" spans="1:15">
      <c r="A269" s="6" t="s">
        <v>55</v>
      </c>
      <c r="B269" s="6">
        <v>6410</v>
      </c>
      <c r="C269" s="8">
        <v>2.2874806165999999</v>
      </c>
      <c r="D269" s="7">
        <v>0.30299999999999999</v>
      </c>
      <c r="E269" s="7">
        <v>54.65</v>
      </c>
      <c r="F269" s="7">
        <v>0</v>
      </c>
      <c r="G269" s="7">
        <v>0</v>
      </c>
      <c r="H269" s="6">
        <v>1</v>
      </c>
      <c r="I269" s="42">
        <f t="shared" si="24"/>
        <v>0</v>
      </c>
      <c r="J269" s="42">
        <f t="shared" si="25"/>
        <v>0</v>
      </c>
      <c r="K269" s="6">
        <v>1427</v>
      </c>
      <c r="L269" s="6">
        <f t="shared" si="26"/>
        <v>3.1565230963540469</v>
      </c>
      <c r="M269" s="6">
        <f t="shared" si="27"/>
        <v>3894</v>
      </c>
      <c r="N269" s="6">
        <f t="shared" si="28"/>
        <v>0</v>
      </c>
      <c r="O269" s="11">
        <f t="shared" si="29"/>
        <v>0</v>
      </c>
    </row>
    <row r="270" spans="1:15">
      <c r="A270" s="6" t="s">
        <v>55</v>
      </c>
      <c r="B270" s="6">
        <v>6410</v>
      </c>
      <c r="C270" s="8">
        <v>0.54783877709999995</v>
      </c>
      <c r="D270" s="7">
        <v>0.30299999999999999</v>
      </c>
      <c r="E270" s="7">
        <v>54.65</v>
      </c>
      <c r="F270" s="7">
        <v>0</v>
      </c>
      <c r="G270" s="7">
        <v>0</v>
      </c>
      <c r="H270" s="6">
        <v>1</v>
      </c>
      <c r="I270" s="42">
        <f t="shared" si="24"/>
        <v>0</v>
      </c>
      <c r="J270" s="42">
        <f t="shared" si="25"/>
        <v>0</v>
      </c>
      <c r="K270" s="6">
        <v>342</v>
      </c>
      <c r="L270" s="6">
        <f t="shared" si="26"/>
        <v>0.75596957650500363</v>
      </c>
      <c r="M270" s="6">
        <f t="shared" si="27"/>
        <v>932</v>
      </c>
      <c r="N270" s="6">
        <f t="shared" si="28"/>
        <v>0</v>
      </c>
      <c r="O270" s="11">
        <f t="shared" si="29"/>
        <v>0</v>
      </c>
    </row>
    <row r="271" spans="1:15">
      <c r="A271" s="6" t="s">
        <v>55</v>
      </c>
      <c r="B271" s="6">
        <v>6460</v>
      </c>
      <c r="C271" s="8">
        <v>0.30356515140000001</v>
      </c>
      <c r="D271" s="7">
        <v>0.30299999999999999</v>
      </c>
      <c r="E271" s="7">
        <v>54.65</v>
      </c>
      <c r="F271" s="7">
        <v>0</v>
      </c>
      <c r="G271" s="7">
        <v>0</v>
      </c>
      <c r="H271" s="6">
        <v>1</v>
      </c>
      <c r="I271" s="42">
        <f t="shared" si="24"/>
        <v>0</v>
      </c>
      <c r="J271" s="42">
        <f t="shared" si="25"/>
        <v>0</v>
      </c>
      <c r="K271" s="6">
        <v>189</v>
      </c>
      <c r="L271" s="6">
        <f t="shared" si="26"/>
        <v>0.41889334698125252</v>
      </c>
      <c r="M271" s="6">
        <f t="shared" si="27"/>
        <v>517</v>
      </c>
      <c r="N271" s="6">
        <f t="shared" si="28"/>
        <v>0</v>
      </c>
      <c r="O271" s="11">
        <f t="shared" si="29"/>
        <v>0</v>
      </c>
    </row>
    <row r="272" spans="1:15">
      <c r="A272" s="6" t="s">
        <v>55</v>
      </c>
      <c r="B272" s="6">
        <v>3200</v>
      </c>
      <c r="C272" s="8">
        <v>13.47170219</v>
      </c>
      <c r="D272" s="7">
        <v>0.4</v>
      </c>
      <c r="E272" s="7">
        <v>54.65</v>
      </c>
      <c r="F272" s="7">
        <v>1.2</v>
      </c>
      <c r="G272" s="7">
        <v>6.4000000000000001E-2</v>
      </c>
      <c r="H272" s="6">
        <v>1</v>
      </c>
      <c r="I272" s="42">
        <f t="shared" si="24"/>
        <v>1.2</v>
      </c>
      <c r="J272" s="42">
        <f t="shared" si="25"/>
        <v>6.4000000000000001E-2</v>
      </c>
      <c r="K272" s="6">
        <v>11098</v>
      </c>
      <c r="L272" s="6">
        <f t="shared" si="26"/>
        <v>24.540950822783334</v>
      </c>
      <c r="M272" s="6">
        <f t="shared" si="27"/>
        <v>30271</v>
      </c>
      <c r="N272" s="6">
        <f t="shared" si="28"/>
        <v>80</v>
      </c>
      <c r="O272" s="11">
        <f t="shared" si="29"/>
        <v>4.3</v>
      </c>
    </row>
    <row r="273" spans="1:15">
      <c r="A273" s="6" t="s">
        <v>55</v>
      </c>
      <c r="B273" s="6">
        <v>6410</v>
      </c>
      <c r="C273" s="8">
        <v>4.7719067E-3</v>
      </c>
      <c r="D273" s="7">
        <v>0.30299999999999999</v>
      </c>
      <c r="E273" s="7">
        <v>54.65</v>
      </c>
      <c r="F273" s="7">
        <v>0</v>
      </c>
      <c r="G273" s="7">
        <v>0</v>
      </c>
      <c r="H273" s="6">
        <v>1</v>
      </c>
      <c r="I273" s="42">
        <f t="shared" si="24"/>
        <v>0</v>
      </c>
      <c r="J273" s="42">
        <f t="shared" si="25"/>
        <v>0</v>
      </c>
      <c r="K273" s="6">
        <v>3</v>
      </c>
      <c r="L273" s="6">
        <f t="shared" si="26"/>
        <v>6.58481370416375E-3</v>
      </c>
      <c r="M273" s="6">
        <f t="shared" si="27"/>
        <v>8</v>
      </c>
      <c r="N273" s="6">
        <f t="shared" si="28"/>
        <v>0</v>
      </c>
      <c r="O273" s="11">
        <f t="shared" si="29"/>
        <v>0</v>
      </c>
    </row>
    <row r="274" spans="1:15">
      <c r="A274" s="6" t="s">
        <v>55</v>
      </c>
      <c r="B274" s="6">
        <v>6410</v>
      </c>
      <c r="C274" s="8">
        <v>0.58854607069999998</v>
      </c>
      <c r="D274" s="7">
        <v>0.30299999999999999</v>
      </c>
      <c r="E274" s="7">
        <v>54.65</v>
      </c>
      <c r="F274" s="7">
        <v>0</v>
      </c>
      <c r="G274" s="7">
        <v>0</v>
      </c>
      <c r="H274" s="6">
        <v>1</v>
      </c>
      <c r="I274" s="42">
        <f t="shared" si="24"/>
        <v>0</v>
      </c>
      <c r="J274" s="42">
        <f t="shared" si="25"/>
        <v>0</v>
      </c>
      <c r="K274" s="6">
        <v>367</v>
      </c>
      <c r="L274" s="6">
        <f t="shared" si="26"/>
        <v>0.81214207978481368</v>
      </c>
      <c r="M274" s="6">
        <f t="shared" si="27"/>
        <v>1002</v>
      </c>
      <c r="N274" s="6">
        <f t="shared" si="28"/>
        <v>0</v>
      </c>
      <c r="O274" s="11">
        <f t="shared" si="29"/>
        <v>0</v>
      </c>
    </row>
    <row r="275" spans="1:15">
      <c r="A275" s="6" t="s">
        <v>55</v>
      </c>
      <c r="B275" s="6">
        <v>6460</v>
      </c>
      <c r="C275" s="8">
        <v>4.6931822300000002E-2</v>
      </c>
      <c r="D275" s="7">
        <v>0.30299999999999999</v>
      </c>
      <c r="E275" s="7">
        <v>54.65</v>
      </c>
      <c r="F275" s="7">
        <v>0</v>
      </c>
      <c r="G275" s="7">
        <v>0</v>
      </c>
      <c r="H275" s="6">
        <v>1</v>
      </c>
      <c r="I275" s="42">
        <f t="shared" si="24"/>
        <v>0</v>
      </c>
      <c r="J275" s="42">
        <f t="shared" si="25"/>
        <v>0</v>
      </c>
      <c r="K275" s="6">
        <v>29</v>
      </c>
      <c r="L275" s="6">
        <f t="shared" si="26"/>
        <v>6.4761808239548746E-2</v>
      </c>
      <c r="M275" s="6">
        <f t="shared" si="27"/>
        <v>80</v>
      </c>
      <c r="N275" s="6">
        <f t="shared" si="28"/>
        <v>0</v>
      </c>
      <c r="O275" s="11">
        <f t="shared" si="29"/>
        <v>0</v>
      </c>
    </row>
    <row r="276" spans="1:15">
      <c r="A276" s="6" t="s">
        <v>55</v>
      </c>
      <c r="B276" s="6">
        <v>6410</v>
      </c>
      <c r="C276" s="8">
        <v>2.4189909999999999E-4</v>
      </c>
      <c r="D276" s="7">
        <v>0.30299999999999999</v>
      </c>
      <c r="E276" s="7">
        <v>54.65</v>
      </c>
      <c r="F276" s="7">
        <v>0</v>
      </c>
      <c r="G276" s="7">
        <v>0</v>
      </c>
      <c r="H276" s="6">
        <v>1</v>
      </c>
      <c r="I276" s="42">
        <f t="shared" si="24"/>
        <v>0</v>
      </c>
      <c r="J276" s="42">
        <f t="shared" si="25"/>
        <v>0</v>
      </c>
      <c r="K276" s="6">
        <v>0</v>
      </c>
      <c r="L276" s="6">
        <f t="shared" si="26"/>
        <v>3.3379959182874998E-4</v>
      </c>
      <c r="M276" s="6">
        <f t="shared" si="27"/>
        <v>0</v>
      </c>
      <c r="N276" s="6">
        <f t="shared" si="28"/>
        <v>0</v>
      </c>
      <c r="O276" s="11">
        <f t="shared" si="29"/>
        <v>0</v>
      </c>
    </row>
    <row r="277" spans="1:15">
      <c r="A277" s="6" t="s">
        <v>55</v>
      </c>
      <c r="B277" s="6">
        <v>6460</v>
      </c>
      <c r="C277" s="8">
        <v>1.8495355007000001</v>
      </c>
      <c r="D277" s="7">
        <v>0.30299999999999999</v>
      </c>
      <c r="E277" s="7">
        <v>54.65</v>
      </c>
      <c r="F277" s="7">
        <v>0</v>
      </c>
      <c r="G277" s="7">
        <v>0</v>
      </c>
      <c r="H277" s="6">
        <v>1</v>
      </c>
      <c r="I277" s="42">
        <f t="shared" si="24"/>
        <v>0</v>
      </c>
      <c r="J277" s="42">
        <f t="shared" si="25"/>
        <v>0</v>
      </c>
      <c r="K277" s="6">
        <v>1154</v>
      </c>
      <c r="L277" s="6">
        <f t="shared" si="26"/>
        <v>2.5521971566096888</v>
      </c>
      <c r="M277" s="6">
        <f t="shared" si="27"/>
        <v>3148</v>
      </c>
      <c r="N277" s="6">
        <f t="shared" si="28"/>
        <v>0</v>
      </c>
      <c r="O277" s="11">
        <f t="shared" si="29"/>
        <v>0</v>
      </c>
    </row>
    <row r="278" spans="1:15">
      <c r="A278" s="6" t="s">
        <v>55</v>
      </c>
      <c r="B278" s="6">
        <v>6460</v>
      </c>
      <c r="C278" s="8">
        <v>3.0302367300000001E-2</v>
      </c>
      <c r="D278" s="7">
        <v>0.30299999999999999</v>
      </c>
      <c r="E278" s="7">
        <v>54.65</v>
      </c>
      <c r="F278" s="7">
        <v>0</v>
      </c>
      <c r="G278" s="7">
        <v>0</v>
      </c>
      <c r="H278" s="6">
        <v>1</v>
      </c>
      <c r="I278" s="42">
        <f t="shared" si="24"/>
        <v>0</v>
      </c>
      <c r="J278" s="42">
        <f t="shared" si="25"/>
        <v>0</v>
      </c>
      <c r="K278" s="6">
        <v>19</v>
      </c>
      <c r="L278" s="6">
        <f t="shared" si="26"/>
        <v>4.1814615416861246E-2</v>
      </c>
      <c r="M278" s="6">
        <f t="shared" si="27"/>
        <v>52</v>
      </c>
      <c r="N278" s="6">
        <f t="shared" si="28"/>
        <v>0</v>
      </c>
      <c r="O278" s="11">
        <f t="shared" si="29"/>
        <v>0</v>
      </c>
    </row>
    <row r="279" spans="1:15">
      <c r="A279" s="6" t="s">
        <v>55</v>
      </c>
      <c r="B279" s="6">
        <v>6170</v>
      </c>
      <c r="C279" s="8">
        <v>1.1628972E-3</v>
      </c>
      <c r="D279" s="7">
        <v>0.30299999999999999</v>
      </c>
      <c r="E279" s="7">
        <v>54.65</v>
      </c>
      <c r="F279" s="7">
        <v>0</v>
      </c>
      <c r="G279" s="7">
        <v>0</v>
      </c>
      <c r="H279" s="6">
        <v>1</v>
      </c>
      <c r="I279" s="42">
        <f t="shared" si="24"/>
        <v>0</v>
      </c>
      <c r="J279" s="42">
        <f t="shared" si="25"/>
        <v>0</v>
      </c>
      <c r="K279" s="6">
        <v>1</v>
      </c>
      <c r="L279" s="6">
        <f t="shared" si="26"/>
        <v>1.6046963824949999E-3</v>
      </c>
      <c r="M279" s="6">
        <f t="shared" si="27"/>
        <v>2</v>
      </c>
      <c r="N279" s="6">
        <f t="shared" si="28"/>
        <v>0</v>
      </c>
      <c r="O279" s="11">
        <f t="shared" si="29"/>
        <v>0</v>
      </c>
    </row>
    <row r="280" spans="1:15">
      <c r="A280" s="6" t="s">
        <v>55</v>
      </c>
      <c r="B280" s="6">
        <v>3200</v>
      </c>
      <c r="C280" s="8">
        <v>2.3553336919999999</v>
      </c>
      <c r="D280" s="7">
        <v>0.4</v>
      </c>
      <c r="E280" s="7">
        <v>54.65</v>
      </c>
      <c r="F280" s="7">
        <v>1.2</v>
      </c>
      <c r="G280" s="7">
        <v>6.4000000000000001E-2</v>
      </c>
      <c r="H280" s="6">
        <v>1</v>
      </c>
      <c r="I280" s="42">
        <f t="shared" si="24"/>
        <v>1.2</v>
      </c>
      <c r="J280" s="42">
        <f t="shared" si="25"/>
        <v>6.4000000000000001E-2</v>
      </c>
      <c r="K280" s="6">
        <v>1940</v>
      </c>
      <c r="L280" s="6">
        <f t="shared" si="26"/>
        <v>4.2906328755933325</v>
      </c>
      <c r="M280" s="6">
        <f t="shared" si="27"/>
        <v>5292</v>
      </c>
      <c r="N280" s="6">
        <f t="shared" si="28"/>
        <v>14</v>
      </c>
      <c r="O280" s="11">
        <f t="shared" si="29"/>
        <v>0.7</v>
      </c>
    </row>
    <row r="281" spans="1:15">
      <c r="A281" s="6" t="s">
        <v>55</v>
      </c>
      <c r="B281" s="6">
        <v>6410</v>
      </c>
      <c r="C281" s="8">
        <v>3.1032366999999999E-3</v>
      </c>
      <c r="D281" s="7">
        <v>0.247</v>
      </c>
      <c r="E281" s="7">
        <v>54.65</v>
      </c>
      <c r="F281" s="7">
        <v>0</v>
      </c>
      <c r="G281" s="7">
        <v>0</v>
      </c>
      <c r="H281" s="6">
        <v>1</v>
      </c>
      <c r="I281" s="42">
        <f t="shared" si="24"/>
        <v>0</v>
      </c>
      <c r="J281" s="42">
        <f t="shared" si="25"/>
        <v>0</v>
      </c>
      <c r="K281" s="6">
        <v>2</v>
      </c>
      <c r="L281" s="6">
        <f t="shared" si="26"/>
        <v>3.4907663130654167E-3</v>
      </c>
      <c r="M281" s="6">
        <f t="shared" si="27"/>
        <v>4</v>
      </c>
      <c r="N281" s="6">
        <f t="shared" si="28"/>
        <v>0</v>
      </c>
      <c r="O281" s="11">
        <f t="shared" si="29"/>
        <v>0</v>
      </c>
    </row>
    <row r="282" spans="1:15">
      <c r="A282" s="6" t="s">
        <v>55</v>
      </c>
      <c r="B282" s="6">
        <v>6460</v>
      </c>
      <c r="C282" s="8">
        <v>2.5139622293000001</v>
      </c>
      <c r="D282" s="7">
        <v>0.30299999999999999</v>
      </c>
      <c r="E282" s="7">
        <v>54.65</v>
      </c>
      <c r="F282" s="7">
        <v>0</v>
      </c>
      <c r="G282" s="7">
        <v>0</v>
      </c>
      <c r="H282" s="6">
        <v>1</v>
      </c>
      <c r="I282" s="42">
        <f t="shared" si="24"/>
        <v>0</v>
      </c>
      <c r="J282" s="42">
        <f t="shared" si="25"/>
        <v>0</v>
      </c>
      <c r="K282" s="6">
        <v>1569</v>
      </c>
      <c r="L282" s="6">
        <f t="shared" si="26"/>
        <v>3.4690479047389364</v>
      </c>
      <c r="M282" s="6">
        <f t="shared" si="27"/>
        <v>4279</v>
      </c>
      <c r="N282" s="6">
        <f t="shared" si="28"/>
        <v>0</v>
      </c>
      <c r="O282" s="11">
        <f t="shared" si="29"/>
        <v>0</v>
      </c>
    </row>
    <row r="283" spans="1:15">
      <c r="A283" s="6" t="s">
        <v>55</v>
      </c>
      <c r="B283" s="6">
        <v>6460</v>
      </c>
      <c r="C283" s="8">
        <v>5.6804278999999999E-3</v>
      </c>
      <c r="D283" s="7">
        <v>0.30299999999999999</v>
      </c>
      <c r="E283" s="7">
        <v>54.65</v>
      </c>
      <c r="F283" s="7">
        <v>0</v>
      </c>
      <c r="G283" s="7">
        <v>0</v>
      </c>
      <c r="H283" s="6">
        <v>1</v>
      </c>
      <c r="I283" s="42">
        <f t="shared" si="24"/>
        <v>0</v>
      </c>
      <c r="J283" s="42">
        <f t="shared" si="25"/>
        <v>0</v>
      </c>
      <c r="K283" s="6">
        <v>4</v>
      </c>
      <c r="L283" s="6">
        <f t="shared" si="26"/>
        <v>7.8384934645587493E-3</v>
      </c>
      <c r="M283" s="6">
        <f t="shared" si="27"/>
        <v>10</v>
      </c>
      <c r="N283" s="6">
        <f t="shared" si="28"/>
        <v>0</v>
      </c>
      <c r="O283" s="11">
        <f t="shared" si="29"/>
        <v>0</v>
      </c>
    </row>
    <row r="284" spans="1:15">
      <c r="A284" s="6" t="s">
        <v>55</v>
      </c>
      <c r="B284" s="6">
        <v>3200</v>
      </c>
      <c r="C284" s="8">
        <v>38.920790893300001</v>
      </c>
      <c r="D284" s="7">
        <v>0.4</v>
      </c>
      <c r="E284" s="7">
        <v>54.65</v>
      </c>
      <c r="F284" s="7">
        <v>1.2</v>
      </c>
      <c r="G284" s="7">
        <v>6.4000000000000001E-2</v>
      </c>
      <c r="H284" s="6">
        <v>1</v>
      </c>
      <c r="I284" s="42">
        <f t="shared" si="24"/>
        <v>1.2</v>
      </c>
      <c r="J284" s="42">
        <f t="shared" si="25"/>
        <v>6.4000000000000001E-2</v>
      </c>
      <c r="K284" s="6">
        <v>32063</v>
      </c>
      <c r="L284" s="6">
        <f t="shared" si="26"/>
        <v>70.900707410628158</v>
      </c>
      <c r="M284" s="6">
        <f t="shared" si="27"/>
        <v>87455</v>
      </c>
      <c r="N284" s="6">
        <f t="shared" si="28"/>
        <v>231</v>
      </c>
      <c r="O284" s="11">
        <f t="shared" si="29"/>
        <v>12.3</v>
      </c>
    </row>
    <row r="285" spans="1:15">
      <c r="A285" s="6" t="s">
        <v>55</v>
      </c>
      <c r="B285" s="6">
        <v>3200</v>
      </c>
      <c r="C285" s="8">
        <v>0.33874555290000002</v>
      </c>
      <c r="D285" s="7">
        <v>0.4</v>
      </c>
      <c r="E285" s="7">
        <v>54.65</v>
      </c>
      <c r="F285" s="7">
        <v>1.2</v>
      </c>
      <c r="G285" s="7">
        <v>6.4000000000000001E-2</v>
      </c>
      <c r="H285" s="6">
        <v>1</v>
      </c>
      <c r="I285" s="42">
        <f t="shared" si="24"/>
        <v>1.2</v>
      </c>
      <c r="J285" s="42">
        <f t="shared" si="25"/>
        <v>6.4000000000000001E-2</v>
      </c>
      <c r="K285" s="6">
        <v>279</v>
      </c>
      <c r="L285" s="6">
        <f t="shared" si="26"/>
        <v>0.61708148219949999</v>
      </c>
      <c r="M285" s="6">
        <f t="shared" si="27"/>
        <v>761</v>
      </c>
      <c r="N285" s="6">
        <f t="shared" si="28"/>
        <v>2</v>
      </c>
      <c r="O285" s="11">
        <f t="shared" si="29"/>
        <v>0.1</v>
      </c>
    </row>
    <row r="286" spans="1:15">
      <c r="A286" s="6" t="s">
        <v>55</v>
      </c>
      <c r="B286" s="6">
        <v>4200</v>
      </c>
      <c r="C286" s="8">
        <v>2.2691512300000001E-2</v>
      </c>
      <c r="D286" s="7">
        <v>0.41299999999999998</v>
      </c>
      <c r="E286" s="7">
        <v>54.65</v>
      </c>
      <c r="F286" s="7">
        <v>0.7</v>
      </c>
      <c r="G286" s="7">
        <v>0.09</v>
      </c>
      <c r="H286" s="6">
        <v>1</v>
      </c>
      <c r="I286" s="42">
        <f t="shared" si="24"/>
        <v>0.7</v>
      </c>
      <c r="J286" s="42">
        <f t="shared" si="25"/>
        <v>0.09</v>
      </c>
      <c r="K286" s="6">
        <v>19</v>
      </c>
      <c r="L286" s="6">
        <f t="shared" si="26"/>
        <v>4.2679803649294579E-2</v>
      </c>
      <c r="M286" s="6">
        <f t="shared" si="27"/>
        <v>53</v>
      </c>
      <c r="N286" s="6">
        <f t="shared" si="28"/>
        <v>0</v>
      </c>
      <c r="O286" s="11">
        <f t="shared" si="29"/>
        <v>0</v>
      </c>
    </row>
    <row r="287" spans="1:15">
      <c r="A287" s="6" t="s">
        <v>55</v>
      </c>
      <c r="B287" s="6">
        <v>6170</v>
      </c>
      <c r="C287" s="8">
        <v>2.35408927E-2</v>
      </c>
      <c r="D287" s="7">
        <v>0.30299999999999999</v>
      </c>
      <c r="E287" s="7">
        <v>54.65</v>
      </c>
      <c r="F287" s="7">
        <v>0</v>
      </c>
      <c r="G287" s="7">
        <v>0</v>
      </c>
      <c r="H287" s="6">
        <v>1</v>
      </c>
      <c r="I287" s="42">
        <f t="shared" si="24"/>
        <v>0</v>
      </c>
      <c r="J287" s="42">
        <f t="shared" si="25"/>
        <v>0</v>
      </c>
      <c r="K287" s="6">
        <v>15</v>
      </c>
      <c r="L287" s="6">
        <f t="shared" si="26"/>
        <v>3.248437209788875E-2</v>
      </c>
      <c r="M287" s="6">
        <f t="shared" si="27"/>
        <v>40</v>
      </c>
      <c r="N287" s="6">
        <f t="shared" si="28"/>
        <v>0</v>
      </c>
      <c r="O287" s="11">
        <f t="shared" si="29"/>
        <v>0</v>
      </c>
    </row>
    <row r="288" spans="1:15">
      <c r="A288" s="6" t="s">
        <v>55</v>
      </c>
      <c r="B288" s="6">
        <v>6410</v>
      </c>
      <c r="C288" s="8">
        <v>1.8991555859</v>
      </c>
      <c r="D288" s="7">
        <v>0.30299999999999999</v>
      </c>
      <c r="E288" s="7">
        <v>54.65</v>
      </c>
      <c r="F288" s="7">
        <v>0</v>
      </c>
      <c r="G288" s="7">
        <v>0</v>
      </c>
      <c r="H288" s="6">
        <v>1</v>
      </c>
      <c r="I288" s="42">
        <f t="shared" si="24"/>
        <v>0</v>
      </c>
      <c r="J288" s="42">
        <f t="shared" si="25"/>
        <v>0</v>
      </c>
      <c r="K288" s="6">
        <v>1185</v>
      </c>
      <c r="L288" s="6">
        <f t="shared" si="26"/>
        <v>2.6206685324282337</v>
      </c>
      <c r="M288" s="6">
        <f t="shared" si="27"/>
        <v>3233</v>
      </c>
      <c r="N288" s="6">
        <f t="shared" si="28"/>
        <v>0</v>
      </c>
      <c r="O288" s="11">
        <f t="shared" si="29"/>
        <v>0</v>
      </c>
    </row>
    <row r="289" spans="1:15">
      <c r="A289" s="6" t="s">
        <v>55</v>
      </c>
      <c r="B289" s="6">
        <v>6410</v>
      </c>
      <c r="C289" s="8">
        <v>5.2594313972000002</v>
      </c>
      <c r="D289" s="7">
        <v>0.30299999999999999</v>
      </c>
      <c r="E289" s="7">
        <v>54.65</v>
      </c>
      <c r="F289" s="7">
        <v>0</v>
      </c>
      <c r="G289" s="7">
        <v>0</v>
      </c>
      <c r="H289" s="6">
        <v>1</v>
      </c>
      <c r="I289" s="42">
        <f t="shared" si="24"/>
        <v>0</v>
      </c>
      <c r="J289" s="42">
        <f t="shared" si="25"/>
        <v>0</v>
      </c>
      <c r="K289" s="6">
        <v>3282</v>
      </c>
      <c r="L289" s="6">
        <f t="shared" si="26"/>
        <v>7.2575551278887458</v>
      </c>
      <c r="M289" s="6">
        <f t="shared" si="27"/>
        <v>8952</v>
      </c>
      <c r="N289" s="6">
        <f t="shared" si="28"/>
        <v>0</v>
      </c>
      <c r="O289" s="11">
        <f t="shared" si="29"/>
        <v>0</v>
      </c>
    </row>
    <row r="290" spans="1:15">
      <c r="A290" s="6" t="s">
        <v>55</v>
      </c>
      <c r="B290" s="6">
        <v>3200</v>
      </c>
      <c r="C290" s="8">
        <v>23.641840441599999</v>
      </c>
      <c r="D290" s="7">
        <v>0.4</v>
      </c>
      <c r="E290" s="7">
        <v>54.65</v>
      </c>
      <c r="F290" s="7">
        <v>1.2</v>
      </c>
      <c r="G290" s="7">
        <v>6.4000000000000001E-2</v>
      </c>
      <c r="H290" s="6">
        <v>1</v>
      </c>
      <c r="I290" s="42">
        <f t="shared" si="24"/>
        <v>1.2</v>
      </c>
      <c r="J290" s="42">
        <f t="shared" si="25"/>
        <v>6.4000000000000001E-2</v>
      </c>
      <c r="K290" s="6">
        <v>19476</v>
      </c>
      <c r="L290" s="6">
        <f t="shared" si="26"/>
        <v>43.067552671114669</v>
      </c>
      <c r="M290" s="6">
        <f t="shared" si="27"/>
        <v>53123</v>
      </c>
      <c r="N290" s="6">
        <f t="shared" si="28"/>
        <v>141</v>
      </c>
      <c r="O290" s="11">
        <f t="shared" si="29"/>
        <v>7.5</v>
      </c>
    </row>
    <row r="291" spans="1:15">
      <c r="A291" s="6" t="s">
        <v>55</v>
      </c>
      <c r="B291" s="6">
        <v>3200</v>
      </c>
      <c r="C291" s="8">
        <v>3.4020879000000001E-3</v>
      </c>
      <c r="D291" s="7">
        <v>0.4</v>
      </c>
      <c r="E291" s="7">
        <v>54.65</v>
      </c>
      <c r="F291" s="7">
        <v>1.2</v>
      </c>
      <c r="G291" s="7">
        <v>6.4000000000000001E-2</v>
      </c>
      <c r="H291" s="6">
        <v>1</v>
      </c>
      <c r="I291" s="42">
        <f t="shared" si="24"/>
        <v>1.2</v>
      </c>
      <c r="J291" s="42">
        <f t="shared" si="25"/>
        <v>6.4000000000000001E-2</v>
      </c>
      <c r="K291" s="6">
        <v>3</v>
      </c>
      <c r="L291" s="6">
        <f t="shared" si="26"/>
        <v>6.1974701244999998E-3</v>
      </c>
      <c r="M291" s="6">
        <f t="shared" si="27"/>
        <v>8</v>
      </c>
      <c r="N291" s="6">
        <f t="shared" si="28"/>
        <v>0</v>
      </c>
      <c r="O291" s="11">
        <f t="shared" si="29"/>
        <v>0</v>
      </c>
    </row>
    <row r="292" spans="1:15">
      <c r="A292" s="6" t="s">
        <v>55</v>
      </c>
      <c r="B292" s="6">
        <v>6410</v>
      </c>
      <c r="C292" s="8">
        <v>5.5668371100000003E-2</v>
      </c>
      <c r="D292" s="7">
        <v>0.30299999999999999</v>
      </c>
      <c r="E292" s="7">
        <v>54.65</v>
      </c>
      <c r="F292" s="7">
        <v>0</v>
      </c>
      <c r="G292" s="7">
        <v>0</v>
      </c>
      <c r="H292" s="6">
        <v>1</v>
      </c>
      <c r="I292" s="42">
        <f t="shared" si="24"/>
        <v>0</v>
      </c>
      <c r="J292" s="42">
        <f t="shared" si="25"/>
        <v>0</v>
      </c>
      <c r="K292" s="6">
        <v>35</v>
      </c>
      <c r="L292" s="6">
        <f t="shared" si="26"/>
        <v>7.6817481135528748E-2</v>
      </c>
      <c r="M292" s="6">
        <f t="shared" si="27"/>
        <v>95</v>
      </c>
      <c r="N292" s="6">
        <f t="shared" si="28"/>
        <v>0</v>
      </c>
      <c r="O292" s="11">
        <f t="shared" si="29"/>
        <v>0</v>
      </c>
    </row>
    <row r="293" spans="1:15">
      <c r="A293" s="6" t="s">
        <v>55</v>
      </c>
      <c r="B293" s="6">
        <v>6460</v>
      </c>
      <c r="C293" s="8">
        <v>6.9662887500000006E-2</v>
      </c>
      <c r="D293" s="7">
        <v>0.30299999999999999</v>
      </c>
      <c r="E293" s="7">
        <v>54.65</v>
      </c>
      <c r="F293" s="7">
        <v>0</v>
      </c>
      <c r="G293" s="7">
        <v>0</v>
      </c>
      <c r="H293" s="6">
        <v>1</v>
      </c>
      <c r="I293" s="42">
        <f t="shared" si="24"/>
        <v>0</v>
      </c>
      <c r="J293" s="42">
        <f t="shared" si="25"/>
        <v>0</v>
      </c>
      <c r="K293" s="6">
        <v>43</v>
      </c>
      <c r="L293" s="6">
        <f t="shared" si="26"/>
        <v>9.612868924734376E-2</v>
      </c>
      <c r="M293" s="6">
        <f t="shared" si="27"/>
        <v>119</v>
      </c>
      <c r="N293" s="6">
        <f t="shared" si="28"/>
        <v>0</v>
      </c>
      <c r="O293" s="11">
        <f t="shared" si="29"/>
        <v>0</v>
      </c>
    </row>
    <row r="294" spans="1:15">
      <c r="A294" s="6" t="s">
        <v>55</v>
      </c>
      <c r="B294" s="6">
        <v>6410</v>
      </c>
      <c r="C294" s="8">
        <v>1.9118793862000001</v>
      </c>
      <c r="D294" s="7">
        <v>0.30299999999999999</v>
      </c>
      <c r="E294" s="7">
        <v>54.65</v>
      </c>
      <c r="F294" s="7">
        <v>0</v>
      </c>
      <c r="G294" s="7">
        <v>0</v>
      </c>
      <c r="H294" s="6">
        <v>1</v>
      </c>
      <c r="I294" s="42">
        <f t="shared" si="24"/>
        <v>0</v>
      </c>
      <c r="J294" s="42">
        <f t="shared" si="25"/>
        <v>0</v>
      </c>
      <c r="K294" s="6">
        <v>1193</v>
      </c>
      <c r="L294" s="6">
        <f t="shared" si="26"/>
        <v>2.6382262635097073</v>
      </c>
      <c r="M294" s="6">
        <f t="shared" si="27"/>
        <v>3254</v>
      </c>
      <c r="N294" s="6">
        <f t="shared" si="28"/>
        <v>0</v>
      </c>
      <c r="O294" s="11">
        <f t="shared" si="29"/>
        <v>0</v>
      </c>
    </row>
    <row r="295" spans="1:15">
      <c r="A295" s="6" t="s">
        <v>55</v>
      </c>
      <c r="B295" s="6">
        <v>6460</v>
      </c>
      <c r="C295" s="8">
        <v>5.4042119968</v>
      </c>
      <c r="D295" s="7">
        <v>0.30299999999999999</v>
      </c>
      <c r="E295" s="7">
        <v>54.65</v>
      </c>
      <c r="F295" s="7">
        <v>0</v>
      </c>
      <c r="G295" s="7">
        <v>0</v>
      </c>
      <c r="H295" s="6">
        <v>1</v>
      </c>
      <c r="I295" s="42">
        <f t="shared" si="24"/>
        <v>0</v>
      </c>
      <c r="J295" s="42">
        <f t="shared" si="25"/>
        <v>0</v>
      </c>
      <c r="K295" s="6">
        <v>3372</v>
      </c>
      <c r="L295" s="6">
        <f t="shared" si="26"/>
        <v>7.4573396870342803</v>
      </c>
      <c r="M295" s="6">
        <f t="shared" si="27"/>
        <v>9198</v>
      </c>
      <c r="N295" s="6">
        <f t="shared" si="28"/>
        <v>0</v>
      </c>
      <c r="O295" s="11">
        <f t="shared" si="29"/>
        <v>0</v>
      </c>
    </row>
    <row r="296" spans="1:15">
      <c r="A296" s="6" t="s">
        <v>55</v>
      </c>
      <c r="B296" s="6">
        <v>3200</v>
      </c>
      <c r="C296" s="8">
        <v>0.18012410879999999</v>
      </c>
      <c r="D296" s="7">
        <v>0.4</v>
      </c>
      <c r="E296" s="7">
        <v>54.65</v>
      </c>
      <c r="F296" s="7">
        <v>1.2</v>
      </c>
      <c r="G296" s="7">
        <v>6.4000000000000001E-2</v>
      </c>
      <c r="H296" s="6">
        <v>1</v>
      </c>
      <c r="I296" s="42">
        <f t="shared" si="24"/>
        <v>1.2</v>
      </c>
      <c r="J296" s="42">
        <f t="shared" si="25"/>
        <v>6.4000000000000001E-2</v>
      </c>
      <c r="K296" s="6">
        <v>148</v>
      </c>
      <c r="L296" s="6">
        <f t="shared" si="26"/>
        <v>0.32812608486399997</v>
      </c>
      <c r="M296" s="6">
        <f t="shared" si="27"/>
        <v>405</v>
      </c>
      <c r="N296" s="6">
        <f t="shared" si="28"/>
        <v>1</v>
      </c>
      <c r="O296" s="11">
        <f t="shared" si="29"/>
        <v>0.1</v>
      </c>
    </row>
    <row r="297" spans="1:15">
      <c r="A297" s="6" t="s">
        <v>55</v>
      </c>
      <c r="B297" s="6">
        <v>6410</v>
      </c>
      <c r="C297" s="8">
        <v>7.1014041200000003E-2</v>
      </c>
      <c r="D297" s="7">
        <v>0.247</v>
      </c>
      <c r="E297" s="7">
        <v>54.65</v>
      </c>
      <c r="F297" s="7">
        <v>0</v>
      </c>
      <c r="G297" s="7">
        <v>0</v>
      </c>
      <c r="H297" s="6">
        <v>1</v>
      </c>
      <c r="I297" s="42">
        <f t="shared" si="24"/>
        <v>0</v>
      </c>
      <c r="J297" s="42">
        <f t="shared" si="25"/>
        <v>0</v>
      </c>
      <c r="K297" s="6">
        <v>37</v>
      </c>
      <c r="L297" s="6">
        <f t="shared" si="26"/>
        <v>7.9882215486688335E-2</v>
      </c>
      <c r="M297" s="6">
        <f t="shared" si="27"/>
        <v>99</v>
      </c>
      <c r="N297" s="6">
        <f t="shared" si="28"/>
        <v>0</v>
      </c>
      <c r="O297" s="11">
        <f t="shared" si="29"/>
        <v>0</v>
      </c>
    </row>
    <row r="298" spans="1:15">
      <c r="A298" s="6" t="s">
        <v>55</v>
      </c>
      <c r="B298" s="6">
        <v>3200</v>
      </c>
      <c r="C298" s="8">
        <v>5.9261157699999997E-2</v>
      </c>
      <c r="D298" s="7">
        <v>0.4</v>
      </c>
      <c r="E298" s="7">
        <v>54.65</v>
      </c>
      <c r="F298" s="7">
        <v>1.2</v>
      </c>
      <c r="G298" s="7">
        <v>6.4000000000000001E-2</v>
      </c>
      <c r="H298" s="6">
        <v>1</v>
      </c>
      <c r="I298" s="42">
        <f t="shared" si="24"/>
        <v>1.2</v>
      </c>
      <c r="J298" s="42">
        <f t="shared" si="25"/>
        <v>6.4000000000000001E-2</v>
      </c>
      <c r="K298" s="6">
        <v>49</v>
      </c>
      <c r="L298" s="6">
        <f t="shared" si="26"/>
        <v>0.10795407561016666</v>
      </c>
      <c r="M298" s="6">
        <f t="shared" si="27"/>
        <v>133</v>
      </c>
      <c r="N298" s="6">
        <f t="shared" si="28"/>
        <v>0</v>
      </c>
      <c r="O298" s="11">
        <f t="shared" si="29"/>
        <v>0</v>
      </c>
    </row>
    <row r="299" spans="1:15">
      <c r="A299" s="6" t="s">
        <v>55</v>
      </c>
      <c r="B299" s="6">
        <v>3200</v>
      </c>
      <c r="C299" s="8">
        <v>1.9701853605999999</v>
      </c>
      <c r="D299" s="7">
        <v>0.4</v>
      </c>
      <c r="E299" s="7">
        <v>54.65</v>
      </c>
      <c r="F299" s="7">
        <v>1.2</v>
      </c>
      <c r="G299" s="7">
        <v>6.4000000000000001E-2</v>
      </c>
      <c r="H299" s="6">
        <v>1</v>
      </c>
      <c r="I299" s="42">
        <f t="shared" si="24"/>
        <v>1.2</v>
      </c>
      <c r="J299" s="42">
        <f t="shared" si="25"/>
        <v>6.4000000000000001E-2</v>
      </c>
      <c r="K299" s="6">
        <v>1623</v>
      </c>
      <c r="L299" s="6">
        <f t="shared" si="26"/>
        <v>3.5890209985596666</v>
      </c>
      <c r="M299" s="6">
        <f t="shared" si="27"/>
        <v>4427</v>
      </c>
      <c r="N299" s="6">
        <f t="shared" si="28"/>
        <v>12</v>
      </c>
      <c r="O299" s="11">
        <f t="shared" si="29"/>
        <v>0.6</v>
      </c>
    </row>
    <row r="300" spans="1:15">
      <c r="A300" s="6" t="s">
        <v>55</v>
      </c>
      <c r="B300" s="6">
        <v>6460</v>
      </c>
      <c r="C300" s="8">
        <v>9.1723122000000004E-2</v>
      </c>
      <c r="D300" s="7">
        <v>0.30299999999999999</v>
      </c>
      <c r="E300" s="7">
        <v>54.65</v>
      </c>
      <c r="F300" s="7">
        <v>0</v>
      </c>
      <c r="G300" s="7">
        <v>0</v>
      </c>
      <c r="H300" s="6">
        <v>1</v>
      </c>
      <c r="I300" s="42">
        <f t="shared" si="24"/>
        <v>0</v>
      </c>
      <c r="J300" s="42">
        <f t="shared" si="25"/>
        <v>0</v>
      </c>
      <c r="K300" s="6">
        <v>57</v>
      </c>
      <c r="L300" s="6">
        <f t="shared" si="26"/>
        <v>0.126569882586825</v>
      </c>
      <c r="M300" s="6">
        <f t="shared" si="27"/>
        <v>156</v>
      </c>
      <c r="N300" s="6">
        <f t="shared" si="28"/>
        <v>0</v>
      </c>
      <c r="O300" s="11">
        <f t="shared" si="29"/>
        <v>0</v>
      </c>
    </row>
    <row r="301" spans="1:15">
      <c r="A301" s="6" t="s">
        <v>55</v>
      </c>
      <c r="B301" s="6">
        <v>3200</v>
      </c>
      <c r="C301" s="8">
        <v>0.1094119383</v>
      </c>
      <c r="D301" s="7">
        <v>0.4</v>
      </c>
      <c r="E301" s="7">
        <v>54.65</v>
      </c>
      <c r="F301" s="7">
        <v>1.2</v>
      </c>
      <c r="G301" s="7">
        <v>6.4000000000000001E-2</v>
      </c>
      <c r="H301" s="6">
        <v>1</v>
      </c>
      <c r="I301" s="42">
        <f t="shared" si="24"/>
        <v>1.2</v>
      </c>
      <c r="J301" s="42">
        <f t="shared" si="25"/>
        <v>6.4000000000000001E-2</v>
      </c>
      <c r="K301" s="6">
        <v>90</v>
      </c>
      <c r="L301" s="6">
        <f t="shared" si="26"/>
        <v>0.19931208093649999</v>
      </c>
      <c r="M301" s="6">
        <f t="shared" si="27"/>
        <v>246</v>
      </c>
      <c r="N301" s="6">
        <f t="shared" si="28"/>
        <v>1</v>
      </c>
      <c r="O301" s="11">
        <f t="shared" si="29"/>
        <v>0</v>
      </c>
    </row>
    <row r="302" spans="1:15">
      <c r="A302" s="6" t="s">
        <v>55</v>
      </c>
      <c r="B302" s="6">
        <v>6460</v>
      </c>
      <c r="C302" s="8">
        <v>0.67888301220000002</v>
      </c>
      <c r="D302" s="7">
        <v>0.30299999999999999</v>
      </c>
      <c r="E302" s="7">
        <v>54.65</v>
      </c>
      <c r="F302" s="7">
        <v>0</v>
      </c>
      <c r="G302" s="7">
        <v>0</v>
      </c>
      <c r="H302" s="6">
        <v>1</v>
      </c>
      <c r="I302" s="42">
        <f t="shared" si="24"/>
        <v>0</v>
      </c>
      <c r="J302" s="42">
        <f t="shared" si="25"/>
        <v>0</v>
      </c>
      <c r="K302" s="6">
        <v>424</v>
      </c>
      <c r="L302" s="6">
        <f t="shared" si="26"/>
        <v>0.93679915457243246</v>
      </c>
      <c r="M302" s="6">
        <f t="shared" si="27"/>
        <v>1156</v>
      </c>
      <c r="N302" s="6">
        <f t="shared" si="28"/>
        <v>0</v>
      </c>
      <c r="O302" s="11">
        <f t="shared" si="29"/>
        <v>0</v>
      </c>
    </row>
    <row r="303" spans="1:15">
      <c r="A303" s="6" t="s">
        <v>55</v>
      </c>
      <c r="B303" s="6">
        <v>6170</v>
      </c>
      <c r="C303" s="8">
        <v>8.4707221900000004E-2</v>
      </c>
      <c r="D303" s="7">
        <v>0.30299999999999999</v>
      </c>
      <c r="E303" s="7">
        <v>54.65</v>
      </c>
      <c r="F303" s="7">
        <v>0</v>
      </c>
      <c r="G303" s="7">
        <v>0</v>
      </c>
      <c r="H303" s="6">
        <v>1</v>
      </c>
      <c r="I303" s="42">
        <f t="shared" si="24"/>
        <v>0</v>
      </c>
      <c r="J303" s="42">
        <f t="shared" si="25"/>
        <v>0</v>
      </c>
      <c r="K303" s="6">
        <v>53</v>
      </c>
      <c r="L303" s="6">
        <f t="shared" si="26"/>
        <v>0.11688855434008376</v>
      </c>
      <c r="M303" s="6">
        <f t="shared" si="27"/>
        <v>144</v>
      </c>
      <c r="N303" s="6">
        <f t="shared" si="28"/>
        <v>0</v>
      </c>
      <c r="O303" s="11">
        <f t="shared" si="29"/>
        <v>0</v>
      </c>
    </row>
    <row r="304" spans="1:15">
      <c r="A304" s="6" t="s">
        <v>55</v>
      </c>
      <c r="B304" s="6">
        <v>4200</v>
      </c>
      <c r="C304" s="8">
        <v>0.33017248380000003</v>
      </c>
      <c r="D304" s="7">
        <v>0.41299999999999998</v>
      </c>
      <c r="E304" s="7">
        <v>54.65</v>
      </c>
      <c r="F304" s="7">
        <v>0.7</v>
      </c>
      <c r="G304" s="7">
        <v>0.09</v>
      </c>
      <c r="H304" s="6">
        <v>1</v>
      </c>
      <c r="I304" s="42">
        <f t="shared" si="24"/>
        <v>0.7</v>
      </c>
      <c r="J304" s="42">
        <f t="shared" si="25"/>
        <v>0.09</v>
      </c>
      <c r="K304" s="6">
        <v>461</v>
      </c>
      <c r="L304" s="6">
        <f t="shared" si="26"/>
        <v>0.62101179474864254</v>
      </c>
      <c r="M304" s="6">
        <f t="shared" si="27"/>
        <v>766</v>
      </c>
      <c r="N304" s="6">
        <f t="shared" si="28"/>
        <v>1</v>
      </c>
      <c r="O304" s="11">
        <f t="shared" si="29"/>
        <v>0.2</v>
      </c>
    </row>
    <row r="305" spans="1:15">
      <c r="A305" s="6" t="s">
        <v>55</v>
      </c>
      <c r="B305" s="6">
        <v>3200</v>
      </c>
      <c r="C305" s="8">
        <v>6.7636664099999994E-2</v>
      </c>
      <c r="D305" s="7">
        <v>0.4</v>
      </c>
      <c r="E305" s="7">
        <v>54.65</v>
      </c>
      <c r="F305" s="7">
        <v>1.2</v>
      </c>
      <c r="G305" s="7">
        <v>6.4000000000000001E-2</v>
      </c>
      <c r="H305" s="6">
        <v>1</v>
      </c>
      <c r="I305" s="42">
        <f t="shared" si="24"/>
        <v>1.2</v>
      </c>
      <c r="J305" s="42">
        <f t="shared" si="25"/>
        <v>6.4000000000000001E-2</v>
      </c>
      <c r="K305" s="6">
        <v>56</v>
      </c>
      <c r="L305" s="6">
        <f t="shared" si="26"/>
        <v>0.12321145643549998</v>
      </c>
      <c r="M305" s="6">
        <f t="shared" si="27"/>
        <v>152</v>
      </c>
      <c r="N305" s="6">
        <f t="shared" si="28"/>
        <v>0</v>
      </c>
      <c r="O305" s="11">
        <f t="shared" si="29"/>
        <v>0</v>
      </c>
    </row>
    <row r="306" spans="1:15">
      <c r="A306" s="6" t="s">
        <v>55</v>
      </c>
      <c r="B306" s="6">
        <v>6170</v>
      </c>
      <c r="C306" s="8">
        <v>4.2821474999999998E-3</v>
      </c>
      <c r="D306" s="7">
        <v>0.30299999999999999</v>
      </c>
      <c r="E306" s="7">
        <v>54.65</v>
      </c>
      <c r="F306" s="7">
        <v>0</v>
      </c>
      <c r="G306" s="7">
        <v>0</v>
      </c>
      <c r="H306" s="6">
        <v>1</v>
      </c>
      <c r="I306" s="42">
        <f t="shared" si="24"/>
        <v>0</v>
      </c>
      <c r="J306" s="42">
        <f t="shared" si="25"/>
        <v>0</v>
      </c>
      <c r="K306" s="6">
        <v>3</v>
      </c>
      <c r="L306" s="6">
        <f t="shared" si="26"/>
        <v>5.9089888620937501E-3</v>
      </c>
      <c r="M306" s="6">
        <f t="shared" si="27"/>
        <v>7</v>
      </c>
      <c r="N306" s="6">
        <f t="shared" si="28"/>
        <v>0</v>
      </c>
      <c r="O306" s="11">
        <f t="shared" si="29"/>
        <v>0</v>
      </c>
    </row>
    <row r="307" spans="1:15">
      <c r="A307" s="6" t="s">
        <v>55</v>
      </c>
      <c r="B307" s="6">
        <v>3200</v>
      </c>
      <c r="C307" s="8">
        <v>1.0453306969</v>
      </c>
      <c r="D307" s="7">
        <v>0.4</v>
      </c>
      <c r="E307" s="7">
        <v>54.65</v>
      </c>
      <c r="F307" s="7">
        <v>1.2</v>
      </c>
      <c r="G307" s="7">
        <v>6.4000000000000001E-2</v>
      </c>
      <c r="H307" s="6">
        <v>1</v>
      </c>
      <c r="I307" s="42">
        <f t="shared" si="24"/>
        <v>1.2</v>
      </c>
      <c r="J307" s="42">
        <f t="shared" si="25"/>
        <v>6.4000000000000001E-2</v>
      </c>
      <c r="K307" s="6">
        <v>861</v>
      </c>
      <c r="L307" s="6">
        <f t="shared" si="26"/>
        <v>1.9042440861861667</v>
      </c>
      <c r="M307" s="6">
        <f t="shared" si="27"/>
        <v>2349</v>
      </c>
      <c r="N307" s="6">
        <f t="shared" si="28"/>
        <v>6</v>
      </c>
      <c r="O307" s="11">
        <f t="shared" si="29"/>
        <v>0.3</v>
      </c>
    </row>
    <row r="308" spans="1:15">
      <c r="A308" s="6" t="s">
        <v>55</v>
      </c>
      <c r="B308" s="6">
        <v>6410</v>
      </c>
      <c r="C308" s="8">
        <v>1.7235570000000001E-4</v>
      </c>
      <c r="D308" s="7">
        <v>0.30299999999999999</v>
      </c>
      <c r="E308" s="7">
        <v>54.65</v>
      </c>
      <c r="F308" s="7">
        <v>0</v>
      </c>
      <c r="G308" s="7">
        <v>0</v>
      </c>
      <c r="H308" s="6">
        <v>1</v>
      </c>
      <c r="I308" s="42">
        <f t="shared" si="24"/>
        <v>0</v>
      </c>
      <c r="J308" s="42">
        <f t="shared" si="25"/>
        <v>0</v>
      </c>
      <c r="K308" s="6">
        <v>0</v>
      </c>
      <c r="L308" s="6">
        <f t="shared" si="26"/>
        <v>2.3783578487625E-4</v>
      </c>
      <c r="M308" s="6">
        <f t="shared" si="27"/>
        <v>0</v>
      </c>
      <c r="N308" s="6">
        <f t="shared" si="28"/>
        <v>0</v>
      </c>
      <c r="O308" s="11">
        <f t="shared" si="29"/>
        <v>0</v>
      </c>
    </row>
    <row r="309" spans="1:15">
      <c r="A309" s="6" t="s">
        <v>55</v>
      </c>
      <c r="B309" s="6">
        <v>6460</v>
      </c>
      <c r="C309" s="8">
        <v>1.6158156999999999E-2</v>
      </c>
      <c r="D309" s="7">
        <v>0.30299999999999999</v>
      </c>
      <c r="E309" s="7">
        <v>54.65</v>
      </c>
      <c r="F309" s="7">
        <v>0</v>
      </c>
      <c r="G309" s="7">
        <v>0</v>
      </c>
      <c r="H309" s="6">
        <v>1</v>
      </c>
      <c r="I309" s="42">
        <f t="shared" si="24"/>
        <v>0</v>
      </c>
      <c r="J309" s="42">
        <f t="shared" si="25"/>
        <v>0</v>
      </c>
      <c r="K309" s="6">
        <v>10</v>
      </c>
      <c r="L309" s="6">
        <f t="shared" si="26"/>
        <v>2.22968428212625E-2</v>
      </c>
      <c r="M309" s="6">
        <f t="shared" si="27"/>
        <v>28</v>
      </c>
      <c r="N309" s="6">
        <f t="shared" si="28"/>
        <v>0</v>
      </c>
      <c r="O309" s="11">
        <f t="shared" si="29"/>
        <v>0</v>
      </c>
    </row>
    <row r="310" spans="1:15">
      <c r="A310" s="6" t="s">
        <v>55</v>
      </c>
      <c r="B310" s="6">
        <v>6410</v>
      </c>
      <c r="C310" s="8">
        <v>1.3502961E-3</v>
      </c>
      <c r="D310" s="7">
        <v>0.30299999999999999</v>
      </c>
      <c r="E310" s="7">
        <v>54.65</v>
      </c>
      <c r="F310" s="7">
        <v>0</v>
      </c>
      <c r="G310" s="7">
        <v>0</v>
      </c>
      <c r="H310" s="6">
        <v>1</v>
      </c>
      <c r="I310" s="42">
        <f t="shared" si="24"/>
        <v>0</v>
      </c>
      <c r="J310" s="42">
        <f t="shared" si="25"/>
        <v>0</v>
      </c>
      <c r="K310" s="6">
        <v>1</v>
      </c>
      <c r="L310" s="6">
        <f t="shared" si="26"/>
        <v>1.8632904670912501E-3</v>
      </c>
      <c r="M310" s="6">
        <f t="shared" si="27"/>
        <v>2</v>
      </c>
      <c r="N310" s="6">
        <f t="shared" si="28"/>
        <v>0</v>
      </c>
      <c r="O310" s="11">
        <f t="shared" si="29"/>
        <v>0</v>
      </c>
    </row>
    <row r="311" spans="1:15">
      <c r="A311" s="6" t="s">
        <v>55</v>
      </c>
      <c r="B311" s="6">
        <v>3200</v>
      </c>
      <c r="C311" s="8">
        <v>0.33395242559999999</v>
      </c>
      <c r="D311" s="7">
        <v>0.4</v>
      </c>
      <c r="E311" s="7">
        <v>54.65</v>
      </c>
      <c r="F311" s="7">
        <v>1.2</v>
      </c>
      <c r="G311" s="7">
        <v>6.4000000000000001E-2</v>
      </c>
      <c r="H311" s="6">
        <v>1</v>
      </c>
      <c r="I311" s="42">
        <f t="shared" si="24"/>
        <v>1.2</v>
      </c>
      <c r="J311" s="42">
        <f t="shared" si="25"/>
        <v>6.4000000000000001E-2</v>
      </c>
      <c r="K311" s="6">
        <v>275</v>
      </c>
      <c r="L311" s="6">
        <f t="shared" si="26"/>
        <v>0.60835000196799993</v>
      </c>
      <c r="M311" s="6">
        <f t="shared" si="27"/>
        <v>750</v>
      </c>
      <c r="N311" s="6">
        <f t="shared" si="28"/>
        <v>2</v>
      </c>
      <c r="O311" s="11">
        <f t="shared" si="29"/>
        <v>0.1</v>
      </c>
    </row>
    <row r="312" spans="1:15">
      <c r="A312" s="6" t="s">
        <v>55</v>
      </c>
      <c r="B312" s="6">
        <v>3200</v>
      </c>
      <c r="C312" s="8">
        <v>0.47901222960000001</v>
      </c>
      <c r="D312" s="7">
        <v>0.4</v>
      </c>
      <c r="E312" s="7">
        <v>54.65</v>
      </c>
      <c r="F312" s="7">
        <v>1.2</v>
      </c>
      <c r="G312" s="7">
        <v>6.4000000000000001E-2</v>
      </c>
      <c r="H312" s="6">
        <v>1</v>
      </c>
      <c r="I312" s="42">
        <f t="shared" si="24"/>
        <v>1.2</v>
      </c>
      <c r="J312" s="42">
        <f t="shared" si="25"/>
        <v>6.4000000000000001E-2</v>
      </c>
      <c r="K312" s="6">
        <v>395</v>
      </c>
      <c r="L312" s="6">
        <f t="shared" si="26"/>
        <v>0.87260061158799995</v>
      </c>
      <c r="M312" s="6">
        <f t="shared" si="27"/>
        <v>1076</v>
      </c>
      <c r="N312" s="6">
        <f t="shared" si="28"/>
        <v>3</v>
      </c>
      <c r="O312" s="11">
        <f t="shared" si="29"/>
        <v>0.2</v>
      </c>
    </row>
    <row r="313" spans="1:15">
      <c r="A313" s="6" t="s">
        <v>55</v>
      </c>
      <c r="B313" s="6">
        <v>3200</v>
      </c>
      <c r="C313" s="8">
        <v>0.13334051350000001</v>
      </c>
      <c r="D313" s="7">
        <v>0.4</v>
      </c>
      <c r="E313" s="7">
        <v>54.65</v>
      </c>
      <c r="F313" s="7">
        <v>1.2</v>
      </c>
      <c r="G313" s="7">
        <v>6.4000000000000001E-2</v>
      </c>
      <c r="H313" s="6">
        <v>1</v>
      </c>
      <c r="I313" s="42">
        <f t="shared" si="24"/>
        <v>1.2</v>
      </c>
      <c r="J313" s="42">
        <f t="shared" si="25"/>
        <v>6.4000000000000001E-2</v>
      </c>
      <c r="K313" s="6">
        <v>110</v>
      </c>
      <c r="L313" s="6">
        <f t="shared" si="26"/>
        <v>0.24290196875916667</v>
      </c>
      <c r="M313" s="6">
        <f t="shared" si="27"/>
        <v>300</v>
      </c>
      <c r="N313" s="6">
        <f t="shared" si="28"/>
        <v>1</v>
      </c>
      <c r="O313" s="11">
        <f t="shared" si="29"/>
        <v>0</v>
      </c>
    </row>
    <row r="314" spans="1:15">
      <c r="A314" s="6" t="s">
        <v>55</v>
      </c>
      <c r="B314" s="6">
        <v>6460</v>
      </c>
      <c r="C314" s="8">
        <v>2.8799592404999999</v>
      </c>
      <c r="D314" s="7">
        <v>0.30299999999999999</v>
      </c>
      <c r="E314" s="7">
        <v>54.65</v>
      </c>
      <c r="F314" s="7">
        <v>0</v>
      </c>
      <c r="G314" s="7">
        <v>0</v>
      </c>
      <c r="H314" s="6">
        <v>1</v>
      </c>
      <c r="I314" s="42">
        <f t="shared" si="24"/>
        <v>0</v>
      </c>
      <c r="J314" s="42">
        <f t="shared" si="25"/>
        <v>0</v>
      </c>
      <c r="K314" s="6">
        <v>1797</v>
      </c>
      <c r="L314" s="6">
        <f t="shared" si="26"/>
        <v>3.9740917554564561</v>
      </c>
      <c r="M314" s="6">
        <f t="shared" si="27"/>
        <v>4902</v>
      </c>
      <c r="N314" s="6">
        <f t="shared" si="28"/>
        <v>0</v>
      </c>
      <c r="O314" s="11">
        <f t="shared" si="29"/>
        <v>0</v>
      </c>
    </row>
    <row r="315" spans="1:15">
      <c r="A315" s="6" t="s">
        <v>55</v>
      </c>
      <c r="B315" s="6">
        <v>3200</v>
      </c>
      <c r="C315" s="8">
        <v>2.7938513485000001</v>
      </c>
      <c r="D315" s="7">
        <v>0.4</v>
      </c>
      <c r="E315" s="7">
        <v>54.65</v>
      </c>
      <c r="F315" s="7">
        <v>1.2</v>
      </c>
      <c r="G315" s="7">
        <v>6.4000000000000001E-2</v>
      </c>
      <c r="H315" s="6">
        <v>1</v>
      </c>
      <c r="I315" s="42">
        <f t="shared" si="24"/>
        <v>1.2</v>
      </c>
      <c r="J315" s="42">
        <f t="shared" si="25"/>
        <v>6.4000000000000001E-2</v>
      </c>
      <c r="K315" s="6">
        <v>2302</v>
      </c>
      <c r="L315" s="6">
        <f t="shared" si="26"/>
        <v>5.0894658731841664</v>
      </c>
      <c r="M315" s="6">
        <f t="shared" si="27"/>
        <v>6278</v>
      </c>
      <c r="N315" s="6">
        <f t="shared" si="28"/>
        <v>17</v>
      </c>
      <c r="O315" s="11">
        <f t="shared" si="29"/>
        <v>0.9</v>
      </c>
    </row>
    <row r="316" spans="1:15">
      <c r="A316" s="6" t="s">
        <v>55</v>
      </c>
      <c r="B316" s="6">
        <v>6120</v>
      </c>
      <c r="C316" s="8">
        <v>5.3295743906000004</v>
      </c>
      <c r="D316" s="7">
        <v>0.30299999999999999</v>
      </c>
      <c r="E316" s="7">
        <v>54.65</v>
      </c>
      <c r="F316" s="7">
        <v>0</v>
      </c>
      <c r="G316" s="7">
        <v>0</v>
      </c>
      <c r="H316" s="6">
        <v>1</v>
      </c>
      <c r="I316" s="42">
        <f t="shared" si="24"/>
        <v>0</v>
      </c>
      <c r="J316" s="42">
        <f t="shared" si="25"/>
        <v>0</v>
      </c>
      <c r="K316" s="6">
        <v>3355</v>
      </c>
      <c r="L316" s="6">
        <f t="shared" si="26"/>
        <v>7.3543463212688236</v>
      </c>
      <c r="M316" s="6">
        <f t="shared" si="27"/>
        <v>9071</v>
      </c>
      <c r="N316" s="6">
        <f t="shared" si="28"/>
        <v>0</v>
      </c>
      <c r="O316" s="11">
        <f t="shared" si="29"/>
        <v>0</v>
      </c>
    </row>
    <row r="317" spans="1:15">
      <c r="A317" s="6" t="s">
        <v>55</v>
      </c>
      <c r="B317" s="6">
        <v>6410</v>
      </c>
      <c r="C317" s="8">
        <v>1.4264333305000001</v>
      </c>
      <c r="D317" s="7">
        <v>0.30299999999999999</v>
      </c>
      <c r="E317" s="7">
        <v>54.65</v>
      </c>
      <c r="F317" s="7">
        <v>0</v>
      </c>
      <c r="G317" s="7">
        <v>0</v>
      </c>
      <c r="H317" s="6">
        <v>1</v>
      </c>
      <c r="I317" s="42">
        <f t="shared" si="24"/>
        <v>0</v>
      </c>
      <c r="J317" s="42">
        <f t="shared" si="25"/>
        <v>0</v>
      </c>
      <c r="K317" s="6">
        <v>890</v>
      </c>
      <c r="L317" s="6">
        <f t="shared" si="26"/>
        <v>1.9683531831735814</v>
      </c>
      <c r="M317" s="6">
        <f t="shared" si="27"/>
        <v>2428</v>
      </c>
      <c r="N317" s="6">
        <f t="shared" si="28"/>
        <v>0</v>
      </c>
      <c r="O317" s="11">
        <f t="shared" si="29"/>
        <v>0</v>
      </c>
    </row>
    <row r="318" spans="1:15">
      <c r="A318" s="6" t="s">
        <v>55</v>
      </c>
      <c r="B318" s="6">
        <v>6460</v>
      </c>
      <c r="C318" s="8">
        <v>0.14397328109999999</v>
      </c>
      <c r="D318" s="7">
        <v>0.30299999999999999</v>
      </c>
      <c r="E318" s="7">
        <v>54.65</v>
      </c>
      <c r="F318" s="7">
        <v>0</v>
      </c>
      <c r="G318" s="7">
        <v>0</v>
      </c>
      <c r="H318" s="6">
        <v>1</v>
      </c>
      <c r="I318" s="42">
        <f t="shared" si="24"/>
        <v>0</v>
      </c>
      <c r="J318" s="42">
        <f t="shared" si="25"/>
        <v>0</v>
      </c>
      <c r="K318" s="6">
        <v>90</v>
      </c>
      <c r="L318" s="6">
        <f t="shared" si="26"/>
        <v>0.19867053025590373</v>
      </c>
      <c r="M318" s="6">
        <f t="shared" si="27"/>
        <v>245</v>
      </c>
      <c r="N318" s="6">
        <f t="shared" si="28"/>
        <v>0</v>
      </c>
      <c r="O318" s="11">
        <f t="shared" si="29"/>
        <v>0</v>
      </c>
    </row>
    <row r="319" spans="1:15">
      <c r="A319" s="6" t="s">
        <v>55</v>
      </c>
      <c r="B319" s="6">
        <v>3200</v>
      </c>
      <c r="C319" s="8">
        <v>0.17688167360000001</v>
      </c>
      <c r="D319" s="7">
        <v>0.4</v>
      </c>
      <c r="E319" s="7">
        <v>54.65</v>
      </c>
      <c r="F319" s="7">
        <v>1.2</v>
      </c>
      <c r="G319" s="7">
        <v>6.4000000000000001E-2</v>
      </c>
      <c r="H319" s="6">
        <v>1</v>
      </c>
      <c r="I319" s="42">
        <f t="shared" si="24"/>
        <v>1.2</v>
      </c>
      <c r="J319" s="42">
        <f t="shared" si="25"/>
        <v>6.4000000000000001E-2</v>
      </c>
      <c r="K319" s="6">
        <v>146</v>
      </c>
      <c r="L319" s="6">
        <f t="shared" si="26"/>
        <v>0.32221944874133335</v>
      </c>
      <c r="M319" s="6">
        <f t="shared" si="27"/>
        <v>397</v>
      </c>
      <c r="N319" s="6">
        <f t="shared" si="28"/>
        <v>1</v>
      </c>
      <c r="O319" s="11">
        <f t="shared" si="29"/>
        <v>0.1</v>
      </c>
    </row>
    <row r="320" spans="1:15">
      <c r="A320" s="6" t="s">
        <v>55</v>
      </c>
      <c r="B320" s="6">
        <v>6120</v>
      </c>
      <c r="C320" s="8">
        <v>0.92421325340000005</v>
      </c>
      <c r="D320" s="7">
        <v>0.30299999999999999</v>
      </c>
      <c r="E320" s="7">
        <v>54.65</v>
      </c>
      <c r="F320" s="7">
        <v>0</v>
      </c>
      <c r="G320" s="7">
        <v>0</v>
      </c>
      <c r="H320" s="6">
        <v>1</v>
      </c>
      <c r="I320" s="42">
        <f t="shared" si="24"/>
        <v>0</v>
      </c>
      <c r="J320" s="42">
        <f t="shared" si="25"/>
        <v>0</v>
      </c>
      <c r="K320" s="6">
        <v>577</v>
      </c>
      <c r="L320" s="6">
        <f t="shared" si="26"/>
        <v>1.2753334210323275</v>
      </c>
      <c r="M320" s="6">
        <f t="shared" si="27"/>
        <v>1573</v>
      </c>
      <c r="N320" s="6">
        <f t="shared" si="28"/>
        <v>0</v>
      </c>
      <c r="O320" s="11">
        <f t="shared" si="29"/>
        <v>0</v>
      </c>
    </row>
    <row r="321" spans="1:15">
      <c r="A321" s="6" t="s">
        <v>55</v>
      </c>
      <c r="B321" s="6">
        <v>6410</v>
      </c>
      <c r="C321" s="8">
        <v>0.1026018705</v>
      </c>
      <c r="D321" s="7">
        <v>0.30299999999999999</v>
      </c>
      <c r="E321" s="7">
        <v>54.65</v>
      </c>
      <c r="F321" s="7">
        <v>0</v>
      </c>
      <c r="G321" s="7">
        <v>0</v>
      </c>
      <c r="H321" s="6">
        <v>1</v>
      </c>
      <c r="I321" s="42">
        <f t="shared" si="24"/>
        <v>0</v>
      </c>
      <c r="J321" s="42">
        <f t="shared" si="25"/>
        <v>0</v>
      </c>
      <c r="K321" s="6">
        <v>82</v>
      </c>
      <c r="L321" s="6">
        <f t="shared" si="26"/>
        <v>0.14158160362633124</v>
      </c>
      <c r="M321" s="6">
        <f t="shared" si="27"/>
        <v>175</v>
      </c>
      <c r="N321" s="6">
        <f t="shared" si="28"/>
        <v>0</v>
      </c>
      <c r="O321" s="11">
        <f t="shared" si="29"/>
        <v>0</v>
      </c>
    </row>
    <row r="322" spans="1:15">
      <c r="A322" s="6" t="s">
        <v>55</v>
      </c>
      <c r="B322" s="6">
        <v>6120</v>
      </c>
      <c r="C322" s="8">
        <v>7.0269326699999995E-2</v>
      </c>
      <c r="D322" s="7">
        <v>0.30299999999999999</v>
      </c>
      <c r="E322" s="7">
        <v>54.65</v>
      </c>
      <c r="F322" s="7">
        <v>0</v>
      </c>
      <c r="G322" s="7">
        <v>0</v>
      </c>
      <c r="H322" s="6">
        <v>1</v>
      </c>
      <c r="I322" s="42">
        <f t="shared" si="24"/>
        <v>0</v>
      </c>
      <c r="J322" s="42">
        <f t="shared" si="25"/>
        <v>0</v>
      </c>
      <c r="K322" s="6">
        <v>44</v>
      </c>
      <c r="L322" s="6">
        <f t="shared" si="26"/>
        <v>9.6965522279913743E-2</v>
      </c>
      <c r="M322" s="6">
        <f t="shared" si="27"/>
        <v>120</v>
      </c>
      <c r="N322" s="6">
        <f t="shared" si="28"/>
        <v>0</v>
      </c>
      <c r="O322" s="11">
        <f t="shared" si="29"/>
        <v>0</v>
      </c>
    </row>
    <row r="323" spans="1:15">
      <c r="A323" s="6" t="s">
        <v>55</v>
      </c>
      <c r="B323" s="6">
        <v>6410</v>
      </c>
      <c r="C323" s="8">
        <v>4.8598466000000003E-3</v>
      </c>
      <c r="D323" s="7">
        <v>0.30299999999999999</v>
      </c>
      <c r="E323" s="7">
        <v>54.65</v>
      </c>
      <c r="F323" s="7">
        <v>0</v>
      </c>
      <c r="G323" s="7">
        <v>0</v>
      </c>
      <c r="H323" s="6">
        <v>1</v>
      </c>
      <c r="I323" s="42">
        <f t="shared" ref="I323:I386" si="30">F323</f>
        <v>0</v>
      </c>
      <c r="J323" s="42">
        <f t="shared" ref="J323:J386" si="31">G323</f>
        <v>0</v>
      </c>
      <c r="K323" s="6">
        <v>3</v>
      </c>
      <c r="L323" s="6">
        <f t="shared" ref="L323:L386" si="32">(E323*D323*C323)/12</f>
        <v>6.7061630714225001E-3</v>
      </c>
      <c r="M323" s="6">
        <f t="shared" ref="M323:M386" si="33">ROUND(E323*D323*C323*102.79,0)</f>
        <v>8</v>
      </c>
      <c r="N323" s="6">
        <f t="shared" ref="N323:N386" si="34">ROUND(I323*M323*0.002205,0)</f>
        <v>0</v>
      </c>
      <c r="O323" s="11">
        <f t="shared" ref="O323:O386" si="35">ROUND(J323*M323*0.002205,1)</f>
        <v>0</v>
      </c>
    </row>
    <row r="324" spans="1:15">
      <c r="A324" s="6" t="s">
        <v>55</v>
      </c>
      <c r="B324" s="6">
        <v>7430</v>
      </c>
      <c r="C324" s="8">
        <v>6.8518104299999993E-2</v>
      </c>
      <c r="D324" s="7">
        <v>0.16900000000000001</v>
      </c>
      <c r="E324" s="7">
        <v>54.65</v>
      </c>
      <c r="F324" s="7">
        <v>1.25</v>
      </c>
      <c r="G324" s="7">
        <v>0.20200000000000001</v>
      </c>
      <c r="H324" s="6">
        <v>1</v>
      </c>
      <c r="I324" s="42">
        <f t="shared" si="30"/>
        <v>1.25</v>
      </c>
      <c r="J324" s="42">
        <f t="shared" si="31"/>
        <v>0.20200000000000001</v>
      </c>
      <c r="K324" s="6">
        <v>131</v>
      </c>
      <c r="L324" s="6">
        <f t="shared" si="32"/>
        <v>5.2735244466596248E-2</v>
      </c>
      <c r="M324" s="6">
        <f t="shared" si="33"/>
        <v>65</v>
      </c>
      <c r="N324" s="6">
        <f t="shared" si="34"/>
        <v>0</v>
      </c>
      <c r="O324" s="11">
        <f t="shared" si="35"/>
        <v>0</v>
      </c>
    </row>
    <row r="325" spans="1:15">
      <c r="A325" s="6" t="s">
        <v>55</v>
      </c>
      <c r="B325" s="6">
        <v>6410</v>
      </c>
      <c r="C325" s="8">
        <v>6.7247462399999999E-2</v>
      </c>
      <c r="D325" s="7">
        <v>0.30299999999999999</v>
      </c>
      <c r="E325" s="7">
        <v>54.65</v>
      </c>
      <c r="F325" s="7">
        <v>0</v>
      </c>
      <c r="G325" s="7">
        <v>0</v>
      </c>
      <c r="H325" s="6">
        <v>1</v>
      </c>
      <c r="I325" s="42">
        <f t="shared" si="30"/>
        <v>0</v>
      </c>
      <c r="J325" s="42">
        <f t="shared" si="31"/>
        <v>0</v>
      </c>
      <c r="K325" s="6">
        <v>42</v>
      </c>
      <c r="L325" s="6">
        <f t="shared" si="32"/>
        <v>9.2795613959039999E-2</v>
      </c>
      <c r="M325" s="6">
        <f t="shared" si="33"/>
        <v>114</v>
      </c>
      <c r="N325" s="6">
        <f t="shared" si="34"/>
        <v>0</v>
      </c>
      <c r="O325" s="11">
        <f t="shared" si="35"/>
        <v>0</v>
      </c>
    </row>
    <row r="326" spans="1:15">
      <c r="A326" s="6" t="s">
        <v>55</v>
      </c>
      <c r="B326" s="6">
        <v>6170</v>
      </c>
      <c r="C326" s="8">
        <v>5.4304566585999998</v>
      </c>
      <c r="D326" s="7">
        <v>0.30299999999999999</v>
      </c>
      <c r="E326" s="7">
        <v>54.65</v>
      </c>
      <c r="F326" s="7">
        <v>0</v>
      </c>
      <c r="G326" s="7">
        <v>0</v>
      </c>
      <c r="H326" s="6">
        <v>1</v>
      </c>
      <c r="I326" s="42">
        <f t="shared" si="30"/>
        <v>0</v>
      </c>
      <c r="J326" s="42">
        <f t="shared" si="31"/>
        <v>0</v>
      </c>
      <c r="K326" s="6">
        <v>3389</v>
      </c>
      <c r="L326" s="6">
        <f t="shared" si="32"/>
        <v>7.4935550239103721</v>
      </c>
      <c r="M326" s="6">
        <f t="shared" si="33"/>
        <v>9243</v>
      </c>
      <c r="N326" s="6">
        <f t="shared" si="34"/>
        <v>0</v>
      </c>
      <c r="O326" s="11">
        <f t="shared" si="35"/>
        <v>0</v>
      </c>
    </row>
    <row r="327" spans="1:15">
      <c r="A327" s="6" t="s">
        <v>55</v>
      </c>
      <c r="B327" s="6">
        <v>6460</v>
      </c>
      <c r="C327" s="8">
        <v>1.0480903999999999E-3</v>
      </c>
      <c r="D327" s="7">
        <v>0.30299999999999999</v>
      </c>
      <c r="E327" s="7">
        <v>54.65</v>
      </c>
      <c r="F327" s="7">
        <v>0</v>
      </c>
      <c r="G327" s="7">
        <v>0</v>
      </c>
      <c r="H327" s="6">
        <v>1</v>
      </c>
      <c r="I327" s="42">
        <f t="shared" si="30"/>
        <v>0</v>
      </c>
      <c r="J327" s="42">
        <f t="shared" si="31"/>
        <v>0</v>
      </c>
      <c r="K327" s="6">
        <v>1</v>
      </c>
      <c r="L327" s="6">
        <f t="shared" si="32"/>
        <v>1.4462730440899998E-3</v>
      </c>
      <c r="M327" s="6">
        <f t="shared" si="33"/>
        <v>2</v>
      </c>
      <c r="N327" s="6">
        <f t="shared" si="34"/>
        <v>0</v>
      </c>
      <c r="O327" s="11">
        <f t="shared" si="35"/>
        <v>0</v>
      </c>
    </row>
    <row r="328" spans="1:15">
      <c r="A328" s="6" t="s">
        <v>55</v>
      </c>
      <c r="B328" s="6">
        <v>3200</v>
      </c>
      <c r="C328" s="8">
        <v>4.8385013143000002</v>
      </c>
      <c r="D328" s="7">
        <v>0.4</v>
      </c>
      <c r="E328" s="7">
        <v>54.65</v>
      </c>
      <c r="F328" s="7">
        <v>1.2</v>
      </c>
      <c r="G328" s="7">
        <v>6.4000000000000001E-2</v>
      </c>
      <c r="H328" s="6">
        <v>1</v>
      </c>
      <c r="I328" s="42">
        <f t="shared" si="30"/>
        <v>1.2</v>
      </c>
      <c r="J328" s="42">
        <f t="shared" si="31"/>
        <v>6.4000000000000001E-2</v>
      </c>
      <c r="K328" s="6">
        <v>3986</v>
      </c>
      <c r="L328" s="6">
        <f t="shared" si="32"/>
        <v>8.814136560883167</v>
      </c>
      <c r="M328" s="6">
        <f t="shared" si="33"/>
        <v>10872</v>
      </c>
      <c r="N328" s="6">
        <f t="shared" si="34"/>
        <v>29</v>
      </c>
      <c r="O328" s="11">
        <f t="shared" si="35"/>
        <v>1.5</v>
      </c>
    </row>
    <row r="329" spans="1:15">
      <c r="A329" s="6" t="s">
        <v>55</v>
      </c>
      <c r="B329" s="6">
        <v>3200</v>
      </c>
      <c r="C329" s="8">
        <v>1.015618E-4</v>
      </c>
      <c r="D329" s="7">
        <v>0.4</v>
      </c>
      <c r="E329" s="7">
        <v>54.65</v>
      </c>
      <c r="F329" s="7">
        <v>1.2</v>
      </c>
      <c r="G329" s="7">
        <v>6.4000000000000001E-2</v>
      </c>
      <c r="H329" s="6">
        <v>1</v>
      </c>
      <c r="I329" s="42">
        <f t="shared" si="30"/>
        <v>1.2</v>
      </c>
      <c r="J329" s="42">
        <f t="shared" si="31"/>
        <v>6.4000000000000001E-2</v>
      </c>
      <c r="K329" s="6">
        <v>0</v>
      </c>
      <c r="L329" s="6">
        <f t="shared" si="32"/>
        <v>1.8501174566666666E-4</v>
      </c>
      <c r="M329" s="6">
        <f t="shared" si="33"/>
        <v>0</v>
      </c>
      <c r="N329" s="6">
        <f t="shared" si="34"/>
        <v>0</v>
      </c>
      <c r="O329" s="11">
        <f t="shared" si="35"/>
        <v>0</v>
      </c>
    </row>
    <row r="330" spans="1:15">
      <c r="A330" s="6" t="s">
        <v>55</v>
      </c>
      <c r="B330" s="6">
        <v>6410</v>
      </c>
      <c r="C330" s="8">
        <v>0.6690247225</v>
      </c>
      <c r="D330" s="7">
        <v>0.30299999999999999</v>
      </c>
      <c r="E330" s="7">
        <v>54.65</v>
      </c>
      <c r="F330" s="7">
        <v>0</v>
      </c>
      <c r="G330" s="7">
        <v>0</v>
      </c>
      <c r="H330" s="6">
        <v>1</v>
      </c>
      <c r="I330" s="42">
        <f t="shared" si="30"/>
        <v>0</v>
      </c>
      <c r="J330" s="42">
        <f t="shared" si="31"/>
        <v>0</v>
      </c>
      <c r="K330" s="6">
        <v>417</v>
      </c>
      <c r="L330" s="6">
        <f t="shared" si="32"/>
        <v>0.92319557738678126</v>
      </c>
      <c r="M330" s="6">
        <f t="shared" si="33"/>
        <v>1139</v>
      </c>
      <c r="N330" s="6">
        <f t="shared" si="34"/>
        <v>0</v>
      </c>
      <c r="O330" s="11">
        <f t="shared" si="35"/>
        <v>0</v>
      </c>
    </row>
    <row r="331" spans="1:15">
      <c r="A331" s="6" t="s">
        <v>55</v>
      </c>
      <c r="B331" s="6">
        <v>6410</v>
      </c>
      <c r="C331" s="8">
        <v>0.134499114</v>
      </c>
      <c r="D331" s="7">
        <v>0.30299999999999999</v>
      </c>
      <c r="E331" s="7">
        <v>54.65</v>
      </c>
      <c r="F331" s="7">
        <v>0</v>
      </c>
      <c r="G331" s="7">
        <v>0</v>
      </c>
      <c r="H331" s="6">
        <v>1</v>
      </c>
      <c r="I331" s="42">
        <f t="shared" si="30"/>
        <v>0</v>
      </c>
      <c r="J331" s="42">
        <f t="shared" si="31"/>
        <v>0</v>
      </c>
      <c r="K331" s="6">
        <v>84</v>
      </c>
      <c r="L331" s="6">
        <f t="shared" si="32"/>
        <v>0.18559700864752501</v>
      </c>
      <c r="M331" s="6">
        <f t="shared" si="33"/>
        <v>229</v>
      </c>
      <c r="N331" s="6">
        <f t="shared" si="34"/>
        <v>0</v>
      </c>
      <c r="O331" s="11">
        <f t="shared" si="35"/>
        <v>0</v>
      </c>
    </row>
    <row r="332" spans="1:15">
      <c r="A332" s="6" t="s">
        <v>55</v>
      </c>
      <c r="B332" s="6">
        <v>6120</v>
      </c>
      <c r="C332" s="8">
        <v>1.5845726608999999</v>
      </c>
      <c r="D332" s="7">
        <v>0.30299999999999999</v>
      </c>
      <c r="E332" s="7">
        <v>54.65</v>
      </c>
      <c r="F332" s="7">
        <v>0</v>
      </c>
      <c r="G332" s="7">
        <v>0</v>
      </c>
      <c r="H332" s="6">
        <v>1</v>
      </c>
      <c r="I332" s="42">
        <f t="shared" si="30"/>
        <v>0</v>
      </c>
      <c r="J332" s="42">
        <f t="shared" si="31"/>
        <v>0</v>
      </c>
      <c r="K332" s="6">
        <v>997</v>
      </c>
      <c r="L332" s="6">
        <f t="shared" si="32"/>
        <v>2.1865716219341711</v>
      </c>
      <c r="M332" s="6">
        <f t="shared" si="33"/>
        <v>2697</v>
      </c>
      <c r="N332" s="6">
        <f t="shared" si="34"/>
        <v>0</v>
      </c>
      <c r="O332" s="11">
        <f t="shared" si="35"/>
        <v>0</v>
      </c>
    </row>
    <row r="333" spans="1:15">
      <c r="A333" s="6" t="s">
        <v>55</v>
      </c>
      <c r="B333" s="6">
        <v>6410</v>
      </c>
      <c r="C333" s="8">
        <v>0.1041850596</v>
      </c>
      <c r="D333" s="7">
        <v>0.30299999999999999</v>
      </c>
      <c r="E333" s="7">
        <v>54.65</v>
      </c>
      <c r="F333" s="7">
        <v>0</v>
      </c>
      <c r="G333" s="7">
        <v>0</v>
      </c>
      <c r="H333" s="6">
        <v>1</v>
      </c>
      <c r="I333" s="42">
        <f t="shared" si="30"/>
        <v>0</v>
      </c>
      <c r="J333" s="42">
        <f t="shared" si="31"/>
        <v>0</v>
      </c>
      <c r="K333" s="6">
        <v>65</v>
      </c>
      <c r="L333" s="6">
        <f t="shared" si="32"/>
        <v>0.143766266055285</v>
      </c>
      <c r="M333" s="6">
        <f t="shared" si="33"/>
        <v>177</v>
      </c>
      <c r="N333" s="6">
        <f t="shared" si="34"/>
        <v>0</v>
      </c>
      <c r="O333" s="11">
        <f t="shared" si="35"/>
        <v>0</v>
      </c>
    </row>
    <row r="334" spans="1:15">
      <c r="A334" s="6" t="s">
        <v>55</v>
      </c>
      <c r="B334" s="6">
        <v>6120</v>
      </c>
      <c r="C334" s="8">
        <v>5.7946296600000002E-2</v>
      </c>
      <c r="D334" s="7">
        <v>0.30299999999999999</v>
      </c>
      <c r="E334" s="7">
        <v>54.65</v>
      </c>
      <c r="F334" s="7">
        <v>0</v>
      </c>
      <c r="G334" s="7">
        <v>0</v>
      </c>
      <c r="H334" s="6">
        <v>1</v>
      </c>
      <c r="I334" s="42">
        <f t="shared" si="30"/>
        <v>0</v>
      </c>
      <c r="J334" s="42">
        <f t="shared" si="31"/>
        <v>0</v>
      </c>
      <c r="K334" s="6">
        <v>1416</v>
      </c>
      <c r="L334" s="6">
        <f t="shared" si="32"/>
        <v>7.9960819007047504E-2</v>
      </c>
      <c r="M334" s="6">
        <f t="shared" si="33"/>
        <v>99</v>
      </c>
      <c r="N334" s="6">
        <f t="shared" si="34"/>
        <v>0</v>
      </c>
      <c r="O334" s="11">
        <f t="shared" si="35"/>
        <v>0</v>
      </c>
    </row>
    <row r="335" spans="1:15">
      <c r="A335" s="6" t="s">
        <v>55</v>
      </c>
      <c r="B335" s="6">
        <v>6120</v>
      </c>
      <c r="C335" s="8">
        <v>9.6130171303999994</v>
      </c>
      <c r="D335" s="7">
        <v>0.30299999999999999</v>
      </c>
      <c r="E335" s="7">
        <v>54.65</v>
      </c>
      <c r="F335" s="7">
        <v>0</v>
      </c>
      <c r="G335" s="7">
        <v>0</v>
      </c>
      <c r="H335" s="6">
        <v>1</v>
      </c>
      <c r="I335" s="42">
        <f t="shared" si="30"/>
        <v>0</v>
      </c>
      <c r="J335" s="42">
        <f t="shared" si="31"/>
        <v>0</v>
      </c>
      <c r="K335" s="6">
        <v>7591</v>
      </c>
      <c r="L335" s="6">
        <f t="shared" si="32"/>
        <v>13.265122500953089</v>
      </c>
      <c r="M335" s="6">
        <f t="shared" si="33"/>
        <v>16362</v>
      </c>
      <c r="N335" s="6">
        <f t="shared" si="34"/>
        <v>0</v>
      </c>
      <c r="O335" s="11">
        <f t="shared" si="35"/>
        <v>0</v>
      </c>
    </row>
    <row r="336" spans="1:15">
      <c r="A336" s="6" t="s">
        <v>55</v>
      </c>
      <c r="B336" s="6">
        <v>6120</v>
      </c>
      <c r="C336" s="8">
        <v>8.5778636300000002E-2</v>
      </c>
      <c r="D336" s="7">
        <v>0.247</v>
      </c>
      <c r="E336" s="7">
        <v>54.65</v>
      </c>
      <c r="F336" s="7">
        <v>0</v>
      </c>
      <c r="G336" s="7">
        <v>0</v>
      </c>
      <c r="H336" s="6">
        <v>1</v>
      </c>
      <c r="I336" s="42">
        <f t="shared" si="30"/>
        <v>0</v>
      </c>
      <c r="J336" s="42">
        <f t="shared" si="31"/>
        <v>0</v>
      </c>
      <c r="K336" s="6">
        <v>302</v>
      </c>
      <c r="L336" s="6">
        <f t="shared" si="32"/>
        <v>9.6490600918947081E-2</v>
      </c>
      <c r="M336" s="6">
        <f t="shared" si="33"/>
        <v>119</v>
      </c>
      <c r="N336" s="6">
        <f t="shared" si="34"/>
        <v>0</v>
      </c>
      <c r="O336" s="11">
        <f t="shared" si="35"/>
        <v>0</v>
      </c>
    </row>
    <row r="337" spans="1:15">
      <c r="A337" s="6" t="s">
        <v>55</v>
      </c>
      <c r="B337" s="6">
        <v>3200</v>
      </c>
      <c r="C337" s="8">
        <v>6.6072061166999996</v>
      </c>
      <c r="D337" s="7">
        <v>0.4</v>
      </c>
      <c r="E337" s="7">
        <v>54.65</v>
      </c>
      <c r="F337" s="7">
        <v>1.2</v>
      </c>
      <c r="G337" s="7">
        <v>6.4000000000000001E-2</v>
      </c>
      <c r="H337" s="6">
        <v>1</v>
      </c>
      <c r="I337" s="42">
        <f t="shared" si="30"/>
        <v>1.2</v>
      </c>
      <c r="J337" s="42">
        <f t="shared" si="31"/>
        <v>6.4000000000000001E-2</v>
      </c>
      <c r="K337" s="6">
        <v>5443</v>
      </c>
      <c r="L337" s="6">
        <f t="shared" si="32"/>
        <v>12.036127142588498</v>
      </c>
      <c r="M337" s="6">
        <f t="shared" si="33"/>
        <v>14846</v>
      </c>
      <c r="N337" s="6">
        <f t="shared" si="34"/>
        <v>39</v>
      </c>
      <c r="O337" s="11">
        <f t="shared" si="35"/>
        <v>2.1</v>
      </c>
    </row>
    <row r="338" spans="1:15">
      <c r="A338" s="6" t="s">
        <v>55</v>
      </c>
      <c r="B338" s="6">
        <v>6120</v>
      </c>
      <c r="C338" s="8">
        <v>1.6141572433</v>
      </c>
      <c r="D338" s="7">
        <v>0.30299999999999999</v>
      </c>
      <c r="E338" s="7">
        <v>54.65</v>
      </c>
      <c r="F338" s="7">
        <v>0</v>
      </c>
      <c r="G338" s="7">
        <v>0</v>
      </c>
      <c r="H338" s="6">
        <v>1</v>
      </c>
      <c r="I338" s="42">
        <f t="shared" si="30"/>
        <v>0</v>
      </c>
      <c r="J338" s="42">
        <f t="shared" si="31"/>
        <v>0</v>
      </c>
      <c r="K338" s="6">
        <v>1033</v>
      </c>
      <c r="L338" s="6">
        <f t="shared" si="32"/>
        <v>2.2273957569952114</v>
      </c>
      <c r="M338" s="6">
        <f t="shared" si="33"/>
        <v>2747</v>
      </c>
      <c r="N338" s="6">
        <f t="shared" si="34"/>
        <v>0</v>
      </c>
      <c r="O338" s="11">
        <f t="shared" si="35"/>
        <v>0</v>
      </c>
    </row>
    <row r="339" spans="1:15">
      <c r="A339" s="6" t="s">
        <v>55</v>
      </c>
      <c r="B339" s="6">
        <v>3200</v>
      </c>
      <c r="C339" s="8">
        <v>0.5321860759</v>
      </c>
      <c r="D339" s="7">
        <v>0.4</v>
      </c>
      <c r="E339" s="7">
        <v>54.65</v>
      </c>
      <c r="F339" s="7">
        <v>1.2</v>
      </c>
      <c r="G339" s="7">
        <v>6.4000000000000001E-2</v>
      </c>
      <c r="H339" s="6">
        <v>1</v>
      </c>
      <c r="I339" s="42">
        <f t="shared" si="30"/>
        <v>1.2</v>
      </c>
      <c r="J339" s="42">
        <f t="shared" si="31"/>
        <v>6.4000000000000001E-2</v>
      </c>
      <c r="K339" s="6">
        <v>438</v>
      </c>
      <c r="L339" s="6">
        <f t="shared" si="32"/>
        <v>0.96946563493116666</v>
      </c>
      <c r="M339" s="6">
        <f t="shared" si="33"/>
        <v>1196</v>
      </c>
      <c r="N339" s="6">
        <f t="shared" si="34"/>
        <v>3</v>
      </c>
      <c r="O339" s="11">
        <f t="shared" si="35"/>
        <v>0.2</v>
      </c>
    </row>
    <row r="340" spans="1:15">
      <c r="A340" s="6" t="s">
        <v>55</v>
      </c>
      <c r="B340" s="6">
        <v>6410</v>
      </c>
      <c r="C340" s="8">
        <v>0.29934766239999999</v>
      </c>
      <c r="D340" s="7">
        <v>0.30299999999999999</v>
      </c>
      <c r="E340" s="7">
        <v>54.65</v>
      </c>
      <c r="F340" s="7">
        <v>0</v>
      </c>
      <c r="G340" s="7">
        <v>0</v>
      </c>
      <c r="H340" s="6">
        <v>1</v>
      </c>
      <c r="I340" s="42">
        <f t="shared" si="30"/>
        <v>0</v>
      </c>
      <c r="J340" s="42">
        <f t="shared" si="31"/>
        <v>0</v>
      </c>
      <c r="K340" s="6">
        <v>187</v>
      </c>
      <c r="L340" s="6">
        <f t="shared" si="32"/>
        <v>0.41307358119153997</v>
      </c>
      <c r="M340" s="6">
        <f t="shared" si="33"/>
        <v>510</v>
      </c>
      <c r="N340" s="6">
        <f t="shared" si="34"/>
        <v>0</v>
      </c>
      <c r="O340" s="11">
        <f t="shared" si="35"/>
        <v>0</v>
      </c>
    </row>
    <row r="341" spans="1:15">
      <c r="A341" s="6" t="s">
        <v>55</v>
      </c>
      <c r="B341" s="6">
        <v>6460</v>
      </c>
      <c r="C341" s="8">
        <v>0.59492325700000004</v>
      </c>
      <c r="D341" s="7">
        <v>0.30299999999999999</v>
      </c>
      <c r="E341" s="7">
        <v>54.65</v>
      </c>
      <c r="F341" s="7">
        <v>0</v>
      </c>
      <c r="G341" s="7">
        <v>0</v>
      </c>
      <c r="H341" s="6">
        <v>1</v>
      </c>
      <c r="I341" s="42">
        <f t="shared" si="30"/>
        <v>0</v>
      </c>
      <c r="J341" s="42">
        <f t="shared" si="31"/>
        <v>0</v>
      </c>
      <c r="K341" s="6">
        <v>437</v>
      </c>
      <c r="L341" s="6">
        <f t="shared" si="32"/>
        <v>0.82094203887501249</v>
      </c>
      <c r="M341" s="6">
        <f t="shared" si="33"/>
        <v>1013</v>
      </c>
      <c r="N341" s="6">
        <f t="shared" si="34"/>
        <v>0</v>
      </c>
      <c r="O341" s="11">
        <f t="shared" si="35"/>
        <v>0</v>
      </c>
    </row>
    <row r="342" spans="1:15">
      <c r="A342" s="6" t="s">
        <v>55</v>
      </c>
      <c r="B342" s="6">
        <v>3200</v>
      </c>
      <c r="C342" s="8">
        <v>0.15296776149999999</v>
      </c>
      <c r="D342" s="7">
        <v>0.4</v>
      </c>
      <c r="E342" s="7">
        <v>54.65</v>
      </c>
      <c r="F342" s="7">
        <v>1.2</v>
      </c>
      <c r="G342" s="7">
        <v>6.4000000000000001E-2</v>
      </c>
      <c r="H342" s="6">
        <v>1</v>
      </c>
      <c r="I342" s="42">
        <f t="shared" si="30"/>
        <v>1.2</v>
      </c>
      <c r="J342" s="42">
        <f t="shared" si="31"/>
        <v>6.4000000000000001E-2</v>
      </c>
      <c r="K342" s="6">
        <v>126</v>
      </c>
      <c r="L342" s="6">
        <f t="shared" si="32"/>
        <v>0.27865627219916667</v>
      </c>
      <c r="M342" s="6">
        <f t="shared" si="33"/>
        <v>344</v>
      </c>
      <c r="N342" s="6">
        <f t="shared" si="34"/>
        <v>1</v>
      </c>
      <c r="O342" s="11">
        <f t="shared" si="35"/>
        <v>0</v>
      </c>
    </row>
    <row r="343" spans="1:15">
      <c r="A343" s="6" t="s">
        <v>55</v>
      </c>
      <c r="B343" s="6">
        <v>3200</v>
      </c>
      <c r="C343" s="8">
        <v>1.8635350700000001E-2</v>
      </c>
      <c r="D343" s="7">
        <v>0.4</v>
      </c>
      <c r="E343" s="7">
        <v>54.65</v>
      </c>
      <c r="F343" s="7">
        <v>1.2</v>
      </c>
      <c r="G343" s="7">
        <v>6.4000000000000001E-2</v>
      </c>
      <c r="H343" s="6">
        <v>1</v>
      </c>
      <c r="I343" s="42">
        <f t="shared" si="30"/>
        <v>1.2</v>
      </c>
      <c r="J343" s="42">
        <f t="shared" si="31"/>
        <v>6.4000000000000001E-2</v>
      </c>
      <c r="K343" s="6">
        <v>15</v>
      </c>
      <c r="L343" s="6">
        <f t="shared" si="32"/>
        <v>3.3947397191833338E-2</v>
      </c>
      <c r="M343" s="6">
        <f t="shared" si="33"/>
        <v>42</v>
      </c>
      <c r="N343" s="6">
        <f t="shared" si="34"/>
        <v>0</v>
      </c>
      <c r="O343" s="11">
        <f t="shared" si="35"/>
        <v>0</v>
      </c>
    </row>
    <row r="344" spans="1:15">
      <c r="A344" s="6" t="s">
        <v>55</v>
      </c>
      <c r="B344" s="6">
        <v>6410</v>
      </c>
      <c r="C344" s="8">
        <v>2.586218916</v>
      </c>
      <c r="D344" s="7">
        <v>0.30299999999999999</v>
      </c>
      <c r="E344" s="7">
        <v>54.65</v>
      </c>
      <c r="F344" s="7">
        <v>0</v>
      </c>
      <c r="G344" s="7">
        <v>0</v>
      </c>
      <c r="H344" s="6">
        <v>1</v>
      </c>
      <c r="I344" s="42">
        <f t="shared" si="30"/>
        <v>0</v>
      </c>
      <c r="J344" s="42">
        <f t="shared" si="31"/>
        <v>0</v>
      </c>
      <c r="K344" s="6">
        <v>1614</v>
      </c>
      <c r="L344" s="6">
        <f t="shared" si="32"/>
        <v>3.5687558099248498</v>
      </c>
      <c r="M344" s="6">
        <f t="shared" si="33"/>
        <v>4402</v>
      </c>
      <c r="N344" s="6">
        <f t="shared" si="34"/>
        <v>0</v>
      </c>
      <c r="O344" s="11">
        <f t="shared" si="35"/>
        <v>0</v>
      </c>
    </row>
    <row r="345" spans="1:15">
      <c r="A345" s="6" t="s">
        <v>55</v>
      </c>
      <c r="B345" s="6">
        <v>7430</v>
      </c>
      <c r="C345" s="8">
        <v>1.69526383E-2</v>
      </c>
      <c r="D345" s="7">
        <v>0.16900000000000001</v>
      </c>
      <c r="E345" s="7">
        <v>54.65</v>
      </c>
      <c r="F345" s="7">
        <v>1.25</v>
      </c>
      <c r="G345" s="7">
        <v>0.20200000000000001</v>
      </c>
      <c r="H345" s="6">
        <v>1</v>
      </c>
      <c r="I345" s="42">
        <f t="shared" si="30"/>
        <v>1.25</v>
      </c>
      <c r="J345" s="42">
        <f t="shared" si="31"/>
        <v>0.20200000000000001</v>
      </c>
      <c r="K345" s="6">
        <v>48</v>
      </c>
      <c r="L345" s="6">
        <f t="shared" si="32"/>
        <v>1.3047668703587917E-2</v>
      </c>
      <c r="M345" s="6">
        <f t="shared" si="33"/>
        <v>16</v>
      </c>
      <c r="N345" s="6">
        <f t="shared" si="34"/>
        <v>0</v>
      </c>
      <c r="O345" s="11">
        <f t="shared" si="35"/>
        <v>0</v>
      </c>
    </row>
    <row r="346" spans="1:15">
      <c r="A346" s="6" t="s">
        <v>55</v>
      </c>
      <c r="B346" s="6">
        <v>6120</v>
      </c>
      <c r="C346" s="8">
        <v>8.0871386274999999</v>
      </c>
      <c r="D346" s="7">
        <v>0.30299999999999999</v>
      </c>
      <c r="E346" s="7">
        <v>54.65</v>
      </c>
      <c r="F346" s="7">
        <v>0</v>
      </c>
      <c r="G346" s="7">
        <v>0</v>
      </c>
      <c r="H346" s="6">
        <v>1</v>
      </c>
      <c r="I346" s="42">
        <f t="shared" si="30"/>
        <v>0</v>
      </c>
      <c r="J346" s="42">
        <f t="shared" si="31"/>
        <v>0</v>
      </c>
      <c r="K346" s="6">
        <v>5047</v>
      </c>
      <c r="L346" s="6">
        <f t="shared" si="32"/>
        <v>11.159543681320093</v>
      </c>
      <c r="M346" s="6">
        <f t="shared" si="33"/>
        <v>13765</v>
      </c>
      <c r="N346" s="6">
        <f t="shared" si="34"/>
        <v>0</v>
      </c>
      <c r="O346" s="11">
        <f t="shared" si="35"/>
        <v>0</v>
      </c>
    </row>
    <row r="347" spans="1:15">
      <c r="A347" s="6" t="s">
        <v>55</v>
      </c>
      <c r="B347" s="6">
        <v>7430</v>
      </c>
      <c r="C347" s="8">
        <v>0.47628692179999998</v>
      </c>
      <c r="D347" s="7">
        <v>0.16900000000000001</v>
      </c>
      <c r="E347" s="7">
        <v>54.65</v>
      </c>
      <c r="F347" s="7">
        <v>1.25</v>
      </c>
      <c r="G347" s="7">
        <v>0.20200000000000001</v>
      </c>
      <c r="H347" s="6">
        <v>1</v>
      </c>
      <c r="I347" s="42">
        <f t="shared" si="30"/>
        <v>1.25</v>
      </c>
      <c r="J347" s="42">
        <f t="shared" si="31"/>
        <v>0.20200000000000001</v>
      </c>
      <c r="K347" s="6">
        <v>291</v>
      </c>
      <c r="L347" s="6">
        <f t="shared" si="32"/>
        <v>0.36657621389221084</v>
      </c>
      <c r="M347" s="6">
        <f t="shared" si="33"/>
        <v>452</v>
      </c>
      <c r="N347" s="6">
        <f t="shared" si="34"/>
        <v>1</v>
      </c>
      <c r="O347" s="11">
        <f t="shared" si="35"/>
        <v>0.2</v>
      </c>
    </row>
    <row r="348" spans="1:15">
      <c r="A348" s="6" t="s">
        <v>55</v>
      </c>
      <c r="B348" s="6">
        <v>6410</v>
      </c>
      <c r="C348" s="8">
        <v>0.71712134080000001</v>
      </c>
      <c r="D348" s="7">
        <v>0.30299999999999999</v>
      </c>
      <c r="E348" s="7">
        <v>54.65</v>
      </c>
      <c r="F348" s="7">
        <v>0</v>
      </c>
      <c r="G348" s="7">
        <v>0</v>
      </c>
      <c r="H348" s="6">
        <v>1</v>
      </c>
      <c r="I348" s="42">
        <f t="shared" si="30"/>
        <v>0</v>
      </c>
      <c r="J348" s="42">
        <f t="shared" si="31"/>
        <v>0</v>
      </c>
      <c r="K348" s="6">
        <v>447</v>
      </c>
      <c r="L348" s="6">
        <f t="shared" si="32"/>
        <v>0.98956470218668002</v>
      </c>
      <c r="M348" s="6">
        <f t="shared" si="33"/>
        <v>1221</v>
      </c>
      <c r="N348" s="6">
        <f t="shared" si="34"/>
        <v>0</v>
      </c>
      <c r="O348" s="11">
        <f t="shared" si="35"/>
        <v>0</v>
      </c>
    </row>
    <row r="349" spans="1:15">
      <c r="A349" s="6" t="s">
        <v>55</v>
      </c>
      <c r="B349" s="6">
        <v>6410</v>
      </c>
      <c r="C349" s="8">
        <v>5.2976779999999995E-4</v>
      </c>
      <c r="D349" s="7">
        <v>0.30299999999999999</v>
      </c>
      <c r="E349" s="7">
        <v>54.65</v>
      </c>
      <c r="F349" s="7">
        <v>0</v>
      </c>
      <c r="G349" s="7">
        <v>0</v>
      </c>
      <c r="H349" s="6">
        <v>1</v>
      </c>
      <c r="I349" s="42">
        <f t="shared" si="30"/>
        <v>0</v>
      </c>
      <c r="J349" s="42">
        <f t="shared" si="31"/>
        <v>0</v>
      </c>
      <c r="K349" s="6">
        <v>0</v>
      </c>
      <c r="L349" s="6">
        <f t="shared" si="32"/>
        <v>7.3103320931749993E-4</v>
      </c>
      <c r="M349" s="6">
        <f t="shared" si="33"/>
        <v>1</v>
      </c>
      <c r="N349" s="6">
        <f t="shared" si="34"/>
        <v>0</v>
      </c>
      <c r="O349" s="11">
        <f t="shared" si="35"/>
        <v>0</v>
      </c>
    </row>
    <row r="350" spans="1:15">
      <c r="A350" s="6" t="s">
        <v>55</v>
      </c>
      <c r="B350" s="6">
        <v>3200</v>
      </c>
      <c r="C350" s="8">
        <v>1.9993428075999999</v>
      </c>
      <c r="D350" s="7">
        <v>0.4</v>
      </c>
      <c r="E350" s="7">
        <v>54.65</v>
      </c>
      <c r="F350" s="7">
        <v>1.2</v>
      </c>
      <c r="G350" s="7">
        <v>6.4000000000000001E-2</v>
      </c>
      <c r="H350" s="6">
        <v>1</v>
      </c>
      <c r="I350" s="42">
        <f t="shared" si="30"/>
        <v>1.2</v>
      </c>
      <c r="J350" s="42">
        <f t="shared" si="31"/>
        <v>6.4000000000000001E-2</v>
      </c>
      <c r="K350" s="6">
        <v>1647</v>
      </c>
      <c r="L350" s="6">
        <f t="shared" si="32"/>
        <v>3.6421361478446665</v>
      </c>
      <c r="M350" s="6">
        <f t="shared" si="33"/>
        <v>4493</v>
      </c>
      <c r="N350" s="6">
        <f t="shared" si="34"/>
        <v>12</v>
      </c>
      <c r="O350" s="11">
        <f t="shared" si="35"/>
        <v>0.6</v>
      </c>
    </row>
    <row r="351" spans="1:15">
      <c r="A351" s="6" t="s">
        <v>55</v>
      </c>
      <c r="B351" s="6">
        <v>3200</v>
      </c>
      <c r="C351" s="8">
        <v>5.05059E-5</v>
      </c>
      <c r="D351" s="7">
        <v>0.4</v>
      </c>
      <c r="E351" s="7">
        <v>54.65</v>
      </c>
      <c r="F351" s="7">
        <v>1.2</v>
      </c>
      <c r="G351" s="7">
        <v>6.4000000000000001E-2</v>
      </c>
      <c r="H351" s="6">
        <v>1</v>
      </c>
      <c r="I351" s="42">
        <f t="shared" si="30"/>
        <v>1.2</v>
      </c>
      <c r="J351" s="42">
        <f t="shared" si="31"/>
        <v>6.4000000000000001E-2</v>
      </c>
      <c r="K351" s="6">
        <v>0</v>
      </c>
      <c r="L351" s="6">
        <f t="shared" si="32"/>
        <v>9.20049145E-5</v>
      </c>
      <c r="M351" s="6">
        <f t="shared" si="33"/>
        <v>0</v>
      </c>
      <c r="N351" s="6">
        <f t="shared" si="34"/>
        <v>0</v>
      </c>
      <c r="O351" s="11">
        <f t="shared" si="35"/>
        <v>0</v>
      </c>
    </row>
    <row r="352" spans="1:15">
      <c r="A352" s="6" t="s">
        <v>55</v>
      </c>
      <c r="B352" s="6">
        <v>6410</v>
      </c>
      <c r="C352" s="8">
        <v>2.2094469197</v>
      </c>
      <c r="D352" s="7">
        <v>0.30299999999999999</v>
      </c>
      <c r="E352" s="7">
        <v>54.65</v>
      </c>
      <c r="F352" s="7">
        <v>0</v>
      </c>
      <c r="G352" s="7">
        <v>0</v>
      </c>
      <c r="H352" s="6">
        <v>1</v>
      </c>
      <c r="I352" s="42">
        <f t="shared" si="30"/>
        <v>0</v>
      </c>
      <c r="J352" s="42">
        <f t="shared" si="31"/>
        <v>0</v>
      </c>
      <c r="K352" s="6">
        <v>1379</v>
      </c>
      <c r="L352" s="6">
        <f t="shared" si="32"/>
        <v>3.0488434225805263</v>
      </c>
      <c r="M352" s="6">
        <f t="shared" si="33"/>
        <v>3761</v>
      </c>
      <c r="N352" s="6">
        <f t="shared" si="34"/>
        <v>0</v>
      </c>
      <c r="O352" s="11">
        <f t="shared" si="35"/>
        <v>0</v>
      </c>
    </row>
    <row r="353" spans="1:15">
      <c r="A353" s="6" t="s">
        <v>55</v>
      </c>
      <c r="B353" s="6">
        <v>6120</v>
      </c>
      <c r="C353" s="8">
        <v>0.1452333153</v>
      </c>
      <c r="D353" s="7">
        <v>0.30299999999999999</v>
      </c>
      <c r="E353" s="7">
        <v>54.65</v>
      </c>
      <c r="F353" s="7">
        <v>0</v>
      </c>
      <c r="G353" s="7">
        <v>0</v>
      </c>
      <c r="H353" s="6">
        <v>1</v>
      </c>
      <c r="I353" s="42">
        <f t="shared" si="30"/>
        <v>0</v>
      </c>
      <c r="J353" s="42">
        <f t="shared" si="31"/>
        <v>0</v>
      </c>
      <c r="K353" s="6">
        <v>91</v>
      </c>
      <c r="L353" s="6">
        <f t="shared" si="32"/>
        <v>0.20040926719891125</v>
      </c>
      <c r="M353" s="6">
        <f t="shared" si="33"/>
        <v>247</v>
      </c>
      <c r="N353" s="6">
        <f t="shared" si="34"/>
        <v>0</v>
      </c>
      <c r="O353" s="11">
        <f t="shared" si="35"/>
        <v>0</v>
      </c>
    </row>
    <row r="354" spans="1:15">
      <c r="A354" s="6" t="s">
        <v>55</v>
      </c>
      <c r="B354" s="6">
        <v>6120</v>
      </c>
      <c r="C354" s="8">
        <v>5.7640034586000004</v>
      </c>
      <c r="D354" s="7">
        <v>0.30299999999999999</v>
      </c>
      <c r="E354" s="7">
        <v>54.65</v>
      </c>
      <c r="F354" s="7">
        <v>0</v>
      </c>
      <c r="G354" s="7">
        <v>0</v>
      </c>
      <c r="H354" s="6">
        <v>1</v>
      </c>
      <c r="I354" s="42">
        <f t="shared" si="30"/>
        <v>0</v>
      </c>
      <c r="J354" s="42">
        <f t="shared" si="31"/>
        <v>0</v>
      </c>
      <c r="K354" s="6">
        <v>3597</v>
      </c>
      <c r="L354" s="6">
        <f t="shared" si="32"/>
        <v>7.9538204225653724</v>
      </c>
      <c r="M354" s="6">
        <f t="shared" si="33"/>
        <v>9811</v>
      </c>
      <c r="N354" s="6">
        <f t="shared" si="34"/>
        <v>0</v>
      </c>
      <c r="O354" s="11">
        <f t="shared" si="35"/>
        <v>0</v>
      </c>
    </row>
    <row r="355" spans="1:15">
      <c r="A355" s="6" t="s">
        <v>55</v>
      </c>
      <c r="B355" s="6">
        <v>3200</v>
      </c>
      <c r="C355" s="8">
        <v>8.6781759200000003E-2</v>
      </c>
      <c r="D355" s="7">
        <v>0.4</v>
      </c>
      <c r="E355" s="7">
        <v>54.65</v>
      </c>
      <c r="F355" s="7">
        <v>1.2</v>
      </c>
      <c r="G355" s="7">
        <v>6.4000000000000001E-2</v>
      </c>
      <c r="H355" s="6">
        <v>1</v>
      </c>
      <c r="I355" s="42">
        <f t="shared" si="30"/>
        <v>1.2</v>
      </c>
      <c r="J355" s="42">
        <f t="shared" si="31"/>
        <v>6.4000000000000001E-2</v>
      </c>
      <c r="K355" s="6">
        <v>71</v>
      </c>
      <c r="L355" s="6">
        <f t="shared" si="32"/>
        <v>0.15808743800933334</v>
      </c>
      <c r="M355" s="6">
        <f t="shared" si="33"/>
        <v>195</v>
      </c>
      <c r="N355" s="6">
        <f t="shared" si="34"/>
        <v>1</v>
      </c>
      <c r="O355" s="11">
        <f t="shared" si="35"/>
        <v>0</v>
      </c>
    </row>
    <row r="356" spans="1:15">
      <c r="A356" s="6" t="s">
        <v>55</v>
      </c>
      <c r="B356" s="6">
        <v>3200</v>
      </c>
      <c r="C356" s="8">
        <v>1.1455466942000001</v>
      </c>
      <c r="D356" s="7">
        <v>0.4</v>
      </c>
      <c r="E356" s="7">
        <v>54.65</v>
      </c>
      <c r="F356" s="7">
        <v>1.2</v>
      </c>
      <c r="G356" s="7">
        <v>6.4000000000000001E-2</v>
      </c>
      <c r="H356" s="6">
        <v>1</v>
      </c>
      <c r="I356" s="42">
        <f t="shared" si="30"/>
        <v>1.2</v>
      </c>
      <c r="J356" s="42">
        <f t="shared" si="31"/>
        <v>6.4000000000000001E-2</v>
      </c>
      <c r="K356" s="6">
        <v>944</v>
      </c>
      <c r="L356" s="6">
        <f t="shared" si="32"/>
        <v>2.0868042279343335</v>
      </c>
      <c r="M356" s="6">
        <f t="shared" si="33"/>
        <v>2574</v>
      </c>
      <c r="N356" s="6">
        <f t="shared" si="34"/>
        <v>7</v>
      </c>
      <c r="O356" s="11">
        <f t="shared" si="35"/>
        <v>0.4</v>
      </c>
    </row>
    <row r="357" spans="1:15">
      <c r="A357" s="6" t="s">
        <v>55</v>
      </c>
      <c r="B357" s="6">
        <v>6460</v>
      </c>
      <c r="C357" s="8">
        <v>0.9658315435</v>
      </c>
      <c r="D357" s="7">
        <v>0.30299999999999999</v>
      </c>
      <c r="E357" s="7">
        <v>54.65</v>
      </c>
      <c r="F357" s="7">
        <v>0</v>
      </c>
      <c r="G357" s="7">
        <v>0</v>
      </c>
      <c r="H357" s="6">
        <v>1</v>
      </c>
      <c r="I357" s="42">
        <f t="shared" si="30"/>
        <v>0</v>
      </c>
      <c r="J357" s="42">
        <f t="shared" si="31"/>
        <v>0</v>
      </c>
      <c r="K357" s="6">
        <v>603</v>
      </c>
      <c r="L357" s="6">
        <f t="shared" si="32"/>
        <v>1.3327630197699436</v>
      </c>
      <c r="M357" s="6">
        <f t="shared" si="33"/>
        <v>1644</v>
      </c>
      <c r="N357" s="6">
        <f t="shared" si="34"/>
        <v>0</v>
      </c>
      <c r="O357" s="11">
        <f t="shared" si="35"/>
        <v>0</v>
      </c>
    </row>
    <row r="358" spans="1:15">
      <c r="A358" s="6" t="s">
        <v>55</v>
      </c>
      <c r="B358" s="6">
        <v>6410</v>
      </c>
      <c r="C358" s="8">
        <v>3.5422199506999998</v>
      </c>
      <c r="D358" s="7">
        <v>0.30299999999999999</v>
      </c>
      <c r="E358" s="7">
        <v>54.65</v>
      </c>
      <c r="F358" s="7">
        <v>0</v>
      </c>
      <c r="G358" s="7">
        <v>0</v>
      </c>
      <c r="H358" s="6">
        <v>1</v>
      </c>
      <c r="I358" s="42">
        <f t="shared" si="30"/>
        <v>0</v>
      </c>
      <c r="J358" s="42">
        <f t="shared" si="31"/>
        <v>0</v>
      </c>
      <c r="K358" s="6">
        <v>2210</v>
      </c>
      <c r="L358" s="6">
        <f t="shared" si="32"/>
        <v>4.8879535877203137</v>
      </c>
      <c r="M358" s="6">
        <f t="shared" si="33"/>
        <v>6029</v>
      </c>
      <c r="N358" s="6">
        <f t="shared" si="34"/>
        <v>0</v>
      </c>
      <c r="O358" s="11">
        <f t="shared" si="35"/>
        <v>0</v>
      </c>
    </row>
    <row r="359" spans="1:15">
      <c r="A359" s="6" t="s">
        <v>55</v>
      </c>
      <c r="B359" s="6">
        <v>6410</v>
      </c>
      <c r="C359" s="8">
        <v>9.8232182900000006E-2</v>
      </c>
      <c r="D359" s="7">
        <v>0.30299999999999999</v>
      </c>
      <c r="E359" s="7">
        <v>54.65</v>
      </c>
      <c r="F359" s="7">
        <v>0</v>
      </c>
      <c r="G359" s="7">
        <v>0</v>
      </c>
      <c r="H359" s="6">
        <v>1</v>
      </c>
      <c r="I359" s="42">
        <f t="shared" si="30"/>
        <v>0</v>
      </c>
      <c r="J359" s="42">
        <f t="shared" si="31"/>
        <v>0</v>
      </c>
      <c r="K359" s="6">
        <v>116</v>
      </c>
      <c r="L359" s="6">
        <f t="shared" si="32"/>
        <v>0.13555181708599626</v>
      </c>
      <c r="M359" s="6">
        <f t="shared" si="33"/>
        <v>167</v>
      </c>
      <c r="N359" s="6">
        <f t="shared" si="34"/>
        <v>0</v>
      </c>
      <c r="O359" s="11">
        <f t="shared" si="35"/>
        <v>0</v>
      </c>
    </row>
    <row r="360" spans="1:15">
      <c r="A360" s="6" t="s">
        <v>55</v>
      </c>
      <c r="B360" s="6">
        <v>6410</v>
      </c>
      <c r="C360" s="8">
        <v>4.2481754999999996E-3</v>
      </c>
      <c r="D360" s="7">
        <v>0.30299999999999999</v>
      </c>
      <c r="E360" s="7">
        <v>54.65</v>
      </c>
      <c r="F360" s="7">
        <v>0</v>
      </c>
      <c r="G360" s="7">
        <v>0</v>
      </c>
      <c r="H360" s="6">
        <v>1</v>
      </c>
      <c r="I360" s="42">
        <f t="shared" si="30"/>
        <v>0</v>
      </c>
      <c r="J360" s="42">
        <f t="shared" si="31"/>
        <v>0</v>
      </c>
      <c r="K360" s="6">
        <v>3</v>
      </c>
      <c r="L360" s="6">
        <f t="shared" si="32"/>
        <v>5.862110474643749E-3</v>
      </c>
      <c r="M360" s="6">
        <f t="shared" si="33"/>
        <v>7</v>
      </c>
      <c r="N360" s="6">
        <f t="shared" si="34"/>
        <v>0</v>
      </c>
      <c r="O360" s="11">
        <f t="shared" si="35"/>
        <v>0</v>
      </c>
    </row>
    <row r="361" spans="1:15">
      <c r="A361" s="6" t="s">
        <v>55</v>
      </c>
      <c r="B361" s="6">
        <v>6410</v>
      </c>
      <c r="C361" s="8">
        <v>3.0853597900000002E-2</v>
      </c>
      <c r="D361" s="7">
        <v>0.30299999999999999</v>
      </c>
      <c r="E361" s="7">
        <v>54.65</v>
      </c>
      <c r="F361" s="7">
        <v>0</v>
      </c>
      <c r="G361" s="7">
        <v>0</v>
      </c>
      <c r="H361" s="6">
        <v>1</v>
      </c>
      <c r="I361" s="42">
        <f t="shared" si="30"/>
        <v>0</v>
      </c>
      <c r="J361" s="42">
        <f t="shared" si="31"/>
        <v>0</v>
      </c>
      <c r="K361" s="6">
        <v>19</v>
      </c>
      <c r="L361" s="6">
        <f t="shared" si="32"/>
        <v>4.2575265412183753E-2</v>
      </c>
      <c r="M361" s="6">
        <f t="shared" si="33"/>
        <v>53</v>
      </c>
      <c r="N361" s="6">
        <f t="shared" si="34"/>
        <v>0</v>
      </c>
      <c r="O361" s="11">
        <f t="shared" si="35"/>
        <v>0</v>
      </c>
    </row>
    <row r="362" spans="1:15">
      <c r="A362" s="6" t="s">
        <v>55</v>
      </c>
      <c r="B362" s="6">
        <v>6410</v>
      </c>
      <c r="C362" s="8">
        <v>0.27022978199999997</v>
      </c>
      <c r="D362" s="7">
        <v>0.30299999999999999</v>
      </c>
      <c r="E362" s="7">
        <v>54.65</v>
      </c>
      <c r="F362" s="7">
        <v>0</v>
      </c>
      <c r="G362" s="7">
        <v>0</v>
      </c>
      <c r="H362" s="6">
        <v>1</v>
      </c>
      <c r="I362" s="42">
        <f t="shared" si="30"/>
        <v>0</v>
      </c>
      <c r="J362" s="42">
        <f t="shared" si="31"/>
        <v>0</v>
      </c>
      <c r="K362" s="6">
        <v>169</v>
      </c>
      <c r="L362" s="6">
        <f t="shared" si="32"/>
        <v>0.37289345405407492</v>
      </c>
      <c r="M362" s="6">
        <f t="shared" si="33"/>
        <v>460</v>
      </c>
      <c r="N362" s="6">
        <f t="shared" si="34"/>
        <v>0</v>
      </c>
      <c r="O362" s="11">
        <f t="shared" si="35"/>
        <v>0</v>
      </c>
    </row>
    <row r="363" spans="1:15">
      <c r="A363" s="6" t="s">
        <v>55</v>
      </c>
      <c r="B363" s="6">
        <v>6410</v>
      </c>
      <c r="C363" s="8">
        <v>1.5789707999999999E-3</v>
      </c>
      <c r="D363" s="7">
        <v>0.30299999999999999</v>
      </c>
      <c r="E363" s="7">
        <v>54.65</v>
      </c>
      <c r="F363" s="7">
        <v>0</v>
      </c>
      <c r="G363" s="7">
        <v>0</v>
      </c>
      <c r="H363" s="6">
        <v>1</v>
      </c>
      <c r="I363" s="42">
        <f t="shared" si="30"/>
        <v>0</v>
      </c>
      <c r="J363" s="42">
        <f t="shared" si="31"/>
        <v>0</v>
      </c>
      <c r="K363" s="6">
        <v>1</v>
      </c>
      <c r="L363" s="6">
        <f t="shared" si="32"/>
        <v>2.1788415440549998E-3</v>
      </c>
      <c r="M363" s="6">
        <f t="shared" si="33"/>
        <v>3</v>
      </c>
      <c r="N363" s="6">
        <f t="shared" si="34"/>
        <v>0</v>
      </c>
      <c r="O363" s="11">
        <f t="shared" si="35"/>
        <v>0</v>
      </c>
    </row>
    <row r="364" spans="1:15">
      <c r="A364" s="6" t="s">
        <v>55</v>
      </c>
      <c r="B364" s="6">
        <v>6120</v>
      </c>
      <c r="C364" s="8">
        <v>3.6043341783999998</v>
      </c>
      <c r="D364" s="7">
        <v>0.30299999999999999</v>
      </c>
      <c r="E364" s="7">
        <v>54.65</v>
      </c>
      <c r="F364" s="7">
        <v>0</v>
      </c>
      <c r="G364" s="7">
        <v>0</v>
      </c>
      <c r="H364" s="6">
        <v>1</v>
      </c>
      <c r="I364" s="42">
        <f t="shared" si="30"/>
        <v>0</v>
      </c>
      <c r="J364" s="42">
        <f t="shared" si="31"/>
        <v>0</v>
      </c>
      <c r="K364" s="6">
        <v>2249</v>
      </c>
      <c r="L364" s="6">
        <f t="shared" si="32"/>
        <v>4.9736657869513898</v>
      </c>
      <c r="M364" s="6">
        <f t="shared" si="33"/>
        <v>6135</v>
      </c>
      <c r="N364" s="6">
        <f t="shared" si="34"/>
        <v>0</v>
      </c>
      <c r="O364" s="11">
        <f t="shared" si="35"/>
        <v>0</v>
      </c>
    </row>
    <row r="365" spans="1:15">
      <c r="A365" s="6" t="s">
        <v>55</v>
      </c>
      <c r="B365" s="6">
        <v>6410</v>
      </c>
      <c r="C365" s="8">
        <v>0.40527380959999998</v>
      </c>
      <c r="D365" s="7">
        <v>0.30299999999999999</v>
      </c>
      <c r="E365" s="7">
        <v>54.65</v>
      </c>
      <c r="F365" s="7">
        <v>0</v>
      </c>
      <c r="G365" s="7">
        <v>0</v>
      </c>
      <c r="H365" s="6">
        <v>1</v>
      </c>
      <c r="I365" s="42">
        <f t="shared" si="30"/>
        <v>0</v>
      </c>
      <c r="J365" s="42">
        <f t="shared" si="31"/>
        <v>0</v>
      </c>
      <c r="K365" s="6">
        <v>253</v>
      </c>
      <c r="L365" s="6">
        <f t="shared" si="32"/>
        <v>0.55924239578965995</v>
      </c>
      <c r="M365" s="6">
        <f t="shared" si="33"/>
        <v>690</v>
      </c>
      <c r="N365" s="6">
        <f t="shared" si="34"/>
        <v>0</v>
      </c>
      <c r="O365" s="11">
        <f t="shared" si="35"/>
        <v>0</v>
      </c>
    </row>
    <row r="366" spans="1:15">
      <c r="A366" s="6" t="s">
        <v>55</v>
      </c>
      <c r="B366" s="6">
        <v>6410</v>
      </c>
      <c r="C366" s="8">
        <v>1.3253465418000001</v>
      </c>
      <c r="D366" s="7">
        <v>0.30299999999999999</v>
      </c>
      <c r="E366" s="7">
        <v>54.65</v>
      </c>
      <c r="F366" s="7">
        <v>0</v>
      </c>
      <c r="G366" s="7">
        <v>0</v>
      </c>
      <c r="H366" s="6">
        <v>1</v>
      </c>
      <c r="I366" s="42">
        <f t="shared" si="30"/>
        <v>0</v>
      </c>
      <c r="J366" s="42">
        <f t="shared" si="31"/>
        <v>0</v>
      </c>
      <c r="K366" s="6">
        <v>827</v>
      </c>
      <c r="L366" s="6">
        <f t="shared" si="32"/>
        <v>1.8288622598615927</v>
      </c>
      <c r="M366" s="6">
        <f t="shared" si="33"/>
        <v>2256</v>
      </c>
      <c r="N366" s="6">
        <f t="shared" si="34"/>
        <v>0</v>
      </c>
      <c r="O366" s="11">
        <f t="shared" si="35"/>
        <v>0</v>
      </c>
    </row>
    <row r="367" spans="1:15">
      <c r="A367" s="6" t="s">
        <v>55</v>
      </c>
      <c r="B367" s="6">
        <v>6460</v>
      </c>
      <c r="C367" s="8">
        <v>5.5632127997999996</v>
      </c>
      <c r="D367" s="7">
        <v>0.30299999999999999</v>
      </c>
      <c r="E367" s="7">
        <v>54.65</v>
      </c>
      <c r="F367" s="7">
        <v>0</v>
      </c>
      <c r="G367" s="7">
        <v>0</v>
      </c>
      <c r="H367" s="6">
        <v>1</v>
      </c>
      <c r="I367" s="42">
        <f t="shared" si="30"/>
        <v>0</v>
      </c>
      <c r="J367" s="42">
        <f t="shared" si="31"/>
        <v>0</v>
      </c>
      <c r="K367" s="6">
        <v>3472</v>
      </c>
      <c r="L367" s="6">
        <f t="shared" si="32"/>
        <v>7.6767468826040171</v>
      </c>
      <c r="M367" s="6">
        <f t="shared" si="33"/>
        <v>9469</v>
      </c>
      <c r="N367" s="6">
        <f t="shared" si="34"/>
        <v>0</v>
      </c>
      <c r="O367" s="11">
        <f t="shared" si="35"/>
        <v>0</v>
      </c>
    </row>
    <row r="368" spans="1:15">
      <c r="A368" s="6" t="s">
        <v>55</v>
      </c>
      <c r="B368" s="6">
        <v>3200</v>
      </c>
      <c r="C368" s="8">
        <v>0.30650356480000002</v>
      </c>
      <c r="D368" s="7">
        <v>0.4</v>
      </c>
      <c r="E368" s="7">
        <v>54.65</v>
      </c>
      <c r="F368" s="7">
        <v>1.2</v>
      </c>
      <c r="G368" s="7">
        <v>6.4000000000000001E-2</v>
      </c>
      <c r="H368" s="6">
        <v>1</v>
      </c>
      <c r="I368" s="42">
        <f t="shared" si="30"/>
        <v>1.2</v>
      </c>
      <c r="J368" s="42">
        <f t="shared" si="31"/>
        <v>6.4000000000000001E-2</v>
      </c>
      <c r="K368" s="6">
        <v>252</v>
      </c>
      <c r="L368" s="6">
        <f t="shared" si="32"/>
        <v>0.55834732721066671</v>
      </c>
      <c r="M368" s="6">
        <f t="shared" si="33"/>
        <v>689</v>
      </c>
      <c r="N368" s="6">
        <f t="shared" si="34"/>
        <v>2</v>
      </c>
      <c r="O368" s="11">
        <f t="shared" si="35"/>
        <v>0.1</v>
      </c>
    </row>
    <row r="369" spans="1:15">
      <c r="A369" s="6" t="s">
        <v>55</v>
      </c>
      <c r="B369" s="6">
        <v>6460</v>
      </c>
      <c r="C369" s="8">
        <v>2.7222109781000001</v>
      </c>
      <c r="D369" s="7">
        <v>0.30299999999999999</v>
      </c>
      <c r="E369" s="7">
        <v>54.65</v>
      </c>
      <c r="F369" s="7">
        <v>0</v>
      </c>
      <c r="G369" s="7">
        <v>0</v>
      </c>
      <c r="H369" s="6">
        <v>1</v>
      </c>
      <c r="I369" s="42">
        <f t="shared" si="30"/>
        <v>0</v>
      </c>
      <c r="J369" s="42">
        <f t="shared" si="31"/>
        <v>0</v>
      </c>
      <c r="K369" s="6">
        <v>1699</v>
      </c>
      <c r="L369" s="6">
        <f t="shared" si="32"/>
        <v>3.756412956317416</v>
      </c>
      <c r="M369" s="6">
        <f t="shared" si="33"/>
        <v>4633</v>
      </c>
      <c r="N369" s="6">
        <f t="shared" si="34"/>
        <v>0</v>
      </c>
      <c r="O369" s="11">
        <f t="shared" si="35"/>
        <v>0</v>
      </c>
    </row>
    <row r="370" spans="1:15">
      <c r="A370" s="6" t="s">
        <v>55</v>
      </c>
      <c r="B370" s="6">
        <v>6120</v>
      </c>
      <c r="C370" s="8">
        <v>1.1365352400000001E-2</v>
      </c>
      <c r="D370" s="7">
        <v>0.247</v>
      </c>
      <c r="E370" s="7">
        <v>54.65</v>
      </c>
      <c r="F370" s="7">
        <v>0</v>
      </c>
      <c r="G370" s="7">
        <v>0</v>
      </c>
      <c r="H370" s="6">
        <v>1</v>
      </c>
      <c r="I370" s="42">
        <f t="shared" si="30"/>
        <v>0</v>
      </c>
      <c r="J370" s="42">
        <f t="shared" si="31"/>
        <v>0</v>
      </c>
      <c r="K370" s="6">
        <v>6</v>
      </c>
      <c r="L370" s="6">
        <f t="shared" si="32"/>
        <v>1.2784648136585001E-2</v>
      </c>
      <c r="M370" s="6">
        <f t="shared" si="33"/>
        <v>16</v>
      </c>
      <c r="N370" s="6">
        <f t="shared" si="34"/>
        <v>0</v>
      </c>
      <c r="O370" s="11">
        <f t="shared" si="35"/>
        <v>0</v>
      </c>
    </row>
    <row r="371" spans="1:15">
      <c r="A371" s="6" t="s">
        <v>55</v>
      </c>
      <c r="B371" s="6">
        <v>6120</v>
      </c>
      <c r="C371" s="8">
        <v>11.991506446400001</v>
      </c>
      <c r="D371" s="7">
        <v>0.30299999999999999</v>
      </c>
      <c r="E371" s="7">
        <v>54.65</v>
      </c>
      <c r="F371" s="7">
        <v>0</v>
      </c>
      <c r="G371" s="7">
        <v>0</v>
      </c>
      <c r="H371" s="6">
        <v>1</v>
      </c>
      <c r="I371" s="42">
        <f t="shared" si="30"/>
        <v>0</v>
      </c>
      <c r="J371" s="42">
        <f t="shared" si="31"/>
        <v>0</v>
      </c>
      <c r="K371" s="6">
        <v>7942</v>
      </c>
      <c r="L371" s="6">
        <f t="shared" si="32"/>
        <v>16.547229639217942</v>
      </c>
      <c r="M371" s="6">
        <f t="shared" si="33"/>
        <v>20411</v>
      </c>
      <c r="N371" s="6">
        <f t="shared" si="34"/>
        <v>0</v>
      </c>
      <c r="O371" s="11">
        <f t="shared" si="35"/>
        <v>0</v>
      </c>
    </row>
    <row r="372" spans="1:15">
      <c r="A372" s="6" t="s">
        <v>55</v>
      </c>
      <c r="B372" s="6">
        <v>6410</v>
      </c>
      <c r="C372" s="8">
        <v>1.5545754004000001</v>
      </c>
      <c r="D372" s="7">
        <v>0.30299999999999999</v>
      </c>
      <c r="E372" s="7">
        <v>54.65</v>
      </c>
      <c r="F372" s="7">
        <v>0</v>
      </c>
      <c r="G372" s="7">
        <v>0</v>
      </c>
      <c r="H372" s="6">
        <v>1</v>
      </c>
      <c r="I372" s="42">
        <f t="shared" si="30"/>
        <v>0</v>
      </c>
      <c r="J372" s="42">
        <f t="shared" si="31"/>
        <v>0</v>
      </c>
      <c r="K372" s="6">
        <v>992</v>
      </c>
      <c r="L372" s="6">
        <f t="shared" si="32"/>
        <v>2.1451780272044649</v>
      </c>
      <c r="M372" s="6">
        <f t="shared" si="33"/>
        <v>2646</v>
      </c>
      <c r="N372" s="6">
        <f t="shared" si="34"/>
        <v>0</v>
      </c>
      <c r="O372" s="11">
        <f t="shared" si="35"/>
        <v>0</v>
      </c>
    </row>
    <row r="373" spans="1:15">
      <c r="A373" s="6" t="s">
        <v>55</v>
      </c>
      <c r="B373" s="6">
        <v>6420</v>
      </c>
      <c r="C373" s="8">
        <v>3.4874596999999999E-3</v>
      </c>
      <c r="D373" s="7">
        <v>0.30299999999999999</v>
      </c>
      <c r="E373" s="7">
        <v>54.65</v>
      </c>
      <c r="F373" s="7">
        <v>0</v>
      </c>
      <c r="G373" s="7">
        <v>0</v>
      </c>
      <c r="H373" s="6">
        <v>1</v>
      </c>
      <c r="I373" s="42">
        <f t="shared" si="30"/>
        <v>0</v>
      </c>
      <c r="J373" s="42">
        <f t="shared" si="31"/>
        <v>0</v>
      </c>
      <c r="K373" s="6">
        <v>2</v>
      </c>
      <c r="L373" s="6">
        <f t="shared" si="32"/>
        <v>4.8123892332762501E-3</v>
      </c>
      <c r="M373" s="6">
        <f t="shared" si="33"/>
        <v>6</v>
      </c>
      <c r="N373" s="6">
        <f t="shared" si="34"/>
        <v>0</v>
      </c>
      <c r="O373" s="11">
        <f t="shared" si="35"/>
        <v>0</v>
      </c>
    </row>
    <row r="374" spans="1:15">
      <c r="A374" s="6" t="s">
        <v>55</v>
      </c>
      <c r="B374" s="6">
        <v>6120</v>
      </c>
      <c r="C374" s="8">
        <v>8.9783359500000007E-2</v>
      </c>
      <c r="D374" s="7">
        <v>0.247</v>
      </c>
      <c r="E374" s="7">
        <v>54.65</v>
      </c>
      <c r="F374" s="7">
        <v>0</v>
      </c>
      <c r="G374" s="7">
        <v>0</v>
      </c>
      <c r="H374" s="6">
        <v>1</v>
      </c>
      <c r="I374" s="42">
        <f t="shared" si="30"/>
        <v>0</v>
      </c>
      <c r="J374" s="42">
        <f t="shared" si="31"/>
        <v>0</v>
      </c>
      <c r="K374" s="6">
        <v>47</v>
      </c>
      <c r="L374" s="6">
        <f t="shared" si="32"/>
        <v>0.10099543061489376</v>
      </c>
      <c r="M374" s="6">
        <f t="shared" si="33"/>
        <v>125</v>
      </c>
      <c r="N374" s="6">
        <f t="shared" si="34"/>
        <v>0</v>
      </c>
      <c r="O374" s="11">
        <f t="shared" si="35"/>
        <v>0</v>
      </c>
    </row>
    <row r="375" spans="1:15">
      <c r="A375" s="6" t="s">
        <v>55</v>
      </c>
      <c r="B375" s="6">
        <v>5430</v>
      </c>
      <c r="C375" s="8">
        <v>0.4164938869</v>
      </c>
      <c r="D375" s="7">
        <v>1</v>
      </c>
      <c r="E375" s="7">
        <v>54.65</v>
      </c>
      <c r="F375" s="7">
        <v>0</v>
      </c>
      <c r="G375" s="7">
        <v>0</v>
      </c>
      <c r="H375" s="6">
        <v>1</v>
      </c>
      <c r="I375" s="42">
        <f t="shared" si="30"/>
        <v>0</v>
      </c>
      <c r="J375" s="42">
        <f t="shared" si="31"/>
        <v>0</v>
      </c>
      <c r="K375" s="6">
        <v>878</v>
      </c>
      <c r="L375" s="6">
        <f t="shared" si="32"/>
        <v>1.8967825765904165</v>
      </c>
      <c r="M375" s="6">
        <f t="shared" si="33"/>
        <v>2340</v>
      </c>
      <c r="N375" s="6">
        <f t="shared" si="34"/>
        <v>0</v>
      </c>
      <c r="O375" s="11">
        <f t="shared" si="35"/>
        <v>0</v>
      </c>
    </row>
    <row r="376" spans="1:15">
      <c r="A376" s="6" t="s">
        <v>55</v>
      </c>
      <c r="B376" s="6">
        <v>5430</v>
      </c>
      <c r="C376" s="8">
        <v>0.33949224210000001</v>
      </c>
      <c r="D376" s="7">
        <v>1</v>
      </c>
      <c r="E376" s="7">
        <v>54.65</v>
      </c>
      <c r="F376" s="7">
        <v>0</v>
      </c>
      <c r="G376" s="7">
        <v>0</v>
      </c>
      <c r="H376" s="6">
        <v>1</v>
      </c>
      <c r="I376" s="42">
        <f t="shared" si="30"/>
        <v>0</v>
      </c>
      <c r="J376" s="42">
        <f t="shared" si="31"/>
        <v>0</v>
      </c>
      <c r="K376" s="6">
        <v>715</v>
      </c>
      <c r="L376" s="6">
        <f t="shared" si="32"/>
        <v>1.5461042525637501</v>
      </c>
      <c r="M376" s="6">
        <f t="shared" si="33"/>
        <v>1907</v>
      </c>
      <c r="N376" s="6">
        <f t="shared" si="34"/>
        <v>0</v>
      </c>
      <c r="O376" s="11">
        <f t="shared" si="35"/>
        <v>0</v>
      </c>
    </row>
    <row r="377" spans="1:15">
      <c r="A377" s="6" t="s">
        <v>55</v>
      </c>
      <c r="B377" s="6">
        <v>6120</v>
      </c>
      <c r="C377" s="8">
        <v>0.27079107559999999</v>
      </c>
      <c r="D377" s="7">
        <v>0.247</v>
      </c>
      <c r="E377" s="7">
        <v>54.65</v>
      </c>
      <c r="F377" s="7">
        <v>0</v>
      </c>
      <c r="G377" s="7">
        <v>0</v>
      </c>
      <c r="H377" s="6">
        <v>1</v>
      </c>
      <c r="I377" s="42">
        <f t="shared" si="30"/>
        <v>0</v>
      </c>
      <c r="J377" s="42">
        <f t="shared" si="31"/>
        <v>0</v>
      </c>
      <c r="K377" s="6">
        <v>141</v>
      </c>
      <c r="L377" s="6">
        <f t="shared" si="32"/>
        <v>0.30460723946169832</v>
      </c>
      <c r="M377" s="6">
        <f t="shared" si="33"/>
        <v>376</v>
      </c>
      <c r="N377" s="6">
        <f t="shared" si="34"/>
        <v>0</v>
      </c>
      <c r="O377" s="11">
        <f t="shared" si="35"/>
        <v>0</v>
      </c>
    </row>
    <row r="378" spans="1:15">
      <c r="A378" s="6" t="s">
        <v>55</v>
      </c>
      <c r="B378" s="6">
        <v>6120</v>
      </c>
      <c r="C378" s="8">
        <v>6.0649650000000005E-4</v>
      </c>
      <c r="D378" s="7">
        <v>0.247</v>
      </c>
      <c r="E378" s="7">
        <v>54.65</v>
      </c>
      <c r="F378" s="7">
        <v>0</v>
      </c>
      <c r="G378" s="7">
        <v>0</v>
      </c>
      <c r="H378" s="6">
        <v>1</v>
      </c>
      <c r="I378" s="42">
        <f t="shared" si="30"/>
        <v>0</v>
      </c>
      <c r="J378" s="42">
        <f t="shared" si="31"/>
        <v>0</v>
      </c>
      <c r="K378" s="6">
        <v>0</v>
      </c>
      <c r="L378" s="6">
        <f t="shared" si="32"/>
        <v>6.8223527750625008E-4</v>
      </c>
      <c r="M378" s="6">
        <f t="shared" si="33"/>
        <v>1</v>
      </c>
      <c r="N378" s="6">
        <f t="shared" si="34"/>
        <v>0</v>
      </c>
      <c r="O378" s="11">
        <f t="shared" si="35"/>
        <v>0</v>
      </c>
    </row>
    <row r="379" spans="1:15">
      <c r="A379" s="6" t="s">
        <v>55</v>
      </c>
      <c r="B379" s="6">
        <v>6120</v>
      </c>
      <c r="C379" s="8">
        <v>7.9508587500000005E-2</v>
      </c>
      <c r="D379" s="7">
        <v>0.30299999999999999</v>
      </c>
      <c r="E379" s="7">
        <v>54.65</v>
      </c>
      <c r="F379" s="7">
        <v>0</v>
      </c>
      <c r="G379" s="7">
        <v>0</v>
      </c>
      <c r="H379" s="6">
        <v>1</v>
      </c>
      <c r="I379" s="42">
        <f t="shared" si="30"/>
        <v>0</v>
      </c>
      <c r="J379" s="42">
        <f t="shared" si="31"/>
        <v>0</v>
      </c>
      <c r="K379" s="6">
        <v>294</v>
      </c>
      <c r="L379" s="6">
        <f t="shared" si="32"/>
        <v>0.10971489374859376</v>
      </c>
      <c r="M379" s="6">
        <f t="shared" si="33"/>
        <v>135</v>
      </c>
      <c r="N379" s="6">
        <f t="shared" si="34"/>
        <v>0</v>
      </c>
      <c r="O379" s="11">
        <f t="shared" si="35"/>
        <v>0</v>
      </c>
    </row>
    <row r="380" spans="1:15">
      <c r="A380" s="6" t="s">
        <v>55</v>
      </c>
      <c r="B380" s="6">
        <v>3200</v>
      </c>
      <c r="C380" s="8">
        <v>0.31873146190000001</v>
      </c>
      <c r="D380" s="7">
        <v>0.4</v>
      </c>
      <c r="E380" s="7">
        <v>54.65</v>
      </c>
      <c r="F380" s="7">
        <v>1.2</v>
      </c>
      <c r="G380" s="7">
        <v>6.4000000000000001E-2</v>
      </c>
      <c r="H380" s="6">
        <v>1</v>
      </c>
      <c r="I380" s="42">
        <f t="shared" si="30"/>
        <v>1.2</v>
      </c>
      <c r="J380" s="42">
        <f t="shared" si="31"/>
        <v>6.4000000000000001E-2</v>
      </c>
      <c r="K380" s="6">
        <v>293</v>
      </c>
      <c r="L380" s="6">
        <f t="shared" si="32"/>
        <v>0.58062247976116665</v>
      </c>
      <c r="M380" s="6">
        <f t="shared" si="33"/>
        <v>716</v>
      </c>
      <c r="N380" s="6">
        <f t="shared" si="34"/>
        <v>2</v>
      </c>
      <c r="O380" s="11">
        <f t="shared" si="35"/>
        <v>0.1</v>
      </c>
    </row>
    <row r="381" spans="1:15">
      <c r="A381" s="6" t="s">
        <v>55</v>
      </c>
      <c r="B381" s="6">
        <v>5430</v>
      </c>
      <c r="C381" s="8">
        <v>0.2060528458</v>
      </c>
      <c r="D381" s="7">
        <v>1</v>
      </c>
      <c r="E381" s="7">
        <v>54.65</v>
      </c>
      <c r="F381" s="7">
        <v>0</v>
      </c>
      <c r="G381" s="7">
        <v>0</v>
      </c>
      <c r="H381" s="6">
        <v>1</v>
      </c>
      <c r="I381" s="42">
        <f t="shared" si="30"/>
        <v>0</v>
      </c>
      <c r="J381" s="42">
        <f t="shared" si="31"/>
        <v>0</v>
      </c>
      <c r="K381" s="6">
        <v>439</v>
      </c>
      <c r="L381" s="6">
        <f t="shared" si="32"/>
        <v>0.93839900191416659</v>
      </c>
      <c r="M381" s="6">
        <f t="shared" si="33"/>
        <v>1157</v>
      </c>
      <c r="N381" s="6">
        <f t="shared" si="34"/>
        <v>0</v>
      </c>
      <c r="O381" s="11">
        <f t="shared" si="35"/>
        <v>0</v>
      </c>
    </row>
    <row r="382" spans="1:15">
      <c r="A382" s="6" t="s">
        <v>55</v>
      </c>
      <c r="B382" s="6">
        <v>5430</v>
      </c>
      <c r="C382" s="8">
        <v>5.5754028649</v>
      </c>
      <c r="D382" s="7">
        <v>1</v>
      </c>
      <c r="E382" s="7">
        <v>54.65</v>
      </c>
      <c r="F382" s="7">
        <v>0</v>
      </c>
      <c r="G382" s="7">
        <v>0</v>
      </c>
      <c r="H382" s="6">
        <v>1</v>
      </c>
      <c r="I382" s="42">
        <f t="shared" si="30"/>
        <v>0</v>
      </c>
      <c r="J382" s="42">
        <f t="shared" si="31"/>
        <v>0</v>
      </c>
      <c r="K382" s="6">
        <v>11748</v>
      </c>
      <c r="L382" s="6">
        <f t="shared" si="32"/>
        <v>25.391313880565416</v>
      </c>
      <c r="M382" s="6">
        <f t="shared" si="33"/>
        <v>31320</v>
      </c>
      <c r="N382" s="6">
        <f t="shared" si="34"/>
        <v>0</v>
      </c>
      <c r="O382" s="11">
        <f t="shared" si="35"/>
        <v>0</v>
      </c>
    </row>
    <row r="383" spans="1:15">
      <c r="A383" s="6" t="s">
        <v>55</v>
      </c>
      <c r="B383" s="6">
        <v>3200</v>
      </c>
      <c r="C383" s="8">
        <v>0.80791120920000004</v>
      </c>
      <c r="D383" s="7">
        <v>0.4</v>
      </c>
      <c r="E383" s="7">
        <v>54.65</v>
      </c>
      <c r="F383" s="7">
        <v>1.2</v>
      </c>
      <c r="G383" s="7">
        <v>6.4000000000000001E-2</v>
      </c>
      <c r="H383" s="6">
        <v>1</v>
      </c>
      <c r="I383" s="42">
        <f t="shared" si="30"/>
        <v>1.2</v>
      </c>
      <c r="J383" s="42">
        <f t="shared" si="31"/>
        <v>6.4000000000000001E-2</v>
      </c>
      <c r="K383" s="6">
        <v>681</v>
      </c>
      <c r="L383" s="6">
        <f t="shared" si="32"/>
        <v>1.4717449194260002</v>
      </c>
      <c r="M383" s="6">
        <f t="shared" si="33"/>
        <v>1815</v>
      </c>
      <c r="N383" s="6">
        <f t="shared" si="34"/>
        <v>5</v>
      </c>
      <c r="O383" s="11">
        <f t="shared" si="35"/>
        <v>0.3</v>
      </c>
    </row>
    <row r="384" spans="1:15">
      <c r="A384" s="6" t="s">
        <v>55</v>
      </c>
      <c r="B384" s="6">
        <v>6460</v>
      </c>
      <c r="C384" s="8">
        <v>3.3290854242000001</v>
      </c>
      <c r="D384" s="7">
        <v>0.30299999999999999</v>
      </c>
      <c r="E384" s="7">
        <v>54.65</v>
      </c>
      <c r="F384" s="7">
        <v>0</v>
      </c>
      <c r="G384" s="7">
        <v>0</v>
      </c>
      <c r="H384" s="6">
        <v>1</v>
      </c>
      <c r="I384" s="42">
        <f t="shared" si="30"/>
        <v>0</v>
      </c>
      <c r="J384" s="42">
        <f t="shared" si="31"/>
        <v>0</v>
      </c>
      <c r="K384" s="6">
        <v>2203</v>
      </c>
      <c r="L384" s="6">
        <f t="shared" si="32"/>
        <v>4.593846590421383</v>
      </c>
      <c r="M384" s="6">
        <f t="shared" si="33"/>
        <v>5666</v>
      </c>
      <c r="N384" s="6">
        <f t="shared" si="34"/>
        <v>0</v>
      </c>
      <c r="O384" s="11">
        <f t="shared" si="35"/>
        <v>0</v>
      </c>
    </row>
    <row r="385" spans="1:15">
      <c r="A385" s="6" t="s">
        <v>55</v>
      </c>
      <c r="B385" s="6">
        <v>6120</v>
      </c>
      <c r="C385" s="8">
        <v>2.5743674854999998</v>
      </c>
      <c r="D385" s="7">
        <v>0.191</v>
      </c>
      <c r="E385" s="7">
        <v>54.65</v>
      </c>
      <c r="F385" s="7">
        <v>0</v>
      </c>
      <c r="G385" s="7">
        <v>0</v>
      </c>
      <c r="H385" s="6">
        <v>1</v>
      </c>
      <c r="I385" s="42">
        <f t="shared" si="30"/>
        <v>0</v>
      </c>
      <c r="J385" s="42">
        <f t="shared" si="31"/>
        <v>0</v>
      </c>
      <c r="K385" s="6">
        <v>2108</v>
      </c>
      <c r="L385" s="6">
        <f t="shared" si="32"/>
        <v>2.2393028307309852</v>
      </c>
      <c r="M385" s="6">
        <f t="shared" si="33"/>
        <v>2762</v>
      </c>
      <c r="N385" s="6">
        <f t="shared" si="34"/>
        <v>0</v>
      </c>
      <c r="O385" s="11">
        <f t="shared" si="35"/>
        <v>0</v>
      </c>
    </row>
    <row r="386" spans="1:15">
      <c r="A386" s="6" t="s">
        <v>55</v>
      </c>
      <c r="B386" s="6">
        <v>6460</v>
      </c>
      <c r="C386" s="8">
        <v>1.8675445358</v>
      </c>
      <c r="D386" s="7">
        <v>0.30299999999999999</v>
      </c>
      <c r="E386" s="7">
        <v>54.65</v>
      </c>
      <c r="F386" s="7">
        <v>0</v>
      </c>
      <c r="G386" s="7">
        <v>0</v>
      </c>
      <c r="H386" s="6">
        <v>1</v>
      </c>
      <c r="I386" s="42">
        <f t="shared" si="30"/>
        <v>0</v>
      </c>
      <c r="J386" s="42">
        <f t="shared" si="31"/>
        <v>0</v>
      </c>
      <c r="K386" s="6">
        <v>1192</v>
      </c>
      <c r="L386" s="6">
        <f t="shared" si="32"/>
        <v>2.5770480492571175</v>
      </c>
      <c r="M386" s="6">
        <f t="shared" si="33"/>
        <v>3179</v>
      </c>
      <c r="N386" s="6">
        <f t="shared" si="34"/>
        <v>0</v>
      </c>
      <c r="O386" s="11">
        <f t="shared" si="35"/>
        <v>0</v>
      </c>
    </row>
    <row r="387" spans="1:15">
      <c r="A387" s="6" t="s">
        <v>55</v>
      </c>
      <c r="B387" s="6">
        <v>3200</v>
      </c>
      <c r="C387" s="8">
        <v>1.7215501500000001E-2</v>
      </c>
      <c r="D387" s="7">
        <v>0.4</v>
      </c>
      <c r="E387" s="7">
        <v>54.65</v>
      </c>
      <c r="F387" s="7">
        <v>1.2</v>
      </c>
      <c r="G387" s="7">
        <v>6.4000000000000001E-2</v>
      </c>
      <c r="H387" s="6">
        <v>1</v>
      </c>
      <c r="I387" s="42">
        <f t="shared" ref="I387:I450" si="36">F387</f>
        <v>1.2</v>
      </c>
      <c r="J387" s="42">
        <f t="shared" ref="J387:J450" si="37">G387</f>
        <v>6.4000000000000001E-2</v>
      </c>
      <c r="K387" s="6">
        <v>7156</v>
      </c>
      <c r="L387" s="6">
        <f t="shared" ref="L387:L450" si="38">(E387*D387*C387)/12</f>
        <v>3.13609052325E-2</v>
      </c>
      <c r="M387" s="6">
        <f t="shared" ref="M387:M450" si="39">ROUND(E387*D387*C387*102.79,0)</f>
        <v>39</v>
      </c>
      <c r="N387" s="6">
        <f t="shared" ref="N387:N450" si="40">ROUND(I387*M387*0.002205,0)</f>
        <v>0</v>
      </c>
      <c r="O387" s="11">
        <f t="shared" ref="O387:O450" si="41">ROUND(J387*M387*0.002205,1)</f>
        <v>0</v>
      </c>
    </row>
    <row r="388" spans="1:15">
      <c r="A388" s="6" t="s">
        <v>55</v>
      </c>
      <c r="B388" s="6">
        <v>6410</v>
      </c>
      <c r="C388" s="8">
        <v>8.7574901299999994E-2</v>
      </c>
      <c r="D388" s="7">
        <v>0.191</v>
      </c>
      <c r="E388" s="7">
        <v>54.65</v>
      </c>
      <c r="F388" s="7">
        <v>0</v>
      </c>
      <c r="G388" s="7">
        <v>0</v>
      </c>
      <c r="H388" s="6">
        <v>1</v>
      </c>
      <c r="I388" s="42">
        <f t="shared" si="36"/>
        <v>0</v>
      </c>
      <c r="J388" s="42">
        <f t="shared" si="37"/>
        <v>0</v>
      </c>
      <c r="K388" s="6">
        <v>35</v>
      </c>
      <c r="L388" s="6">
        <f t="shared" si="38"/>
        <v>7.6176663000382908E-2</v>
      </c>
      <c r="M388" s="6">
        <f t="shared" si="39"/>
        <v>94</v>
      </c>
      <c r="N388" s="6">
        <f t="shared" si="40"/>
        <v>0</v>
      </c>
      <c r="O388" s="11">
        <f t="shared" si="41"/>
        <v>0</v>
      </c>
    </row>
    <row r="389" spans="1:15">
      <c r="A389" s="6" t="s">
        <v>55</v>
      </c>
      <c r="B389" s="6">
        <v>6460</v>
      </c>
      <c r="C389" s="8">
        <v>0.60135911689999999</v>
      </c>
      <c r="D389" s="7">
        <v>0.30299999999999999</v>
      </c>
      <c r="E389" s="7">
        <v>54.65</v>
      </c>
      <c r="F389" s="7">
        <v>0</v>
      </c>
      <c r="G389" s="7">
        <v>0</v>
      </c>
      <c r="H389" s="6">
        <v>1</v>
      </c>
      <c r="I389" s="42">
        <f t="shared" si="36"/>
        <v>0</v>
      </c>
      <c r="J389" s="42">
        <f t="shared" si="37"/>
        <v>0</v>
      </c>
      <c r="K389" s="6">
        <v>639</v>
      </c>
      <c r="L389" s="6">
        <f t="shared" si="38"/>
        <v>0.82982296239927111</v>
      </c>
      <c r="M389" s="6">
        <f t="shared" si="39"/>
        <v>1024</v>
      </c>
      <c r="N389" s="6">
        <f t="shared" si="40"/>
        <v>0</v>
      </c>
      <c r="O389" s="11">
        <f t="shared" si="41"/>
        <v>0</v>
      </c>
    </row>
    <row r="390" spans="1:15">
      <c r="A390" s="6" t="s">
        <v>55</v>
      </c>
      <c r="B390" s="6">
        <v>3200</v>
      </c>
      <c r="C390" s="8">
        <v>0.40175325670000001</v>
      </c>
      <c r="D390" s="7">
        <v>0.4</v>
      </c>
      <c r="E390" s="7">
        <v>54.65</v>
      </c>
      <c r="F390" s="7">
        <v>1.2</v>
      </c>
      <c r="G390" s="7">
        <v>6.4000000000000001E-2</v>
      </c>
      <c r="H390" s="6">
        <v>1</v>
      </c>
      <c r="I390" s="42">
        <f t="shared" si="36"/>
        <v>1.2</v>
      </c>
      <c r="J390" s="42">
        <f t="shared" si="37"/>
        <v>6.4000000000000001E-2</v>
      </c>
      <c r="K390" s="6">
        <v>331</v>
      </c>
      <c r="L390" s="6">
        <f t="shared" si="38"/>
        <v>0.73186051595516666</v>
      </c>
      <c r="M390" s="6">
        <f t="shared" si="39"/>
        <v>903</v>
      </c>
      <c r="N390" s="6">
        <f t="shared" si="40"/>
        <v>2</v>
      </c>
      <c r="O390" s="11">
        <f t="shared" si="41"/>
        <v>0.1</v>
      </c>
    </row>
    <row r="391" spans="1:15">
      <c r="A391" s="6" t="s">
        <v>55</v>
      </c>
      <c r="B391" s="6">
        <v>5430</v>
      </c>
      <c r="C391" s="8">
        <v>0.47042975069999998</v>
      </c>
      <c r="D391" s="7">
        <v>1</v>
      </c>
      <c r="E391" s="7">
        <v>54.65</v>
      </c>
      <c r="F391" s="7">
        <v>0</v>
      </c>
      <c r="G391" s="7">
        <v>0</v>
      </c>
      <c r="H391" s="6">
        <v>1</v>
      </c>
      <c r="I391" s="42">
        <f t="shared" si="36"/>
        <v>0</v>
      </c>
      <c r="J391" s="42">
        <f t="shared" si="37"/>
        <v>0</v>
      </c>
      <c r="K391" s="6">
        <v>969</v>
      </c>
      <c r="L391" s="6">
        <f t="shared" si="38"/>
        <v>2.1424154896462499</v>
      </c>
      <c r="M391" s="6">
        <f t="shared" si="39"/>
        <v>2643</v>
      </c>
      <c r="N391" s="6">
        <f t="shared" si="40"/>
        <v>0</v>
      </c>
      <c r="O391" s="11">
        <f t="shared" si="41"/>
        <v>0</v>
      </c>
    </row>
    <row r="392" spans="1:15">
      <c r="A392" s="6" t="s">
        <v>55</v>
      </c>
      <c r="B392" s="6">
        <v>5430</v>
      </c>
      <c r="C392" s="8">
        <v>0.28892067490000001</v>
      </c>
      <c r="D392" s="7">
        <v>1</v>
      </c>
      <c r="E392" s="7">
        <v>54.65</v>
      </c>
      <c r="F392" s="7">
        <v>0</v>
      </c>
      <c r="G392" s="7">
        <v>0</v>
      </c>
      <c r="H392" s="6">
        <v>1</v>
      </c>
      <c r="I392" s="42">
        <f t="shared" si="36"/>
        <v>0</v>
      </c>
      <c r="J392" s="42">
        <f t="shared" si="37"/>
        <v>0</v>
      </c>
      <c r="K392" s="6">
        <v>595</v>
      </c>
      <c r="L392" s="6">
        <f t="shared" si="38"/>
        <v>1.3157929069404166</v>
      </c>
      <c r="M392" s="6">
        <f t="shared" si="39"/>
        <v>1623</v>
      </c>
      <c r="N392" s="6">
        <f t="shared" si="40"/>
        <v>0</v>
      </c>
      <c r="O392" s="11">
        <f t="shared" si="41"/>
        <v>0</v>
      </c>
    </row>
    <row r="393" spans="1:15">
      <c r="A393" s="6" t="s">
        <v>55</v>
      </c>
      <c r="B393" s="6">
        <v>6410</v>
      </c>
      <c r="C393" s="8">
        <v>0.1637031578</v>
      </c>
      <c r="D393" s="7">
        <v>0.30299999999999999</v>
      </c>
      <c r="E393" s="7">
        <v>54.65</v>
      </c>
      <c r="F393" s="7">
        <v>0</v>
      </c>
      <c r="G393" s="7">
        <v>0</v>
      </c>
      <c r="H393" s="6">
        <v>1</v>
      </c>
      <c r="I393" s="42">
        <f t="shared" si="36"/>
        <v>0</v>
      </c>
      <c r="J393" s="42">
        <f t="shared" si="37"/>
        <v>0</v>
      </c>
      <c r="K393" s="6">
        <v>102</v>
      </c>
      <c r="L393" s="6">
        <f t="shared" si="38"/>
        <v>0.22589603373769249</v>
      </c>
      <c r="M393" s="6">
        <f t="shared" si="39"/>
        <v>279</v>
      </c>
      <c r="N393" s="6">
        <f t="shared" si="40"/>
        <v>0</v>
      </c>
      <c r="O393" s="11">
        <f t="shared" si="41"/>
        <v>0</v>
      </c>
    </row>
    <row r="394" spans="1:15">
      <c r="A394" s="6" t="s">
        <v>55</v>
      </c>
      <c r="B394" s="6">
        <v>6410</v>
      </c>
      <c r="C394" s="8">
        <v>9.8426208400000006E-2</v>
      </c>
      <c r="D394" s="7">
        <v>0.30299999999999999</v>
      </c>
      <c r="E394" s="7">
        <v>54.65</v>
      </c>
      <c r="F394" s="7">
        <v>0</v>
      </c>
      <c r="G394" s="7">
        <v>0</v>
      </c>
      <c r="H394" s="6">
        <v>1</v>
      </c>
      <c r="I394" s="42">
        <f t="shared" si="36"/>
        <v>0</v>
      </c>
      <c r="J394" s="42">
        <f t="shared" si="37"/>
        <v>0</v>
      </c>
      <c r="K394" s="6">
        <v>61</v>
      </c>
      <c r="L394" s="6">
        <f t="shared" si="38"/>
        <v>0.13581955529876502</v>
      </c>
      <c r="M394" s="6">
        <f t="shared" si="39"/>
        <v>168</v>
      </c>
      <c r="N394" s="6">
        <f t="shared" si="40"/>
        <v>0</v>
      </c>
      <c r="O394" s="11">
        <f t="shared" si="41"/>
        <v>0</v>
      </c>
    </row>
    <row r="395" spans="1:15">
      <c r="A395" s="6" t="s">
        <v>55</v>
      </c>
      <c r="B395" s="6">
        <v>6170</v>
      </c>
      <c r="C395" s="8">
        <v>0.18580404780000001</v>
      </c>
      <c r="D395" s="7">
        <v>0.30299999999999999</v>
      </c>
      <c r="E395" s="7">
        <v>54.65</v>
      </c>
      <c r="F395" s="7">
        <v>0</v>
      </c>
      <c r="G395" s="7">
        <v>0</v>
      </c>
      <c r="H395" s="6">
        <v>1</v>
      </c>
      <c r="I395" s="42">
        <f t="shared" si="36"/>
        <v>0</v>
      </c>
      <c r="J395" s="42">
        <f t="shared" si="37"/>
        <v>0</v>
      </c>
      <c r="K395" s="6">
        <v>303</v>
      </c>
      <c r="L395" s="6">
        <f t="shared" si="38"/>
        <v>0.25639332810981752</v>
      </c>
      <c r="M395" s="6">
        <f t="shared" si="39"/>
        <v>316</v>
      </c>
      <c r="N395" s="6">
        <f t="shared" si="40"/>
        <v>0</v>
      </c>
      <c r="O395" s="11">
        <f t="shared" si="41"/>
        <v>0</v>
      </c>
    </row>
    <row r="396" spans="1:15">
      <c r="A396" s="6" t="s">
        <v>55</v>
      </c>
      <c r="B396" s="6">
        <v>6181</v>
      </c>
      <c r="C396" s="8">
        <v>0.2507035802</v>
      </c>
      <c r="D396" s="7">
        <v>0.30299999999999999</v>
      </c>
      <c r="E396" s="7">
        <v>54.65</v>
      </c>
      <c r="F396" s="7">
        <v>0</v>
      </c>
      <c r="G396" s="7">
        <v>0</v>
      </c>
      <c r="H396" s="6">
        <v>1</v>
      </c>
      <c r="I396" s="42">
        <f t="shared" si="36"/>
        <v>0</v>
      </c>
      <c r="J396" s="42">
        <f t="shared" si="37"/>
        <v>0</v>
      </c>
      <c r="K396" s="6">
        <v>156</v>
      </c>
      <c r="L396" s="6">
        <f t="shared" si="38"/>
        <v>0.34594900411273249</v>
      </c>
      <c r="M396" s="6">
        <f t="shared" si="39"/>
        <v>427</v>
      </c>
      <c r="N396" s="6">
        <f t="shared" si="40"/>
        <v>0</v>
      </c>
      <c r="O396" s="11">
        <f t="shared" si="41"/>
        <v>0</v>
      </c>
    </row>
    <row r="397" spans="1:15">
      <c r="A397" s="6" t="s">
        <v>55</v>
      </c>
      <c r="B397" s="6">
        <v>6120</v>
      </c>
      <c r="C397" s="8">
        <v>4.6556537299999999E-2</v>
      </c>
      <c r="D397" s="7">
        <v>0.30299999999999999</v>
      </c>
      <c r="E397" s="7">
        <v>54.65</v>
      </c>
      <c r="F397" s="7">
        <v>0</v>
      </c>
      <c r="G397" s="7">
        <v>0</v>
      </c>
      <c r="H397" s="6">
        <v>1</v>
      </c>
      <c r="I397" s="42">
        <f t="shared" si="36"/>
        <v>0</v>
      </c>
      <c r="J397" s="42">
        <f t="shared" si="37"/>
        <v>0</v>
      </c>
      <c r="K397" s="6">
        <v>187</v>
      </c>
      <c r="L397" s="6">
        <f t="shared" si="38"/>
        <v>6.4243947776986249E-2</v>
      </c>
      <c r="M397" s="6">
        <f t="shared" si="39"/>
        <v>79</v>
      </c>
      <c r="N397" s="6">
        <f t="shared" si="40"/>
        <v>0</v>
      </c>
      <c r="O397" s="11">
        <f t="shared" si="41"/>
        <v>0</v>
      </c>
    </row>
    <row r="398" spans="1:15">
      <c r="A398" s="6" t="s">
        <v>55</v>
      </c>
      <c r="B398" s="6">
        <v>5200</v>
      </c>
      <c r="C398" s="8">
        <v>0.75966089599999997</v>
      </c>
      <c r="D398" s="7">
        <v>0.5</v>
      </c>
      <c r="E398" s="7">
        <v>54.65</v>
      </c>
      <c r="F398" s="7">
        <v>0.6</v>
      </c>
      <c r="G398" s="7">
        <v>0.11</v>
      </c>
      <c r="H398" s="6">
        <v>1</v>
      </c>
      <c r="I398" s="42">
        <f t="shared" si="36"/>
        <v>0.6</v>
      </c>
      <c r="J398" s="42">
        <f t="shared" si="37"/>
        <v>0.11</v>
      </c>
      <c r="K398" s="6">
        <v>782</v>
      </c>
      <c r="L398" s="6">
        <f t="shared" si="38"/>
        <v>1.7298111652666666</v>
      </c>
      <c r="M398" s="6">
        <f t="shared" si="39"/>
        <v>2134</v>
      </c>
      <c r="N398" s="6">
        <f t="shared" si="40"/>
        <v>3</v>
      </c>
      <c r="O398" s="11">
        <f t="shared" si="41"/>
        <v>0.5</v>
      </c>
    </row>
    <row r="399" spans="1:15">
      <c r="A399" s="6" t="s">
        <v>55</v>
      </c>
      <c r="B399" s="6">
        <v>5100</v>
      </c>
      <c r="C399" s="8">
        <v>6.1404857E-3</v>
      </c>
      <c r="D399" s="7">
        <v>1</v>
      </c>
      <c r="E399" s="7">
        <v>54.65</v>
      </c>
      <c r="F399" s="7">
        <v>0.6</v>
      </c>
      <c r="G399" s="7">
        <v>0.05</v>
      </c>
      <c r="H399" s="6">
        <v>1</v>
      </c>
      <c r="I399" s="42">
        <f t="shared" si="36"/>
        <v>0.6</v>
      </c>
      <c r="J399" s="42">
        <f t="shared" si="37"/>
        <v>0.05</v>
      </c>
      <c r="K399" s="6">
        <v>13</v>
      </c>
      <c r="L399" s="6">
        <f t="shared" si="38"/>
        <v>2.7964795292083334E-2</v>
      </c>
      <c r="M399" s="6">
        <f t="shared" si="39"/>
        <v>34</v>
      </c>
      <c r="N399" s="6">
        <f t="shared" si="40"/>
        <v>0</v>
      </c>
      <c r="O399" s="11">
        <f t="shared" si="41"/>
        <v>0</v>
      </c>
    </row>
    <row r="400" spans="1:15">
      <c r="A400" s="6" t="s">
        <v>55</v>
      </c>
      <c r="B400" s="6">
        <v>5100</v>
      </c>
      <c r="C400" s="8">
        <v>1.7509643214999999</v>
      </c>
      <c r="D400" s="7">
        <v>1</v>
      </c>
      <c r="E400" s="7">
        <v>54.65</v>
      </c>
      <c r="F400" s="7">
        <v>0.6</v>
      </c>
      <c r="G400" s="7">
        <v>0.05</v>
      </c>
      <c r="H400" s="6">
        <v>1</v>
      </c>
      <c r="I400" s="42">
        <f t="shared" si="36"/>
        <v>0.6</v>
      </c>
      <c r="J400" s="42">
        <f t="shared" si="37"/>
        <v>0.05</v>
      </c>
      <c r="K400" s="6">
        <v>3606</v>
      </c>
      <c r="L400" s="6">
        <f t="shared" si="38"/>
        <v>7.9741833474979167</v>
      </c>
      <c r="M400" s="6">
        <f t="shared" si="39"/>
        <v>9836</v>
      </c>
      <c r="N400" s="6">
        <f t="shared" si="40"/>
        <v>13</v>
      </c>
      <c r="O400" s="11">
        <f t="shared" si="41"/>
        <v>1.1000000000000001</v>
      </c>
    </row>
    <row r="401" spans="1:15">
      <c r="A401" s="6" t="s">
        <v>55</v>
      </c>
      <c r="B401" s="6">
        <v>6410</v>
      </c>
      <c r="C401" s="8">
        <v>1.43079791E-2</v>
      </c>
      <c r="D401" s="7">
        <v>0.30299999999999999</v>
      </c>
      <c r="E401" s="7">
        <v>54.65</v>
      </c>
      <c r="F401" s="7">
        <v>0</v>
      </c>
      <c r="G401" s="7">
        <v>0</v>
      </c>
      <c r="H401" s="6">
        <v>1</v>
      </c>
      <c r="I401" s="42">
        <f t="shared" si="36"/>
        <v>0</v>
      </c>
      <c r="J401" s="42">
        <f t="shared" si="37"/>
        <v>0</v>
      </c>
      <c r="K401" s="6">
        <v>10</v>
      </c>
      <c r="L401" s="6">
        <f t="shared" si="38"/>
        <v>1.9743759209828748E-2</v>
      </c>
      <c r="M401" s="6">
        <f t="shared" si="39"/>
        <v>24</v>
      </c>
      <c r="N401" s="6">
        <f t="shared" si="40"/>
        <v>0</v>
      </c>
      <c r="O401" s="11">
        <f t="shared" si="41"/>
        <v>0</v>
      </c>
    </row>
    <row r="402" spans="1:15">
      <c r="A402" s="6" t="s">
        <v>55</v>
      </c>
      <c r="B402" s="6">
        <v>5200</v>
      </c>
      <c r="C402" s="8">
        <v>5.8906603100000003E-2</v>
      </c>
      <c r="D402" s="7">
        <v>0.5</v>
      </c>
      <c r="E402" s="7">
        <v>54.65</v>
      </c>
      <c r="F402" s="7">
        <v>0.6</v>
      </c>
      <c r="G402" s="7">
        <v>0.11</v>
      </c>
      <c r="H402" s="6">
        <v>1</v>
      </c>
      <c r="I402" s="42">
        <f t="shared" si="36"/>
        <v>0.6</v>
      </c>
      <c r="J402" s="42">
        <f t="shared" si="37"/>
        <v>0.11</v>
      </c>
      <c r="K402" s="6">
        <v>61</v>
      </c>
      <c r="L402" s="6">
        <f t="shared" si="38"/>
        <v>0.13413524414229167</v>
      </c>
      <c r="M402" s="6">
        <f t="shared" si="39"/>
        <v>165</v>
      </c>
      <c r="N402" s="6">
        <f t="shared" si="40"/>
        <v>0</v>
      </c>
      <c r="O402" s="11">
        <f t="shared" si="41"/>
        <v>0</v>
      </c>
    </row>
    <row r="403" spans="1:15">
      <c r="A403" s="6" t="s">
        <v>55</v>
      </c>
      <c r="B403" s="6">
        <v>6410</v>
      </c>
      <c r="C403" s="8">
        <v>7.6138285999999998E-3</v>
      </c>
      <c r="D403" s="7">
        <v>0.30299999999999999</v>
      </c>
      <c r="E403" s="7">
        <v>54.65</v>
      </c>
      <c r="F403" s="7">
        <v>0</v>
      </c>
      <c r="G403" s="7">
        <v>0</v>
      </c>
      <c r="H403" s="6">
        <v>1</v>
      </c>
      <c r="I403" s="42">
        <f t="shared" si="36"/>
        <v>0</v>
      </c>
      <c r="J403" s="42">
        <f t="shared" si="37"/>
        <v>0</v>
      </c>
      <c r="K403" s="6">
        <v>5</v>
      </c>
      <c r="L403" s="6">
        <f t="shared" si="38"/>
        <v>1.0506417257997501E-2</v>
      </c>
      <c r="M403" s="6">
        <f t="shared" si="39"/>
        <v>13</v>
      </c>
      <c r="N403" s="6">
        <f t="shared" si="40"/>
        <v>0</v>
      </c>
      <c r="O403" s="11">
        <f t="shared" si="41"/>
        <v>0</v>
      </c>
    </row>
    <row r="404" spans="1:15">
      <c r="A404" s="6" t="s">
        <v>55</v>
      </c>
      <c r="B404" s="6">
        <v>6120</v>
      </c>
      <c r="C404" s="8">
        <v>1.7269933999999999E-3</v>
      </c>
      <c r="D404" s="7">
        <v>0.30299999999999999</v>
      </c>
      <c r="E404" s="7">
        <v>54.65</v>
      </c>
      <c r="F404" s="7">
        <v>0</v>
      </c>
      <c r="G404" s="7">
        <v>0</v>
      </c>
      <c r="H404" s="6">
        <v>1</v>
      </c>
      <c r="I404" s="42">
        <f t="shared" si="36"/>
        <v>0</v>
      </c>
      <c r="J404" s="42">
        <f t="shared" si="37"/>
        <v>0</v>
      </c>
      <c r="K404" s="6">
        <v>1</v>
      </c>
      <c r="L404" s="6">
        <f t="shared" si="38"/>
        <v>2.3830997800775001E-3</v>
      </c>
      <c r="M404" s="6">
        <f t="shared" si="39"/>
        <v>3</v>
      </c>
      <c r="N404" s="6">
        <f t="shared" si="40"/>
        <v>0</v>
      </c>
      <c r="O404" s="11">
        <f t="shared" si="41"/>
        <v>0</v>
      </c>
    </row>
    <row r="405" spans="1:15">
      <c r="A405" s="6" t="s">
        <v>55</v>
      </c>
      <c r="B405" s="6">
        <v>6460</v>
      </c>
      <c r="C405" s="8">
        <v>2.8981475435999999</v>
      </c>
      <c r="D405" s="7">
        <v>0.30299999999999999</v>
      </c>
      <c r="E405" s="7">
        <v>54.65</v>
      </c>
      <c r="F405" s="7">
        <v>0</v>
      </c>
      <c r="G405" s="7">
        <v>0</v>
      </c>
      <c r="H405" s="6">
        <v>1</v>
      </c>
      <c r="I405" s="42">
        <f t="shared" si="36"/>
        <v>0</v>
      </c>
      <c r="J405" s="42">
        <f t="shared" si="37"/>
        <v>0</v>
      </c>
      <c r="K405" s="6">
        <v>1809</v>
      </c>
      <c r="L405" s="6">
        <f t="shared" si="38"/>
        <v>3.9991900222579346</v>
      </c>
      <c r="M405" s="6">
        <f t="shared" si="39"/>
        <v>4933</v>
      </c>
      <c r="N405" s="6">
        <f t="shared" si="40"/>
        <v>0</v>
      </c>
      <c r="O405" s="11">
        <f t="shared" si="41"/>
        <v>0</v>
      </c>
    </row>
    <row r="406" spans="1:15">
      <c r="A406" s="6" t="s">
        <v>55</v>
      </c>
      <c r="B406" s="6">
        <v>6410</v>
      </c>
      <c r="C406" s="8">
        <v>1.1752144000000001E-3</v>
      </c>
      <c r="D406" s="7">
        <v>0.30299999999999999</v>
      </c>
      <c r="E406" s="7">
        <v>54.65</v>
      </c>
      <c r="F406" s="7">
        <v>0</v>
      </c>
      <c r="G406" s="7">
        <v>0</v>
      </c>
      <c r="H406" s="6">
        <v>1</v>
      </c>
      <c r="I406" s="42">
        <f t="shared" si="36"/>
        <v>0</v>
      </c>
      <c r="J406" s="42">
        <f t="shared" si="37"/>
        <v>0</v>
      </c>
      <c r="K406" s="6">
        <v>1</v>
      </c>
      <c r="L406" s="6">
        <f t="shared" si="38"/>
        <v>1.6216930407400001E-3</v>
      </c>
      <c r="M406" s="6">
        <f t="shared" si="39"/>
        <v>2</v>
      </c>
      <c r="N406" s="6">
        <f t="shared" si="40"/>
        <v>0</v>
      </c>
      <c r="O406" s="11">
        <f t="shared" si="41"/>
        <v>0</v>
      </c>
    </row>
    <row r="407" spans="1:15">
      <c r="A407" s="6" t="s">
        <v>55</v>
      </c>
      <c r="B407" s="6">
        <v>6120</v>
      </c>
      <c r="C407" s="8">
        <v>0.99272045499999995</v>
      </c>
      <c r="D407" s="7">
        <v>0.30299999999999999</v>
      </c>
      <c r="E407" s="7">
        <v>54.65</v>
      </c>
      <c r="F407" s="7">
        <v>0</v>
      </c>
      <c r="G407" s="7">
        <v>0</v>
      </c>
      <c r="H407" s="6">
        <v>1</v>
      </c>
      <c r="I407" s="42">
        <f t="shared" si="36"/>
        <v>0</v>
      </c>
      <c r="J407" s="42">
        <f t="shared" si="37"/>
        <v>0</v>
      </c>
      <c r="K407" s="6">
        <v>1344</v>
      </c>
      <c r="L407" s="6">
        <f t="shared" si="38"/>
        <v>1.3698673648601873</v>
      </c>
      <c r="M407" s="6">
        <f t="shared" si="39"/>
        <v>1690</v>
      </c>
      <c r="N407" s="6">
        <f t="shared" si="40"/>
        <v>0</v>
      </c>
      <c r="O407" s="11">
        <f t="shared" si="41"/>
        <v>0</v>
      </c>
    </row>
    <row r="408" spans="1:15">
      <c r="A408" s="6" t="s">
        <v>55</v>
      </c>
      <c r="B408" s="6">
        <v>6120</v>
      </c>
      <c r="C408" s="8">
        <v>7.1628573500000001E-2</v>
      </c>
      <c r="D408" s="7">
        <v>0.30299999999999999</v>
      </c>
      <c r="E408" s="7">
        <v>54.65</v>
      </c>
      <c r="F408" s="7">
        <v>0</v>
      </c>
      <c r="G408" s="7">
        <v>0</v>
      </c>
      <c r="H408" s="6">
        <v>1</v>
      </c>
      <c r="I408" s="42">
        <f t="shared" si="36"/>
        <v>0</v>
      </c>
      <c r="J408" s="42">
        <f t="shared" si="37"/>
        <v>0</v>
      </c>
      <c r="K408" s="6">
        <v>1206</v>
      </c>
      <c r="L408" s="6">
        <f t="shared" si="38"/>
        <v>9.8841163929818746E-2</v>
      </c>
      <c r="M408" s="6">
        <f t="shared" si="39"/>
        <v>122</v>
      </c>
      <c r="N408" s="6">
        <f t="shared" si="40"/>
        <v>0</v>
      </c>
      <c r="O408" s="11">
        <f t="shared" si="41"/>
        <v>0</v>
      </c>
    </row>
    <row r="409" spans="1:15">
      <c r="A409" s="6" t="s">
        <v>55</v>
      </c>
      <c r="B409" s="6">
        <v>7430</v>
      </c>
      <c r="C409" s="8">
        <v>0.66815347089999999</v>
      </c>
      <c r="D409" s="7">
        <v>0.16900000000000001</v>
      </c>
      <c r="E409" s="7">
        <v>54.65</v>
      </c>
      <c r="F409" s="7">
        <v>1.25</v>
      </c>
      <c r="G409" s="7">
        <v>0.20200000000000001</v>
      </c>
      <c r="H409" s="6">
        <v>1</v>
      </c>
      <c r="I409" s="42">
        <f t="shared" si="36"/>
        <v>1.25</v>
      </c>
      <c r="J409" s="42">
        <f t="shared" si="37"/>
        <v>0.20200000000000001</v>
      </c>
      <c r="K409" s="6">
        <v>417</v>
      </c>
      <c r="L409" s="6">
        <f t="shared" si="38"/>
        <v>0.51424710285098041</v>
      </c>
      <c r="M409" s="6">
        <f t="shared" si="39"/>
        <v>634</v>
      </c>
      <c r="N409" s="6">
        <f t="shared" si="40"/>
        <v>2</v>
      </c>
      <c r="O409" s="11">
        <f t="shared" si="41"/>
        <v>0.3</v>
      </c>
    </row>
    <row r="410" spans="1:15">
      <c r="A410" s="6" t="s">
        <v>55</v>
      </c>
      <c r="B410" s="6">
        <v>6410</v>
      </c>
      <c r="C410" s="8">
        <v>1.2387301703</v>
      </c>
      <c r="D410" s="7">
        <v>0.30299999999999999</v>
      </c>
      <c r="E410" s="7">
        <v>54.65</v>
      </c>
      <c r="F410" s="7">
        <v>0</v>
      </c>
      <c r="G410" s="7">
        <v>0</v>
      </c>
      <c r="H410" s="6">
        <v>1</v>
      </c>
      <c r="I410" s="42">
        <f t="shared" si="36"/>
        <v>0</v>
      </c>
      <c r="J410" s="42">
        <f t="shared" si="37"/>
        <v>0</v>
      </c>
      <c r="K410" s="6">
        <v>773</v>
      </c>
      <c r="L410" s="6">
        <f t="shared" si="38"/>
        <v>1.7093392461240986</v>
      </c>
      <c r="M410" s="6">
        <f t="shared" si="39"/>
        <v>2108</v>
      </c>
      <c r="N410" s="6">
        <f t="shared" si="40"/>
        <v>0</v>
      </c>
      <c r="O410" s="11">
        <f t="shared" si="41"/>
        <v>0</v>
      </c>
    </row>
    <row r="411" spans="1:15">
      <c r="A411" s="6" t="s">
        <v>55</v>
      </c>
      <c r="B411" s="6">
        <v>6410</v>
      </c>
      <c r="C411" s="8">
        <v>8.8749393800000007E-2</v>
      </c>
      <c r="D411" s="7">
        <v>0.30299999999999999</v>
      </c>
      <c r="E411" s="7">
        <v>54.65</v>
      </c>
      <c r="F411" s="7">
        <v>0</v>
      </c>
      <c r="G411" s="7">
        <v>0</v>
      </c>
      <c r="H411" s="6">
        <v>1</v>
      </c>
      <c r="I411" s="42">
        <f t="shared" si="36"/>
        <v>0</v>
      </c>
      <c r="J411" s="42">
        <f t="shared" si="37"/>
        <v>0</v>
      </c>
      <c r="K411" s="6">
        <v>55</v>
      </c>
      <c r="L411" s="6">
        <f t="shared" si="38"/>
        <v>0.1224663978720425</v>
      </c>
      <c r="M411" s="6">
        <f t="shared" si="39"/>
        <v>151</v>
      </c>
      <c r="N411" s="6">
        <f t="shared" si="40"/>
        <v>0</v>
      </c>
      <c r="O411" s="11">
        <f t="shared" si="41"/>
        <v>0</v>
      </c>
    </row>
    <row r="412" spans="1:15">
      <c r="A412" s="6" t="s">
        <v>55</v>
      </c>
      <c r="B412" s="6">
        <v>6410</v>
      </c>
      <c r="C412" s="8">
        <v>2.31354317E-2</v>
      </c>
      <c r="D412" s="7">
        <v>0.247</v>
      </c>
      <c r="E412" s="7">
        <v>54.65</v>
      </c>
      <c r="F412" s="7">
        <v>0</v>
      </c>
      <c r="G412" s="7">
        <v>0</v>
      </c>
      <c r="H412" s="6">
        <v>1</v>
      </c>
      <c r="I412" s="42">
        <f t="shared" si="36"/>
        <v>0</v>
      </c>
      <c r="J412" s="42">
        <f t="shared" si="37"/>
        <v>0</v>
      </c>
      <c r="K412" s="6">
        <v>12</v>
      </c>
      <c r="L412" s="6">
        <f t="shared" si="38"/>
        <v>2.6024565131169585E-2</v>
      </c>
      <c r="M412" s="6">
        <f t="shared" si="39"/>
        <v>32</v>
      </c>
      <c r="N412" s="6">
        <f t="shared" si="40"/>
        <v>0</v>
      </c>
      <c r="O412" s="11">
        <f t="shared" si="41"/>
        <v>0</v>
      </c>
    </row>
    <row r="413" spans="1:15">
      <c r="A413" s="6" t="s">
        <v>55</v>
      </c>
      <c r="B413" s="6">
        <v>6120</v>
      </c>
      <c r="C413" s="8">
        <v>0.4461610527</v>
      </c>
      <c r="D413" s="7">
        <v>0.30299999999999999</v>
      </c>
      <c r="E413" s="7">
        <v>54.65</v>
      </c>
      <c r="F413" s="7">
        <v>0</v>
      </c>
      <c r="G413" s="7">
        <v>0</v>
      </c>
      <c r="H413" s="6">
        <v>1</v>
      </c>
      <c r="I413" s="42">
        <f t="shared" si="36"/>
        <v>0</v>
      </c>
      <c r="J413" s="42">
        <f t="shared" si="37"/>
        <v>0</v>
      </c>
      <c r="K413" s="6">
        <v>319</v>
      </c>
      <c r="L413" s="6">
        <f t="shared" si="38"/>
        <v>0.61566321363388876</v>
      </c>
      <c r="M413" s="6">
        <f t="shared" si="39"/>
        <v>759</v>
      </c>
      <c r="N413" s="6">
        <f t="shared" si="40"/>
        <v>0</v>
      </c>
      <c r="O413" s="11">
        <f t="shared" si="41"/>
        <v>0</v>
      </c>
    </row>
    <row r="414" spans="1:15">
      <c r="A414" s="6" t="s">
        <v>55</v>
      </c>
      <c r="B414" s="6">
        <v>6410</v>
      </c>
      <c r="C414" s="8">
        <v>2.2692689752000001</v>
      </c>
      <c r="D414" s="7">
        <v>0.30299999999999999</v>
      </c>
      <c r="E414" s="7">
        <v>54.65</v>
      </c>
      <c r="F414" s="7">
        <v>0</v>
      </c>
      <c r="G414" s="7">
        <v>0</v>
      </c>
      <c r="H414" s="6">
        <v>1</v>
      </c>
      <c r="I414" s="42">
        <f t="shared" si="36"/>
        <v>0</v>
      </c>
      <c r="J414" s="42">
        <f t="shared" si="37"/>
        <v>0</v>
      </c>
      <c r="K414" s="6">
        <v>1416</v>
      </c>
      <c r="L414" s="6">
        <f t="shared" si="38"/>
        <v>3.1313926247406698</v>
      </c>
      <c r="M414" s="6">
        <f t="shared" si="39"/>
        <v>3863</v>
      </c>
      <c r="N414" s="6">
        <f t="shared" si="40"/>
        <v>0</v>
      </c>
      <c r="O414" s="11">
        <f t="shared" si="41"/>
        <v>0</v>
      </c>
    </row>
    <row r="415" spans="1:15">
      <c r="A415" s="6" t="s">
        <v>55</v>
      </c>
      <c r="B415" s="6">
        <v>5200</v>
      </c>
      <c r="C415" s="8">
        <v>6.8212302500000002E-2</v>
      </c>
      <c r="D415" s="7">
        <v>0.5</v>
      </c>
      <c r="E415" s="7">
        <v>54.65</v>
      </c>
      <c r="F415" s="7">
        <v>0.6</v>
      </c>
      <c r="G415" s="7">
        <v>0.11</v>
      </c>
      <c r="H415" s="6">
        <v>1</v>
      </c>
      <c r="I415" s="42">
        <f t="shared" si="36"/>
        <v>0.6</v>
      </c>
      <c r="J415" s="42">
        <f t="shared" si="37"/>
        <v>0.11</v>
      </c>
      <c r="K415" s="6">
        <v>70</v>
      </c>
      <c r="L415" s="6">
        <f t="shared" si="38"/>
        <v>0.15532509715104167</v>
      </c>
      <c r="M415" s="6">
        <f t="shared" si="39"/>
        <v>192</v>
      </c>
      <c r="N415" s="6">
        <f t="shared" si="40"/>
        <v>0</v>
      </c>
      <c r="O415" s="11">
        <f t="shared" si="41"/>
        <v>0</v>
      </c>
    </row>
    <row r="416" spans="1:15">
      <c r="A416" s="6" t="s">
        <v>55</v>
      </c>
      <c r="B416" s="6">
        <v>6120</v>
      </c>
      <c r="C416" s="8">
        <v>0.26607825149999997</v>
      </c>
      <c r="D416" s="7">
        <v>0.30299999999999999</v>
      </c>
      <c r="E416" s="7">
        <v>54.65</v>
      </c>
      <c r="F416" s="7">
        <v>0</v>
      </c>
      <c r="G416" s="7">
        <v>0</v>
      </c>
      <c r="H416" s="6">
        <v>1</v>
      </c>
      <c r="I416" s="42">
        <f t="shared" si="36"/>
        <v>0</v>
      </c>
      <c r="J416" s="42">
        <f t="shared" si="37"/>
        <v>0</v>
      </c>
      <c r="K416" s="6">
        <v>166</v>
      </c>
      <c r="L416" s="6">
        <f t="shared" si="38"/>
        <v>0.36716470522299366</v>
      </c>
      <c r="M416" s="6">
        <f t="shared" si="39"/>
        <v>453</v>
      </c>
      <c r="N416" s="6">
        <f t="shared" si="40"/>
        <v>0</v>
      </c>
      <c r="O416" s="11">
        <f t="shared" si="41"/>
        <v>0</v>
      </c>
    </row>
    <row r="417" spans="1:15">
      <c r="A417" s="6" t="s">
        <v>55</v>
      </c>
      <c r="B417" s="6">
        <v>6410</v>
      </c>
      <c r="C417" s="8">
        <v>1.1583390377</v>
      </c>
      <c r="D417" s="7">
        <v>0.30299999999999999</v>
      </c>
      <c r="E417" s="7">
        <v>54.65</v>
      </c>
      <c r="F417" s="7">
        <v>0</v>
      </c>
      <c r="G417" s="7">
        <v>0</v>
      </c>
      <c r="H417" s="6">
        <v>1</v>
      </c>
      <c r="I417" s="42">
        <f t="shared" si="36"/>
        <v>0</v>
      </c>
      <c r="J417" s="42">
        <f t="shared" si="37"/>
        <v>0</v>
      </c>
      <c r="K417" s="6">
        <v>723</v>
      </c>
      <c r="L417" s="6">
        <f t="shared" si="38"/>
        <v>1.5984065173602013</v>
      </c>
      <c r="M417" s="6">
        <f t="shared" si="39"/>
        <v>1972</v>
      </c>
      <c r="N417" s="6">
        <f t="shared" si="40"/>
        <v>0</v>
      </c>
      <c r="O417" s="11">
        <f t="shared" si="41"/>
        <v>0</v>
      </c>
    </row>
    <row r="418" spans="1:15">
      <c r="A418" s="6" t="s">
        <v>55</v>
      </c>
      <c r="B418" s="6">
        <v>6120</v>
      </c>
      <c r="C418" s="8">
        <v>3.2374358321000001</v>
      </c>
      <c r="D418" s="7">
        <v>0.247</v>
      </c>
      <c r="E418" s="7">
        <v>54.65</v>
      </c>
      <c r="F418" s="7">
        <v>0</v>
      </c>
      <c r="G418" s="7">
        <v>0</v>
      </c>
      <c r="H418" s="6">
        <v>1</v>
      </c>
      <c r="I418" s="42">
        <f t="shared" si="36"/>
        <v>0</v>
      </c>
      <c r="J418" s="42">
        <f t="shared" si="37"/>
        <v>0</v>
      </c>
      <c r="K418" s="6">
        <v>1680</v>
      </c>
      <c r="L418" s="6">
        <f t="shared" si="38"/>
        <v>3.6417241209494549</v>
      </c>
      <c r="M418" s="6">
        <f t="shared" si="39"/>
        <v>4492</v>
      </c>
      <c r="N418" s="6">
        <f t="shared" si="40"/>
        <v>0</v>
      </c>
      <c r="O418" s="11">
        <f t="shared" si="41"/>
        <v>0</v>
      </c>
    </row>
    <row r="419" spans="1:15">
      <c r="A419" s="6" t="s">
        <v>55</v>
      </c>
      <c r="B419" s="6">
        <v>6460</v>
      </c>
      <c r="C419" s="8">
        <v>1.1677571E-3</v>
      </c>
      <c r="D419" s="7">
        <v>0.30299999999999999</v>
      </c>
      <c r="E419" s="7">
        <v>54.65</v>
      </c>
      <c r="F419" s="7">
        <v>0</v>
      </c>
      <c r="G419" s="7">
        <v>0</v>
      </c>
      <c r="H419" s="6">
        <v>1</v>
      </c>
      <c r="I419" s="42">
        <f t="shared" si="36"/>
        <v>0</v>
      </c>
      <c r="J419" s="42">
        <f t="shared" si="37"/>
        <v>0</v>
      </c>
      <c r="K419" s="6">
        <v>1</v>
      </c>
      <c r="L419" s="6">
        <f t="shared" si="38"/>
        <v>1.6114026192537501E-3</v>
      </c>
      <c r="M419" s="6">
        <f t="shared" si="39"/>
        <v>2</v>
      </c>
      <c r="N419" s="6">
        <f t="shared" si="40"/>
        <v>0</v>
      </c>
      <c r="O419" s="11">
        <f t="shared" si="41"/>
        <v>0</v>
      </c>
    </row>
    <row r="420" spans="1:15">
      <c r="A420" s="6" t="s">
        <v>55</v>
      </c>
      <c r="B420" s="6">
        <v>3200</v>
      </c>
      <c r="C420" s="8">
        <v>1.0509066056</v>
      </c>
      <c r="D420" s="7">
        <v>0.4</v>
      </c>
      <c r="E420" s="7">
        <v>54.65</v>
      </c>
      <c r="F420" s="7">
        <v>1.2</v>
      </c>
      <c r="G420" s="7">
        <v>6.4000000000000001E-2</v>
      </c>
      <c r="H420" s="6">
        <v>1</v>
      </c>
      <c r="I420" s="42">
        <f t="shared" si="36"/>
        <v>1.2</v>
      </c>
      <c r="J420" s="42">
        <f t="shared" si="37"/>
        <v>6.4000000000000001E-2</v>
      </c>
      <c r="K420" s="6">
        <v>866</v>
      </c>
      <c r="L420" s="6">
        <f t="shared" si="38"/>
        <v>1.9144015332013333</v>
      </c>
      <c r="M420" s="6">
        <f t="shared" si="39"/>
        <v>2361</v>
      </c>
      <c r="N420" s="6">
        <f t="shared" si="40"/>
        <v>6</v>
      </c>
      <c r="O420" s="11">
        <f t="shared" si="41"/>
        <v>0.3</v>
      </c>
    </row>
    <row r="421" spans="1:15">
      <c r="A421" s="6" t="s">
        <v>55</v>
      </c>
      <c r="B421" s="6">
        <v>3200</v>
      </c>
      <c r="C421" s="8">
        <v>3.2323690000000001E-3</v>
      </c>
      <c r="D421" s="7">
        <v>0.4</v>
      </c>
      <c r="E421" s="7">
        <v>54.65</v>
      </c>
      <c r="F421" s="7">
        <v>1.2</v>
      </c>
      <c r="G421" s="7">
        <v>6.4000000000000001E-2</v>
      </c>
      <c r="H421" s="6">
        <v>1</v>
      </c>
      <c r="I421" s="42">
        <f t="shared" si="36"/>
        <v>1.2</v>
      </c>
      <c r="J421" s="42">
        <f t="shared" si="37"/>
        <v>6.4000000000000001E-2</v>
      </c>
      <c r="K421" s="6">
        <v>3</v>
      </c>
      <c r="L421" s="6">
        <f t="shared" si="38"/>
        <v>5.8882988616666661E-3</v>
      </c>
      <c r="M421" s="6">
        <f t="shared" si="39"/>
        <v>7</v>
      </c>
      <c r="N421" s="6">
        <f t="shared" si="40"/>
        <v>0</v>
      </c>
      <c r="O421" s="11">
        <f t="shared" si="41"/>
        <v>0</v>
      </c>
    </row>
    <row r="422" spans="1:15">
      <c r="A422" s="6" t="s">
        <v>55</v>
      </c>
      <c r="B422" s="6">
        <v>6410</v>
      </c>
      <c r="C422" s="8">
        <v>0.48774665189999999</v>
      </c>
      <c r="D422" s="7">
        <v>0.30299999999999999</v>
      </c>
      <c r="E422" s="7">
        <v>54.65</v>
      </c>
      <c r="F422" s="7">
        <v>0</v>
      </c>
      <c r="G422" s="7">
        <v>0</v>
      </c>
      <c r="H422" s="6">
        <v>1</v>
      </c>
      <c r="I422" s="42">
        <f t="shared" si="36"/>
        <v>0</v>
      </c>
      <c r="J422" s="42">
        <f t="shared" si="37"/>
        <v>0</v>
      </c>
      <c r="K422" s="6">
        <v>304</v>
      </c>
      <c r="L422" s="6">
        <f t="shared" si="38"/>
        <v>0.67304770178995865</v>
      </c>
      <c r="M422" s="6">
        <f t="shared" si="39"/>
        <v>830</v>
      </c>
      <c r="N422" s="6">
        <f t="shared" si="40"/>
        <v>0</v>
      </c>
      <c r="O422" s="11">
        <f t="shared" si="41"/>
        <v>0</v>
      </c>
    </row>
    <row r="423" spans="1:15">
      <c r="A423" s="6" t="s">
        <v>55</v>
      </c>
      <c r="B423" s="6">
        <v>6460</v>
      </c>
      <c r="C423" s="8">
        <v>1.6389703999999999E-3</v>
      </c>
      <c r="D423" s="7">
        <v>0.30299999999999999</v>
      </c>
      <c r="E423" s="7">
        <v>54.65</v>
      </c>
      <c r="F423" s="7">
        <v>0</v>
      </c>
      <c r="G423" s="7">
        <v>0</v>
      </c>
      <c r="H423" s="6">
        <v>1</v>
      </c>
      <c r="I423" s="42">
        <f t="shared" si="36"/>
        <v>0</v>
      </c>
      <c r="J423" s="42">
        <f t="shared" si="37"/>
        <v>0</v>
      </c>
      <c r="K423" s="6">
        <v>1</v>
      </c>
      <c r="L423" s="6">
        <f t="shared" si="38"/>
        <v>2.2616357420899998E-3</v>
      </c>
      <c r="M423" s="6">
        <f t="shared" si="39"/>
        <v>3</v>
      </c>
      <c r="N423" s="6">
        <f t="shared" si="40"/>
        <v>0</v>
      </c>
      <c r="O423" s="11">
        <f t="shared" si="41"/>
        <v>0</v>
      </c>
    </row>
    <row r="424" spans="1:15">
      <c r="A424" s="6" t="s">
        <v>55</v>
      </c>
      <c r="B424" s="6">
        <v>3200</v>
      </c>
      <c r="C424" s="8">
        <v>0.1058691823</v>
      </c>
      <c r="D424" s="7">
        <v>0.4</v>
      </c>
      <c r="E424" s="7">
        <v>54.65</v>
      </c>
      <c r="F424" s="7">
        <v>1.2</v>
      </c>
      <c r="G424" s="7">
        <v>6.4000000000000001E-2</v>
      </c>
      <c r="H424" s="6">
        <v>1</v>
      </c>
      <c r="I424" s="42">
        <f t="shared" si="36"/>
        <v>1.2</v>
      </c>
      <c r="J424" s="42">
        <f t="shared" si="37"/>
        <v>6.4000000000000001E-2</v>
      </c>
      <c r="K424" s="6">
        <v>87</v>
      </c>
      <c r="L424" s="6">
        <f t="shared" si="38"/>
        <v>0.19285836042316665</v>
      </c>
      <c r="M424" s="6">
        <f t="shared" si="39"/>
        <v>238</v>
      </c>
      <c r="N424" s="6">
        <f t="shared" si="40"/>
        <v>1</v>
      </c>
      <c r="O424" s="11">
        <f t="shared" si="41"/>
        <v>0</v>
      </c>
    </row>
    <row r="425" spans="1:15">
      <c r="A425" s="6" t="s">
        <v>55</v>
      </c>
      <c r="B425" s="6">
        <v>6120</v>
      </c>
      <c r="C425" s="8">
        <v>6.5456473267000002</v>
      </c>
      <c r="D425" s="7">
        <v>0.30299999999999999</v>
      </c>
      <c r="E425" s="7">
        <v>54.65</v>
      </c>
      <c r="F425" s="7">
        <v>0</v>
      </c>
      <c r="G425" s="7">
        <v>0</v>
      </c>
      <c r="H425" s="6">
        <v>1</v>
      </c>
      <c r="I425" s="42">
        <f t="shared" si="36"/>
        <v>0</v>
      </c>
      <c r="J425" s="42">
        <f t="shared" si="37"/>
        <v>0</v>
      </c>
      <c r="K425" s="6">
        <v>5939</v>
      </c>
      <c r="L425" s="6">
        <f t="shared" si="38"/>
        <v>9.0324205667049142</v>
      </c>
      <c r="M425" s="6">
        <f t="shared" si="39"/>
        <v>11141</v>
      </c>
      <c r="N425" s="6">
        <f t="shared" si="40"/>
        <v>0</v>
      </c>
      <c r="O425" s="11">
        <f t="shared" si="41"/>
        <v>0</v>
      </c>
    </row>
    <row r="426" spans="1:15">
      <c r="A426" s="6" t="s">
        <v>55</v>
      </c>
      <c r="B426" s="6">
        <v>6410</v>
      </c>
      <c r="C426" s="8">
        <v>1.9359886E-3</v>
      </c>
      <c r="D426" s="7">
        <v>0.30299999999999999</v>
      </c>
      <c r="E426" s="7">
        <v>54.65</v>
      </c>
      <c r="F426" s="7">
        <v>0</v>
      </c>
      <c r="G426" s="7">
        <v>0</v>
      </c>
      <c r="H426" s="6">
        <v>1</v>
      </c>
      <c r="I426" s="42">
        <f t="shared" si="36"/>
        <v>0</v>
      </c>
      <c r="J426" s="42">
        <f t="shared" si="37"/>
        <v>0</v>
      </c>
      <c r="K426" s="6">
        <v>1</v>
      </c>
      <c r="L426" s="6">
        <f t="shared" si="38"/>
        <v>2.6714948689975002E-3</v>
      </c>
      <c r="M426" s="6">
        <f t="shared" si="39"/>
        <v>3</v>
      </c>
      <c r="N426" s="6">
        <f t="shared" si="40"/>
        <v>0</v>
      </c>
      <c r="O426" s="11">
        <f t="shared" si="41"/>
        <v>0</v>
      </c>
    </row>
    <row r="427" spans="1:15">
      <c r="A427" s="6" t="s">
        <v>55</v>
      </c>
      <c r="B427" s="6">
        <v>6460</v>
      </c>
      <c r="C427" s="8">
        <v>1.5896888704000001</v>
      </c>
      <c r="D427" s="7">
        <v>0.30299999999999999</v>
      </c>
      <c r="E427" s="7">
        <v>54.65</v>
      </c>
      <c r="F427" s="7">
        <v>0</v>
      </c>
      <c r="G427" s="7">
        <v>0</v>
      </c>
      <c r="H427" s="6">
        <v>1</v>
      </c>
      <c r="I427" s="42">
        <f t="shared" si="36"/>
        <v>0</v>
      </c>
      <c r="J427" s="42">
        <f t="shared" si="37"/>
        <v>0</v>
      </c>
      <c r="K427" s="6">
        <v>992</v>
      </c>
      <c r="L427" s="6">
        <f t="shared" si="38"/>
        <v>2.1936315433758398</v>
      </c>
      <c r="M427" s="6">
        <f t="shared" si="39"/>
        <v>2706</v>
      </c>
      <c r="N427" s="6">
        <f t="shared" si="40"/>
        <v>0</v>
      </c>
      <c r="O427" s="11">
        <f t="shared" si="41"/>
        <v>0</v>
      </c>
    </row>
    <row r="428" spans="1:15">
      <c r="A428" s="6" t="s">
        <v>55</v>
      </c>
      <c r="B428" s="6">
        <v>3200</v>
      </c>
      <c r="C428" s="8">
        <v>0.21880585029999999</v>
      </c>
      <c r="D428" s="7">
        <v>0.4</v>
      </c>
      <c r="E428" s="7">
        <v>54.65</v>
      </c>
      <c r="F428" s="7">
        <v>1.2</v>
      </c>
      <c r="G428" s="7">
        <v>6.4000000000000001E-2</v>
      </c>
      <c r="H428" s="6">
        <v>1</v>
      </c>
      <c r="I428" s="42">
        <f t="shared" si="36"/>
        <v>1.2</v>
      </c>
      <c r="J428" s="42">
        <f t="shared" si="37"/>
        <v>6.4000000000000001E-2</v>
      </c>
      <c r="K428" s="6">
        <v>180</v>
      </c>
      <c r="L428" s="6">
        <f t="shared" si="38"/>
        <v>0.39859132396316665</v>
      </c>
      <c r="M428" s="6">
        <f t="shared" si="39"/>
        <v>492</v>
      </c>
      <c r="N428" s="6">
        <f t="shared" si="40"/>
        <v>1</v>
      </c>
      <c r="O428" s="11">
        <f t="shared" si="41"/>
        <v>0.1</v>
      </c>
    </row>
    <row r="429" spans="1:15">
      <c r="A429" s="6" t="s">
        <v>55</v>
      </c>
      <c r="B429" s="6">
        <v>6410</v>
      </c>
      <c r="C429" s="8">
        <v>0.59365340820000001</v>
      </c>
      <c r="D429" s="7">
        <v>0.30299999999999999</v>
      </c>
      <c r="E429" s="7">
        <v>54.65</v>
      </c>
      <c r="F429" s="7">
        <v>0</v>
      </c>
      <c r="G429" s="7">
        <v>0</v>
      </c>
      <c r="H429" s="6">
        <v>1</v>
      </c>
      <c r="I429" s="42">
        <f t="shared" si="36"/>
        <v>0</v>
      </c>
      <c r="J429" s="42">
        <f t="shared" si="37"/>
        <v>0</v>
      </c>
      <c r="K429" s="6">
        <v>370</v>
      </c>
      <c r="L429" s="6">
        <f t="shared" si="38"/>
        <v>0.81918975864278254</v>
      </c>
      <c r="M429" s="6">
        <f t="shared" si="39"/>
        <v>1010</v>
      </c>
      <c r="N429" s="6">
        <f t="shared" si="40"/>
        <v>0</v>
      </c>
      <c r="O429" s="11">
        <f t="shared" si="41"/>
        <v>0</v>
      </c>
    </row>
    <row r="430" spans="1:15">
      <c r="A430" s="6" t="s">
        <v>55</v>
      </c>
      <c r="B430" s="6">
        <v>6120</v>
      </c>
      <c r="C430" s="8">
        <v>0.19783017350000001</v>
      </c>
      <c r="D430" s="7">
        <v>0.30299999999999999</v>
      </c>
      <c r="E430" s="7">
        <v>54.65</v>
      </c>
      <c r="F430" s="7">
        <v>0</v>
      </c>
      <c r="G430" s="7">
        <v>0</v>
      </c>
      <c r="H430" s="6">
        <v>1</v>
      </c>
      <c r="I430" s="42">
        <f t="shared" si="36"/>
        <v>0</v>
      </c>
      <c r="J430" s="42">
        <f t="shared" si="37"/>
        <v>0</v>
      </c>
      <c r="K430" s="6">
        <v>123</v>
      </c>
      <c r="L430" s="6">
        <f t="shared" si="38"/>
        <v>0.27298832928981875</v>
      </c>
      <c r="M430" s="6">
        <f t="shared" si="39"/>
        <v>337</v>
      </c>
      <c r="N430" s="6">
        <f t="shared" si="40"/>
        <v>0</v>
      </c>
      <c r="O430" s="11">
        <f t="shared" si="41"/>
        <v>0</v>
      </c>
    </row>
    <row r="431" spans="1:15">
      <c r="A431" s="6" t="s">
        <v>55</v>
      </c>
      <c r="B431" s="6">
        <v>6460</v>
      </c>
      <c r="C431" s="8">
        <v>3.1639949999999999E-4</v>
      </c>
      <c r="D431" s="7">
        <v>0.30299999999999999</v>
      </c>
      <c r="E431" s="7">
        <v>54.65</v>
      </c>
      <c r="F431" s="7">
        <v>0</v>
      </c>
      <c r="G431" s="7">
        <v>0</v>
      </c>
      <c r="H431" s="6">
        <v>1</v>
      </c>
      <c r="I431" s="42">
        <f t="shared" si="36"/>
        <v>0</v>
      </c>
      <c r="J431" s="42">
        <f t="shared" si="37"/>
        <v>0</v>
      </c>
      <c r="K431" s="6">
        <v>0</v>
      </c>
      <c r="L431" s="6">
        <f t="shared" si="38"/>
        <v>4.3660362504374992E-4</v>
      </c>
      <c r="M431" s="6">
        <f t="shared" si="39"/>
        <v>1</v>
      </c>
      <c r="N431" s="6">
        <f t="shared" si="40"/>
        <v>0</v>
      </c>
      <c r="O431" s="11">
        <f t="shared" si="41"/>
        <v>0</v>
      </c>
    </row>
    <row r="432" spans="1:15">
      <c r="A432" s="6" t="s">
        <v>55</v>
      </c>
      <c r="B432" s="6">
        <v>3200</v>
      </c>
      <c r="C432" s="8">
        <v>0.32562270640000002</v>
      </c>
      <c r="D432" s="7">
        <v>0.4</v>
      </c>
      <c r="E432" s="7">
        <v>54.65</v>
      </c>
      <c r="F432" s="7">
        <v>1.2</v>
      </c>
      <c r="G432" s="7">
        <v>6.4000000000000001E-2</v>
      </c>
      <c r="H432" s="6">
        <v>1</v>
      </c>
      <c r="I432" s="42">
        <f t="shared" si="36"/>
        <v>1.2</v>
      </c>
      <c r="J432" s="42">
        <f t="shared" si="37"/>
        <v>6.4000000000000001E-2</v>
      </c>
      <c r="K432" s="6">
        <v>268</v>
      </c>
      <c r="L432" s="6">
        <f t="shared" si="38"/>
        <v>0.59317603015866671</v>
      </c>
      <c r="M432" s="6">
        <f t="shared" si="39"/>
        <v>732</v>
      </c>
      <c r="N432" s="6">
        <f t="shared" si="40"/>
        <v>2</v>
      </c>
      <c r="O432" s="11">
        <f t="shared" si="41"/>
        <v>0.1</v>
      </c>
    </row>
    <row r="433" spans="1:15">
      <c r="A433" s="6" t="s">
        <v>55</v>
      </c>
      <c r="B433" s="6">
        <v>6460</v>
      </c>
      <c r="C433" s="8">
        <v>3.6420119061</v>
      </c>
      <c r="D433" s="7">
        <v>0.30299999999999999</v>
      </c>
      <c r="E433" s="7">
        <v>54.65</v>
      </c>
      <c r="F433" s="7">
        <v>0</v>
      </c>
      <c r="G433" s="7">
        <v>0</v>
      </c>
      <c r="H433" s="6">
        <v>1</v>
      </c>
      <c r="I433" s="42">
        <f t="shared" si="36"/>
        <v>0</v>
      </c>
      <c r="J433" s="42">
        <f t="shared" si="37"/>
        <v>0</v>
      </c>
      <c r="K433" s="6">
        <v>2273</v>
      </c>
      <c r="L433" s="6">
        <f t="shared" si="38"/>
        <v>5.0256577543762164</v>
      </c>
      <c r="M433" s="6">
        <f t="shared" si="39"/>
        <v>6199</v>
      </c>
      <c r="N433" s="6">
        <f t="shared" si="40"/>
        <v>0</v>
      </c>
      <c r="O433" s="11">
        <f t="shared" si="41"/>
        <v>0</v>
      </c>
    </row>
    <row r="434" spans="1:15">
      <c r="A434" s="6" t="s">
        <v>55</v>
      </c>
      <c r="B434" s="6">
        <v>6420</v>
      </c>
      <c r="C434" s="8">
        <v>9.7966250083999995</v>
      </c>
      <c r="D434" s="7">
        <v>0.30299999999999999</v>
      </c>
      <c r="E434" s="7">
        <v>54.65</v>
      </c>
      <c r="F434" s="7">
        <v>0</v>
      </c>
      <c r="G434" s="7">
        <v>0</v>
      </c>
      <c r="H434" s="6">
        <v>1</v>
      </c>
      <c r="I434" s="42">
        <f t="shared" si="36"/>
        <v>0</v>
      </c>
      <c r="J434" s="42">
        <f t="shared" si="37"/>
        <v>0</v>
      </c>
      <c r="K434" s="6">
        <v>6113</v>
      </c>
      <c r="L434" s="6">
        <f t="shared" si="38"/>
        <v>13.518485306903763</v>
      </c>
      <c r="M434" s="6">
        <f t="shared" si="39"/>
        <v>16675</v>
      </c>
      <c r="N434" s="6">
        <f t="shared" si="40"/>
        <v>0</v>
      </c>
      <c r="O434" s="11">
        <f t="shared" si="41"/>
        <v>0</v>
      </c>
    </row>
    <row r="435" spans="1:15">
      <c r="A435" s="6" t="s">
        <v>55</v>
      </c>
      <c r="B435" s="6">
        <v>6460</v>
      </c>
      <c r="C435" s="8">
        <v>1.2880493847000001</v>
      </c>
      <c r="D435" s="7">
        <v>0.30299999999999999</v>
      </c>
      <c r="E435" s="7">
        <v>54.65</v>
      </c>
      <c r="F435" s="7">
        <v>0</v>
      </c>
      <c r="G435" s="7">
        <v>0</v>
      </c>
      <c r="H435" s="6">
        <v>1</v>
      </c>
      <c r="I435" s="42">
        <f t="shared" si="36"/>
        <v>0</v>
      </c>
      <c r="J435" s="42">
        <f t="shared" si="37"/>
        <v>0</v>
      </c>
      <c r="K435" s="6">
        <v>804</v>
      </c>
      <c r="L435" s="6">
        <f t="shared" si="38"/>
        <v>1.7773954465648387</v>
      </c>
      <c r="M435" s="6">
        <f t="shared" si="39"/>
        <v>2192</v>
      </c>
      <c r="N435" s="6">
        <f t="shared" si="40"/>
        <v>0</v>
      </c>
      <c r="O435" s="11">
        <f t="shared" si="41"/>
        <v>0</v>
      </c>
    </row>
    <row r="436" spans="1:15">
      <c r="A436" s="6" t="s">
        <v>55</v>
      </c>
      <c r="B436" s="6">
        <v>6460</v>
      </c>
      <c r="C436" s="8">
        <v>0.86202357770000004</v>
      </c>
      <c r="D436" s="7">
        <v>0.30299999999999999</v>
      </c>
      <c r="E436" s="7">
        <v>54.65</v>
      </c>
      <c r="F436" s="7">
        <v>0</v>
      </c>
      <c r="G436" s="7">
        <v>0</v>
      </c>
      <c r="H436" s="6">
        <v>1</v>
      </c>
      <c r="I436" s="42">
        <f t="shared" si="36"/>
        <v>0</v>
      </c>
      <c r="J436" s="42">
        <f t="shared" si="37"/>
        <v>0</v>
      </c>
      <c r="K436" s="6">
        <v>538</v>
      </c>
      <c r="L436" s="6">
        <f t="shared" si="38"/>
        <v>1.1895171101629514</v>
      </c>
      <c r="M436" s="6">
        <f t="shared" si="39"/>
        <v>1467</v>
      </c>
      <c r="N436" s="6">
        <f t="shared" si="40"/>
        <v>0</v>
      </c>
      <c r="O436" s="11">
        <f t="shared" si="41"/>
        <v>0</v>
      </c>
    </row>
    <row r="437" spans="1:15">
      <c r="A437" s="6" t="s">
        <v>55</v>
      </c>
      <c r="B437" s="6">
        <v>6410</v>
      </c>
      <c r="C437" s="8">
        <v>5.1082659699999998E-2</v>
      </c>
      <c r="D437" s="7">
        <v>0.247</v>
      </c>
      <c r="E437" s="7">
        <v>54.65</v>
      </c>
      <c r="F437" s="7">
        <v>0</v>
      </c>
      <c r="G437" s="7">
        <v>0</v>
      </c>
      <c r="H437" s="6">
        <v>1</v>
      </c>
      <c r="I437" s="42">
        <f t="shared" si="36"/>
        <v>0</v>
      </c>
      <c r="J437" s="42">
        <f t="shared" si="37"/>
        <v>0</v>
      </c>
      <c r="K437" s="6">
        <v>26</v>
      </c>
      <c r="L437" s="6">
        <f t="shared" si="38"/>
        <v>5.7461819674452914E-2</v>
      </c>
      <c r="M437" s="6">
        <f t="shared" si="39"/>
        <v>71</v>
      </c>
      <c r="N437" s="6">
        <f t="shared" si="40"/>
        <v>0</v>
      </c>
      <c r="O437" s="11">
        <f t="shared" si="41"/>
        <v>0</v>
      </c>
    </row>
    <row r="438" spans="1:15">
      <c r="A438" s="6" t="s">
        <v>55</v>
      </c>
      <c r="B438" s="6">
        <v>1750</v>
      </c>
      <c r="C438" s="8">
        <v>5.3922372400000002E-2</v>
      </c>
      <c r="D438" s="7">
        <v>0.72399999999999998</v>
      </c>
      <c r="E438" s="7">
        <v>54.65</v>
      </c>
      <c r="F438" s="7">
        <v>1.8</v>
      </c>
      <c r="G438" s="7">
        <v>0.47799999999999998</v>
      </c>
      <c r="H438" s="6">
        <v>1</v>
      </c>
      <c r="I438" s="42">
        <f t="shared" si="36"/>
        <v>1.8</v>
      </c>
      <c r="J438" s="42">
        <f t="shared" si="37"/>
        <v>0.47799999999999998</v>
      </c>
      <c r="K438" s="6">
        <v>107</v>
      </c>
      <c r="L438" s="6">
        <f t="shared" si="38"/>
        <v>0.17779374498348668</v>
      </c>
      <c r="M438" s="6">
        <f t="shared" si="39"/>
        <v>219</v>
      </c>
      <c r="N438" s="6">
        <f t="shared" si="40"/>
        <v>1</v>
      </c>
      <c r="O438" s="11">
        <f t="shared" si="41"/>
        <v>0.2</v>
      </c>
    </row>
    <row r="439" spans="1:15">
      <c r="A439" s="6" t="s">
        <v>55</v>
      </c>
      <c r="B439" s="6">
        <v>1750</v>
      </c>
      <c r="C439" s="8">
        <v>2.7430658300000001E-2</v>
      </c>
      <c r="D439" s="7">
        <v>0.83599999999999997</v>
      </c>
      <c r="E439" s="7">
        <v>54.65</v>
      </c>
      <c r="F439" s="7">
        <v>1.8</v>
      </c>
      <c r="G439" s="7">
        <v>0.47799999999999998</v>
      </c>
      <c r="H439" s="6">
        <v>1</v>
      </c>
      <c r="I439" s="42">
        <f t="shared" si="36"/>
        <v>1.8</v>
      </c>
      <c r="J439" s="42">
        <f t="shared" si="37"/>
        <v>0.47799999999999998</v>
      </c>
      <c r="K439" s="6">
        <v>48</v>
      </c>
      <c r="L439" s="6">
        <f t="shared" si="38"/>
        <v>0.10443628816795165</v>
      </c>
      <c r="M439" s="6">
        <f t="shared" si="39"/>
        <v>129</v>
      </c>
      <c r="N439" s="6">
        <f t="shared" si="40"/>
        <v>1</v>
      </c>
      <c r="O439" s="11">
        <f t="shared" si="41"/>
        <v>0.1</v>
      </c>
    </row>
    <row r="440" spans="1:15">
      <c r="A440" s="6" t="s">
        <v>55</v>
      </c>
      <c r="B440" s="6">
        <v>6460</v>
      </c>
      <c r="C440" s="8">
        <v>3.3231909629</v>
      </c>
      <c r="D440" s="7">
        <v>0.30299999999999999</v>
      </c>
      <c r="E440" s="7">
        <v>54.65</v>
      </c>
      <c r="F440" s="7">
        <v>0</v>
      </c>
      <c r="G440" s="7">
        <v>0</v>
      </c>
      <c r="H440" s="6">
        <v>1</v>
      </c>
      <c r="I440" s="42">
        <f t="shared" si="36"/>
        <v>0</v>
      </c>
      <c r="J440" s="42">
        <f t="shared" si="37"/>
        <v>0</v>
      </c>
      <c r="K440" s="6">
        <v>2074</v>
      </c>
      <c r="L440" s="6">
        <f t="shared" si="38"/>
        <v>4.5857127495927461</v>
      </c>
      <c r="M440" s="6">
        <f t="shared" si="39"/>
        <v>5656</v>
      </c>
      <c r="N440" s="6">
        <f t="shared" si="40"/>
        <v>0</v>
      </c>
      <c r="O440" s="11">
        <f t="shared" si="41"/>
        <v>0</v>
      </c>
    </row>
    <row r="441" spans="1:15">
      <c r="A441" s="6" t="s">
        <v>55</v>
      </c>
      <c r="B441" s="6">
        <v>6460</v>
      </c>
      <c r="C441" s="8">
        <v>0.6799834253</v>
      </c>
      <c r="D441" s="7">
        <v>0.30299999999999999</v>
      </c>
      <c r="E441" s="7">
        <v>54.65</v>
      </c>
      <c r="F441" s="7">
        <v>0</v>
      </c>
      <c r="G441" s="7">
        <v>0</v>
      </c>
      <c r="H441" s="6">
        <v>1</v>
      </c>
      <c r="I441" s="42">
        <f t="shared" si="36"/>
        <v>0</v>
      </c>
      <c r="J441" s="42">
        <f t="shared" si="37"/>
        <v>0</v>
      </c>
      <c r="K441" s="6">
        <v>424</v>
      </c>
      <c r="L441" s="6">
        <f t="shared" si="38"/>
        <v>0.93831762836428612</v>
      </c>
      <c r="M441" s="6">
        <f t="shared" si="39"/>
        <v>1157</v>
      </c>
      <c r="N441" s="6">
        <f t="shared" si="40"/>
        <v>0</v>
      </c>
      <c r="O441" s="11">
        <f t="shared" si="41"/>
        <v>0</v>
      </c>
    </row>
    <row r="442" spans="1:15">
      <c r="A442" s="6" t="s">
        <v>55</v>
      </c>
      <c r="B442" s="6">
        <v>5430</v>
      </c>
      <c r="C442" s="8">
        <v>0.16156586710000001</v>
      </c>
      <c r="D442" s="7">
        <v>1</v>
      </c>
      <c r="E442" s="7">
        <v>54.65</v>
      </c>
      <c r="F442" s="7">
        <v>0</v>
      </c>
      <c r="G442" s="7">
        <v>0</v>
      </c>
      <c r="H442" s="6">
        <v>1</v>
      </c>
      <c r="I442" s="42">
        <f t="shared" si="36"/>
        <v>0</v>
      </c>
      <c r="J442" s="42">
        <f t="shared" si="37"/>
        <v>0</v>
      </c>
      <c r="K442" s="6">
        <v>333</v>
      </c>
      <c r="L442" s="6">
        <f t="shared" si="38"/>
        <v>0.73579788641791666</v>
      </c>
      <c r="M442" s="6">
        <f t="shared" si="39"/>
        <v>908</v>
      </c>
      <c r="N442" s="6">
        <f t="shared" si="40"/>
        <v>0</v>
      </c>
      <c r="O442" s="11">
        <f t="shared" si="41"/>
        <v>0</v>
      </c>
    </row>
    <row r="443" spans="1:15">
      <c r="A443" s="6" t="s">
        <v>55</v>
      </c>
      <c r="B443" s="6">
        <v>6120</v>
      </c>
      <c r="C443" s="8">
        <v>7.2386811600000003E-2</v>
      </c>
      <c r="D443" s="7">
        <v>0.247</v>
      </c>
      <c r="E443" s="7">
        <v>54.65</v>
      </c>
      <c r="F443" s="7">
        <v>0</v>
      </c>
      <c r="G443" s="7">
        <v>0</v>
      </c>
      <c r="H443" s="6">
        <v>1</v>
      </c>
      <c r="I443" s="42">
        <f t="shared" si="36"/>
        <v>0</v>
      </c>
      <c r="J443" s="42">
        <f t="shared" si="37"/>
        <v>0</v>
      </c>
      <c r="K443" s="6">
        <v>37</v>
      </c>
      <c r="L443" s="6">
        <f t="shared" si="38"/>
        <v>8.1426416310264996E-2</v>
      </c>
      <c r="M443" s="6">
        <f t="shared" si="39"/>
        <v>100</v>
      </c>
      <c r="N443" s="6">
        <f t="shared" si="40"/>
        <v>0</v>
      </c>
      <c r="O443" s="11">
        <f t="shared" si="41"/>
        <v>0</v>
      </c>
    </row>
    <row r="444" spans="1:15">
      <c r="A444" s="6" t="s">
        <v>55</v>
      </c>
      <c r="B444" s="6">
        <v>6410</v>
      </c>
      <c r="C444" s="8">
        <v>0.52340696269999998</v>
      </c>
      <c r="D444" s="7">
        <v>0.30299999999999999</v>
      </c>
      <c r="E444" s="7">
        <v>54.65</v>
      </c>
      <c r="F444" s="7">
        <v>0</v>
      </c>
      <c r="G444" s="7">
        <v>0</v>
      </c>
      <c r="H444" s="6">
        <v>1</v>
      </c>
      <c r="I444" s="42">
        <f t="shared" si="36"/>
        <v>0</v>
      </c>
      <c r="J444" s="42">
        <f t="shared" si="37"/>
        <v>0</v>
      </c>
      <c r="K444" s="6">
        <v>327</v>
      </c>
      <c r="L444" s="6">
        <f t="shared" si="38"/>
        <v>0.72225581041676368</v>
      </c>
      <c r="M444" s="6">
        <f t="shared" si="39"/>
        <v>891</v>
      </c>
      <c r="N444" s="6">
        <f t="shared" si="40"/>
        <v>0</v>
      </c>
      <c r="O444" s="11">
        <f t="shared" si="41"/>
        <v>0</v>
      </c>
    </row>
    <row r="445" spans="1:15">
      <c r="A445" s="6" t="s">
        <v>55</v>
      </c>
      <c r="B445" s="6">
        <v>5430</v>
      </c>
      <c r="C445" s="8">
        <v>2.4216212461</v>
      </c>
      <c r="D445" s="7">
        <v>1</v>
      </c>
      <c r="E445" s="7">
        <v>54.65</v>
      </c>
      <c r="F445" s="7">
        <v>0</v>
      </c>
      <c r="G445" s="7">
        <v>0</v>
      </c>
      <c r="H445" s="6">
        <v>1</v>
      </c>
      <c r="I445" s="42">
        <f t="shared" si="36"/>
        <v>0</v>
      </c>
      <c r="J445" s="42">
        <f t="shared" si="37"/>
        <v>0</v>
      </c>
      <c r="K445" s="6">
        <v>4987</v>
      </c>
      <c r="L445" s="6">
        <f t="shared" si="38"/>
        <v>11.028466758280416</v>
      </c>
      <c r="M445" s="6">
        <f t="shared" si="39"/>
        <v>13603</v>
      </c>
      <c r="N445" s="6">
        <f t="shared" si="40"/>
        <v>0</v>
      </c>
      <c r="O445" s="11">
        <f t="shared" si="41"/>
        <v>0</v>
      </c>
    </row>
    <row r="446" spans="1:15">
      <c r="A446" s="6" t="s">
        <v>55</v>
      </c>
      <c r="B446" s="6">
        <v>5430</v>
      </c>
      <c r="C446" s="8">
        <v>1.409057E-4</v>
      </c>
      <c r="D446" s="7">
        <v>1</v>
      </c>
      <c r="E446" s="7">
        <v>54.65</v>
      </c>
      <c r="F446" s="7">
        <v>0</v>
      </c>
      <c r="G446" s="7">
        <v>0</v>
      </c>
      <c r="H446" s="6">
        <v>1</v>
      </c>
      <c r="I446" s="42">
        <f t="shared" si="36"/>
        <v>0</v>
      </c>
      <c r="J446" s="42">
        <f t="shared" si="37"/>
        <v>0</v>
      </c>
      <c r="K446" s="6">
        <v>0</v>
      </c>
      <c r="L446" s="6">
        <f t="shared" si="38"/>
        <v>6.4170804208333329E-4</v>
      </c>
      <c r="M446" s="6">
        <f t="shared" si="39"/>
        <v>1</v>
      </c>
      <c r="N446" s="6">
        <f t="shared" si="40"/>
        <v>0</v>
      </c>
      <c r="O446" s="11">
        <f t="shared" si="41"/>
        <v>0</v>
      </c>
    </row>
    <row r="447" spans="1:15">
      <c r="A447" s="6" t="s">
        <v>55</v>
      </c>
      <c r="B447" s="6">
        <v>6120</v>
      </c>
      <c r="C447" s="8">
        <v>0.1242753962</v>
      </c>
      <c r="D447" s="7">
        <v>0.247</v>
      </c>
      <c r="E447" s="7">
        <v>54.65</v>
      </c>
      <c r="F447" s="7">
        <v>0</v>
      </c>
      <c r="G447" s="7">
        <v>0</v>
      </c>
      <c r="H447" s="6">
        <v>1</v>
      </c>
      <c r="I447" s="42">
        <f t="shared" si="36"/>
        <v>0</v>
      </c>
      <c r="J447" s="42">
        <f t="shared" si="37"/>
        <v>0</v>
      </c>
      <c r="K447" s="6">
        <v>63</v>
      </c>
      <c r="L447" s="6">
        <f t="shared" si="38"/>
        <v>0.13979480411462583</v>
      </c>
      <c r="M447" s="6">
        <f t="shared" si="39"/>
        <v>172</v>
      </c>
      <c r="N447" s="6">
        <f t="shared" si="40"/>
        <v>0</v>
      </c>
      <c r="O447" s="11">
        <f t="shared" si="41"/>
        <v>0</v>
      </c>
    </row>
    <row r="448" spans="1:15">
      <c r="A448" s="6" t="s">
        <v>55</v>
      </c>
      <c r="B448" s="6">
        <v>6120</v>
      </c>
      <c r="C448" s="8">
        <v>1.170459E-4</v>
      </c>
      <c r="D448" s="7">
        <v>0.247</v>
      </c>
      <c r="E448" s="7">
        <v>54.65</v>
      </c>
      <c r="F448" s="7">
        <v>0</v>
      </c>
      <c r="G448" s="7">
        <v>0</v>
      </c>
      <c r="H448" s="6">
        <v>1</v>
      </c>
      <c r="I448" s="42">
        <f t="shared" si="36"/>
        <v>0</v>
      </c>
      <c r="J448" s="42">
        <f t="shared" si="37"/>
        <v>0</v>
      </c>
      <c r="K448" s="6">
        <v>0</v>
      </c>
      <c r="L448" s="6">
        <f t="shared" si="38"/>
        <v>1.3166249445375E-4</v>
      </c>
      <c r="M448" s="6">
        <f t="shared" si="39"/>
        <v>0</v>
      </c>
      <c r="N448" s="6">
        <f t="shared" si="40"/>
        <v>0</v>
      </c>
      <c r="O448" s="11">
        <f t="shared" si="41"/>
        <v>0</v>
      </c>
    </row>
    <row r="449" spans="1:15">
      <c r="A449" s="6" t="s">
        <v>55</v>
      </c>
      <c r="B449" s="6">
        <v>5430</v>
      </c>
      <c r="C449" s="8">
        <v>4.8202543E-3</v>
      </c>
      <c r="D449" s="7">
        <v>1</v>
      </c>
      <c r="E449" s="7">
        <v>54.65</v>
      </c>
      <c r="F449" s="7">
        <v>0</v>
      </c>
      <c r="G449" s="7">
        <v>0</v>
      </c>
      <c r="H449" s="6">
        <v>1</v>
      </c>
      <c r="I449" s="42">
        <f t="shared" si="36"/>
        <v>0</v>
      </c>
      <c r="J449" s="42">
        <f t="shared" si="37"/>
        <v>0</v>
      </c>
      <c r="K449" s="6">
        <v>10</v>
      </c>
      <c r="L449" s="6">
        <f t="shared" si="38"/>
        <v>2.1952241457916664E-2</v>
      </c>
      <c r="M449" s="6">
        <f t="shared" si="39"/>
        <v>27</v>
      </c>
      <c r="N449" s="6">
        <f t="shared" si="40"/>
        <v>0</v>
      </c>
      <c r="O449" s="11">
        <f t="shared" si="41"/>
        <v>0</v>
      </c>
    </row>
    <row r="450" spans="1:15">
      <c r="A450" s="6" t="s">
        <v>55</v>
      </c>
      <c r="B450" s="6">
        <v>6460</v>
      </c>
      <c r="C450" s="8">
        <v>6.4163333099999997E-2</v>
      </c>
      <c r="D450" s="7">
        <v>0.30299999999999999</v>
      </c>
      <c r="E450" s="7">
        <v>54.65</v>
      </c>
      <c r="F450" s="7">
        <v>0</v>
      </c>
      <c r="G450" s="7">
        <v>0</v>
      </c>
      <c r="H450" s="6">
        <v>1</v>
      </c>
      <c r="I450" s="42">
        <f t="shared" si="36"/>
        <v>0</v>
      </c>
      <c r="J450" s="42">
        <f t="shared" si="37"/>
        <v>0</v>
      </c>
      <c r="K450" s="6">
        <v>40</v>
      </c>
      <c r="L450" s="6">
        <f t="shared" si="38"/>
        <v>8.853978538635375E-2</v>
      </c>
      <c r="M450" s="6">
        <f t="shared" si="39"/>
        <v>109</v>
      </c>
      <c r="N450" s="6">
        <f t="shared" si="40"/>
        <v>0</v>
      </c>
      <c r="O450" s="11">
        <f t="shared" si="41"/>
        <v>0</v>
      </c>
    </row>
    <row r="451" spans="1:15">
      <c r="A451" s="6" t="s">
        <v>55</v>
      </c>
      <c r="B451" s="6">
        <v>5100</v>
      </c>
      <c r="C451" s="8">
        <v>6.7324837499999998E-2</v>
      </c>
      <c r="D451" s="7">
        <v>1</v>
      </c>
      <c r="E451" s="7">
        <v>54.65</v>
      </c>
      <c r="F451" s="7">
        <v>0.6</v>
      </c>
      <c r="G451" s="7">
        <v>0.05</v>
      </c>
      <c r="H451" s="6">
        <v>1</v>
      </c>
      <c r="I451" s="42">
        <f t="shared" ref="I451:I514" si="42">F451</f>
        <v>0.6</v>
      </c>
      <c r="J451" s="42">
        <f t="shared" ref="J451:J514" si="43">G451</f>
        <v>0.05</v>
      </c>
      <c r="K451" s="6">
        <v>139</v>
      </c>
      <c r="L451" s="6">
        <f t="shared" ref="L451:L514" si="44">(E451*D451*C451)/12</f>
        <v>0.30660853078125</v>
      </c>
      <c r="M451" s="6">
        <f t="shared" ref="M451:M514" si="45">ROUND(E451*D451*C451*102.79,0)</f>
        <v>378</v>
      </c>
      <c r="N451" s="6">
        <f t="shared" ref="N451:N514" si="46">ROUND(I451*M451*0.002205,0)</f>
        <v>1</v>
      </c>
      <c r="O451" s="11">
        <f t="shared" ref="O451:O514" si="47">ROUND(J451*M451*0.002205,1)</f>
        <v>0</v>
      </c>
    </row>
    <row r="452" spans="1:15">
      <c r="A452" s="6" t="s">
        <v>55</v>
      </c>
      <c r="B452" s="6">
        <v>6120</v>
      </c>
      <c r="C452" s="8">
        <v>4.3709026499999998E-2</v>
      </c>
      <c r="D452" s="7">
        <v>0.247</v>
      </c>
      <c r="E452" s="7">
        <v>54.65</v>
      </c>
      <c r="F452" s="7">
        <v>0</v>
      </c>
      <c r="G452" s="7">
        <v>0</v>
      </c>
      <c r="H452" s="6">
        <v>1</v>
      </c>
      <c r="I452" s="42">
        <f t="shared" si="42"/>
        <v>0</v>
      </c>
      <c r="J452" s="42">
        <f t="shared" si="43"/>
        <v>0</v>
      </c>
      <c r="K452" s="6">
        <v>22</v>
      </c>
      <c r="L452" s="6">
        <f t="shared" si="44"/>
        <v>4.9167373305131247E-2</v>
      </c>
      <c r="M452" s="6">
        <f t="shared" si="45"/>
        <v>61</v>
      </c>
      <c r="N452" s="6">
        <f t="shared" si="46"/>
        <v>0</v>
      </c>
      <c r="O452" s="11">
        <f t="shared" si="47"/>
        <v>0</v>
      </c>
    </row>
    <row r="453" spans="1:15">
      <c r="A453" s="6" t="s">
        <v>55</v>
      </c>
      <c r="B453" s="6">
        <v>6120</v>
      </c>
      <c r="C453" s="8">
        <v>1.9481074000000001E-2</v>
      </c>
      <c r="D453" s="7">
        <v>0.247</v>
      </c>
      <c r="E453" s="7">
        <v>54.65</v>
      </c>
      <c r="F453" s="7">
        <v>0</v>
      </c>
      <c r="G453" s="7">
        <v>0</v>
      </c>
      <c r="H453" s="6">
        <v>1</v>
      </c>
      <c r="I453" s="42">
        <f t="shared" si="42"/>
        <v>0</v>
      </c>
      <c r="J453" s="42">
        <f t="shared" si="43"/>
        <v>0</v>
      </c>
      <c r="K453" s="6">
        <v>10</v>
      </c>
      <c r="L453" s="6">
        <f t="shared" si="44"/>
        <v>2.191385428689167E-2</v>
      </c>
      <c r="M453" s="6">
        <f t="shared" si="45"/>
        <v>27</v>
      </c>
      <c r="N453" s="6">
        <f t="shared" si="46"/>
        <v>0</v>
      </c>
      <c r="O453" s="11">
        <f t="shared" si="47"/>
        <v>0</v>
      </c>
    </row>
    <row r="454" spans="1:15">
      <c r="A454" s="6" t="s">
        <v>55</v>
      </c>
      <c r="B454" s="6">
        <v>6460</v>
      </c>
      <c r="C454" s="8">
        <v>3.0570410199999998E-2</v>
      </c>
      <c r="D454" s="7">
        <v>0.30299999999999999</v>
      </c>
      <c r="E454" s="7">
        <v>54.65</v>
      </c>
      <c r="F454" s="7">
        <v>0</v>
      </c>
      <c r="G454" s="7">
        <v>0</v>
      </c>
      <c r="H454" s="6">
        <v>1</v>
      </c>
      <c r="I454" s="42">
        <f t="shared" si="42"/>
        <v>0</v>
      </c>
      <c r="J454" s="42">
        <f t="shared" si="43"/>
        <v>0</v>
      </c>
      <c r="K454" s="6">
        <v>155</v>
      </c>
      <c r="L454" s="6">
        <f t="shared" si="44"/>
        <v>4.2184491165107495E-2</v>
      </c>
      <c r="M454" s="6">
        <f t="shared" si="45"/>
        <v>52</v>
      </c>
      <c r="N454" s="6">
        <f t="shared" si="46"/>
        <v>0</v>
      </c>
      <c r="O454" s="11">
        <f t="shared" si="47"/>
        <v>0</v>
      </c>
    </row>
    <row r="455" spans="1:15">
      <c r="A455" s="6" t="s">
        <v>55</v>
      </c>
      <c r="B455" s="6">
        <v>3200</v>
      </c>
      <c r="C455" s="8">
        <v>0.98032275579999995</v>
      </c>
      <c r="D455" s="7">
        <v>0.28699999999999998</v>
      </c>
      <c r="E455" s="7">
        <v>54.65</v>
      </c>
      <c r="F455" s="7">
        <v>1.2</v>
      </c>
      <c r="G455" s="7">
        <v>6.4000000000000001E-2</v>
      </c>
      <c r="H455" s="6">
        <v>1</v>
      </c>
      <c r="I455" s="42">
        <f t="shared" si="42"/>
        <v>1.2</v>
      </c>
      <c r="J455" s="42">
        <f t="shared" si="43"/>
        <v>6.4000000000000001E-2</v>
      </c>
      <c r="K455" s="6">
        <v>12959</v>
      </c>
      <c r="L455" s="6">
        <f t="shared" si="44"/>
        <v>1.2813267732902405</v>
      </c>
      <c r="M455" s="6">
        <f t="shared" si="45"/>
        <v>1580</v>
      </c>
      <c r="N455" s="6">
        <f t="shared" si="46"/>
        <v>4</v>
      </c>
      <c r="O455" s="11">
        <f t="shared" si="47"/>
        <v>0.2</v>
      </c>
    </row>
    <row r="456" spans="1:15">
      <c r="A456" s="6" t="s">
        <v>55</v>
      </c>
      <c r="B456" s="6">
        <v>6460</v>
      </c>
      <c r="C456" s="8">
        <v>3.8318299827</v>
      </c>
      <c r="D456" s="7">
        <v>0.30299999999999999</v>
      </c>
      <c r="E456" s="7">
        <v>54.65</v>
      </c>
      <c r="F456" s="7">
        <v>0</v>
      </c>
      <c r="G456" s="7">
        <v>0</v>
      </c>
      <c r="H456" s="6">
        <v>1</v>
      </c>
      <c r="I456" s="42">
        <f t="shared" si="42"/>
        <v>0</v>
      </c>
      <c r="J456" s="42">
        <f t="shared" si="43"/>
        <v>0</v>
      </c>
      <c r="K456" s="6">
        <v>2595</v>
      </c>
      <c r="L456" s="6">
        <f t="shared" si="44"/>
        <v>5.2875900910025138</v>
      </c>
      <c r="M456" s="6">
        <f t="shared" si="45"/>
        <v>6522</v>
      </c>
      <c r="N456" s="6">
        <f t="shared" si="46"/>
        <v>0</v>
      </c>
      <c r="O456" s="11">
        <f t="shared" si="47"/>
        <v>0</v>
      </c>
    </row>
    <row r="457" spans="1:15">
      <c r="A457" s="6" t="s">
        <v>55</v>
      </c>
      <c r="B457" s="6">
        <v>6170</v>
      </c>
      <c r="C457" s="8">
        <v>0.38415844659999998</v>
      </c>
      <c r="D457" s="7">
        <v>0.30299999999999999</v>
      </c>
      <c r="E457" s="7">
        <v>54.65</v>
      </c>
      <c r="F457" s="7">
        <v>0</v>
      </c>
      <c r="G457" s="7">
        <v>0</v>
      </c>
      <c r="H457" s="6">
        <v>1</v>
      </c>
      <c r="I457" s="42">
        <f t="shared" si="42"/>
        <v>0</v>
      </c>
      <c r="J457" s="42">
        <f t="shared" si="43"/>
        <v>0</v>
      </c>
      <c r="K457" s="6">
        <v>326</v>
      </c>
      <c r="L457" s="6">
        <f t="shared" si="44"/>
        <v>0.53010504244392243</v>
      </c>
      <c r="M457" s="6">
        <f t="shared" si="45"/>
        <v>654</v>
      </c>
      <c r="N457" s="6">
        <f t="shared" si="46"/>
        <v>0</v>
      </c>
      <c r="O457" s="11">
        <f t="shared" si="47"/>
        <v>0</v>
      </c>
    </row>
    <row r="458" spans="1:15">
      <c r="A458" s="6" t="s">
        <v>55</v>
      </c>
      <c r="B458" s="6">
        <v>6170</v>
      </c>
      <c r="C458" s="8">
        <v>0.1904347367</v>
      </c>
      <c r="D458" s="7">
        <v>0.30299999999999999</v>
      </c>
      <c r="E458" s="7">
        <v>54.65</v>
      </c>
      <c r="F458" s="7">
        <v>0</v>
      </c>
      <c r="G458" s="7">
        <v>0</v>
      </c>
      <c r="H458" s="6">
        <v>1</v>
      </c>
      <c r="I458" s="42">
        <f t="shared" si="42"/>
        <v>0</v>
      </c>
      <c r="J458" s="42">
        <f t="shared" si="43"/>
        <v>0</v>
      </c>
      <c r="K458" s="6">
        <v>122</v>
      </c>
      <c r="L458" s="6">
        <f t="shared" si="44"/>
        <v>0.26278327360653875</v>
      </c>
      <c r="M458" s="6">
        <f t="shared" si="45"/>
        <v>324</v>
      </c>
      <c r="N458" s="6">
        <f t="shared" si="46"/>
        <v>0</v>
      </c>
      <c r="O458" s="11">
        <f t="shared" si="47"/>
        <v>0</v>
      </c>
    </row>
    <row r="459" spans="1:15">
      <c r="A459" s="6" t="s">
        <v>55</v>
      </c>
      <c r="B459" s="6">
        <v>6460</v>
      </c>
      <c r="C459" s="8">
        <v>8.5790438E-3</v>
      </c>
      <c r="D459" s="7">
        <v>0.30299999999999999</v>
      </c>
      <c r="E459" s="7">
        <v>54.65</v>
      </c>
      <c r="F459" s="7">
        <v>0</v>
      </c>
      <c r="G459" s="7">
        <v>0</v>
      </c>
      <c r="H459" s="6">
        <v>1</v>
      </c>
      <c r="I459" s="42">
        <f t="shared" si="42"/>
        <v>0</v>
      </c>
      <c r="J459" s="42">
        <f t="shared" si="43"/>
        <v>0</v>
      </c>
      <c r="K459" s="6">
        <v>5</v>
      </c>
      <c r="L459" s="6">
        <f t="shared" si="44"/>
        <v>1.18383297776675E-2</v>
      </c>
      <c r="M459" s="6">
        <f t="shared" si="45"/>
        <v>15</v>
      </c>
      <c r="N459" s="6">
        <f t="shared" si="46"/>
        <v>0</v>
      </c>
      <c r="O459" s="11">
        <f t="shared" si="47"/>
        <v>0</v>
      </c>
    </row>
    <row r="460" spans="1:15">
      <c r="A460" s="6" t="s">
        <v>55</v>
      </c>
      <c r="B460" s="6">
        <v>6460</v>
      </c>
      <c r="C460" s="8">
        <v>6.9668334591000001</v>
      </c>
      <c r="D460" s="7">
        <v>0.30299999999999999</v>
      </c>
      <c r="E460" s="7">
        <v>54.65</v>
      </c>
      <c r="F460" s="7">
        <v>0</v>
      </c>
      <c r="G460" s="7">
        <v>0</v>
      </c>
      <c r="H460" s="6">
        <v>1</v>
      </c>
      <c r="I460" s="42">
        <f t="shared" si="42"/>
        <v>0</v>
      </c>
      <c r="J460" s="42">
        <f t="shared" si="43"/>
        <v>0</v>
      </c>
      <c r="K460" s="6">
        <v>4448</v>
      </c>
      <c r="L460" s="6">
        <f t="shared" si="44"/>
        <v>9.6136205756303283</v>
      </c>
      <c r="M460" s="6">
        <f t="shared" si="45"/>
        <v>11858</v>
      </c>
      <c r="N460" s="6">
        <f t="shared" si="46"/>
        <v>0</v>
      </c>
      <c r="O460" s="11">
        <f t="shared" si="47"/>
        <v>0</v>
      </c>
    </row>
    <row r="461" spans="1:15">
      <c r="A461" s="6" t="s">
        <v>55</v>
      </c>
      <c r="B461" s="6">
        <v>6181</v>
      </c>
      <c r="C461" s="8">
        <v>0.65584676829999999</v>
      </c>
      <c r="D461" s="7">
        <v>0.30299999999999999</v>
      </c>
      <c r="E461" s="7">
        <v>54.65</v>
      </c>
      <c r="F461" s="7">
        <v>0</v>
      </c>
      <c r="G461" s="7">
        <v>0</v>
      </c>
      <c r="H461" s="6">
        <v>1</v>
      </c>
      <c r="I461" s="42">
        <f t="shared" si="42"/>
        <v>0</v>
      </c>
      <c r="J461" s="42">
        <f t="shared" si="43"/>
        <v>0</v>
      </c>
      <c r="K461" s="6">
        <v>419</v>
      </c>
      <c r="L461" s="6">
        <f t="shared" si="44"/>
        <v>0.90501115366177365</v>
      </c>
      <c r="M461" s="6">
        <f t="shared" si="45"/>
        <v>1116</v>
      </c>
      <c r="N461" s="6">
        <f t="shared" si="46"/>
        <v>0</v>
      </c>
      <c r="O461" s="11">
        <f t="shared" si="47"/>
        <v>0</v>
      </c>
    </row>
    <row r="462" spans="1:15">
      <c r="A462" s="6" t="s">
        <v>55</v>
      </c>
      <c r="B462" s="6">
        <v>3200</v>
      </c>
      <c r="C462" s="8">
        <v>0.35612661130000001</v>
      </c>
      <c r="D462" s="7">
        <v>0.4</v>
      </c>
      <c r="E462" s="7">
        <v>54.65</v>
      </c>
      <c r="F462" s="7">
        <v>1.2</v>
      </c>
      <c r="G462" s="7">
        <v>6.4000000000000001E-2</v>
      </c>
      <c r="H462" s="6">
        <v>1</v>
      </c>
      <c r="I462" s="42">
        <f t="shared" si="42"/>
        <v>1.2</v>
      </c>
      <c r="J462" s="42">
        <f t="shared" si="43"/>
        <v>6.4000000000000001E-2</v>
      </c>
      <c r="K462" s="6">
        <v>300</v>
      </c>
      <c r="L462" s="6">
        <f t="shared" si="44"/>
        <v>0.64874397691816665</v>
      </c>
      <c r="M462" s="6">
        <f t="shared" si="45"/>
        <v>800</v>
      </c>
      <c r="N462" s="6">
        <f t="shared" si="46"/>
        <v>2</v>
      </c>
      <c r="O462" s="11">
        <f t="shared" si="47"/>
        <v>0.1</v>
      </c>
    </row>
    <row r="463" spans="1:15">
      <c r="A463" s="6" t="s">
        <v>55</v>
      </c>
      <c r="B463" s="6">
        <v>3200</v>
      </c>
      <c r="C463" s="8">
        <v>30.753643548300001</v>
      </c>
      <c r="D463" s="7">
        <v>0.4</v>
      </c>
      <c r="E463" s="7">
        <v>54.65</v>
      </c>
      <c r="F463" s="7">
        <v>1.2</v>
      </c>
      <c r="G463" s="7">
        <v>6.4000000000000001E-2</v>
      </c>
      <c r="H463" s="6">
        <v>1</v>
      </c>
      <c r="I463" s="42">
        <f t="shared" si="42"/>
        <v>1.2</v>
      </c>
      <c r="J463" s="42">
        <f t="shared" si="43"/>
        <v>6.4000000000000001E-2</v>
      </c>
      <c r="K463" s="6">
        <v>25920</v>
      </c>
      <c r="L463" s="6">
        <f t="shared" si="44"/>
        <v>56.022887330486498</v>
      </c>
      <c r="M463" s="6">
        <f t="shared" si="45"/>
        <v>69103</v>
      </c>
      <c r="N463" s="6">
        <f t="shared" si="46"/>
        <v>183</v>
      </c>
      <c r="O463" s="11">
        <f t="shared" si="47"/>
        <v>9.8000000000000007</v>
      </c>
    </row>
    <row r="464" spans="1:15">
      <c r="A464" s="6" t="s">
        <v>55</v>
      </c>
      <c r="B464" s="6">
        <v>5430</v>
      </c>
      <c r="C464" s="8">
        <v>7.1883352499999997E-2</v>
      </c>
      <c r="D464" s="7">
        <v>1</v>
      </c>
      <c r="E464" s="7">
        <v>54.65</v>
      </c>
      <c r="F464" s="7">
        <v>0</v>
      </c>
      <c r="G464" s="7">
        <v>0</v>
      </c>
      <c r="H464" s="6">
        <v>1</v>
      </c>
      <c r="I464" s="42">
        <f t="shared" si="42"/>
        <v>0</v>
      </c>
      <c r="J464" s="42">
        <f t="shared" si="43"/>
        <v>0</v>
      </c>
      <c r="K464" s="6">
        <v>148</v>
      </c>
      <c r="L464" s="6">
        <f t="shared" si="44"/>
        <v>0.32736876784374996</v>
      </c>
      <c r="M464" s="6">
        <f t="shared" si="45"/>
        <v>404</v>
      </c>
      <c r="N464" s="6">
        <f t="shared" si="46"/>
        <v>0</v>
      </c>
      <c r="O464" s="11">
        <f t="shared" si="47"/>
        <v>0</v>
      </c>
    </row>
    <row r="465" spans="1:15">
      <c r="A465" s="6" t="s">
        <v>55</v>
      </c>
      <c r="B465" s="6">
        <v>3200</v>
      </c>
      <c r="C465" s="8">
        <v>0.78380512030000005</v>
      </c>
      <c r="D465" s="7">
        <v>0.4</v>
      </c>
      <c r="E465" s="7">
        <v>54.65</v>
      </c>
      <c r="F465" s="7">
        <v>1.2</v>
      </c>
      <c r="G465" s="7">
        <v>6.4000000000000001E-2</v>
      </c>
      <c r="H465" s="6">
        <v>1</v>
      </c>
      <c r="I465" s="42">
        <f t="shared" si="42"/>
        <v>1.2</v>
      </c>
      <c r="J465" s="42">
        <f t="shared" si="43"/>
        <v>6.4000000000000001E-2</v>
      </c>
      <c r="K465" s="6">
        <v>661</v>
      </c>
      <c r="L465" s="6">
        <f t="shared" si="44"/>
        <v>1.4278316608131669</v>
      </c>
      <c r="M465" s="6">
        <f t="shared" si="45"/>
        <v>1761</v>
      </c>
      <c r="N465" s="6">
        <f t="shared" si="46"/>
        <v>5</v>
      </c>
      <c r="O465" s="11">
        <f t="shared" si="47"/>
        <v>0.2</v>
      </c>
    </row>
    <row r="466" spans="1:15">
      <c r="A466" s="6" t="s">
        <v>55</v>
      </c>
      <c r="B466" s="6">
        <v>6410</v>
      </c>
      <c r="C466" s="8">
        <v>0.48893876110000001</v>
      </c>
      <c r="D466" s="7">
        <v>0.30299999999999999</v>
      </c>
      <c r="E466" s="7">
        <v>54.65</v>
      </c>
      <c r="F466" s="7">
        <v>0</v>
      </c>
      <c r="G466" s="7">
        <v>0</v>
      </c>
      <c r="H466" s="6">
        <v>1</v>
      </c>
      <c r="I466" s="42">
        <f t="shared" si="42"/>
        <v>0</v>
      </c>
      <c r="J466" s="42">
        <f t="shared" si="43"/>
        <v>0</v>
      </c>
      <c r="K466" s="6">
        <v>312</v>
      </c>
      <c r="L466" s="6">
        <f t="shared" si="44"/>
        <v>0.6746927081764037</v>
      </c>
      <c r="M466" s="6">
        <f t="shared" si="45"/>
        <v>832</v>
      </c>
      <c r="N466" s="6">
        <f t="shared" si="46"/>
        <v>0</v>
      </c>
      <c r="O466" s="11">
        <f t="shared" si="47"/>
        <v>0</v>
      </c>
    </row>
    <row r="467" spans="1:15">
      <c r="A467" s="6" t="s">
        <v>55</v>
      </c>
      <c r="B467" s="6">
        <v>6410</v>
      </c>
      <c r="C467" s="8">
        <v>7.0737310799999994E-2</v>
      </c>
      <c r="D467" s="7">
        <v>0.30299999999999999</v>
      </c>
      <c r="E467" s="7">
        <v>54.65</v>
      </c>
      <c r="F467" s="7">
        <v>0</v>
      </c>
      <c r="G467" s="7">
        <v>0</v>
      </c>
      <c r="H467" s="6">
        <v>1</v>
      </c>
      <c r="I467" s="42">
        <f t="shared" si="42"/>
        <v>0</v>
      </c>
      <c r="J467" s="42">
        <f t="shared" si="43"/>
        <v>0</v>
      </c>
      <c r="K467" s="6">
        <v>45</v>
      </c>
      <c r="L467" s="6">
        <f t="shared" si="44"/>
        <v>9.7611299389304976E-2</v>
      </c>
      <c r="M467" s="6">
        <f t="shared" si="45"/>
        <v>120</v>
      </c>
      <c r="N467" s="6">
        <f t="shared" si="46"/>
        <v>0</v>
      </c>
      <c r="O467" s="11">
        <f t="shared" si="47"/>
        <v>0</v>
      </c>
    </row>
    <row r="468" spans="1:15">
      <c r="A468" s="6" t="s">
        <v>55</v>
      </c>
      <c r="B468" s="6">
        <v>3200</v>
      </c>
      <c r="C468" s="8">
        <v>1.092295075</v>
      </c>
      <c r="D468" s="7">
        <v>0.4</v>
      </c>
      <c r="E468" s="7">
        <v>54.65</v>
      </c>
      <c r="F468" s="7">
        <v>1.2</v>
      </c>
      <c r="G468" s="7">
        <v>6.4000000000000001E-2</v>
      </c>
      <c r="H468" s="6">
        <v>1</v>
      </c>
      <c r="I468" s="42">
        <f t="shared" si="42"/>
        <v>1.2</v>
      </c>
      <c r="J468" s="42">
        <f t="shared" si="43"/>
        <v>6.4000000000000001E-2</v>
      </c>
      <c r="K468" s="6">
        <v>921</v>
      </c>
      <c r="L468" s="6">
        <f t="shared" si="44"/>
        <v>1.9897975282916667</v>
      </c>
      <c r="M468" s="6">
        <f t="shared" si="45"/>
        <v>2454</v>
      </c>
      <c r="N468" s="6">
        <f t="shared" si="46"/>
        <v>6</v>
      </c>
      <c r="O468" s="11">
        <f t="shared" si="47"/>
        <v>0.3</v>
      </c>
    </row>
    <row r="469" spans="1:15">
      <c r="A469" s="6" t="s">
        <v>55</v>
      </c>
      <c r="B469" s="6">
        <v>6460</v>
      </c>
      <c r="C469" s="8">
        <v>0.56248390800000003</v>
      </c>
      <c r="D469" s="7">
        <v>0.30299999999999999</v>
      </c>
      <c r="E469" s="7">
        <v>54.65</v>
      </c>
      <c r="F469" s="7">
        <v>0</v>
      </c>
      <c r="G469" s="7">
        <v>0</v>
      </c>
      <c r="H469" s="6">
        <v>1</v>
      </c>
      <c r="I469" s="42">
        <f t="shared" si="42"/>
        <v>0</v>
      </c>
      <c r="J469" s="42">
        <f t="shared" si="43"/>
        <v>0</v>
      </c>
      <c r="K469" s="6">
        <v>359</v>
      </c>
      <c r="L469" s="6">
        <f t="shared" si="44"/>
        <v>0.77617857569805004</v>
      </c>
      <c r="M469" s="6">
        <f t="shared" si="45"/>
        <v>957</v>
      </c>
      <c r="N469" s="6">
        <f t="shared" si="46"/>
        <v>0</v>
      </c>
      <c r="O469" s="11">
        <f t="shared" si="47"/>
        <v>0</v>
      </c>
    </row>
    <row r="470" spans="1:15">
      <c r="A470" s="6" t="s">
        <v>55</v>
      </c>
      <c r="B470" s="6">
        <v>6410</v>
      </c>
      <c r="C470" s="8">
        <v>4.8280145500000003E-2</v>
      </c>
      <c r="D470" s="7">
        <v>0.30299999999999999</v>
      </c>
      <c r="E470" s="7">
        <v>54.65</v>
      </c>
      <c r="F470" s="7">
        <v>0</v>
      </c>
      <c r="G470" s="7">
        <v>0</v>
      </c>
      <c r="H470" s="6">
        <v>1</v>
      </c>
      <c r="I470" s="42">
        <f t="shared" si="42"/>
        <v>0</v>
      </c>
      <c r="J470" s="42">
        <f t="shared" si="43"/>
        <v>0</v>
      </c>
      <c r="K470" s="6">
        <v>31</v>
      </c>
      <c r="L470" s="6">
        <f t="shared" si="44"/>
        <v>6.6622376277268761E-2</v>
      </c>
      <c r="M470" s="6">
        <f t="shared" si="45"/>
        <v>82</v>
      </c>
      <c r="N470" s="6">
        <f t="shared" si="46"/>
        <v>0</v>
      </c>
      <c r="O470" s="11">
        <f t="shared" si="47"/>
        <v>0</v>
      </c>
    </row>
    <row r="471" spans="1:15">
      <c r="A471" s="6" t="s">
        <v>55</v>
      </c>
      <c r="B471" s="6">
        <v>6460</v>
      </c>
      <c r="C471" s="8">
        <v>4.9249061227000004</v>
      </c>
      <c r="D471" s="7">
        <v>0.30299999999999999</v>
      </c>
      <c r="E471" s="7">
        <v>54.65</v>
      </c>
      <c r="F471" s="7">
        <v>0</v>
      </c>
      <c r="G471" s="7">
        <v>0</v>
      </c>
      <c r="H471" s="6">
        <v>1</v>
      </c>
      <c r="I471" s="42">
        <f t="shared" si="42"/>
        <v>0</v>
      </c>
      <c r="J471" s="42">
        <f t="shared" si="43"/>
        <v>0</v>
      </c>
      <c r="K471" s="6">
        <v>3144</v>
      </c>
      <c r="L471" s="6">
        <f t="shared" si="44"/>
        <v>6.7959395200402639</v>
      </c>
      <c r="M471" s="6">
        <f t="shared" si="45"/>
        <v>8383</v>
      </c>
      <c r="N471" s="6">
        <f t="shared" si="46"/>
        <v>0</v>
      </c>
      <c r="O471" s="11">
        <f t="shared" si="47"/>
        <v>0</v>
      </c>
    </row>
    <row r="472" spans="1:15">
      <c r="A472" s="6" t="s">
        <v>55</v>
      </c>
      <c r="B472" s="6">
        <v>6460</v>
      </c>
      <c r="C472" s="8">
        <v>0.63960791120000005</v>
      </c>
      <c r="D472" s="7">
        <v>0.30299999999999999</v>
      </c>
      <c r="E472" s="7">
        <v>54.65</v>
      </c>
      <c r="F472" s="7">
        <v>0</v>
      </c>
      <c r="G472" s="7">
        <v>0</v>
      </c>
      <c r="H472" s="6">
        <v>1</v>
      </c>
      <c r="I472" s="42">
        <f t="shared" si="42"/>
        <v>0</v>
      </c>
      <c r="J472" s="42">
        <f t="shared" si="43"/>
        <v>0</v>
      </c>
      <c r="K472" s="6">
        <v>408</v>
      </c>
      <c r="L472" s="6">
        <f t="shared" si="44"/>
        <v>0.88260295176377002</v>
      </c>
      <c r="M472" s="6">
        <f t="shared" si="45"/>
        <v>1089</v>
      </c>
      <c r="N472" s="6">
        <f t="shared" si="46"/>
        <v>0</v>
      </c>
      <c r="O472" s="11">
        <f t="shared" si="47"/>
        <v>0</v>
      </c>
    </row>
    <row r="473" spans="1:15">
      <c r="A473" s="6" t="s">
        <v>55</v>
      </c>
      <c r="B473" s="6">
        <v>6410</v>
      </c>
      <c r="C473" s="8">
        <v>2.0628014767999998</v>
      </c>
      <c r="D473" s="7">
        <v>0.30299999999999999</v>
      </c>
      <c r="E473" s="7">
        <v>54.65</v>
      </c>
      <c r="F473" s="7">
        <v>0</v>
      </c>
      <c r="G473" s="7">
        <v>0</v>
      </c>
      <c r="H473" s="6">
        <v>1</v>
      </c>
      <c r="I473" s="42">
        <f t="shared" si="42"/>
        <v>0</v>
      </c>
      <c r="J473" s="42">
        <f t="shared" si="43"/>
        <v>0</v>
      </c>
      <c r="K473" s="6">
        <v>1317</v>
      </c>
      <c r="L473" s="6">
        <f t="shared" si="44"/>
        <v>2.8464855428547797</v>
      </c>
      <c r="M473" s="6">
        <f t="shared" si="45"/>
        <v>3511</v>
      </c>
      <c r="N473" s="6">
        <f t="shared" si="46"/>
        <v>0</v>
      </c>
      <c r="O473" s="11">
        <f t="shared" si="47"/>
        <v>0</v>
      </c>
    </row>
    <row r="474" spans="1:15">
      <c r="A474" s="6" t="s">
        <v>55</v>
      </c>
      <c r="B474" s="6">
        <v>6410</v>
      </c>
      <c r="C474" s="8">
        <v>1.3299397122000001</v>
      </c>
      <c r="D474" s="7">
        <v>0.30299999999999999</v>
      </c>
      <c r="E474" s="7">
        <v>54.65</v>
      </c>
      <c r="F474" s="7">
        <v>0</v>
      </c>
      <c r="G474" s="7">
        <v>0</v>
      </c>
      <c r="H474" s="6">
        <v>1</v>
      </c>
      <c r="I474" s="42">
        <f t="shared" si="42"/>
        <v>0</v>
      </c>
      <c r="J474" s="42">
        <f t="shared" si="43"/>
        <v>0</v>
      </c>
      <c r="K474" s="6">
        <v>849</v>
      </c>
      <c r="L474" s="6">
        <f t="shared" si="44"/>
        <v>1.8352004331111826</v>
      </c>
      <c r="M474" s="6">
        <f t="shared" si="45"/>
        <v>2264</v>
      </c>
      <c r="N474" s="6">
        <f t="shared" si="46"/>
        <v>0</v>
      </c>
      <c r="O474" s="11">
        <f t="shared" si="47"/>
        <v>0</v>
      </c>
    </row>
    <row r="475" spans="1:15">
      <c r="A475" s="6" t="s">
        <v>55</v>
      </c>
      <c r="B475" s="6">
        <v>3200</v>
      </c>
      <c r="C475" s="8">
        <v>6.1008983587000003</v>
      </c>
      <c r="D475" s="7">
        <v>0.4</v>
      </c>
      <c r="E475" s="7">
        <v>54.65</v>
      </c>
      <c r="F475" s="7">
        <v>1.2</v>
      </c>
      <c r="G475" s="7">
        <v>6.4000000000000001E-2</v>
      </c>
      <c r="H475" s="6">
        <v>1</v>
      </c>
      <c r="I475" s="42">
        <f t="shared" si="42"/>
        <v>1.2</v>
      </c>
      <c r="J475" s="42">
        <f t="shared" si="43"/>
        <v>6.4000000000000001E-2</v>
      </c>
      <c r="K475" s="6">
        <v>5142</v>
      </c>
      <c r="L475" s="6">
        <f t="shared" si="44"/>
        <v>11.113803176765167</v>
      </c>
      <c r="M475" s="6">
        <f t="shared" si="45"/>
        <v>13709</v>
      </c>
      <c r="N475" s="6">
        <f t="shared" si="46"/>
        <v>36</v>
      </c>
      <c r="O475" s="11">
        <f t="shared" si="47"/>
        <v>1.9</v>
      </c>
    </row>
    <row r="476" spans="1:15">
      <c r="A476" s="6" t="s">
        <v>55</v>
      </c>
      <c r="B476" s="6">
        <v>6460</v>
      </c>
      <c r="C476" s="8">
        <v>0.62791188929999997</v>
      </c>
      <c r="D476" s="7">
        <v>0.30299999999999999</v>
      </c>
      <c r="E476" s="7">
        <v>54.65</v>
      </c>
      <c r="F476" s="7">
        <v>0</v>
      </c>
      <c r="G476" s="7">
        <v>0</v>
      </c>
      <c r="H476" s="6">
        <v>1</v>
      </c>
      <c r="I476" s="42">
        <f t="shared" si="42"/>
        <v>0</v>
      </c>
      <c r="J476" s="42">
        <f t="shared" si="43"/>
        <v>0</v>
      </c>
      <c r="K476" s="6">
        <v>401</v>
      </c>
      <c r="L476" s="6">
        <f t="shared" si="44"/>
        <v>0.8664634649436862</v>
      </c>
      <c r="M476" s="6">
        <f t="shared" si="45"/>
        <v>1069</v>
      </c>
      <c r="N476" s="6">
        <f t="shared" si="46"/>
        <v>0</v>
      </c>
      <c r="O476" s="11">
        <f t="shared" si="47"/>
        <v>0</v>
      </c>
    </row>
    <row r="477" spans="1:15">
      <c r="A477" s="6" t="s">
        <v>55</v>
      </c>
      <c r="B477" s="6">
        <v>6460</v>
      </c>
      <c r="C477" s="8">
        <v>2.3464738799999999E-2</v>
      </c>
      <c r="D477" s="7">
        <v>0.30299999999999999</v>
      </c>
      <c r="E477" s="7">
        <v>54.65</v>
      </c>
      <c r="F477" s="7">
        <v>0</v>
      </c>
      <c r="G477" s="7">
        <v>0</v>
      </c>
      <c r="H477" s="6">
        <v>1</v>
      </c>
      <c r="I477" s="42">
        <f t="shared" si="42"/>
        <v>0</v>
      </c>
      <c r="J477" s="42">
        <f t="shared" si="43"/>
        <v>0</v>
      </c>
      <c r="K477" s="6">
        <v>15</v>
      </c>
      <c r="L477" s="6">
        <f t="shared" si="44"/>
        <v>3.2379286379354999E-2</v>
      </c>
      <c r="M477" s="6">
        <f t="shared" si="45"/>
        <v>40</v>
      </c>
      <c r="N477" s="6">
        <f t="shared" si="46"/>
        <v>0</v>
      </c>
      <c r="O477" s="11">
        <f t="shared" si="47"/>
        <v>0</v>
      </c>
    </row>
    <row r="478" spans="1:15">
      <c r="A478" s="6" t="s">
        <v>55</v>
      </c>
      <c r="B478" s="6">
        <v>6410</v>
      </c>
      <c r="C478" s="8">
        <v>0.77744724799999998</v>
      </c>
      <c r="D478" s="7">
        <v>0.30299999999999999</v>
      </c>
      <c r="E478" s="7">
        <v>54.65</v>
      </c>
      <c r="F478" s="7">
        <v>0</v>
      </c>
      <c r="G478" s="7">
        <v>0</v>
      </c>
      <c r="H478" s="6">
        <v>1</v>
      </c>
      <c r="I478" s="42">
        <f t="shared" si="42"/>
        <v>0</v>
      </c>
      <c r="J478" s="42">
        <f t="shared" si="43"/>
        <v>0</v>
      </c>
      <c r="K478" s="6">
        <v>496</v>
      </c>
      <c r="L478" s="6">
        <f t="shared" si="44"/>
        <v>1.0728091756057998</v>
      </c>
      <c r="M478" s="6">
        <f t="shared" si="45"/>
        <v>1323</v>
      </c>
      <c r="N478" s="6">
        <f t="shared" si="46"/>
        <v>0</v>
      </c>
      <c r="O478" s="11">
        <f t="shared" si="47"/>
        <v>0</v>
      </c>
    </row>
    <row r="479" spans="1:15">
      <c r="A479" s="6" t="s">
        <v>55</v>
      </c>
      <c r="B479" s="6">
        <v>6410</v>
      </c>
      <c r="C479" s="8">
        <v>0.38316959039999998</v>
      </c>
      <c r="D479" s="7">
        <v>0.30299999999999999</v>
      </c>
      <c r="E479" s="7">
        <v>54.65</v>
      </c>
      <c r="F479" s="7">
        <v>0</v>
      </c>
      <c r="G479" s="7">
        <v>0</v>
      </c>
      <c r="H479" s="6">
        <v>1</v>
      </c>
      <c r="I479" s="42">
        <f t="shared" si="42"/>
        <v>0</v>
      </c>
      <c r="J479" s="42">
        <f t="shared" si="43"/>
        <v>0</v>
      </c>
      <c r="K479" s="6">
        <v>245</v>
      </c>
      <c r="L479" s="6">
        <f t="shared" si="44"/>
        <v>0.52874050741283996</v>
      </c>
      <c r="M479" s="6">
        <f t="shared" si="45"/>
        <v>652</v>
      </c>
      <c r="N479" s="6">
        <f t="shared" si="46"/>
        <v>0</v>
      </c>
      <c r="O479" s="11">
        <f t="shared" si="47"/>
        <v>0</v>
      </c>
    </row>
    <row r="480" spans="1:15">
      <c r="A480" s="6" t="s">
        <v>55</v>
      </c>
      <c r="B480" s="6">
        <v>3200</v>
      </c>
      <c r="C480" s="8">
        <v>10.8383106467</v>
      </c>
      <c r="D480" s="7">
        <v>0.4</v>
      </c>
      <c r="E480" s="7">
        <v>54.65</v>
      </c>
      <c r="F480" s="7">
        <v>1.2</v>
      </c>
      <c r="G480" s="7">
        <v>6.4000000000000001E-2</v>
      </c>
      <c r="H480" s="6">
        <v>1</v>
      </c>
      <c r="I480" s="42">
        <f t="shared" si="42"/>
        <v>1.2</v>
      </c>
      <c r="J480" s="42">
        <f t="shared" si="43"/>
        <v>6.4000000000000001E-2</v>
      </c>
      <c r="K480" s="6">
        <v>9480</v>
      </c>
      <c r="L480" s="6">
        <f t="shared" si="44"/>
        <v>19.743789228071833</v>
      </c>
      <c r="M480" s="6">
        <f t="shared" si="45"/>
        <v>24354</v>
      </c>
      <c r="N480" s="6">
        <f t="shared" si="46"/>
        <v>64</v>
      </c>
      <c r="O480" s="11">
        <f t="shared" si="47"/>
        <v>3.4</v>
      </c>
    </row>
    <row r="481" spans="1:15">
      <c r="A481" s="6" t="s">
        <v>55</v>
      </c>
      <c r="B481" s="6">
        <v>3200</v>
      </c>
      <c r="C481" s="8">
        <v>8.1499164000000002E-3</v>
      </c>
      <c r="D481" s="7">
        <v>0.4</v>
      </c>
      <c r="E481" s="7">
        <v>54.65</v>
      </c>
      <c r="F481" s="7">
        <v>1.2</v>
      </c>
      <c r="G481" s="7">
        <v>6.4000000000000001E-2</v>
      </c>
      <c r="H481" s="6">
        <v>1</v>
      </c>
      <c r="I481" s="42">
        <f t="shared" si="42"/>
        <v>1.2</v>
      </c>
      <c r="J481" s="42">
        <f t="shared" si="43"/>
        <v>6.4000000000000001E-2</v>
      </c>
      <c r="K481" s="6">
        <v>7</v>
      </c>
      <c r="L481" s="6">
        <f t="shared" si="44"/>
        <v>1.4846431042000001E-2</v>
      </c>
      <c r="M481" s="6">
        <f t="shared" si="45"/>
        <v>18</v>
      </c>
      <c r="N481" s="6">
        <f t="shared" si="46"/>
        <v>0</v>
      </c>
      <c r="O481" s="11">
        <f t="shared" si="47"/>
        <v>0</v>
      </c>
    </row>
    <row r="482" spans="1:15">
      <c r="A482" s="6" t="s">
        <v>55</v>
      </c>
      <c r="B482" s="6">
        <v>6410</v>
      </c>
      <c r="C482" s="8">
        <v>0.43054888879999997</v>
      </c>
      <c r="D482" s="7">
        <v>0.30299999999999999</v>
      </c>
      <c r="E482" s="7">
        <v>54.65</v>
      </c>
      <c r="F482" s="7">
        <v>0</v>
      </c>
      <c r="G482" s="7">
        <v>0</v>
      </c>
      <c r="H482" s="6">
        <v>1</v>
      </c>
      <c r="I482" s="42">
        <f t="shared" si="42"/>
        <v>0</v>
      </c>
      <c r="J482" s="42">
        <f t="shared" si="43"/>
        <v>0</v>
      </c>
      <c r="K482" s="6">
        <v>275</v>
      </c>
      <c r="L482" s="6">
        <f t="shared" si="44"/>
        <v>0.59411979351623001</v>
      </c>
      <c r="M482" s="6">
        <f t="shared" si="45"/>
        <v>733</v>
      </c>
      <c r="N482" s="6">
        <f t="shared" si="46"/>
        <v>0</v>
      </c>
      <c r="O482" s="11">
        <f t="shared" si="47"/>
        <v>0</v>
      </c>
    </row>
    <row r="483" spans="1:15">
      <c r="A483" s="6" t="s">
        <v>55</v>
      </c>
      <c r="B483" s="6">
        <v>3200</v>
      </c>
      <c r="C483" s="8">
        <v>1.7126072663</v>
      </c>
      <c r="D483" s="7">
        <v>0.4</v>
      </c>
      <c r="E483" s="7">
        <v>54.65</v>
      </c>
      <c r="F483" s="7">
        <v>1.2</v>
      </c>
      <c r="G483" s="7">
        <v>6.4000000000000001E-2</v>
      </c>
      <c r="H483" s="6">
        <v>1</v>
      </c>
      <c r="I483" s="42">
        <f t="shared" si="42"/>
        <v>1.2</v>
      </c>
      <c r="J483" s="42">
        <f t="shared" si="43"/>
        <v>6.4000000000000001E-2</v>
      </c>
      <c r="K483" s="6">
        <v>1443</v>
      </c>
      <c r="L483" s="6">
        <f t="shared" si="44"/>
        <v>3.1197995701098336</v>
      </c>
      <c r="M483" s="6">
        <f t="shared" si="45"/>
        <v>3848</v>
      </c>
      <c r="N483" s="6">
        <f t="shared" si="46"/>
        <v>10</v>
      </c>
      <c r="O483" s="11">
        <f t="shared" si="47"/>
        <v>0.5</v>
      </c>
    </row>
    <row r="484" spans="1:15">
      <c r="A484" s="6" t="s">
        <v>55</v>
      </c>
      <c r="B484" s="6">
        <v>6460</v>
      </c>
      <c r="C484" s="8">
        <v>4.2902131632999998</v>
      </c>
      <c r="D484" s="7">
        <v>0.30299999999999999</v>
      </c>
      <c r="E484" s="7">
        <v>54.65</v>
      </c>
      <c r="F484" s="7">
        <v>0</v>
      </c>
      <c r="G484" s="7">
        <v>0</v>
      </c>
      <c r="H484" s="6">
        <v>1</v>
      </c>
      <c r="I484" s="42">
        <f t="shared" si="42"/>
        <v>0</v>
      </c>
      <c r="J484" s="42">
        <f t="shared" si="43"/>
        <v>0</v>
      </c>
      <c r="K484" s="6">
        <v>2739</v>
      </c>
      <c r="L484" s="6">
        <f t="shared" si="44"/>
        <v>5.920118771702211</v>
      </c>
      <c r="M484" s="6">
        <f t="shared" si="45"/>
        <v>7302</v>
      </c>
      <c r="N484" s="6">
        <f t="shared" si="46"/>
        <v>0</v>
      </c>
      <c r="O484" s="11">
        <f t="shared" si="47"/>
        <v>0</v>
      </c>
    </row>
    <row r="485" spans="1:15">
      <c r="A485" s="6" t="s">
        <v>55</v>
      </c>
      <c r="B485" s="6">
        <v>6410</v>
      </c>
      <c r="C485" s="8">
        <v>23.663169679300001</v>
      </c>
      <c r="D485" s="7">
        <v>0.30299999999999999</v>
      </c>
      <c r="E485" s="7">
        <v>54.65</v>
      </c>
      <c r="F485" s="7">
        <v>0</v>
      </c>
      <c r="G485" s="7">
        <v>0</v>
      </c>
      <c r="H485" s="6">
        <v>1</v>
      </c>
      <c r="I485" s="42">
        <f t="shared" si="42"/>
        <v>0</v>
      </c>
      <c r="J485" s="42">
        <f t="shared" si="43"/>
        <v>0</v>
      </c>
      <c r="K485" s="6">
        <v>15695</v>
      </c>
      <c r="L485" s="6">
        <f t="shared" si="44"/>
        <v>32.65310363008706</v>
      </c>
      <c r="M485" s="6">
        <f t="shared" si="45"/>
        <v>40277</v>
      </c>
      <c r="N485" s="6">
        <f t="shared" si="46"/>
        <v>0</v>
      </c>
      <c r="O485" s="11">
        <f t="shared" si="47"/>
        <v>0</v>
      </c>
    </row>
    <row r="486" spans="1:15">
      <c r="A486" s="6" t="s">
        <v>55</v>
      </c>
      <c r="B486" s="6">
        <v>6460</v>
      </c>
      <c r="C486" s="8">
        <v>1.5691232499999999E-2</v>
      </c>
      <c r="D486" s="7">
        <v>0.30299999999999999</v>
      </c>
      <c r="E486" s="7">
        <v>54.65</v>
      </c>
      <c r="F486" s="7">
        <v>0</v>
      </c>
      <c r="G486" s="7">
        <v>0</v>
      </c>
      <c r="H486" s="6">
        <v>1</v>
      </c>
      <c r="I486" s="42">
        <f t="shared" si="42"/>
        <v>0</v>
      </c>
      <c r="J486" s="42">
        <f t="shared" si="43"/>
        <v>0</v>
      </c>
      <c r="K486" s="6">
        <v>10</v>
      </c>
      <c r="L486" s="6">
        <f t="shared" si="44"/>
        <v>2.1652527867156251E-2</v>
      </c>
      <c r="M486" s="6">
        <f t="shared" si="45"/>
        <v>27</v>
      </c>
      <c r="N486" s="6">
        <f t="shared" si="46"/>
        <v>0</v>
      </c>
      <c r="O486" s="11">
        <f t="shared" si="47"/>
        <v>0</v>
      </c>
    </row>
    <row r="487" spans="1:15">
      <c r="A487" s="6" t="s">
        <v>55</v>
      </c>
      <c r="B487" s="6">
        <v>6120</v>
      </c>
      <c r="C487" s="8">
        <v>1.24595813E-2</v>
      </c>
      <c r="D487" s="7">
        <v>0.247</v>
      </c>
      <c r="E487" s="7">
        <v>54.65</v>
      </c>
      <c r="F487" s="7">
        <v>0</v>
      </c>
      <c r="G487" s="7">
        <v>0</v>
      </c>
      <c r="H487" s="6">
        <v>1</v>
      </c>
      <c r="I487" s="42">
        <f t="shared" si="42"/>
        <v>0</v>
      </c>
      <c r="J487" s="42">
        <f t="shared" si="43"/>
        <v>0</v>
      </c>
      <c r="K487" s="6">
        <v>6</v>
      </c>
      <c r="L487" s="6">
        <f t="shared" si="44"/>
        <v>1.4015523429759582E-2</v>
      </c>
      <c r="M487" s="6">
        <f t="shared" si="45"/>
        <v>17</v>
      </c>
      <c r="N487" s="6">
        <f t="shared" si="46"/>
        <v>0</v>
      </c>
      <c r="O487" s="11">
        <f t="shared" si="47"/>
        <v>0</v>
      </c>
    </row>
    <row r="488" spans="1:15">
      <c r="A488" s="6" t="s">
        <v>55</v>
      </c>
      <c r="B488" s="6">
        <v>6460</v>
      </c>
      <c r="C488" s="8">
        <v>0.42988085409999999</v>
      </c>
      <c r="D488" s="7">
        <v>0.30299999999999999</v>
      </c>
      <c r="E488" s="7">
        <v>54.65</v>
      </c>
      <c r="F488" s="7">
        <v>0</v>
      </c>
      <c r="G488" s="7">
        <v>0</v>
      </c>
      <c r="H488" s="6">
        <v>1</v>
      </c>
      <c r="I488" s="42">
        <f t="shared" si="42"/>
        <v>0</v>
      </c>
      <c r="J488" s="42">
        <f t="shared" si="43"/>
        <v>0</v>
      </c>
      <c r="K488" s="6">
        <v>6770</v>
      </c>
      <c r="L488" s="6">
        <f t="shared" si="44"/>
        <v>0.59319796408326619</v>
      </c>
      <c r="M488" s="6">
        <f t="shared" si="45"/>
        <v>732</v>
      </c>
      <c r="N488" s="6">
        <f t="shared" si="46"/>
        <v>0</v>
      </c>
      <c r="O488" s="11">
        <f t="shared" si="47"/>
        <v>0</v>
      </c>
    </row>
    <row r="489" spans="1:15">
      <c r="A489" s="6" t="s">
        <v>55</v>
      </c>
      <c r="B489" s="6">
        <v>6410</v>
      </c>
      <c r="C489" s="8">
        <v>3.6543922700000002E-2</v>
      </c>
      <c r="D489" s="7">
        <v>0.30299999999999999</v>
      </c>
      <c r="E489" s="7">
        <v>54.65</v>
      </c>
      <c r="F489" s="7">
        <v>0</v>
      </c>
      <c r="G489" s="7">
        <v>0</v>
      </c>
      <c r="H489" s="6">
        <v>1</v>
      </c>
      <c r="I489" s="42">
        <f t="shared" si="42"/>
        <v>0</v>
      </c>
      <c r="J489" s="42">
        <f t="shared" si="43"/>
        <v>0</v>
      </c>
      <c r="K489" s="6">
        <v>23</v>
      </c>
      <c r="L489" s="6">
        <f t="shared" si="44"/>
        <v>5.0427415732763749E-2</v>
      </c>
      <c r="M489" s="6">
        <f t="shared" si="45"/>
        <v>62</v>
      </c>
      <c r="N489" s="6">
        <f t="shared" si="46"/>
        <v>0</v>
      </c>
      <c r="O489" s="11">
        <f t="shared" si="47"/>
        <v>0</v>
      </c>
    </row>
    <row r="490" spans="1:15">
      <c r="A490" s="6" t="s">
        <v>55</v>
      </c>
      <c r="B490" s="6">
        <v>5430</v>
      </c>
      <c r="C490" s="8">
        <v>0.1534026506</v>
      </c>
      <c r="D490" s="7">
        <v>1</v>
      </c>
      <c r="E490" s="7">
        <v>54.65</v>
      </c>
      <c r="F490" s="7">
        <v>0</v>
      </c>
      <c r="G490" s="7">
        <v>0</v>
      </c>
      <c r="H490" s="6">
        <v>1</v>
      </c>
      <c r="I490" s="42">
        <f t="shared" si="42"/>
        <v>0</v>
      </c>
      <c r="J490" s="42">
        <f t="shared" si="43"/>
        <v>0</v>
      </c>
      <c r="K490" s="6">
        <v>316</v>
      </c>
      <c r="L490" s="6">
        <f t="shared" si="44"/>
        <v>0.69862123794083331</v>
      </c>
      <c r="M490" s="6">
        <f t="shared" si="45"/>
        <v>862</v>
      </c>
      <c r="N490" s="6">
        <f t="shared" si="46"/>
        <v>0</v>
      </c>
      <c r="O490" s="11">
        <f t="shared" si="47"/>
        <v>0</v>
      </c>
    </row>
    <row r="491" spans="1:15">
      <c r="A491" s="6" t="s">
        <v>55</v>
      </c>
      <c r="B491" s="6">
        <v>3200</v>
      </c>
      <c r="C491" s="8">
        <v>0.2448970053</v>
      </c>
      <c r="D491" s="7">
        <v>0.4</v>
      </c>
      <c r="E491" s="7">
        <v>54.65</v>
      </c>
      <c r="F491" s="7">
        <v>1.2</v>
      </c>
      <c r="G491" s="7">
        <v>6.4000000000000001E-2</v>
      </c>
      <c r="H491" s="6">
        <v>1</v>
      </c>
      <c r="I491" s="42">
        <f t="shared" si="42"/>
        <v>1.2</v>
      </c>
      <c r="J491" s="42">
        <f t="shared" si="43"/>
        <v>6.4000000000000001E-2</v>
      </c>
      <c r="K491" s="6">
        <v>206</v>
      </c>
      <c r="L491" s="6">
        <f t="shared" si="44"/>
        <v>0.4461207113215</v>
      </c>
      <c r="M491" s="6">
        <f t="shared" si="45"/>
        <v>550</v>
      </c>
      <c r="N491" s="6">
        <f t="shared" si="46"/>
        <v>1</v>
      </c>
      <c r="O491" s="11">
        <f t="shared" si="47"/>
        <v>0.1</v>
      </c>
    </row>
    <row r="492" spans="1:15">
      <c r="A492" s="6" t="s">
        <v>55</v>
      </c>
      <c r="B492" s="6">
        <v>6120</v>
      </c>
      <c r="C492" s="8">
        <v>0.6196155699</v>
      </c>
      <c r="D492" s="7">
        <v>0.30299999999999999</v>
      </c>
      <c r="E492" s="7">
        <v>54.65</v>
      </c>
      <c r="F492" s="7">
        <v>0</v>
      </c>
      <c r="G492" s="7">
        <v>0</v>
      </c>
      <c r="H492" s="6">
        <v>1</v>
      </c>
      <c r="I492" s="42">
        <f t="shared" si="42"/>
        <v>0</v>
      </c>
      <c r="J492" s="42">
        <f t="shared" si="43"/>
        <v>0</v>
      </c>
      <c r="K492" s="6">
        <v>427</v>
      </c>
      <c r="L492" s="6">
        <f t="shared" si="44"/>
        <v>0.85501527009963374</v>
      </c>
      <c r="M492" s="6">
        <f t="shared" si="45"/>
        <v>1055</v>
      </c>
      <c r="N492" s="6">
        <f t="shared" si="46"/>
        <v>0</v>
      </c>
      <c r="O492" s="11">
        <f t="shared" si="47"/>
        <v>0</v>
      </c>
    </row>
    <row r="493" spans="1:15">
      <c r="A493" s="6" t="s">
        <v>55</v>
      </c>
      <c r="B493" s="6">
        <v>6120</v>
      </c>
      <c r="C493" s="8">
        <v>0.58350632810000003</v>
      </c>
      <c r="D493" s="7">
        <v>0.247</v>
      </c>
      <c r="E493" s="7">
        <v>54.65</v>
      </c>
      <c r="F493" s="7">
        <v>0</v>
      </c>
      <c r="G493" s="7">
        <v>0</v>
      </c>
      <c r="H493" s="6">
        <v>1</v>
      </c>
      <c r="I493" s="42">
        <f t="shared" si="42"/>
        <v>0</v>
      </c>
      <c r="J493" s="42">
        <f t="shared" si="43"/>
        <v>0</v>
      </c>
      <c r="K493" s="6">
        <v>304</v>
      </c>
      <c r="L493" s="6">
        <f t="shared" si="44"/>
        <v>0.65637411209785468</v>
      </c>
      <c r="M493" s="6">
        <f t="shared" si="45"/>
        <v>810</v>
      </c>
      <c r="N493" s="6">
        <f t="shared" si="46"/>
        <v>0</v>
      </c>
      <c r="O493" s="11">
        <f t="shared" si="47"/>
        <v>0</v>
      </c>
    </row>
    <row r="494" spans="1:15">
      <c r="A494" s="6" t="s">
        <v>55</v>
      </c>
      <c r="B494" s="6">
        <v>5100</v>
      </c>
      <c r="C494" s="8">
        <v>6.1652082999999998E-3</v>
      </c>
      <c r="D494" s="7">
        <v>1</v>
      </c>
      <c r="E494" s="7">
        <v>54.65</v>
      </c>
      <c r="F494" s="7">
        <v>0.6</v>
      </c>
      <c r="G494" s="7">
        <v>0.05</v>
      </c>
      <c r="H494" s="6">
        <v>1</v>
      </c>
      <c r="I494" s="42">
        <f t="shared" si="42"/>
        <v>0.6</v>
      </c>
      <c r="J494" s="42">
        <f t="shared" si="43"/>
        <v>0.05</v>
      </c>
      <c r="K494" s="6">
        <v>13</v>
      </c>
      <c r="L494" s="6">
        <f t="shared" si="44"/>
        <v>2.8077386132916663E-2</v>
      </c>
      <c r="M494" s="6">
        <f t="shared" si="45"/>
        <v>35</v>
      </c>
      <c r="N494" s="6">
        <f t="shared" si="46"/>
        <v>0</v>
      </c>
      <c r="O494" s="11">
        <f t="shared" si="47"/>
        <v>0</v>
      </c>
    </row>
    <row r="495" spans="1:15">
      <c r="A495" s="6" t="s">
        <v>55</v>
      </c>
      <c r="B495" s="6">
        <v>5100</v>
      </c>
      <c r="C495" s="8">
        <v>0.59933477570000004</v>
      </c>
      <c r="D495" s="7">
        <v>1</v>
      </c>
      <c r="E495" s="7">
        <v>54.65</v>
      </c>
      <c r="F495" s="7">
        <v>0.6</v>
      </c>
      <c r="G495" s="7">
        <v>0.05</v>
      </c>
      <c r="H495" s="6">
        <v>1</v>
      </c>
      <c r="I495" s="42">
        <f t="shared" si="42"/>
        <v>0.6</v>
      </c>
      <c r="J495" s="42">
        <f t="shared" si="43"/>
        <v>0.05</v>
      </c>
      <c r="K495" s="6">
        <v>1263</v>
      </c>
      <c r="L495" s="6">
        <f t="shared" si="44"/>
        <v>2.7294704576670834</v>
      </c>
      <c r="M495" s="6">
        <f t="shared" si="45"/>
        <v>3367</v>
      </c>
      <c r="N495" s="6">
        <f t="shared" si="46"/>
        <v>4</v>
      </c>
      <c r="O495" s="11">
        <f t="shared" si="47"/>
        <v>0.4</v>
      </c>
    </row>
    <row r="496" spans="1:15">
      <c r="A496" s="6" t="s">
        <v>55</v>
      </c>
      <c r="B496" s="6">
        <v>7430</v>
      </c>
      <c r="C496" s="8">
        <v>12.0418155774</v>
      </c>
      <c r="D496" s="7">
        <v>0.16900000000000001</v>
      </c>
      <c r="E496" s="7">
        <v>54.65</v>
      </c>
      <c r="F496" s="7">
        <v>1.25</v>
      </c>
      <c r="G496" s="7">
        <v>0.20200000000000001</v>
      </c>
      <c r="H496" s="6">
        <v>1</v>
      </c>
      <c r="I496" s="42">
        <f t="shared" si="42"/>
        <v>1.25</v>
      </c>
      <c r="J496" s="42">
        <f t="shared" si="43"/>
        <v>0.20200000000000001</v>
      </c>
      <c r="K496" s="6">
        <v>7503</v>
      </c>
      <c r="L496" s="6">
        <f t="shared" si="44"/>
        <v>9.2680335333774835</v>
      </c>
      <c r="M496" s="6">
        <f t="shared" si="45"/>
        <v>11432</v>
      </c>
      <c r="N496" s="6">
        <f t="shared" si="46"/>
        <v>32</v>
      </c>
      <c r="O496" s="11">
        <f t="shared" si="47"/>
        <v>5.0999999999999996</v>
      </c>
    </row>
    <row r="497" spans="1:15">
      <c r="A497" s="6" t="s">
        <v>55</v>
      </c>
      <c r="B497" s="6">
        <v>6120</v>
      </c>
      <c r="C497" s="8">
        <v>0.1207445544</v>
      </c>
      <c r="D497" s="7">
        <v>0.30299999999999999</v>
      </c>
      <c r="E497" s="7">
        <v>54.65</v>
      </c>
      <c r="F497" s="7">
        <v>0</v>
      </c>
      <c r="G497" s="7">
        <v>0</v>
      </c>
      <c r="H497" s="6">
        <v>1</v>
      </c>
      <c r="I497" s="42">
        <f t="shared" si="42"/>
        <v>0</v>
      </c>
      <c r="J497" s="42">
        <f t="shared" si="43"/>
        <v>0</v>
      </c>
      <c r="K497" s="6">
        <v>75</v>
      </c>
      <c r="L497" s="6">
        <f t="shared" si="44"/>
        <v>0.16661691992348998</v>
      </c>
      <c r="M497" s="6">
        <f t="shared" si="45"/>
        <v>206</v>
      </c>
      <c r="N497" s="6">
        <f t="shared" si="46"/>
        <v>0</v>
      </c>
      <c r="O497" s="11">
        <f t="shared" si="47"/>
        <v>0</v>
      </c>
    </row>
    <row r="498" spans="1:15">
      <c r="A498" s="6" t="s">
        <v>55</v>
      </c>
      <c r="B498" s="6">
        <v>6120</v>
      </c>
      <c r="C498" s="8">
        <v>18.5707672835</v>
      </c>
      <c r="D498" s="7">
        <v>0.30299999999999999</v>
      </c>
      <c r="E498" s="7">
        <v>54.65</v>
      </c>
      <c r="F498" s="7">
        <v>0</v>
      </c>
      <c r="G498" s="7">
        <v>0</v>
      </c>
      <c r="H498" s="6">
        <v>1</v>
      </c>
      <c r="I498" s="42">
        <f t="shared" si="42"/>
        <v>0</v>
      </c>
      <c r="J498" s="42">
        <f t="shared" si="43"/>
        <v>0</v>
      </c>
      <c r="K498" s="6">
        <v>15479</v>
      </c>
      <c r="L498" s="6">
        <f t="shared" si="44"/>
        <v>25.626033909092694</v>
      </c>
      <c r="M498" s="6">
        <f t="shared" si="45"/>
        <v>31609</v>
      </c>
      <c r="N498" s="6">
        <f t="shared" si="46"/>
        <v>0</v>
      </c>
      <c r="O498" s="11">
        <f t="shared" si="47"/>
        <v>0</v>
      </c>
    </row>
    <row r="499" spans="1:15">
      <c r="A499" s="6" t="s">
        <v>55</v>
      </c>
      <c r="B499" s="6">
        <v>6420</v>
      </c>
      <c r="C499" s="8">
        <v>1.5921571847</v>
      </c>
      <c r="D499" s="7">
        <v>0.30299999999999999</v>
      </c>
      <c r="E499" s="7">
        <v>54.65</v>
      </c>
      <c r="F499" s="7">
        <v>0</v>
      </c>
      <c r="G499" s="7">
        <v>0</v>
      </c>
      <c r="H499" s="6">
        <v>1</v>
      </c>
      <c r="I499" s="42">
        <f t="shared" si="42"/>
        <v>0</v>
      </c>
      <c r="J499" s="42">
        <f t="shared" si="43"/>
        <v>0</v>
      </c>
      <c r="K499" s="6">
        <v>1036</v>
      </c>
      <c r="L499" s="6">
        <f t="shared" si="44"/>
        <v>2.1970376011323389</v>
      </c>
      <c r="M499" s="6">
        <f t="shared" si="45"/>
        <v>2710</v>
      </c>
      <c r="N499" s="6">
        <f t="shared" si="46"/>
        <v>0</v>
      </c>
      <c r="O499" s="11">
        <f t="shared" si="47"/>
        <v>0</v>
      </c>
    </row>
    <row r="500" spans="1:15">
      <c r="A500" s="6" t="s">
        <v>55</v>
      </c>
      <c r="B500" s="6">
        <v>3200</v>
      </c>
      <c r="C500" s="8">
        <v>9.2681309085999999</v>
      </c>
      <c r="D500" s="7">
        <v>0.4</v>
      </c>
      <c r="E500" s="7">
        <v>54.65</v>
      </c>
      <c r="F500" s="7">
        <v>1.2</v>
      </c>
      <c r="G500" s="7">
        <v>6.4000000000000001E-2</v>
      </c>
      <c r="H500" s="6">
        <v>1</v>
      </c>
      <c r="I500" s="42">
        <f t="shared" si="42"/>
        <v>1.2</v>
      </c>
      <c r="J500" s="42">
        <f t="shared" si="43"/>
        <v>6.4000000000000001E-2</v>
      </c>
      <c r="K500" s="6">
        <v>7811</v>
      </c>
      <c r="L500" s="6">
        <f t="shared" si="44"/>
        <v>16.883445138499667</v>
      </c>
      <c r="M500" s="6">
        <f t="shared" si="45"/>
        <v>20825</v>
      </c>
      <c r="N500" s="6">
        <f t="shared" si="46"/>
        <v>55</v>
      </c>
      <c r="O500" s="11">
        <f t="shared" si="47"/>
        <v>2.9</v>
      </c>
    </row>
    <row r="501" spans="1:15">
      <c r="A501" s="6" t="s">
        <v>55</v>
      </c>
      <c r="B501" s="6">
        <v>6410</v>
      </c>
      <c r="C501" s="8">
        <v>1.1117637070999999</v>
      </c>
      <c r="D501" s="7">
        <v>0.30299999999999999</v>
      </c>
      <c r="E501" s="7">
        <v>54.65</v>
      </c>
      <c r="F501" s="7">
        <v>0</v>
      </c>
      <c r="G501" s="7">
        <v>0</v>
      </c>
      <c r="H501" s="6">
        <v>1</v>
      </c>
      <c r="I501" s="42">
        <f t="shared" si="42"/>
        <v>0</v>
      </c>
      <c r="J501" s="42">
        <f t="shared" si="43"/>
        <v>0</v>
      </c>
      <c r="K501" s="6">
        <v>710</v>
      </c>
      <c r="L501" s="6">
        <f t="shared" si="44"/>
        <v>1.5341366364736286</v>
      </c>
      <c r="M501" s="6">
        <f t="shared" si="45"/>
        <v>1892</v>
      </c>
      <c r="N501" s="6">
        <f t="shared" si="46"/>
        <v>0</v>
      </c>
      <c r="O501" s="11">
        <f t="shared" si="47"/>
        <v>0</v>
      </c>
    </row>
    <row r="502" spans="1:15">
      <c r="A502" s="6" t="s">
        <v>55</v>
      </c>
      <c r="B502" s="6">
        <v>3200</v>
      </c>
      <c r="C502" s="8">
        <v>3.7852978969</v>
      </c>
      <c r="D502" s="7">
        <v>0.28699999999999998</v>
      </c>
      <c r="E502" s="7">
        <v>54.65</v>
      </c>
      <c r="F502" s="7">
        <v>1.2</v>
      </c>
      <c r="G502" s="7">
        <v>6.4000000000000001E-2</v>
      </c>
      <c r="H502" s="6">
        <v>1</v>
      </c>
      <c r="I502" s="42">
        <f t="shared" si="42"/>
        <v>1.2</v>
      </c>
      <c r="J502" s="42">
        <f t="shared" si="43"/>
        <v>6.4000000000000001E-2</v>
      </c>
      <c r="K502" s="6">
        <v>2289</v>
      </c>
      <c r="L502" s="6">
        <f t="shared" si="44"/>
        <v>4.9475578440685739</v>
      </c>
      <c r="M502" s="6">
        <f t="shared" si="45"/>
        <v>6103</v>
      </c>
      <c r="N502" s="6">
        <f t="shared" si="46"/>
        <v>16</v>
      </c>
      <c r="O502" s="11">
        <f t="shared" si="47"/>
        <v>0.9</v>
      </c>
    </row>
    <row r="503" spans="1:15">
      <c r="A503" s="6" t="s">
        <v>55</v>
      </c>
      <c r="B503" s="6">
        <v>6460</v>
      </c>
      <c r="C503" s="8">
        <v>0.55837028339999994</v>
      </c>
      <c r="D503" s="7">
        <v>0.30299999999999999</v>
      </c>
      <c r="E503" s="7">
        <v>54.65</v>
      </c>
      <c r="F503" s="7">
        <v>0</v>
      </c>
      <c r="G503" s="7">
        <v>0</v>
      </c>
      <c r="H503" s="6">
        <v>1</v>
      </c>
      <c r="I503" s="42">
        <f t="shared" si="42"/>
        <v>0</v>
      </c>
      <c r="J503" s="42">
        <f t="shared" si="43"/>
        <v>0</v>
      </c>
      <c r="K503" s="6">
        <v>356</v>
      </c>
      <c r="L503" s="6">
        <f t="shared" si="44"/>
        <v>0.77050213369220233</v>
      </c>
      <c r="M503" s="6">
        <f t="shared" si="45"/>
        <v>950</v>
      </c>
      <c r="N503" s="6">
        <f t="shared" si="46"/>
        <v>0</v>
      </c>
      <c r="O503" s="11">
        <f t="shared" si="47"/>
        <v>0</v>
      </c>
    </row>
    <row r="504" spans="1:15">
      <c r="A504" s="6" t="s">
        <v>55</v>
      </c>
      <c r="B504" s="6">
        <v>5430</v>
      </c>
      <c r="C504" s="8">
        <v>4.4349124300000001E-2</v>
      </c>
      <c r="D504" s="7">
        <v>1</v>
      </c>
      <c r="E504" s="7">
        <v>54.65</v>
      </c>
      <c r="F504" s="7">
        <v>0</v>
      </c>
      <c r="G504" s="7">
        <v>0</v>
      </c>
      <c r="H504" s="6">
        <v>1</v>
      </c>
      <c r="I504" s="42">
        <f t="shared" si="42"/>
        <v>0</v>
      </c>
      <c r="J504" s="42">
        <f t="shared" si="43"/>
        <v>0</v>
      </c>
      <c r="K504" s="6">
        <v>93</v>
      </c>
      <c r="L504" s="6">
        <f t="shared" si="44"/>
        <v>0.20197330358291665</v>
      </c>
      <c r="M504" s="6">
        <f t="shared" si="45"/>
        <v>249</v>
      </c>
      <c r="N504" s="6">
        <f t="shared" si="46"/>
        <v>0</v>
      </c>
      <c r="O504" s="11">
        <f t="shared" si="47"/>
        <v>0</v>
      </c>
    </row>
    <row r="505" spans="1:15">
      <c r="A505" s="6" t="s">
        <v>55</v>
      </c>
      <c r="B505" s="6">
        <v>4430</v>
      </c>
      <c r="C505" s="8">
        <v>4.7737925040000002</v>
      </c>
      <c r="D505" s="7">
        <v>0.41299999999999998</v>
      </c>
      <c r="E505" s="7">
        <v>54.65</v>
      </c>
      <c r="F505" s="7">
        <v>0.7</v>
      </c>
      <c r="G505" s="7">
        <v>0.09</v>
      </c>
      <c r="H505" s="6">
        <v>1</v>
      </c>
      <c r="I505" s="42">
        <f t="shared" si="42"/>
        <v>0.7</v>
      </c>
      <c r="J505" s="42">
        <f t="shared" si="43"/>
        <v>0.09</v>
      </c>
      <c r="K505" s="6">
        <v>4154</v>
      </c>
      <c r="L505" s="6">
        <f t="shared" si="44"/>
        <v>8.9788870851588989</v>
      </c>
      <c r="M505" s="6">
        <f t="shared" si="45"/>
        <v>11075</v>
      </c>
      <c r="N505" s="6">
        <f t="shared" si="46"/>
        <v>17</v>
      </c>
      <c r="O505" s="11">
        <f t="shared" si="47"/>
        <v>2.2000000000000002</v>
      </c>
    </row>
    <row r="506" spans="1:15">
      <c r="A506" s="6" t="s">
        <v>55</v>
      </c>
      <c r="B506" s="6">
        <v>6410</v>
      </c>
      <c r="C506" s="8">
        <v>1.04616377E-2</v>
      </c>
      <c r="D506" s="7">
        <v>0.30299999999999999</v>
      </c>
      <c r="E506" s="7">
        <v>54.65</v>
      </c>
      <c r="F506" s="7">
        <v>0</v>
      </c>
      <c r="G506" s="7">
        <v>0</v>
      </c>
      <c r="H506" s="6">
        <v>1</v>
      </c>
      <c r="I506" s="42">
        <f t="shared" si="42"/>
        <v>0</v>
      </c>
      <c r="J506" s="42">
        <f t="shared" si="43"/>
        <v>0</v>
      </c>
      <c r="K506" s="6">
        <v>7</v>
      </c>
      <c r="L506" s="6">
        <f t="shared" si="44"/>
        <v>1.443614463270125E-2</v>
      </c>
      <c r="M506" s="6">
        <f t="shared" si="45"/>
        <v>18</v>
      </c>
      <c r="N506" s="6">
        <f t="shared" si="46"/>
        <v>0</v>
      </c>
      <c r="O506" s="11">
        <f t="shared" si="47"/>
        <v>0</v>
      </c>
    </row>
    <row r="507" spans="1:15">
      <c r="A507" s="6" t="s">
        <v>55</v>
      </c>
      <c r="B507" s="6">
        <v>6460</v>
      </c>
      <c r="C507" s="8">
        <v>1.7818781148</v>
      </c>
      <c r="D507" s="7">
        <v>0.30299999999999999</v>
      </c>
      <c r="E507" s="7">
        <v>54.65</v>
      </c>
      <c r="F507" s="7">
        <v>0</v>
      </c>
      <c r="G507" s="7">
        <v>0</v>
      </c>
      <c r="H507" s="6">
        <v>1</v>
      </c>
      <c r="I507" s="42">
        <f t="shared" si="42"/>
        <v>0</v>
      </c>
      <c r="J507" s="42">
        <f t="shared" si="43"/>
        <v>0</v>
      </c>
      <c r="K507" s="6">
        <v>1155</v>
      </c>
      <c r="L507" s="6">
        <f t="shared" si="44"/>
        <v>2.458835884088955</v>
      </c>
      <c r="M507" s="6">
        <f t="shared" si="45"/>
        <v>3033</v>
      </c>
      <c r="N507" s="6">
        <f t="shared" si="46"/>
        <v>0</v>
      </c>
      <c r="O507" s="11">
        <f t="shared" si="47"/>
        <v>0</v>
      </c>
    </row>
    <row r="508" spans="1:15">
      <c r="A508" s="6" t="s">
        <v>55</v>
      </c>
      <c r="B508" s="6">
        <v>6120</v>
      </c>
      <c r="C508" s="8">
        <v>0.1218786724</v>
      </c>
      <c r="D508" s="7">
        <v>0.247</v>
      </c>
      <c r="E508" s="7">
        <v>54.65</v>
      </c>
      <c r="F508" s="7">
        <v>0</v>
      </c>
      <c r="G508" s="7">
        <v>0</v>
      </c>
      <c r="H508" s="6">
        <v>1</v>
      </c>
      <c r="I508" s="42">
        <f t="shared" si="42"/>
        <v>0</v>
      </c>
      <c r="J508" s="42">
        <f t="shared" si="43"/>
        <v>0</v>
      </c>
      <c r="K508" s="6">
        <v>175</v>
      </c>
      <c r="L508" s="6">
        <f t="shared" si="44"/>
        <v>0.13709877944375168</v>
      </c>
      <c r="M508" s="6">
        <f t="shared" si="45"/>
        <v>169</v>
      </c>
      <c r="N508" s="6">
        <f t="shared" si="46"/>
        <v>0</v>
      </c>
      <c r="O508" s="11">
        <f t="shared" si="47"/>
        <v>0</v>
      </c>
    </row>
    <row r="509" spans="1:15">
      <c r="A509" s="6" t="s">
        <v>55</v>
      </c>
      <c r="B509" s="6">
        <v>3200</v>
      </c>
      <c r="C509" s="8">
        <v>1.2006043197</v>
      </c>
      <c r="D509" s="7">
        <v>0.4</v>
      </c>
      <c r="E509" s="7">
        <v>54.65</v>
      </c>
      <c r="F509" s="7">
        <v>1.2</v>
      </c>
      <c r="G509" s="7">
        <v>6.4000000000000001E-2</v>
      </c>
      <c r="H509" s="6">
        <v>1</v>
      </c>
      <c r="I509" s="42">
        <f t="shared" si="42"/>
        <v>1.2</v>
      </c>
      <c r="J509" s="42">
        <f t="shared" si="43"/>
        <v>6.4000000000000001E-2</v>
      </c>
      <c r="K509" s="6">
        <v>1012</v>
      </c>
      <c r="L509" s="6">
        <f t="shared" si="44"/>
        <v>2.1871008690534999</v>
      </c>
      <c r="M509" s="6">
        <f t="shared" si="45"/>
        <v>2698</v>
      </c>
      <c r="N509" s="6">
        <f t="shared" si="46"/>
        <v>7</v>
      </c>
      <c r="O509" s="11">
        <f t="shared" si="47"/>
        <v>0.4</v>
      </c>
    </row>
    <row r="510" spans="1:15">
      <c r="A510" s="6" t="s">
        <v>55</v>
      </c>
      <c r="B510" s="6">
        <v>6120</v>
      </c>
      <c r="C510" s="8">
        <v>7.8255062799999997E-2</v>
      </c>
      <c r="D510" s="7">
        <v>0.247</v>
      </c>
      <c r="E510" s="7">
        <v>54.65</v>
      </c>
      <c r="F510" s="7">
        <v>0</v>
      </c>
      <c r="G510" s="7">
        <v>0</v>
      </c>
      <c r="H510" s="6">
        <v>1</v>
      </c>
      <c r="I510" s="42">
        <f t="shared" si="42"/>
        <v>0</v>
      </c>
      <c r="J510" s="42">
        <f t="shared" si="43"/>
        <v>0</v>
      </c>
      <c r="K510" s="6">
        <v>41</v>
      </c>
      <c r="L510" s="6">
        <f t="shared" si="44"/>
        <v>8.8027489829911654E-2</v>
      </c>
      <c r="M510" s="6">
        <f t="shared" si="45"/>
        <v>109</v>
      </c>
      <c r="N510" s="6">
        <f t="shared" si="46"/>
        <v>0</v>
      </c>
      <c r="O510" s="11">
        <f t="shared" si="47"/>
        <v>0</v>
      </c>
    </row>
    <row r="511" spans="1:15">
      <c r="A511" s="6" t="s">
        <v>55</v>
      </c>
      <c r="B511" s="6">
        <v>3200</v>
      </c>
      <c r="C511" s="8">
        <v>0.2548889835</v>
      </c>
      <c r="D511" s="7">
        <v>0.4</v>
      </c>
      <c r="E511" s="7">
        <v>54.65</v>
      </c>
      <c r="F511" s="7">
        <v>1.2</v>
      </c>
      <c r="G511" s="7">
        <v>6.4000000000000001E-2</v>
      </c>
      <c r="H511" s="6">
        <v>1</v>
      </c>
      <c r="I511" s="42">
        <f t="shared" si="42"/>
        <v>1.2</v>
      </c>
      <c r="J511" s="42">
        <f t="shared" si="43"/>
        <v>6.4000000000000001E-2</v>
      </c>
      <c r="K511" s="6">
        <v>215</v>
      </c>
      <c r="L511" s="6">
        <f t="shared" si="44"/>
        <v>0.46432276494249997</v>
      </c>
      <c r="M511" s="6">
        <f t="shared" si="45"/>
        <v>573</v>
      </c>
      <c r="N511" s="6">
        <f t="shared" si="46"/>
        <v>2</v>
      </c>
      <c r="O511" s="11">
        <f t="shared" si="47"/>
        <v>0.1</v>
      </c>
    </row>
    <row r="512" spans="1:15">
      <c r="A512" s="6" t="s">
        <v>55</v>
      </c>
      <c r="B512" s="6">
        <v>6410</v>
      </c>
      <c r="C512" s="8">
        <v>0.27902506069999999</v>
      </c>
      <c r="D512" s="7">
        <v>0.30299999999999999</v>
      </c>
      <c r="E512" s="7">
        <v>54.65</v>
      </c>
      <c r="F512" s="7">
        <v>0</v>
      </c>
      <c r="G512" s="7">
        <v>0</v>
      </c>
      <c r="H512" s="6">
        <v>1</v>
      </c>
      <c r="I512" s="42">
        <f t="shared" si="42"/>
        <v>0</v>
      </c>
      <c r="J512" s="42">
        <f t="shared" si="43"/>
        <v>0</v>
      </c>
      <c r="K512" s="6">
        <v>178</v>
      </c>
      <c r="L512" s="6">
        <f t="shared" si="44"/>
        <v>0.38503016907318871</v>
      </c>
      <c r="M512" s="6">
        <f t="shared" si="45"/>
        <v>475</v>
      </c>
      <c r="N512" s="6">
        <f t="shared" si="46"/>
        <v>0</v>
      </c>
      <c r="O512" s="11">
        <f t="shared" si="47"/>
        <v>0</v>
      </c>
    </row>
    <row r="513" spans="1:15">
      <c r="A513" s="6" t="s">
        <v>55</v>
      </c>
      <c r="B513" s="6">
        <v>6410</v>
      </c>
      <c r="C513" s="8">
        <v>1.2800090464</v>
      </c>
      <c r="D513" s="7">
        <v>0.30299999999999999</v>
      </c>
      <c r="E513" s="7">
        <v>54.65</v>
      </c>
      <c r="F513" s="7">
        <v>0</v>
      </c>
      <c r="G513" s="7">
        <v>0</v>
      </c>
      <c r="H513" s="6">
        <v>1</v>
      </c>
      <c r="I513" s="42">
        <f t="shared" si="42"/>
        <v>0</v>
      </c>
      <c r="J513" s="42">
        <f t="shared" si="43"/>
        <v>0</v>
      </c>
      <c r="K513" s="6">
        <v>817</v>
      </c>
      <c r="L513" s="6">
        <f t="shared" si="44"/>
        <v>1.7663004832404399</v>
      </c>
      <c r="M513" s="6">
        <f t="shared" si="45"/>
        <v>2179</v>
      </c>
      <c r="N513" s="6">
        <f t="shared" si="46"/>
        <v>0</v>
      </c>
      <c r="O513" s="11">
        <f t="shared" si="47"/>
        <v>0</v>
      </c>
    </row>
    <row r="514" spans="1:15">
      <c r="A514" s="6" t="s">
        <v>55</v>
      </c>
      <c r="B514" s="6">
        <v>6460</v>
      </c>
      <c r="C514" s="8">
        <v>3.4993296864999999</v>
      </c>
      <c r="D514" s="7">
        <v>0.30299999999999999</v>
      </c>
      <c r="E514" s="7">
        <v>54.65</v>
      </c>
      <c r="F514" s="7">
        <v>0</v>
      </c>
      <c r="G514" s="7">
        <v>0</v>
      </c>
      <c r="H514" s="6">
        <v>1</v>
      </c>
      <c r="I514" s="42">
        <f t="shared" si="42"/>
        <v>0</v>
      </c>
      <c r="J514" s="42">
        <f t="shared" si="43"/>
        <v>0</v>
      </c>
      <c r="K514" s="6">
        <v>2471</v>
      </c>
      <c r="L514" s="6">
        <f t="shared" si="44"/>
        <v>4.8287687760224314</v>
      </c>
      <c r="M514" s="6">
        <f t="shared" si="45"/>
        <v>5956</v>
      </c>
      <c r="N514" s="6">
        <f t="shared" si="46"/>
        <v>0</v>
      </c>
      <c r="O514" s="11">
        <f t="shared" si="47"/>
        <v>0</v>
      </c>
    </row>
    <row r="515" spans="1:15">
      <c r="A515" s="6" t="s">
        <v>55</v>
      </c>
      <c r="B515" s="6">
        <v>3200</v>
      </c>
      <c r="C515" s="8">
        <v>0.39378602309999999</v>
      </c>
      <c r="D515" s="7">
        <v>0.4</v>
      </c>
      <c r="E515" s="7">
        <v>54.65</v>
      </c>
      <c r="F515" s="7">
        <v>1.2</v>
      </c>
      <c r="G515" s="7">
        <v>6.4000000000000001E-2</v>
      </c>
      <c r="H515" s="6">
        <v>1</v>
      </c>
      <c r="I515" s="42">
        <f t="shared" ref="I515:I578" si="48">F515</f>
        <v>1.2</v>
      </c>
      <c r="J515" s="42">
        <f t="shared" ref="J515:J578" si="49">G515</f>
        <v>6.4000000000000001E-2</v>
      </c>
      <c r="K515" s="6">
        <v>332</v>
      </c>
      <c r="L515" s="6">
        <f t="shared" ref="L515:L578" si="50">(E515*D515*C515)/12</f>
        <v>0.71734687208049996</v>
      </c>
      <c r="M515" s="6">
        <f t="shared" ref="M515:M578" si="51">ROUND(E515*D515*C515*102.79,0)</f>
        <v>885</v>
      </c>
      <c r="N515" s="6">
        <f t="shared" ref="N515:N578" si="52">ROUND(I515*M515*0.002205,0)</f>
        <v>2</v>
      </c>
      <c r="O515" s="11">
        <f t="shared" ref="O515:O578" si="53">ROUND(J515*M515*0.002205,1)</f>
        <v>0.1</v>
      </c>
    </row>
    <row r="516" spans="1:15">
      <c r="A516" s="6" t="s">
        <v>55</v>
      </c>
      <c r="B516" s="6">
        <v>4430</v>
      </c>
      <c r="C516" s="8">
        <v>3.8902717920000001</v>
      </c>
      <c r="D516" s="7">
        <v>0.309</v>
      </c>
      <c r="E516" s="7">
        <v>54.65</v>
      </c>
      <c r="F516" s="7">
        <v>0.7</v>
      </c>
      <c r="G516" s="7">
        <v>0.09</v>
      </c>
      <c r="H516" s="6">
        <v>1</v>
      </c>
      <c r="I516" s="42">
        <f t="shared" si="48"/>
        <v>0.7</v>
      </c>
      <c r="J516" s="42">
        <f t="shared" si="49"/>
        <v>0.09</v>
      </c>
      <c r="K516" s="6">
        <v>2533</v>
      </c>
      <c r="L516" s="6">
        <f t="shared" si="50"/>
        <v>5.4745363508945992</v>
      </c>
      <c r="M516" s="6">
        <f t="shared" si="51"/>
        <v>6753</v>
      </c>
      <c r="N516" s="6">
        <f t="shared" si="52"/>
        <v>10</v>
      </c>
      <c r="O516" s="11">
        <f t="shared" si="53"/>
        <v>1.3</v>
      </c>
    </row>
    <row r="517" spans="1:15">
      <c r="A517" s="6" t="s">
        <v>55</v>
      </c>
      <c r="B517" s="6">
        <v>3200</v>
      </c>
      <c r="C517" s="8">
        <v>1.2965337481999999</v>
      </c>
      <c r="D517" s="7">
        <v>0.28699999999999998</v>
      </c>
      <c r="E517" s="7">
        <v>54.65</v>
      </c>
      <c r="F517" s="7">
        <v>1.2</v>
      </c>
      <c r="G517" s="7">
        <v>6.4000000000000001E-2</v>
      </c>
      <c r="H517" s="6">
        <v>1</v>
      </c>
      <c r="I517" s="42">
        <f t="shared" si="48"/>
        <v>1.2</v>
      </c>
      <c r="J517" s="42">
        <f t="shared" si="49"/>
        <v>6.4000000000000001E-2</v>
      </c>
      <c r="K517" s="6">
        <v>784</v>
      </c>
      <c r="L517" s="6">
        <f t="shared" si="50"/>
        <v>1.6946290333608589</v>
      </c>
      <c r="M517" s="6">
        <f t="shared" si="51"/>
        <v>2090</v>
      </c>
      <c r="N517" s="6">
        <f t="shared" si="52"/>
        <v>6</v>
      </c>
      <c r="O517" s="11">
        <f t="shared" si="53"/>
        <v>0.3</v>
      </c>
    </row>
    <row r="518" spans="1:15">
      <c r="A518" s="6" t="s">
        <v>55</v>
      </c>
      <c r="B518" s="6">
        <v>5430</v>
      </c>
      <c r="C518" s="8">
        <v>0.35982255790000001</v>
      </c>
      <c r="D518" s="7">
        <v>1</v>
      </c>
      <c r="E518" s="7">
        <v>54.65</v>
      </c>
      <c r="F518" s="7">
        <v>0</v>
      </c>
      <c r="G518" s="7">
        <v>0</v>
      </c>
      <c r="H518" s="6">
        <v>1</v>
      </c>
      <c r="I518" s="42">
        <f t="shared" si="48"/>
        <v>0</v>
      </c>
      <c r="J518" s="42">
        <f t="shared" si="49"/>
        <v>0</v>
      </c>
      <c r="K518" s="6">
        <v>758</v>
      </c>
      <c r="L518" s="6">
        <f t="shared" si="50"/>
        <v>1.6386918991029165</v>
      </c>
      <c r="M518" s="6">
        <f t="shared" si="51"/>
        <v>2021</v>
      </c>
      <c r="N518" s="6">
        <f t="shared" si="52"/>
        <v>0</v>
      </c>
      <c r="O518" s="11">
        <f t="shared" si="53"/>
        <v>0</v>
      </c>
    </row>
    <row r="519" spans="1:15">
      <c r="A519" s="6" t="s">
        <v>55</v>
      </c>
      <c r="B519" s="6">
        <v>6460</v>
      </c>
      <c r="C519" s="8">
        <v>2.060943E-4</v>
      </c>
      <c r="D519" s="7">
        <v>0.30299999999999999</v>
      </c>
      <c r="E519" s="7">
        <v>54.65</v>
      </c>
      <c r="F519" s="7">
        <v>0</v>
      </c>
      <c r="G519" s="7">
        <v>0</v>
      </c>
      <c r="H519" s="6">
        <v>1</v>
      </c>
      <c r="I519" s="42">
        <f t="shared" si="48"/>
        <v>0</v>
      </c>
      <c r="J519" s="42">
        <f t="shared" si="49"/>
        <v>0</v>
      </c>
      <c r="K519" s="6">
        <v>0</v>
      </c>
      <c r="L519" s="6">
        <f t="shared" si="50"/>
        <v>2.8439210074875001E-4</v>
      </c>
      <c r="M519" s="6">
        <f t="shared" si="51"/>
        <v>0</v>
      </c>
      <c r="N519" s="6">
        <f t="shared" si="52"/>
        <v>0</v>
      </c>
      <c r="O519" s="11">
        <f t="shared" si="53"/>
        <v>0</v>
      </c>
    </row>
    <row r="520" spans="1:15">
      <c r="A520" s="6" t="s">
        <v>55</v>
      </c>
      <c r="B520" s="6">
        <v>3200</v>
      </c>
      <c r="C520" s="8">
        <v>7.9493566900000007E-2</v>
      </c>
      <c r="D520" s="7">
        <v>0.4</v>
      </c>
      <c r="E520" s="7">
        <v>54.65</v>
      </c>
      <c r="F520" s="7">
        <v>1.2</v>
      </c>
      <c r="G520" s="7">
        <v>6.4000000000000001E-2</v>
      </c>
      <c r="H520" s="6">
        <v>1</v>
      </c>
      <c r="I520" s="42">
        <f t="shared" si="48"/>
        <v>1.2</v>
      </c>
      <c r="J520" s="42">
        <f t="shared" si="49"/>
        <v>6.4000000000000001E-2</v>
      </c>
      <c r="K520" s="6">
        <v>67</v>
      </c>
      <c r="L520" s="6">
        <f t="shared" si="50"/>
        <v>0.14481078103616668</v>
      </c>
      <c r="M520" s="6">
        <f t="shared" si="51"/>
        <v>179</v>
      </c>
      <c r="N520" s="6">
        <f t="shared" si="52"/>
        <v>0</v>
      </c>
      <c r="O520" s="11">
        <f t="shared" si="53"/>
        <v>0</v>
      </c>
    </row>
    <row r="521" spans="1:15">
      <c r="A521" s="6" t="s">
        <v>55</v>
      </c>
      <c r="B521" s="6">
        <v>6120</v>
      </c>
      <c r="C521" s="8">
        <v>6.2664758500000001E-2</v>
      </c>
      <c r="D521" s="7">
        <v>0.247</v>
      </c>
      <c r="E521" s="7">
        <v>54.65</v>
      </c>
      <c r="F521" s="7">
        <v>0</v>
      </c>
      <c r="G521" s="7">
        <v>0</v>
      </c>
      <c r="H521" s="6">
        <v>1</v>
      </c>
      <c r="I521" s="42">
        <f t="shared" si="48"/>
        <v>0</v>
      </c>
      <c r="J521" s="42">
        <f t="shared" si="49"/>
        <v>0</v>
      </c>
      <c r="K521" s="6">
        <v>33</v>
      </c>
      <c r="L521" s="6">
        <f t="shared" si="50"/>
        <v>7.049028132084792E-2</v>
      </c>
      <c r="M521" s="6">
        <f t="shared" si="51"/>
        <v>87</v>
      </c>
      <c r="N521" s="6">
        <f t="shared" si="52"/>
        <v>0</v>
      </c>
      <c r="O521" s="11">
        <f t="shared" si="53"/>
        <v>0</v>
      </c>
    </row>
    <row r="522" spans="1:15">
      <c r="A522" s="6" t="s">
        <v>55</v>
      </c>
      <c r="B522" s="6">
        <v>6420</v>
      </c>
      <c r="C522" s="8">
        <v>0.1355697199</v>
      </c>
      <c r="D522" s="7">
        <v>0.247</v>
      </c>
      <c r="E522" s="7">
        <v>54.65</v>
      </c>
      <c r="F522" s="7">
        <v>0</v>
      </c>
      <c r="G522" s="7">
        <v>0</v>
      </c>
      <c r="H522" s="6">
        <v>1</v>
      </c>
      <c r="I522" s="42">
        <f t="shared" si="48"/>
        <v>0</v>
      </c>
      <c r="J522" s="42">
        <f t="shared" si="49"/>
        <v>0</v>
      </c>
      <c r="K522" s="6">
        <v>85</v>
      </c>
      <c r="L522" s="6">
        <f t="shared" si="50"/>
        <v>0.1524995535463454</v>
      </c>
      <c r="M522" s="6">
        <f t="shared" si="51"/>
        <v>188</v>
      </c>
      <c r="N522" s="6">
        <f t="shared" si="52"/>
        <v>0</v>
      </c>
      <c r="O522" s="11">
        <f t="shared" si="53"/>
        <v>0</v>
      </c>
    </row>
    <row r="523" spans="1:15">
      <c r="A523" s="6" t="s">
        <v>55</v>
      </c>
      <c r="B523" s="6">
        <v>5430</v>
      </c>
      <c r="C523" s="8">
        <v>1.1175800713999999</v>
      </c>
      <c r="D523" s="7">
        <v>1</v>
      </c>
      <c r="E523" s="7">
        <v>54.65</v>
      </c>
      <c r="F523" s="7">
        <v>0</v>
      </c>
      <c r="G523" s="7">
        <v>0</v>
      </c>
      <c r="H523" s="6">
        <v>1</v>
      </c>
      <c r="I523" s="42">
        <f t="shared" si="48"/>
        <v>0</v>
      </c>
      <c r="J523" s="42">
        <f t="shared" si="49"/>
        <v>0</v>
      </c>
      <c r="K523" s="6">
        <v>2355</v>
      </c>
      <c r="L523" s="6">
        <f t="shared" si="50"/>
        <v>5.0896459085008328</v>
      </c>
      <c r="M523" s="6">
        <f t="shared" si="51"/>
        <v>6278</v>
      </c>
      <c r="N523" s="6">
        <f t="shared" si="52"/>
        <v>0</v>
      </c>
      <c r="O523" s="11">
        <f t="shared" si="53"/>
        <v>0</v>
      </c>
    </row>
    <row r="524" spans="1:15">
      <c r="A524" s="6" t="s">
        <v>55</v>
      </c>
      <c r="B524" s="6">
        <v>6420</v>
      </c>
      <c r="C524" s="8">
        <v>0.1203918818</v>
      </c>
      <c r="D524" s="7">
        <v>0.30299999999999999</v>
      </c>
      <c r="E524" s="7">
        <v>54.65</v>
      </c>
      <c r="F524" s="7">
        <v>0</v>
      </c>
      <c r="G524" s="7">
        <v>0</v>
      </c>
      <c r="H524" s="6">
        <v>1</v>
      </c>
      <c r="I524" s="42">
        <f t="shared" si="48"/>
        <v>0</v>
      </c>
      <c r="J524" s="42">
        <f t="shared" si="49"/>
        <v>0</v>
      </c>
      <c r="K524" s="6">
        <v>608</v>
      </c>
      <c r="L524" s="6">
        <f t="shared" si="50"/>
        <v>0.16613026259434249</v>
      </c>
      <c r="M524" s="6">
        <f t="shared" si="51"/>
        <v>205</v>
      </c>
      <c r="N524" s="6">
        <f t="shared" si="52"/>
        <v>0</v>
      </c>
      <c r="O524" s="11">
        <f t="shared" si="53"/>
        <v>0</v>
      </c>
    </row>
    <row r="525" spans="1:15">
      <c r="A525" s="6" t="s">
        <v>55</v>
      </c>
      <c r="B525" s="6">
        <v>4430</v>
      </c>
      <c r="C525" s="8">
        <v>5.0802753999999997E-3</v>
      </c>
      <c r="D525" s="7">
        <v>0.41299999999999998</v>
      </c>
      <c r="E525" s="7">
        <v>54.65</v>
      </c>
      <c r="F525" s="7">
        <v>0.7</v>
      </c>
      <c r="G525" s="7">
        <v>0.09</v>
      </c>
      <c r="H525" s="6">
        <v>1</v>
      </c>
      <c r="I525" s="42">
        <f t="shared" si="48"/>
        <v>0.7</v>
      </c>
      <c r="J525" s="42">
        <f t="shared" si="49"/>
        <v>0.09</v>
      </c>
      <c r="K525" s="6">
        <v>4</v>
      </c>
      <c r="L525" s="6">
        <f t="shared" si="50"/>
        <v>9.5553418251608322E-3</v>
      </c>
      <c r="M525" s="6">
        <f t="shared" si="51"/>
        <v>12</v>
      </c>
      <c r="N525" s="6">
        <f t="shared" si="52"/>
        <v>0</v>
      </c>
      <c r="O525" s="11">
        <f t="shared" si="53"/>
        <v>0</v>
      </c>
    </row>
    <row r="526" spans="1:15">
      <c r="A526" s="6" t="s">
        <v>55</v>
      </c>
      <c r="B526" s="6">
        <v>6410</v>
      </c>
      <c r="C526" s="8">
        <v>0.73706760019999995</v>
      </c>
      <c r="D526" s="7">
        <v>0.30299999999999999</v>
      </c>
      <c r="E526" s="7">
        <v>54.65</v>
      </c>
      <c r="F526" s="7">
        <v>0</v>
      </c>
      <c r="G526" s="7">
        <v>0</v>
      </c>
      <c r="H526" s="6">
        <v>1</v>
      </c>
      <c r="I526" s="42">
        <f t="shared" si="48"/>
        <v>0</v>
      </c>
      <c r="J526" s="42">
        <f t="shared" si="49"/>
        <v>0</v>
      </c>
      <c r="K526" s="6">
        <v>471</v>
      </c>
      <c r="L526" s="6">
        <f t="shared" si="50"/>
        <v>1.0170887948609824</v>
      </c>
      <c r="M526" s="6">
        <f t="shared" si="51"/>
        <v>1255</v>
      </c>
      <c r="N526" s="6">
        <f t="shared" si="52"/>
        <v>0</v>
      </c>
      <c r="O526" s="11">
        <f t="shared" si="53"/>
        <v>0</v>
      </c>
    </row>
    <row r="527" spans="1:15">
      <c r="A527" s="6" t="s">
        <v>55</v>
      </c>
      <c r="B527" s="6">
        <v>6170</v>
      </c>
      <c r="C527" s="8">
        <v>3.1222451410000001</v>
      </c>
      <c r="D527" s="7">
        <v>0.30299999999999999</v>
      </c>
      <c r="E527" s="7">
        <v>54.65</v>
      </c>
      <c r="F527" s="7">
        <v>0</v>
      </c>
      <c r="G527" s="7">
        <v>0</v>
      </c>
      <c r="H527" s="6">
        <v>1</v>
      </c>
      <c r="I527" s="42">
        <f t="shared" si="48"/>
        <v>0</v>
      </c>
      <c r="J527" s="42">
        <f t="shared" si="49"/>
        <v>0</v>
      </c>
      <c r="K527" s="6">
        <v>1993</v>
      </c>
      <c r="L527" s="6">
        <f t="shared" si="50"/>
        <v>4.3084250981301624</v>
      </c>
      <c r="M527" s="6">
        <f t="shared" si="51"/>
        <v>5314</v>
      </c>
      <c r="N527" s="6">
        <f t="shared" si="52"/>
        <v>0</v>
      </c>
      <c r="O527" s="11">
        <f t="shared" si="53"/>
        <v>0</v>
      </c>
    </row>
    <row r="528" spans="1:15">
      <c r="A528" s="6" t="s">
        <v>55</v>
      </c>
      <c r="B528" s="6">
        <v>3200</v>
      </c>
      <c r="C528" s="8">
        <v>1.00415656E-2</v>
      </c>
      <c r="D528" s="7">
        <v>0.4</v>
      </c>
      <c r="E528" s="7">
        <v>54.65</v>
      </c>
      <c r="F528" s="7">
        <v>1.2</v>
      </c>
      <c r="G528" s="7">
        <v>6.4000000000000001E-2</v>
      </c>
      <c r="H528" s="6">
        <v>1</v>
      </c>
      <c r="I528" s="42">
        <f t="shared" si="48"/>
        <v>1.2</v>
      </c>
      <c r="J528" s="42">
        <f t="shared" si="49"/>
        <v>6.4000000000000001E-2</v>
      </c>
      <c r="K528" s="6">
        <v>8</v>
      </c>
      <c r="L528" s="6">
        <f t="shared" si="50"/>
        <v>1.8292385334666667E-2</v>
      </c>
      <c r="M528" s="6">
        <f t="shared" si="51"/>
        <v>23</v>
      </c>
      <c r="N528" s="6">
        <f t="shared" si="52"/>
        <v>0</v>
      </c>
      <c r="O528" s="11">
        <f t="shared" si="53"/>
        <v>0</v>
      </c>
    </row>
    <row r="529" spans="1:15">
      <c r="A529" s="6" t="s">
        <v>55</v>
      </c>
      <c r="B529" s="6">
        <v>6460</v>
      </c>
      <c r="C529" s="8">
        <v>0.49465317759999999</v>
      </c>
      <c r="D529" s="7">
        <v>0.26600000000000001</v>
      </c>
      <c r="E529" s="7">
        <v>54.65</v>
      </c>
      <c r="F529" s="7">
        <v>0</v>
      </c>
      <c r="G529" s="7">
        <v>0</v>
      </c>
      <c r="H529" s="6">
        <v>1</v>
      </c>
      <c r="I529" s="42">
        <f t="shared" si="48"/>
        <v>0</v>
      </c>
      <c r="J529" s="42">
        <f t="shared" si="49"/>
        <v>0</v>
      </c>
      <c r="K529" s="6">
        <v>278</v>
      </c>
      <c r="L529" s="6">
        <f t="shared" si="50"/>
        <v>0.59922698145445341</v>
      </c>
      <c r="M529" s="6">
        <f t="shared" si="51"/>
        <v>739</v>
      </c>
      <c r="N529" s="6">
        <f t="shared" si="52"/>
        <v>0</v>
      </c>
      <c r="O529" s="11">
        <f t="shared" si="53"/>
        <v>0</v>
      </c>
    </row>
    <row r="530" spans="1:15">
      <c r="A530" s="6" t="s">
        <v>55</v>
      </c>
      <c r="B530" s="6">
        <v>6170</v>
      </c>
      <c r="C530" s="8">
        <v>0.58701640359999996</v>
      </c>
      <c r="D530" s="7">
        <v>0.30299999999999999</v>
      </c>
      <c r="E530" s="7">
        <v>54.65</v>
      </c>
      <c r="F530" s="7">
        <v>0</v>
      </c>
      <c r="G530" s="7">
        <v>0</v>
      </c>
      <c r="H530" s="6">
        <v>1</v>
      </c>
      <c r="I530" s="42">
        <f t="shared" si="48"/>
        <v>0</v>
      </c>
      <c r="J530" s="42">
        <f t="shared" si="49"/>
        <v>0</v>
      </c>
      <c r="K530" s="6">
        <v>375</v>
      </c>
      <c r="L530" s="6">
        <f t="shared" si="50"/>
        <v>0.81003127303268485</v>
      </c>
      <c r="M530" s="6">
        <f t="shared" si="51"/>
        <v>999</v>
      </c>
      <c r="N530" s="6">
        <f t="shared" si="52"/>
        <v>0</v>
      </c>
      <c r="O530" s="11">
        <f t="shared" si="53"/>
        <v>0</v>
      </c>
    </row>
    <row r="531" spans="1:15">
      <c r="A531" s="6" t="s">
        <v>55</v>
      </c>
      <c r="B531" s="6">
        <v>6410</v>
      </c>
      <c r="C531" s="8">
        <v>1.24088876E-2</v>
      </c>
      <c r="D531" s="7">
        <v>0.30299999999999999</v>
      </c>
      <c r="E531" s="7">
        <v>54.65</v>
      </c>
      <c r="F531" s="7">
        <v>0</v>
      </c>
      <c r="G531" s="7">
        <v>0</v>
      </c>
      <c r="H531" s="6">
        <v>1</v>
      </c>
      <c r="I531" s="42">
        <f t="shared" si="48"/>
        <v>0</v>
      </c>
      <c r="J531" s="42">
        <f t="shared" si="49"/>
        <v>0</v>
      </c>
      <c r="K531" s="6">
        <v>8</v>
      </c>
      <c r="L531" s="6">
        <f t="shared" si="50"/>
        <v>1.7123179110334997E-2</v>
      </c>
      <c r="M531" s="6">
        <f t="shared" si="51"/>
        <v>21</v>
      </c>
      <c r="N531" s="6">
        <f t="shared" si="52"/>
        <v>0</v>
      </c>
      <c r="O531" s="11">
        <f t="shared" si="53"/>
        <v>0</v>
      </c>
    </row>
    <row r="532" spans="1:15">
      <c r="A532" s="6" t="s">
        <v>55</v>
      </c>
      <c r="B532" s="6">
        <v>4430</v>
      </c>
      <c r="C532" s="8">
        <v>7.04277138E-2</v>
      </c>
      <c r="D532" s="7">
        <v>0.41299999999999998</v>
      </c>
      <c r="E532" s="7">
        <v>54.65</v>
      </c>
      <c r="F532" s="7">
        <v>0.7</v>
      </c>
      <c r="G532" s="7">
        <v>0.09</v>
      </c>
      <c r="H532" s="6">
        <v>1</v>
      </c>
      <c r="I532" s="42">
        <f t="shared" si="48"/>
        <v>0.7</v>
      </c>
      <c r="J532" s="42">
        <f t="shared" si="49"/>
        <v>0.09</v>
      </c>
      <c r="K532" s="6">
        <v>61</v>
      </c>
      <c r="L532" s="6">
        <f t="shared" si="50"/>
        <v>0.13246543274476749</v>
      </c>
      <c r="M532" s="6">
        <f t="shared" si="51"/>
        <v>163</v>
      </c>
      <c r="N532" s="6">
        <f t="shared" si="52"/>
        <v>0</v>
      </c>
      <c r="O532" s="11">
        <f t="shared" si="53"/>
        <v>0</v>
      </c>
    </row>
    <row r="533" spans="1:15">
      <c r="A533" s="6" t="s">
        <v>55</v>
      </c>
      <c r="B533" s="6">
        <v>6420</v>
      </c>
      <c r="C533" s="8">
        <v>24.3648374104</v>
      </c>
      <c r="D533" s="7">
        <v>0.30299999999999999</v>
      </c>
      <c r="E533" s="7">
        <v>54.65</v>
      </c>
      <c r="F533" s="7">
        <v>0</v>
      </c>
      <c r="G533" s="7">
        <v>0</v>
      </c>
      <c r="H533" s="6">
        <v>1</v>
      </c>
      <c r="I533" s="42">
        <f t="shared" si="48"/>
        <v>0</v>
      </c>
      <c r="J533" s="42">
        <f t="shared" si="49"/>
        <v>0</v>
      </c>
      <c r="K533" s="6">
        <v>15555</v>
      </c>
      <c r="L533" s="6">
        <f t="shared" si="50"/>
        <v>33.621343703078587</v>
      </c>
      <c r="M533" s="6">
        <f t="shared" si="51"/>
        <v>41471</v>
      </c>
      <c r="N533" s="6">
        <f t="shared" si="52"/>
        <v>0</v>
      </c>
      <c r="O533" s="11">
        <f t="shared" si="53"/>
        <v>0</v>
      </c>
    </row>
    <row r="534" spans="1:15">
      <c r="A534" s="6" t="s">
        <v>55</v>
      </c>
      <c r="B534" s="6">
        <v>6410</v>
      </c>
      <c r="C534" s="8">
        <v>4.8023979699999997E-2</v>
      </c>
      <c r="D534" s="7">
        <v>0.30299999999999999</v>
      </c>
      <c r="E534" s="7">
        <v>54.65</v>
      </c>
      <c r="F534" s="7">
        <v>0</v>
      </c>
      <c r="G534" s="7">
        <v>0</v>
      </c>
      <c r="H534" s="6">
        <v>1</v>
      </c>
      <c r="I534" s="42">
        <f t="shared" si="48"/>
        <v>0</v>
      </c>
      <c r="J534" s="42">
        <f t="shared" si="49"/>
        <v>0</v>
      </c>
      <c r="K534" s="6">
        <v>31</v>
      </c>
      <c r="L534" s="6">
        <f t="shared" si="50"/>
        <v>6.6268889887776239E-2</v>
      </c>
      <c r="M534" s="6">
        <f t="shared" si="51"/>
        <v>82</v>
      </c>
      <c r="N534" s="6">
        <f t="shared" si="52"/>
        <v>0</v>
      </c>
      <c r="O534" s="11">
        <f t="shared" si="53"/>
        <v>0</v>
      </c>
    </row>
    <row r="535" spans="1:15">
      <c r="A535" s="6" t="s">
        <v>55</v>
      </c>
      <c r="B535" s="6">
        <v>6420</v>
      </c>
      <c r="C535" s="8">
        <v>7.7605659499999993E-2</v>
      </c>
      <c r="D535" s="7">
        <v>0.247</v>
      </c>
      <c r="E535" s="7">
        <v>54.65</v>
      </c>
      <c r="F535" s="7">
        <v>0</v>
      </c>
      <c r="G535" s="7">
        <v>0</v>
      </c>
      <c r="H535" s="6">
        <v>1</v>
      </c>
      <c r="I535" s="42">
        <f t="shared" si="48"/>
        <v>0</v>
      </c>
      <c r="J535" s="42">
        <f t="shared" si="49"/>
        <v>0</v>
      </c>
      <c r="K535" s="6">
        <v>40</v>
      </c>
      <c r="L535" s="6">
        <f t="shared" si="50"/>
        <v>8.729698958697707E-2</v>
      </c>
      <c r="M535" s="6">
        <f t="shared" si="51"/>
        <v>108</v>
      </c>
      <c r="N535" s="6">
        <f t="shared" si="52"/>
        <v>0</v>
      </c>
      <c r="O535" s="11">
        <f t="shared" si="53"/>
        <v>0</v>
      </c>
    </row>
    <row r="536" spans="1:15">
      <c r="A536" s="6" t="s">
        <v>55</v>
      </c>
      <c r="B536" s="6">
        <v>3200</v>
      </c>
      <c r="C536" s="8">
        <v>0.82837154010000003</v>
      </c>
      <c r="D536" s="7">
        <v>0.4</v>
      </c>
      <c r="E536" s="7">
        <v>54.65</v>
      </c>
      <c r="F536" s="7">
        <v>1.2</v>
      </c>
      <c r="G536" s="7">
        <v>6.4000000000000001E-2</v>
      </c>
      <c r="H536" s="6">
        <v>1</v>
      </c>
      <c r="I536" s="42">
        <f t="shared" si="48"/>
        <v>1.2</v>
      </c>
      <c r="J536" s="42">
        <f t="shared" si="49"/>
        <v>6.4000000000000001E-2</v>
      </c>
      <c r="K536" s="6">
        <v>823</v>
      </c>
      <c r="L536" s="6">
        <f t="shared" si="50"/>
        <v>1.5090168222155</v>
      </c>
      <c r="M536" s="6">
        <f t="shared" si="51"/>
        <v>1861</v>
      </c>
      <c r="N536" s="6">
        <f t="shared" si="52"/>
        <v>5</v>
      </c>
      <c r="O536" s="11">
        <f t="shared" si="53"/>
        <v>0.3</v>
      </c>
    </row>
    <row r="537" spans="1:15">
      <c r="A537" s="6" t="s">
        <v>55</v>
      </c>
      <c r="B537" s="6">
        <v>6420</v>
      </c>
      <c r="C537" s="8">
        <v>5.4044550000000003E-4</v>
      </c>
      <c r="D537" s="7">
        <v>0.247</v>
      </c>
      <c r="E537" s="7">
        <v>54.65</v>
      </c>
      <c r="F537" s="7">
        <v>0</v>
      </c>
      <c r="G537" s="7">
        <v>0</v>
      </c>
      <c r="H537" s="6">
        <v>1</v>
      </c>
      <c r="I537" s="42">
        <f t="shared" si="48"/>
        <v>0</v>
      </c>
      <c r="J537" s="42">
        <f t="shared" si="49"/>
        <v>0</v>
      </c>
      <c r="K537" s="6">
        <v>0</v>
      </c>
      <c r="L537" s="6">
        <f t="shared" si="50"/>
        <v>6.0793588366875003E-4</v>
      </c>
      <c r="M537" s="6">
        <f t="shared" si="51"/>
        <v>1</v>
      </c>
      <c r="N537" s="6">
        <f t="shared" si="52"/>
        <v>0</v>
      </c>
      <c r="O537" s="11">
        <f t="shared" si="53"/>
        <v>0</v>
      </c>
    </row>
    <row r="538" spans="1:15">
      <c r="A538" s="6" t="s">
        <v>55</v>
      </c>
      <c r="B538" s="6">
        <v>5430</v>
      </c>
      <c r="C538" s="8">
        <v>1.7738204999999999E-3</v>
      </c>
      <c r="D538" s="7">
        <v>1</v>
      </c>
      <c r="E538" s="7">
        <v>54.65</v>
      </c>
      <c r="F538" s="7">
        <v>0</v>
      </c>
      <c r="G538" s="7">
        <v>0</v>
      </c>
      <c r="H538" s="6">
        <v>1</v>
      </c>
      <c r="I538" s="42">
        <f t="shared" si="48"/>
        <v>0</v>
      </c>
      <c r="J538" s="42">
        <f t="shared" si="49"/>
        <v>0</v>
      </c>
      <c r="K538" s="6">
        <v>4</v>
      </c>
      <c r="L538" s="6">
        <f t="shared" si="50"/>
        <v>8.0782741937500003E-3</v>
      </c>
      <c r="M538" s="6">
        <f t="shared" si="51"/>
        <v>10</v>
      </c>
      <c r="N538" s="6">
        <f t="shared" si="52"/>
        <v>0</v>
      </c>
      <c r="O538" s="11">
        <f t="shared" si="53"/>
        <v>0</v>
      </c>
    </row>
    <row r="539" spans="1:15">
      <c r="A539" s="6" t="s">
        <v>55</v>
      </c>
      <c r="B539" s="6">
        <v>6120</v>
      </c>
      <c r="C539" s="8">
        <v>1.9369320516999999</v>
      </c>
      <c r="D539" s="7">
        <v>0.30299999999999999</v>
      </c>
      <c r="E539" s="7">
        <v>54.65</v>
      </c>
      <c r="F539" s="7">
        <v>0</v>
      </c>
      <c r="G539" s="7">
        <v>0</v>
      </c>
      <c r="H539" s="6">
        <v>1</v>
      </c>
      <c r="I539" s="42">
        <f t="shared" si="48"/>
        <v>0</v>
      </c>
      <c r="J539" s="42">
        <f t="shared" si="49"/>
        <v>0</v>
      </c>
      <c r="K539" s="6">
        <v>3576</v>
      </c>
      <c r="L539" s="6">
        <f t="shared" si="50"/>
        <v>2.6727967497914764</v>
      </c>
      <c r="M539" s="6">
        <f t="shared" si="51"/>
        <v>3297</v>
      </c>
      <c r="N539" s="6">
        <f t="shared" si="52"/>
        <v>0</v>
      </c>
      <c r="O539" s="11">
        <f t="shared" si="53"/>
        <v>0</v>
      </c>
    </row>
    <row r="540" spans="1:15">
      <c r="A540" s="6" t="s">
        <v>55</v>
      </c>
      <c r="B540" s="6">
        <v>3200</v>
      </c>
      <c r="C540" s="8">
        <v>4.5436358000000001E-3</v>
      </c>
      <c r="D540" s="7">
        <v>0.4</v>
      </c>
      <c r="E540" s="7">
        <v>54.65</v>
      </c>
      <c r="F540" s="7">
        <v>1.2</v>
      </c>
      <c r="G540" s="7">
        <v>6.4000000000000001E-2</v>
      </c>
      <c r="H540" s="6">
        <v>1</v>
      </c>
      <c r="I540" s="42">
        <f t="shared" si="48"/>
        <v>1.2</v>
      </c>
      <c r="J540" s="42">
        <f t="shared" si="49"/>
        <v>6.4000000000000001E-2</v>
      </c>
      <c r="K540" s="6">
        <v>4</v>
      </c>
      <c r="L540" s="6">
        <f t="shared" si="50"/>
        <v>8.2769898823333334E-3</v>
      </c>
      <c r="M540" s="6">
        <f t="shared" si="51"/>
        <v>10</v>
      </c>
      <c r="N540" s="6">
        <f t="shared" si="52"/>
        <v>0</v>
      </c>
      <c r="O540" s="11">
        <f t="shared" si="53"/>
        <v>0</v>
      </c>
    </row>
    <row r="541" spans="1:15">
      <c r="A541" s="6" t="s">
        <v>55</v>
      </c>
      <c r="B541" s="6">
        <v>6120</v>
      </c>
      <c r="C541" s="8">
        <v>1.17032052E-2</v>
      </c>
      <c r="D541" s="7">
        <v>0.247</v>
      </c>
      <c r="E541" s="7">
        <v>54.65</v>
      </c>
      <c r="F541" s="7">
        <v>0</v>
      </c>
      <c r="G541" s="7">
        <v>0</v>
      </c>
      <c r="H541" s="6">
        <v>1</v>
      </c>
      <c r="I541" s="42">
        <f t="shared" si="48"/>
        <v>0</v>
      </c>
      <c r="J541" s="42">
        <f t="shared" si="49"/>
        <v>0</v>
      </c>
      <c r="K541" s="6">
        <v>6</v>
      </c>
      <c r="L541" s="6">
        <f t="shared" si="50"/>
        <v>1.3164691712705E-2</v>
      </c>
      <c r="M541" s="6">
        <f t="shared" si="51"/>
        <v>16</v>
      </c>
      <c r="N541" s="6">
        <f t="shared" si="52"/>
        <v>0</v>
      </c>
      <c r="O541" s="11">
        <f t="shared" si="53"/>
        <v>0</v>
      </c>
    </row>
    <row r="542" spans="1:15">
      <c r="A542" s="6" t="s">
        <v>55</v>
      </c>
      <c r="B542" s="6">
        <v>6410</v>
      </c>
      <c r="C542" s="8">
        <v>0.37935283819999999</v>
      </c>
      <c r="D542" s="7">
        <v>0.30299999999999999</v>
      </c>
      <c r="E542" s="7">
        <v>54.65</v>
      </c>
      <c r="F542" s="7">
        <v>0</v>
      </c>
      <c r="G542" s="7">
        <v>0</v>
      </c>
      <c r="H542" s="6">
        <v>1</v>
      </c>
      <c r="I542" s="42">
        <f t="shared" si="48"/>
        <v>0</v>
      </c>
      <c r="J542" s="42">
        <f t="shared" si="49"/>
        <v>0</v>
      </c>
      <c r="K542" s="6">
        <v>242</v>
      </c>
      <c r="L542" s="6">
        <f t="shared" si="50"/>
        <v>0.52347372334265752</v>
      </c>
      <c r="M542" s="6">
        <f t="shared" si="51"/>
        <v>646</v>
      </c>
      <c r="N542" s="6">
        <f t="shared" si="52"/>
        <v>0</v>
      </c>
      <c r="O542" s="11">
        <f t="shared" si="53"/>
        <v>0</v>
      </c>
    </row>
    <row r="543" spans="1:15">
      <c r="A543" s="6" t="s">
        <v>55</v>
      </c>
      <c r="B543" s="6">
        <v>3200</v>
      </c>
      <c r="C543" s="8">
        <v>0.1897299885</v>
      </c>
      <c r="D543" s="7">
        <v>0.4</v>
      </c>
      <c r="E543" s="7">
        <v>54.65</v>
      </c>
      <c r="F543" s="7">
        <v>1.2</v>
      </c>
      <c r="G543" s="7">
        <v>6.4000000000000001E-2</v>
      </c>
      <c r="H543" s="6">
        <v>1</v>
      </c>
      <c r="I543" s="42">
        <f t="shared" si="48"/>
        <v>1.2</v>
      </c>
      <c r="J543" s="42">
        <f t="shared" si="49"/>
        <v>6.4000000000000001E-2</v>
      </c>
      <c r="K543" s="6">
        <v>160</v>
      </c>
      <c r="L543" s="6">
        <f t="shared" si="50"/>
        <v>0.34562479571749999</v>
      </c>
      <c r="M543" s="6">
        <f t="shared" si="51"/>
        <v>426</v>
      </c>
      <c r="N543" s="6">
        <f t="shared" si="52"/>
        <v>1</v>
      </c>
      <c r="O543" s="11">
        <f t="shared" si="53"/>
        <v>0.1</v>
      </c>
    </row>
    <row r="544" spans="1:15">
      <c r="A544" s="6" t="s">
        <v>55</v>
      </c>
      <c r="B544" s="6">
        <v>3200</v>
      </c>
      <c r="C544" s="8">
        <v>0.68467875879999995</v>
      </c>
      <c r="D544" s="7">
        <v>0.4</v>
      </c>
      <c r="E544" s="7">
        <v>54.65</v>
      </c>
      <c r="F544" s="7">
        <v>1.2</v>
      </c>
      <c r="G544" s="7">
        <v>6.4000000000000001E-2</v>
      </c>
      <c r="H544" s="6">
        <v>1</v>
      </c>
      <c r="I544" s="42">
        <f t="shared" si="48"/>
        <v>1.2</v>
      </c>
      <c r="J544" s="42">
        <f t="shared" si="49"/>
        <v>6.4000000000000001E-2</v>
      </c>
      <c r="K544" s="6">
        <v>577</v>
      </c>
      <c r="L544" s="6">
        <f t="shared" si="50"/>
        <v>1.2472564722806665</v>
      </c>
      <c r="M544" s="6">
        <f t="shared" si="51"/>
        <v>1538</v>
      </c>
      <c r="N544" s="6">
        <f t="shared" si="52"/>
        <v>4</v>
      </c>
      <c r="O544" s="11">
        <f t="shared" si="53"/>
        <v>0.2</v>
      </c>
    </row>
    <row r="545" spans="1:15">
      <c r="A545" s="6" t="s">
        <v>55</v>
      </c>
      <c r="B545" s="6">
        <v>6420</v>
      </c>
      <c r="C545" s="8">
        <v>0.37400137560000002</v>
      </c>
      <c r="D545" s="7">
        <v>0.247</v>
      </c>
      <c r="E545" s="7">
        <v>54.65</v>
      </c>
      <c r="F545" s="7">
        <v>0</v>
      </c>
      <c r="G545" s="7">
        <v>0</v>
      </c>
      <c r="H545" s="6">
        <v>1</v>
      </c>
      <c r="I545" s="42">
        <f t="shared" si="48"/>
        <v>0</v>
      </c>
      <c r="J545" s="42">
        <f t="shared" si="49"/>
        <v>0</v>
      </c>
      <c r="K545" s="6">
        <v>195</v>
      </c>
      <c r="L545" s="6">
        <f t="shared" si="50"/>
        <v>0.42070635571711507</v>
      </c>
      <c r="M545" s="6">
        <f t="shared" si="51"/>
        <v>519</v>
      </c>
      <c r="N545" s="6">
        <f t="shared" si="52"/>
        <v>0</v>
      </c>
      <c r="O545" s="11">
        <f t="shared" si="53"/>
        <v>0</v>
      </c>
    </row>
    <row r="546" spans="1:15">
      <c r="A546" s="6" t="s">
        <v>55</v>
      </c>
      <c r="B546" s="6">
        <v>5430</v>
      </c>
      <c r="C546" s="8">
        <v>9.7829756200000006E-2</v>
      </c>
      <c r="D546" s="7">
        <v>1</v>
      </c>
      <c r="E546" s="7">
        <v>54.65</v>
      </c>
      <c r="F546" s="7">
        <v>0</v>
      </c>
      <c r="G546" s="7">
        <v>0</v>
      </c>
      <c r="H546" s="6">
        <v>1</v>
      </c>
      <c r="I546" s="42">
        <f t="shared" si="48"/>
        <v>0</v>
      </c>
      <c r="J546" s="42">
        <f t="shared" si="49"/>
        <v>0</v>
      </c>
      <c r="K546" s="6">
        <v>206</v>
      </c>
      <c r="L546" s="6">
        <f t="shared" si="50"/>
        <v>0.44553301469416667</v>
      </c>
      <c r="M546" s="6">
        <f t="shared" si="51"/>
        <v>550</v>
      </c>
      <c r="N546" s="6">
        <f t="shared" si="52"/>
        <v>0</v>
      </c>
      <c r="O546" s="11">
        <f t="shared" si="53"/>
        <v>0</v>
      </c>
    </row>
    <row r="547" spans="1:15">
      <c r="A547" s="6" t="s">
        <v>55</v>
      </c>
      <c r="B547" s="6">
        <v>3200</v>
      </c>
      <c r="C547" s="8">
        <v>0.14702050229999999</v>
      </c>
      <c r="D547" s="7">
        <v>0.4</v>
      </c>
      <c r="E547" s="7">
        <v>54.65</v>
      </c>
      <c r="F547" s="7">
        <v>1.2</v>
      </c>
      <c r="G547" s="7">
        <v>6.4000000000000001E-2</v>
      </c>
      <c r="H547" s="6">
        <v>1</v>
      </c>
      <c r="I547" s="42">
        <f t="shared" si="48"/>
        <v>1.2</v>
      </c>
      <c r="J547" s="42">
        <f t="shared" si="49"/>
        <v>6.4000000000000001E-2</v>
      </c>
      <c r="K547" s="6">
        <v>124</v>
      </c>
      <c r="L547" s="6">
        <f t="shared" si="50"/>
        <v>0.26782234835649998</v>
      </c>
      <c r="M547" s="6">
        <f t="shared" si="51"/>
        <v>330</v>
      </c>
      <c r="N547" s="6">
        <f t="shared" si="52"/>
        <v>1</v>
      </c>
      <c r="O547" s="11">
        <f t="shared" si="53"/>
        <v>0</v>
      </c>
    </row>
    <row r="548" spans="1:15">
      <c r="A548" s="6" t="s">
        <v>55</v>
      </c>
      <c r="B548" s="6">
        <v>6410</v>
      </c>
      <c r="C548" s="8">
        <v>0.3458601959</v>
      </c>
      <c r="D548" s="7">
        <v>0.30299999999999999</v>
      </c>
      <c r="E548" s="7">
        <v>54.65</v>
      </c>
      <c r="F548" s="7">
        <v>0</v>
      </c>
      <c r="G548" s="7">
        <v>0</v>
      </c>
      <c r="H548" s="6">
        <v>1</v>
      </c>
      <c r="I548" s="42">
        <f t="shared" si="48"/>
        <v>0</v>
      </c>
      <c r="J548" s="42">
        <f t="shared" si="49"/>
        <v>0</v>
      </c>
      <c r="K548" s="6">
        <v>221</v>
      </c>
      <c r="L548" s="6">
        <f t="shared" si="50"/>
        <v>0.47725680757485872</v>
      </c>
      <c r="M548" s="6">
        <f t="shared" si="51"/>
        <v>589</v>
      </c>
      <c r="N548" s="6">
        <f t="shared" si="52"/>
        <v>0</v>
      </c>
      <c r="O548" s="11">
        <f t="shared" si="53"/>
        <v>0</v>
      </c>
    </row>
    <row r="549" spans="1:15">
      <c r="A549" s="6" t="s">
        <v>55</v>
      </c>
      <c r="B549" s="6">
        <v>6460</v>
      </c>
      <c r="C549" s="8">
        <v>0.10685525360000001</v>
      </c>
      <c r="D549" s="7">
        <v>0.30299999999999999</v>
      </c>
      <c r="E549" s="7">
        <v>54.65</v>
      </c>
      <c r="F549" s="7">
        <v>0</v>
      </c>
      <c r="G549" s="7">
        <v>0</v>
      </c>
      <c r="H549" s="6">
        <v>1</v>
      </c>
      <c r="I549" s="42">
        <f t="shared" si="48"/>
        <v>0</v>
      </c>
      <c r="J549" s="42">
        <f t="shared" si="49"/>
        <v>0</v>
      </c>
      <c r="K549" s="6">
        <v>68</v>
      </c>
      <c r="L549" s="6">
        <f t="shared" si="50"/>
        <v>0.14745090013331</v>
      </c>
      <c r="M549" s="6">
        <f t="shared" si="51"/>
        <v>182</v>
      </c>
      <c r="N549" s="6">
        <f t="shared" si="52"/>
        <v>0</v>
      </c>
      <c r="O549" s="11">
        <f t="shared" si="53"/>
        <v>0</v>
      </c>
    </row>
    <row r="550" spans="1:15">
      <c r="A550" s="6" t="s">
        <v>55</v>
      </c>
      <c r="B550" s="6">
        <v>6170</v>
      </c>
      <c r="C550" s="8">
        <v>6.0902276062</v>
      </c>
      <c r="D550" s="7">
        <v>0.30299999999999999</v>
      </c>
      <c r="E550" s="7">
        <v>54.65</v>
      </c>
      <c r="F550" s="7">
        <v>0</v>
      </c>
      <c r="G550" s="7">
        <v>0</v>
      </c>
      <c r="H550" s="6">
        <v>1</v>
      </c>
      <c r="I550" s="42">
        <f t="shared" si="48"/>
        <v>0</v>
      </c>
      <c r="J550" s="42">
        <f t="shared" si="49"/>
        <v>0</v>
      </c>
      <c r="K550" s="6">
        <v>5287</v>
      </c>
      <c r="L550" s="6">
        <f t="shared" si="50"/>
        <v>8.4039812016404571</v>
      </c>
      <c r="M550" s="6">
        <f t="shared" si="51"/>
        <v>10366</v>
      </c>
      <c r="N550" s="6">
        <f t="shared" si="52"/>
        <v>0</v>
      </c>
      <c r="O550" s="11">
        <f t="shared" si="53"/>
        <v>0</v>
      </c>
    </row>
    <row r="551" spans="1:15">
      <c r="A551" s="6" t="s">
        <v>55</v>
      </c>
      <c r="B551" s="6">
        <v>4430</v>
      </c>
      <c r="C551" s="8">
        <v>1.8360509999999999E-4</v>
      </c>
      <c r="D551" s="7">
        <v>0.41299999999999998</v>
      </c>
      <c r="E551" s="7">
        <v>54.65</v>
      </c>
      <c r="F551" s="7">
        <v>0.7</v>
      </c>
      <c r="G551" s="7">
        <v>0.09</v>
      </c>
      <c r="H551" s="6">
        <v>1</v>
      </c>
      <c r="I551" s="42">
        <f t="shared" si="48"/>
        <v>0.7</v>
      </c>
      <c r="J551" s="42">
        <f t="shared" si="49"/>
        <v>0.09</v>
      </c>
      <c r="K551" s="6">
        <v>0</v>
      </c>
      <c r="L551" s="6">
        <f t="shared" si="50"/>
        <v>3.4533747744124998E-4</v>
      </c>
      <c r="M551" s="6">
        <f t="shared" si="51"/>
        <v>0</v>
      </c>
      <c r="N551" s="6">
        <f t="shared" si="52"/>
        <v>0</v>
      </c>
      <c r="O551" s="11">
        <f t="shared" si="53"/>
        <v>0</v>
      </c>
    </row>
    <row r="552" spans="1:15">
      <c r="A552" s="6" t="s">
        <v>55</v>
      </c>
      <c r="B552" s="6">
        <v>3200</v>
      </c>
      <c r="C552" s="8">
        <v>2.1431163199999999E-2</v>
      </c>
      <c r="D552" s="7">
        <v>0.28699999999999998</v>
      </c>
      <c r="E552" s="7">
        <v>54.65</v>
      </c>
      <c r="F552" s="7">
        <v>1.2</v>
      </c>
      <c r="G552" s="7">
        <v>6.4000000000000001E-2</v>
      </c>
      <c r="H552" s="6">
        <v>1</v>
      </c>
      <c r="I552" s="42">
        <f t="shared" si="48"/>
        <v>1.2</v>
      </c>
      <c r="J552" s="42">
        <f t="shared" si="49"/>
        <v>6.4000000000000001E-2</v>
      </c>
      <c r="K552" s="6">
        <v>13</v>
      </c>
      <c r="L552" s="6">
        <f t="shared" si="50"/>
        <v>2.8011512564046662E-2</v>
      </c>
      <c r="M552" s="6">
        <f t="shared" si="51"/>
        <v>35</v>
      </c>
      <c r="N552" s="6">
        <f t="shared" si="52"/>
        <v>0</v>
      </c>
      <c r="O552" s="11">
        <f t="shared" si="53"/>
        <v>0</v>
      </c>
    </row>
    <row r="553" spans="1:15">
      <c r="A553" s="6" t="s">
        <v>55</v>
      </c>
      <c r="B553" s="6">
        <v>4430</v>
      </c>
      <c r="C553" s="8">
        <v>5.5626065199999998E-2</v>
      </c>
      <c r="D553" s="7">
        <v>0.41299999999999998</v>
      </c>
      <c r="E553" s="7">
        <v>54.65</v>
      </c>
      <c r="F553" s="7">
        <v>0.7</v>
      </c>
      <c r="G553" s="7">
        <v>0.09</v>
      </c>
      <c r="H553" s="6">
        <v>1</v>
      </c>
      <c r="I553" s="42">
        <f t="shared" si="48"/>
        <v>0.7</v>
      </c>
      <c r="J553" s="42">
        <f t="shared" si="49"/>
        <v>0.09</v>
      </c>
      <c r="K553" s="6">
        <v>48</v>
      </c>
      <c r="L553" s="6">
        <f t="shared" si="50"/>
        <v>0.10462544360777831</v>
      </c>
      <c r="M553" s="6">
        <f t="shared" si="51"/>
        <v>129</v>
      </c>
      <c r="N553" s="6">
        <f t="shared" si="52"/>
        <v>0</v>
      </c>
      <c r="O553" s="11">
        <f t="shared" si="53"/>
        <v>0</v>
      </c>
    </row>
    <row r="554" spans="1:15">
      <c r="A554" s="6" t="s">
        <v>55</v>
      </c>
      <c r="B554" s="6">
        <v>6460</v>
      </c>
      <c r="C554" s="8">
        <v>5.2168600000000001E-5</v>
      </c>
      <c r="D554" s="7">
        <v>0.30299999999999999</v>
      </c>
      <c r="E554" s="7">
        <v>54.65</v>
      </c>
      <c r="F554" s="7">
        <v>0</v>
      </c>
      <c r="G554" s="7">
        <v>0</v>
      </c>
      <c r="H554" s="6">
        <v>1</v>
      </c>
      <c r="I554" s="42">
        <f t="shared" si="48"/>
        <v>0</v>
      </c>
      <c r="J554" s="42">
        <f t="shared" si="49"/>
        <v>0</v>
      </c>
      <c r="K554" s="6">
        <v>0</v>
      </c>
      <c r="L554" s="6">
        <f t="shared" si="50"/>
        <v>7.1988103247500003E-5</v>
      </c>
      <c r="M554" s="6">
        <f t="shared" si="51"/>
        <v>0</v>
      </c>
      <c r="N554" s="6">
        <f t="shared" si="52"/>
        <v>0</v>
      </c>
      <c r="O554" s="11">
        <f t="shared" si="53"/>
        <v>0</v>
      </c>
    </row>
    <row r="555" spans="1:15">
      <c r="A555" s="6" t="s">
        <v>55</v>
      </c>
      <c r="B555" s="6">
        <v>6410</v>
      </c>
      <c r="C555" s="8">
        <v>8.7945830200000005E-2</v>
      </c>
      <c r="D555" s="7">
        <v>0.30299999999999999</v>
      </c>
      <c r="E555" s="7">
        <v>54.65</v>
      </c>
      <c r="F555" s="7">
        <v>0</v>
      </c>
      <c r="G555" s="7">
        <v>0</v>
      </c>
      <c r="H555" s="6">
        <v>1</v>
      </c>
      <c r="I555" s="42">
        <f t="shared" si="48"/>
        <v>0</v>
      </c>
      <c r="J555" s="42">
        <f t="shared" si="49"/>
        <v>0</v>
      </c>
      <c r="K555" s="6">
        <v>56</v>
      </c>
      <c r="L555" s="6">
        <f t="shared" si="50"/>
        <v>0.1213575504158575</v>
      </c>
      <c r="M555" s="6">
        <f t="shared" si="51"/>
        <v>150</v>
      </c>
      <c r="N555" s="6">
        <f t="shared" si="52"/>
        <v>0</v>
      </c>
      <c r="O555" s="11">
        <f t="shared" si="53"/>
        <v>0</v>
      </c>
    </row>
    <row r="556" spans="1:15">
      <c r="A556" s="6" t="s">
        <v>55</v>
      </c>
      <c r="B556" s="6">
        <v>6460</v>
      </c>
      <c r="C556" s="8">
        <v>1.1131232078</v>
      </c>
      <c r="D556" s="7">
        <v>0.30299999999999999</v>
      </c>
      <c r="E556" s="7">
        <v>54.65</v>
      </c>
      <c r="F556" s="7">
        <v>0</v>
      </c>
      <c r="G556" s="7">
        <v>0</v>
      </c>
      <c r="H556" s="6">
        <v>1</v>
      </c>
      <c r="I556" s="42">
        <f t="shared" si="48"/>
        <v>0</v>
      </c>
      <c r="J556" s="42">
        <f t="shared" si="49"/>
        <v>0</v>
      </c>
      <c r="K556" s="6">
        <v>903</v>
      </c>
      <c r="L556" s="6">
        <f t="shared" si="50"/>
        <v>1.5360126284833173</v>
      </c>
      <c r="M556" s="6">
        <f t="shared" si="51"/>
        <v>1895</v>
      </c>
      <c r="N556" s="6">
        <f t="shared" si="52"/>
        <v>0</v>
      </c>
      <c r="O556" s="11">
        <f t="shared" si="53"/>
        <v>0</v>
      </c>
    </row>
    <row r="557" spans="1:15">
      <c r="A557" s="6" t="s">
        <v>55</v>
      </c>
      <c r="B557" s="6">
        <v>3200</v>
      </c>
      <c r="C557" s="8">
        <v>0.1065150723</v>
      </c>
      <c r="D557" s="7">
        <v>0.4</v>
      </c>
      <c r="E557" s="7">
        <v>54.65</v>
      </c>
      <c r="F557" s="7">
        <v>1.2</v>
      </c>
      <c r="G557" s="7">
        <v>6.4000000000000001E-2</v>
      </c>
      <c r="H557" s="6">
        <v>1</v>
      </c>
      <c r="I557" s="42">
        <f t="shared" si="48"/>
        <v>1.2</v>
      </c>
      <c r="J557" s="42">
        <f t="shared" si="49"/>
        <v>6.4000000000000001E-2</v>
      </c>
      <c r="K557" s="6">
        <v>188</v>
      </c>
      <c r="L557" s="6">
        <f t="shared" si="50"/>
        <v>0.19403495670649998</v>
      </c>
      <c r="M557" s="6">
        <f t="shared" si="51"/>
        <v>239</v>
      </c>
      <c r="N557" s="6">
        <f t="shared" si="52"/>
        <v>1</v>
      </c>
      <c r="O557" s="11">
        <f t="shared" si="53"/>
        <v>0</v>
      </c>
    </row>
    <row r="558" spans="1:15">
      <c r="A558" s="6" t="s">
        <v>55</v>
      </c>
      <c r="B558" s="6">
        <v>3200</v>
      </c>
      <c r="C558" s="8">
        <v>9.6469792700000001E-2</v>
      </c>
      <c r="D558" s="7">
        <v>0.06</v>
      </c>
      <c r="E558" s="7">
        <v>54.65</v>
      </c>
      <c r="F558" s="7">
        <v>1.2</v>
      </c>
      <c r="G558" s="7">
        <v>6.4000000000000001E-2</v>
      </c>
      <c r="H558" s="6">
        <v>1</v>
      </c>
      <c r="I558" s="42">
        <f t="shared" si="48"/>
        <v>1.2</v>
      </c>
      <c r="J558" s="42">
        <f t="shared" si="49"/>
        <v>6.4000000000000001E-2</v>
      </c>
      <c r="K558" s="6">
        <v>16</v>
      </c>
      <c r="L558" s="6">
        <f t="shared" si="50"/>
        <v>2.6360370855274998E-2</v>
      </c>
      <c r="M558" s="6">
        <f t="shared" si="51"/>
        <v>33</v>
      </c>
      <c r="N558" s="6">
        <f t="shared" si="52"/>
        <v>0</v>
      </c>
      <c r="O558" s="11">
        <f t="shared" si="53"/>
        <v>0</v>
      </c>
    </row>
    <row r="559" spans="1:15">
      <c r="A559" s="6" t="s">
        <v>55</v>
      </c>
      <c r="B559" s="6">
        <v>6410</v>
      </c>
      <c r="C559" s="8">
        <v>8.7069078499999994E-2</v>
      </c>
      <c r="D559" s="7">
        <v>0.30299999999999999</v>
      </c>
      <c r="E559" s="7">
        <v>54.65</v>
      </c>
      <c r="F559" s="7">
        <v>0</v>
      </c>
      <c r="G559" s="7">
        <v>0</v>
      </c>
      <c r="H559" s="6">
        <v>1</v>
      </c>
      <c r="I559" s="42">
        <f t="shared" si="48"/>
        <v>0</v>
      </c>
      <c r="J559" s="42">
        <f t="shared" si="49"/>
        <v>0</v>
      </c>
      <c r="K559" s="6">
        <v>76</v>
      </c>
      <c r="L559" s="6">
        <f t="shared" si="50"/>
        <v>0.12014770978563123</v>
      </c>
      <c r="M559" s="6">
        <f t="shared" si="51"/>
        <v>148</v>
      </c>
      <c r="N559" s="6">
        <f t="shared" si="52"/>
        <v>0</v>
      </c>
      <c r="O559" s="11">
        <f t="shared" si="53"/>
        <v>0</v>
      </c>
    </row>
    <row r="560" spans="1:15">
      <c r="A560" s="6" t="s">
        <v>55</v>
      </c>
      <c r="B560" s="6">
        <v>3200</v>
      </c>
      <c r="C560" s="8">
        <v>3.7253884199999997E-2</v>
      </c>
      <c r="D560" s="7">
        <v>0.4</v>
      </c>
      <c r="E560" s="7">
        <v>54.65</v>
      </c>
      <c r="F560" s="7">
        <v>1.2</v>
      </c>
      <c r="G560" s="7">
        <v>6.4000000000000001E-2</v>
      </c>
      <c r="H560" s="6">
        <v>1</v>
      </c>
      <c r="I560" s="42">
        <f t="shared" si="48"/>
        <v>1.2</v>
      </c>
      <c r="J560" s="42">
        <f t="shared" si="49"/>
        <v>6.4000000000000001E-2</v>
      </c>
      <c r="K560" s="6">
        <v>60</v>
      </c>
      <c r="L560" s="6">
        <f t="shared" si="50"/>
        <v>6.7864159050999989E-2</v>
      </c>
      <c r="M560" s="6">
        <f t="shared" si="51"/>
        <v>84</v>
      </c>
      <c r="N560" s="6">
        <f t="shared" si="52"/>
        <v>0</v>
      </c>
      <c r="O560" s="11">
        <f t="shared" si="53"/>
        <v>0</v>
      </c>
    </row>
    <row r="561" spans="1:15">
      <c r="A561" s="6" t="s">
        <v>55</v>
      </c>
      <c r="B561" s="6">
        <v>3100</v>
      </c>
      <c r="C561" s="8">
        <v>0.79238274620000004</v>
      </c>
      <c r="D561" s="7">
        <v>0.41099999999999998</v>
      </c>
      <c r="E561" s="7">
        <v>54.65</v>
      </c>
      <c r="F561" s="7">
        <v>1.2</v>
      </c>
      <c r="G561" s="7">
        <v>6.4000000000000001E-2</v>
      </c>
      <c r="H561" s="6">
        <v>1</v>
      </c>
      <c r="I561" s="42">
        <f t="shared" si="48"/>
        <v>1.2</v>
      </c>
      <c r="J561" s="42">
        <f t="shared" si="49"/>
        <v>6.4000000000000001E-2</v>
      </c>
      <c r="K561" s="6">
        <v>725</v>
      </c>
      <c r="L561" s="6">
        <f t="shared" si="50"/>
        <v>1.4831523099841775</v>
      </c>
      <c r="M561" s="6">
        <f t="shared" si="51"/>
        <v>1829</v>
      </c>
      <c r="N561" s="6">
        <f t="shared" si="52"/>
        <v>5</v>
      </c>
      <c r="O561" s="11">
        <f t="shared" si="53"/>
        <v>0.3</v>
      </c>
    </row>
    <row r="562" spans="1:15">
      <c r="A562" s="6" t="s">
        <v>55</v>
      </c>
      <c r="B562" s="6">
        <v>3100</v>
      </c>
      <c r="C562" s="8">
        <v>6.4477877099999997E-2</v>
      </c>
      <c r="D562" s="7">
        <v>0.41099999999999998</v>
      </c>
      <c r="E562" s="7">
        <v>54.65</v>
      </c>
      <c r="F562" s="7">
        <v>1.2</v>
      </c>
      <c r="G562" s="7">
        <v>6.4000000000000001E-2</v>
      </c>
      <c r="H562" s="6">
        <v>1</v>
      </c>
      <c r="I562" s="42">
        <f t="shared" si="48"/>
        <v>1.2</v>
      </c>
      <c r="J562" s="42">
        <f t="shared" si="49"/>
        <v>6.4000000000000001E-2</v>
      </c>
      <c r="K562" s="6">
        <v>75</v>
      </c>
      <c r="L562" s="6">
        <f t="shared" si="50"/>
        <v>0.12068727243538872</v>
      </c>
      <c r="M562" s="6">
        <f t="shared" si="51"/>
        <v>149</v>
      </c>
      <c r="N562" s="6">
        <f t="shared" si="52"/>
        <v>0</v>
      </c>
      <c r="O562" s="11">
        <f t="shared" si="53"/>
        <v>0</v>
      </c>
    </row>
    <row r="563" spans="1:15">
      <c r="A563" s="6" t="s">
        <v>55</v>
      </c>
      <c r="B563" s="6">
        <v>3100</v>
      </c>
      <c r="C563" s="8">
        <v>0.18926796039999999</v>
      </c>
      <c r="D563" s="7">
        <v>0.41099999999999998</v>
      </c>
      <c r="E563" s="7">
        <v>54.65</v>
      </c>
      <c r="F563" s="7">
        <v>1.2</v>
      </c>
      <c r="G563" s="7">
        <v>6.4000000000000001E-2</v>
      </c>
      <c r="H563" s="6">
        <v>1</v>
      </c>
      <c r="I563" s="42">
        <f t="shared" si="48"/>
        <v>1.2</v>
      </c>
      <c r="J563" s="42">
        <f t="shared" si="49"/>
        <v>6.4000000000000001E-2</v>
      </c>
      <c r="K563" s="6">
        <v>196</v>
      </c>
      <c r="L563" s="6">
        <f t="shared" si="50"/>
        <v>0.35426467072820489</v>
      </c>
      <c r="M563" s="6">
        <f t="shared" si="51"/>
        <v>437</v>
      </c>
      <c r="N563" s="6">
        <f t="shared" si="52"/>
        <v>1</v>
      </c>
      <c r="O563" s="11">
        <f t="shared" si="53"/>
        <v>0.1</v>
      </c>
    </row>
    <row r="564" spans="1:15">
      <c r="A564" s="6" t="s">
        <v>55</v>
      </c>
      <c r="B564" s="6">
        <v>3100</v>
      </c>
      <c r="C564" s="8">
        <v>0.32630786340000001</v>
      </c>
      <c r="D564" s="7">
        <v>0.3</v>
      </c>
      <c r="E564" s="7">
        <v>54.65</v>
      </c>
      <c r="F564" s="7">
        <v>1.2</v>
      </c>
      <c r="G564" s="7">
        <v>6.4000000000000001E-2</v>
      </c>
      <c r="H564" s="6">
        <v>1</v>
      </c>
      <c r="I564" s="42">
        <f t="shared" si="48"/>
        <v>1.2</v>
      </c>
      <c r="J564" s="42">
        <f t="shared" si="49"/>
        <v>6.4000000000000001E-2</v>
      </c>
      <c r="K564" s="6">
        <v>262</v>
      </c>
      <c r="L564" s="6">
        <f t="shared" si="50"/>
        <v>0.44581811837025004</v>
      </c>
      <c r="M564" s="6">
        <f t="shared" si="51"/>
        <v>550</v>
      </c>
      <c r="N564" s="6">
        <f t="shared" si="52"/>
        <v>1</v>
      </c>
      <c r="O564" s="11">
        <f t="shared" si="53"/>
        <v>0.1</v>
      </c>
    </row>
    <row r="565" spans="1:15">
      <c r="A565" s="6" t="s">
        <v>55</v>
      </c>
      <c r="B565" s="6">
        <v>3100</v>
      </c>
      <c r="C565" s="8">
        <v>0.1278810859</v>
      </c>
      <c r="D565" s="7">
        <v>0.3</v>
      </c>
      <c r="E565" s="7">
        <v>54.65</v>
      </c>
      <c r="F565" s="7">
        <v>1.2</v>
      </c>
      <c r="G565" s="7">
        <v>6.4000000000000001E-2</v>
      </c>
      <c r="H565" s="6">
        <v>1</v>
      </c>
      <c r="I565" s="42">
        <f t="shared" si="48"/>
        <v>1.2</v>
      </c>
      <c r="J565" s="42">
        <f t="shared" si="49"/>
        <v>6.4000000000000001E-2</v>
      </c>
      <c r="K565" s="6">
        <v>769</v>
      </c>
      <c r="L565" s="6">
        <f t="shared" si="50"/>
        <v>0.17471753361087497</v>
      </c>
      <c r="M565" s="6">
        <f t="shared" si="51"/>
        <v>216</v>
      </c>
      <c r="N565" s="6">
        <f t="shared" si="52"/>
        <v>1</v>
      </c>
      <c r="O565" s="11">
        <f t="shared" si="53"/>
        <v>0</v>
      </c>
    </row>
    <row r="566" spans="1:15">
      <c r="A566" s="6" t="s">
        <v>55</v>
      </c>
      <c r="B566" s="6">
        <v>3100</v>
      </c>
      <c r="C566" s="8">
        <v>0.35769893050000001</v>
      </c>
      <c r="D566" s="7">
        <v>0.41099999999999998</v>
      </c>
      <c r="E566" s="7">
        <v>54.65</v>
      </c>
      <c r="F566" s="7">
        <v>1.2</v>
      </c>
      <c r="G566" s="7">
        <v>6.4000000000000001E-2</v>
      </c>
      <c r="H566" s="6">
        <v>1</v>
      </c>
      <c r="I566" s="42">
        <f t="shared" si="48"/>
        <v>1.2</v>
      </c>
      <c r="J566" s="42">
        <f t="shared" si="49"/>
        <v>6.4000000000000001E-2</v>
      </c>
      <c r="K566" s="6">
        <v>543</v>
      </c>
      <c r="L566" s="6">
        <f t="shared" si="50"/>
        <v>0.66952744440000611</v>
      </c>
      <c r="M566" s="6">
        <f t="shared" si="51"/>
        <v>826</v>
      </c>
      <c r="N566" s="6">
        <f t="shared" si="52"/>
        <v>2</v>
      </c>
      <c r="O566" s="11">
        <f t="shared" si="53"/>
        <v>0.1</v>
      </c>
    </row>
    <row r="567" spans="1:15">
      <c r="A567" s="6" t="s">
        <v>55</v>
      </c>
      <c r="B567" s="6">
        <v>3100</v>
      </c>
      <c r="C567" s="8">
        <v>0.1912558275</v>
      </c>
      <c r="D567" s="7">
        <v>0.41099999999999998</v>
      </c>
      <c r="E567" s="7">
        <v>54.65</v>
      </c>
      <c r="F567" s="7">
        <v>1.2</v>
      </c>
      <c r="G567" s="7">
        <v>6.4000000000000001E-2</v>
      </c>
      <c r="H567" s="6">
        <v>1</v>
      </c>
      <c r="I567" s="42">
        <f t="shared" si="48"/>
        <v>1.2</v>
      </c>
      <c r="J567" s="42">
        <f t="shared" si="49"/>
        <v>6.4000000000000001E-2</v>
      </c>
      <c r="K567" s="6">
        <v>219</v>
      </c>
      <c r="L567" s="6">
        <f t="shared" si="50"/>
        <v>0.35798548582096873</v>
      </c>
      <c r="M567" s="6">
        <f t="shared" si="51"/>
        <v>442</v>
      </c>
      <c r="N567" s="6">
        <f t="shared" si="52"/>
        <v>1</v>
      </c>
      <c r="O567" s="11">
        <f t="shared" si="53"/>
        <v>0.1</v>
      </c>
    </row>
    <row r="568" spans="1:15">
      <c r="A568" s="6" t="s">
        <v>55</v>
      </c>
      <c r="B568" s="6">
        <v>3100</v>
      </c>
      <c r="C568" s="8">
        <v>0.33949941900000002</v>
      </c>
      <c r="D568" s="7">
        <v>0.41099999999999998</v>
      </c>
      <c r="E568" s="7">
        <v>54.65</v>
      </c>
      <c r="F568" s="7">
        <v>1.2</v>
      </c>
      <c r="G568" s="7">
        <v>6.4000000000000001E-2</v>
      </c>
      <c r="H568" s="6">
        <v>1</v>
      </c>
      <c r="I568" s="42">
        <f t="shared" si="48"/>
        <v>1.2</v>
      </c>
      <c r="J568" s="42">
        <f t="shared" si="49"/>
        <v>6.4000000000000001E-2</v>
      </c>
      <c r="K568" s="6">
        <v>467</v>
      </c>
      <c r="L568" s="6">
        <f t="shared" si="50"/>
        <v>0.63546228125598747</v>
      </c>
      <c r="M568" s="6">
        <f t="shared" si="51"/>
        <v>784</v>
      </c>
      <c r="N568" s="6">
        <f t="shared" si="52"/>
        <v>2</v>
      </c>
      <c r="O568" s="11">
        <f t="shared" si="53"/>
        <v>0.1</v>
      </c>
    </row>
    <row r="569" spans="1:15">
      <c r="A569" s="6" t="s">
        <v>55</v>
      </c>
      <c r="B569" s="6">
        <v>3100</v>
      </c>
      <c r="C569" s="8">
        <v>0.21100925070000001</v>
      </c>
      <c r="D569" s="7">
        <v>0.3</v>
      </c>
      <c r="E569" s="7">
        <v>54.65</v>
      </c>
      <c r="F569" s="7">
        <v>1.2</v>
      </c>
      <c r="G569" s="7">
        <v>6.4000000000000001E-2</v>
      </c>
      <c r="H569" s="6">
        <v>1</v>
      </c>
      <c r="I569" s="42">
        <f t="shared" si="48"/>
        <v>1.2</v>
      </c>
      <c r="J569" s="42">
        <f t="shared" si="49"/>
        <v>6.4000000000000001E-2</v>
      </c>
      <c r="K569" s="6">
        <v>201</v>
      </c>
      <c r="L569" s="6">
        <f t="shared" si="50"/>
        <v>0.288291388768875</v>
      </c>
      <c r="M569" s="6">
        <f t="shared" si="51"/>
        <v>356</v>
      </c>
      <c r="N569" s="6">
        <f t="shared" si="52"/>
        <v>1</v>
      </c>
      <c r="O569" s="11">
        <f t="shared" si="53"/>
        <v>0.1</v>
      </c>
    </row>
    <row r="570" spans="1:15">
      <c r="A570" s="6" t="s">
        <v>55</v>
      </c>
      <c r="B570" s="6">
        <v>3100</v>
      </c>
      <c r="C570" s="8">
        <v>0.99811075699999996</v>
      </c>
      <c r="D570" s="7">
        <v>0.41099999999999998</v>
      </c>
      <c r="E570" s="7">
        <v>54.65</v>
      </c>
      <c r="F570" s="7">
        <v>1.2</v>
      </c>
      <c r="G570" s="7">
        <v>6.4000000000000001E-2</v>
      </c>
      <c r="H570" s="6">
        <v>1</v>
      </c>
      <c r="I570" s="42">
        <f t="shared" si="48"/>
        <v>1.2</v>
      </c>
      <c r="J570" s="42">
        <f t="shared" si="49"/>
        <v>6.4000000000000001E-2</v>
      </c>
      <c r="K570" s="6">
        <v>1242</v>
      </c>
      <c r="L570" s="6">
        <f t="shared" si="50"/>
        <v>1.868226285799212</v>
      </c>
      <c r="M570" s="6">
        <f t="shared" si="51"/>
        <v>2304</v>
      </c>
      <c r="N570" s="6">
        <f t="shared" si="52"/>
        <v>6</v>
      </c>
      <c r="O570" s="11">
        <f t="shared" si="53"/>
        <v>0.3</v>
      </c>
    </row>
    <row r="571" spans="1:15">
      <c r="A571" s="6" t="s">
        <v>55</v>
      </c>
      <c r="B571" s="6">
        <v>3100</v>
      </c>
      <c r="C571" s="8">
        <v>0.20901394070000001</v>
      </c>
      <c r="D571" s="7">
        <v>0.41099999999999998</v>
      </c>
      <c r="E571" s="7">
        <v>54.65</v>
      </c>
      <c r="F571" s="7">
        <v>1.2</v>
      </c>
      <c r="G571" s="7">
        <v>6.4000000000000001E-2</v>
      </c>
      <c r="H571" s="6">
        <v>1</v>
      </c>
      <c r="I571" s="42">
        <f t="shared" si="48"/>
        <v>1.2</v>
      </c>
      <c r="J571" s="42">
        <f t="shared" si="49"/>
        <v>6.4000000000000001E-2</v>
      </c>
      <c r="K571" s="6">
        <v>232</v>
      </c>
      <c r="L571" s="6">
        <f t="shared" si="50"/>
        <v>0.3912244561794837</v>
      </c>
      <c r="M571" s="6">
        <f t="shared" si="51"/>
        <v>483</v>
      </c>
      <c r="N571" s="6">
        <f t="shared" si="52"/>
        <v>1</v>
      </c>
      <c r="O571" s="11">
        <f t="shared" si="53"/>
        <v>0.1</v>
      </c>
    </row>
    <row r="572" spans="1:15">
      <c r="A572" s="6" t="s">
        <v>55</v>
      </c>
      <c r="B572" s="6">
        <v>3100</v>
      </c>
      <c r="C572" s="8">
        <v>3.9743927800000002E-2</v>
      </c>
      <c r="D572" s="7">
        <v>0.41099999999999998</v>
      </c>
      <c r="E572" s="7">
        <v>54.65</v>
      </c>
      <c r="F572" s="7">
        <v>1.2</v>
      </c>
      <c r="G572" s="7">
        <v>6.4000000000000001E-2</v>
      </c>
      <c r="H572" s="6">
        <v>1</v>
      </c>
      <c r="I572" s="42">
        <f t="shared" si="48"/>
        <v>1.2</v>
      </c>
      <c r="J572" s="42">
        <f t="shared" si="49"/>
        <v>6.4000000000000001E-2</v>
      </c>
      <c r="K572" s="6">
        <v>55</v>
      </c>
      <c r="L572" s="6">
        <f t="shared" si="50"/>
        <v>7.4391193658747495E-2</v>
      </c>
      <c r="M572" s="6">
        <f t="shared" si="51"/>
        <v>92</v>
      </c>
      <c r="N572" s="6">
        <f t="shared" si="52"/>
        <v>0</v>
      </c>
      <c r="O572" s="11">
        <f t="shared" si="53"/>
        <v>0</v>
      </c>
    </row>
    <row r="573" spans="1:15">
      <c r="A573" s="6" t="s">
        <v>55</v>
      </c>
      <c r="B573" s="6">
        <v>6410</v>
      </c>
      <c r="C573" s="8">
        <v>2.6503495500000002E-2</v>
      </c>
      <c r="D573" s="7">
        <v>0.30299999999999999</v>
      </c>
      <c r="E573" s="7">
        <v>54.65</v>
      </c>
      <c r="F573" s="7">
        <v>0</v>
      </c>
      <c r="G573" s="7">
        <v>0</v>
      </c>
      <c r="H573" s="6">
        <v>1</v>
      </c>
      <c r="I573" s="42">
        <f t="shared" si="48"/>
        <v>0</v>
      </c>
      <c r="J573" s="42">
        <f t="shared" si="49"/>
        <v>0</v>
      </c>
      <c r="K573" s="6">
        <v>99</v>
      </c>
      <c r="L573" s="6">
        <f t="shared" si="50"/>
        <v>3.6572504734143751E-2</v>
      </c>
      <c r="M573" s="6">
        <f t="shared" si="51"/>
        <v>45</v>
      </c>
      <c r="N573" s="6">
        <f t="shared" si="52"/>
        <v>0</v>
      </c>
      <c r="O573" s="11">
        <f t="shared" si="53"/>
        <v>0</v>
      </c>
    </row>
    <row r="574" spans="1:15">
      <c r="A574" s="6" t="s">
        <v>55</v>
      </c>
      <c r="B574" s="6">
        <v>6120</v>
      </c>
      <c r="C574" s="8">
        <v>0.13356801169999999</v>
      </c>
      <c r="D574" s="7">
        <v>0.247</v>
      </c>
      <c r="E574" s="7">
        <v>54.65</v>
      </c>
      <c r="F574" s="7">
        <v>0</v>
      </c>
      <c r="G574" s="7">
        <v>0</v>
      </c>
      <c r="H574" s="6">
        <v>1</v>
      </c>
      <c r="I574" s="42">
        <f t="shared" si="48"/>
        <v>0</v>
      </c>
      <c r="J574" s="42">
        <f t="shared" si="49"/>
        <v>0</v>
      </c>
      <c r="K574" s="6">
        <v>70</v>
      </c>
      <c r="L574" s="6">
        <f t="shared" si="50"/>
        <v>0.15024787369441958</v>
      </c>
      <c r="M574" s="6">
        <f t="shared" si="51"/>
        <v>185</v>
      </c>
      <c r="N574" s="6">
        <f t="shared" si="52"/>
        <v>0</v>
      </c>
      <c r="O574" s="11">
        <f t="shared" si="53"/>
        <v>0</v>
      </c>
    </row>
    <row r="575" spans="1:15">
      <c r="A575" s="6" t="s">
        <v>55</v>
      </c>
      <c r="B575" s="6">
        <v>3200</v>
      </c>
      <c r="C575" s="8">
        <v>9.0203877000000002E-3</v>
      </c>
      <c r="D575" s="7">
        <v>0.4</v>
      </c>
      <c r="E575" s="7">
        <v>54.65</v>
      </c>
      <c r="F575" s="7">
        <v>1.2</v>
      </c>
      <c r="G575" s="7">
        <v>6.4000000000000001E-2</v>
      </c>
      <c r="H575" s="6">
        <v>1</v>
      </c>
      <c r="I575" s="42">
        <f t="shared" si="48"/>
        <v>1.2</v>
      </c>
      <c r="J575" s="42">
        <f t="shared" si="49"/>
        <v>6.4000000000000001E-2</v>
      </c>
      <c r="K575" s="6">
        <v>430</v>
      </c>
      <c r="L575" s="6">
        <f t="shared" si="50"/>
        <v>1.6432139593500001E-2</v>
      </c>
      <c r="M575" s="6">
        <f t="shared" si="51"/>
        <v>20</v>
      </c>
      <c r="N575" s="6">
        <f t="shared" si="52"/>
        <v>0</v>
      </c>
      <c r="O575" s="11">
        <f t="shared" si="53"/>
        <v>0</v>
      </c>
    </row>
    <row r="576" spans="1:15">
      <c r="A576" s="6" t="s">
        <v>55</v>
      </c>
      <c r="B576" s="6">
        <v>3200</v>
      </c>
      <c r="C576" s="8">
        <v>4.9635200000000002E-5</v>
      </c>
      <c r="D576" s="7">
        <v>0.4</v>
      </c>
      <c r="E576" s="7">
        <v>54.65</v>
      </c>
      <c r="F576" s="7">
        <v>1.2</v>
      </c>
      <c r="G576" s="7">
        <v>6.4000000000000001E-2</v>
      </c>
      <c r="H576" s="6">
        <v>1</v>
      </c>
      <c r="I576" s="42">
        <f t="shared" si="48"/>
        <v>1.2</v>
      </c>
      <c r="J576" s="42">
        <f t="shared" si="49"/>
        <v>6.4000000000000001E-2</v>
      </c>
      <c r="K576" s="6">
        <v>436</v>
      </c>
      <c r="L576" s="6">
        <f t="shared" si="50"/>
        <v>9.0418789333333329E-5</v>
      </c>
      <c r="M576" s="6">
        <f t="shared" si="51"/>
        <v>0</v>
      </c>
      <c r="N576" s="6">
        <f t="shared" si="52"/>
        <v>0</v>
      </c>
      <c r="O576" s="11">
        <f t="shared" si="53"/>
        <v>0</v>
      </c>
    </row>
    <row r="577" spans="1:15">
      <c r="A577" s="6" t="s">
        <v>55</v>
      </c>
      <c r="B577" s="6">
        <v>3200</v>
      </c>
      <c r="C577" s="8">
        <v>2.23981506E-2</v>
      </c>
      <c r="D577" s="7">
        <v>0.4</v>
      </c>
      <c r="E577" s="7">
        <v>54.65</v>
      </c>
      <c r="F577" s="7">
        <v>1.2</v>
      </c>
      <c r="G577" s="7">
        <v>6.4000000000000001E-2</v>
      </c>
      <c r="H577" s="6">
        <v>1</v>
      </c>
      <c r="I577" s="42">
        <f t="shared" si="48"/>
        <v>1.2</v>
      </c>
      <c r="J577" s="42">
        <f t="shared" si="49"/>
        <v>6.4000000000000001E-2</v>
      </c>
      <c r="K577" s="6">
        <v>507</v>
      </c>
      <c r="L577" s="6">
        <f t="shared" si="50"/>
        <v>4.0801964343E-2</v>
      </c>
      <c r="M577" s="6">
        <f t="shared" si="51"/>
        <v>50</v>
      </c>
      <c r="N577" s="6">
        <f t="shared" si="52"/>
        <v>0</v>
      </c>
      <c r="O577" s="11">
        <f t="shared" si="53"/>
        <v>0</v>
      </c>
    </row>
    <row r="578" spans="1:15">
      <c r="A578" s="6" t="s">
        <v>55</v>
      </c>
      <c r="B578" s="6">
        <v>6410</v>
      </c>
      <c r="C578" s="8">
        <v>5.4278924842</v>
      </c>
      <c r="D578" s="7">
        <v>0.30299999999999999</v>
      </c>
      <c r="E578" s="7">
        <v>54.65</v>
      </c>
      <c r="F578" s="7">
        <v>0</v>
      </c>
      <c r="G578" s="7">
        <v>0</v>
      </c>
      <c r="H578" s="6">
        <v>1</v>
      </c>
      <c r="I578" s="42">
        <f t="shared" si="48"/>
        <v>0</v>
      </c>
      <c r="J578" s="42">
        <f t="shared" si="49"/>
        <v>0</v>
      </c>
      <c r="K578" s="6">
        <v>3465</v>
      </c>
      <c r="L578" s="6">
        <f t="shared" si="50"/>
        <v>7.4900166876036325</v>
      </c>
      <c r="M578" s="6">
        <f t="shared" si="51"/>
        <v>9239</v>
      </c>
      <c r="N578" s="6">
        <f t="shared" si="52"/>
        <v>0</v>
      </c>
      <c r="O578" s="11">
        <f t="shared" si="53"/>
        <v>0</v>
      </c>
    </row>
    <row r="579" spans="1:15">
      <c r="A579" s="6" t="s">
        <v>55</v>
      </c>
      <c r="B579" s="6">
        <v>6120</v>
      </c>
      <c r="C579" s="8">
        <v>0.5953260453</v>
      </c>
      <c r="D579" s="7">
        <v>0.30299999999999999</v>
      </c>
      <c r="E579" s="7">
        <v>54.65</v>
      </c>
      <c r="F579" s="7">
        <v>0</v>
      </c>
      <c r="G579" s="7">
        <v>0</v>
      </c>
      <c r="H579" s="6">
        <v>1</v>
      </c>
      <c r="I579" s="42">
        <f t="shared" ref="I579:I642" si="54">F579</f>
        <v>0</v>
      </c>
      <c r="J579" s="42">
        <f t="shared" ref="J579:J642" si="55">G579</f>
        <v>0</v>
      </c>
      <c r="K579" s="6">
        <v>485</v>
      </c>
      <c r="L579" s="6">
        <f t="shared" ref="L579:L642" si="56">(E579*D579*C579)/12</f>
        <v>0.82149785148503618</v>
      </c>
      <c r="M579" s="6">
        <f t="shared" ref="M579:M642" si="57">ROUND(E579*D579*C579*102.79,0)</f>
        <v>1013</v>
      </c>
      <c r="N579" s="6">
        <f t="shared" ref="N579:N642" si="58">ROUND(I579*M579*0.002205,0)</f>
        <v>0</v>
      </c>
      <c r="O579" s="11">
        <f t="shared" ref="O579:O642" si="59">ROUND(J579*M579*0.002205,1)</f>
        <v>0</v>
      </c>
    </row>
    <row r="580" spans="1:15">
      <c r="A580" s="6" t="s">
        <v>55</v>
      </c>
      <c r="B580" s="6">
        <v>3200</v>
      </c>
      <c r="C580" s="8">
        <v>24.482019519000001</v>
      </c>
      <c r="D580" s="7">
        <v>0.4</v>
      </c>
      <c r="E580" s="7">
        <v>54.65</v>
      </c>
      <c r="F580" s="7">
        <v>1.2</v>
      </c>
      <c r="G580" s="7">
        <v>6.4000000000000001E-2</v>
      </c>
      <c r="H580" s="6">
        <v>1</v>
      </c>
      <c r="I580" s="42">
        <f t="shared" si="54"/>
        <v>1.2</v>
      </c>
      <c r="J580" s="42">
        <f t="shared" si="55"/>
        <v>6.4000000000000001E-2</v>
      </c>
      <c r="K580" s="6">
        <v>51615</v>
      </c>
      <c r="L580" s="6">
        <f t="shared" si="56"/>
        <v>44.598078890445002</v>
      </c>
      <c r="M580" s="6">
        <f t="shared" si="57"/>
        <v>55011</v>
      </c>
      <c r="N580" s="6">
        <f t="shared" si="58"/>
        <v>146</v>
      </c>
      <c r="O580" s="11">
        <f t="shared" si="59"/>
        <v>7.8</v>
      </c>
    </row>
    <row r="581" spans="1:15">
      <c r="A581" s="6" t="s">
        <v>55</v>
      </c>
      <c r="B581" s="6">
        <v>6410</v>
      </c>
      <c r="C581" s="8">
        <v>0.107211082</v>
      </c>
      <c r="D581" s="7">
        <v>0.30299999999999999</v>
      </c>
      <c r="E581" s="7">
        <v>54.65</v>
      </c>
      <c r="F581" s="7">
        <v>0</v>
      </c>
      <c r="G581" s="7">
        <v>0</v>
      </c>
      <c r="H581" s="6">
        <v>1</v>
      </c>
      <c r="I581" s="42">
        <f t="shared" si="54"/>
        <v>0</v>
      </c>
      <c r="J581" s="42">
        <f t="shared" si="55"/>
        <v>0</v>
      </c>
      <c r="K581" s="6">
        <v>68</v>
      </c>
      <c r="L581" s="6">
        <f t="shared" si="56"/>
        <v>0.14794191219032499</v>
      </c>
      <c r="M581" s="6">
        <f t="shared" si="57"/>
        <v>182</v>
      </c>
      <c r="N581" s="6">
        <f t="shared" si="58"/>
        <v>0</v>
      </c>
      <c r="O581" s="11">
        <f t="shared" si="59"/>
        <v>0</v>
      </c>
    </row>
    <row r="582" spans="1:15">
      <c r="A582" s="6" t="s">
        <v>55</v>
      </c>
      <c r="B582" s="6">
        <v>6120</v>
      </c>
      <c r="C582" s="8">
        <v>9.9241252491999994</v>
      </c>
      <c r="D582" s="7">
        <v>0.30299999999999999</v>
      </c>
      <c r="E582" s="7">
        <v>54.65</v>
      </c>
      <c r="F582" s="7">
        <v>0</v>
      </c>
      <c r="G582" s="7">
        <v>0</v>
      </c>
      <c r="H582" s="6">
        <v>1</v>
      </c>
      <c r="I582" s="42">
        <f t="shared" si="54"/>
        <v>0</v>
      </c>
      <c r="J582" s="42">
        <f t="shared" si="55"/>
        <v>0</v>
      </c>
      <c r="K582" s="6">
        <v>6383</v>
      </c>
      <c r="L582" s="6">
        <f t="shared" si="56"/>
        <v>13.694424482936695</v>
      </c>
      <c r="M582" s="6">
        <f t="shared" si="57"/>
        <v>16892</v>
      </c>
      <c r="N582" s="6">
        <f t="shared" si="58"/>
        <v>0</v>
      </c>
      <c r="O582" s="11">
        <f t="shared" si="59"/>
        <v>0</v>
      </c>
    </row>
    <row r="583" spans="1:15">
      <c r="A583" s="6" t="s">
        <v>55</v>
      </c>
      <c r="B583" s="6">
        <v>3200</v>
      </c>
      <c r="C583" s="8">
        <v>1.931294E-4</v>
      </c>
      <c r="D583" s="7">
        <v>0.4</v>
      </c>
      <c r="E583" s="7">
        <v>54.65</v>
      </c>
      <c r="F583" s="7">
        <v>1.2</v>
      </c>
      <c r="G583" s="7">
        <v>6.4000000000000001E-2</v>
      </c>
      <c r="H583" s="6">
        <v>1</v>
      </c>
      <c r="I583" s="42">
        <f t="shared" si="54"/>
        <v>1.2</v>
      </c>
      <c r="J583" s="42">
        <f t="shared" si="55"/>
        <v>6.4000000000000001E-2</v>
      </c>
      <c r="K583" s="6">
        <v>9032</v>
      </c>
      <c r="L583" s="6">
        <f t="shared" si="56"/>
        <v>3.5181739033333329E-4</v>
      </c>
      <c r="M583" s="6">
        <f t="shared" si="57"/>
        <v>0</v>
      </c>
      <c r="N583" s="6">
        <f t="shared" si="58"/>
        <v>0</v>
      </c>
      <c r="O583" s="11">
        <f t="shared" si="59"/>
        <v>0</v>
      </c>
    </row>
    <row r="584" spans="1:15">
      <c r="A584" s="6" t="s">
        <v>55</v>
      </c>
      <c r="B584" s="6">
        <v>3200</v>
      </c>
      <c r="C584" s="8">
        <v>2.5595434399999999E-2</v>
      </c>
      <c r="D584" s="7">
        <v>0.4</v>
      </c>
      <c r="E584" s="7">
        <v>54.65</v>
      </c>
      <c r="F584" s="7">
        <v>1.2</v>
      </c>
      <c r="G584" s="7">
        <v>6.4000000000000001E-2</v>
      </c>
      <c r="H584" s="6">
        <v>1</v>
      </c>
      <c r="I584" s="42">
        <f t="shared" si="54"/>
        <v>1.2</v>
      </c>
      <c r="J584" s="42">
        <f t="shared" si="55"/>
        <v>6.4000000000000001E-2</v>
      </c>
      <c r="K584" s="6">
        <v>22</v>
      </c>
      <c r="L584" s="6">
        <f t="shared" si="56"/>
        <v>4.6626349665333328E-2</v>
      </c>
      <c r="M584" s="6">
        <f t="shared" si="57"/>
        <v>58</v>
      </c>
      <c r="N584" s="6">
        <f t="shared" si="58"/>
        <v>0</v>
      </c>
      <c r="O584" s="11">
        <f t="shared" si="59"/>
        <v>0</v>
      </c>
    </row>
    <row r="585" spans="1:15">
      <c r="A585" s="6" t="s">
        <v>55</v>
      </c>
      <c r="B585" s="6">
        <v>6120</v>
      </c>
      <c r="C585" s="8">
        <v>6.0085872700000001E-2</v>
      </c>
      <c r="D585" s="7">
        <v>0.247</v>
      </c>
      <c r="E585" s="7">
        <v>54.65</v>
      </c>
      <c r="F585" s="7">
        <v>0</v>
      </c>
      <c r="G585" s="7">
        <v>0</v>
      </c>
      <c r="H585" s="6">
        <v>1</v>
      </c>
      <c r="I585" s="42">
        <f t="shared" si="54"/>
        <v>0</v>
      </c>
      <c r="J585" s="42">
        <f t="shared" si="55"/>
        <v>0</v>
      </c>
      <c r="K585" s="6">
        <v>323</v>
      </c>
      <c r="L585" s="6">
        <f t="shared" si="56"/>
        <v>6.7589346411215417E-2</v>
      </c>
      <c r="M585" s="6">
        <f t="shared" si="57"/>
        <v>83</v>
      </c>
      <c r="N585" s="6">
        <f t="shared" si="58"/>
        <v>0</v>
      </c>
      <c r="O585" s="11">
        <f t="shared" si="59"/>
        <v>0</v>
      </c>
    </row>
    <row r="586" spans="1:15">
      <c r="A586" s="6" t="s">
        <v>55</v>
      </c>
      <c r="B586" s="6">
        <v>6120</v>
      </c>
      <c r="C586" s="8">
        <v>0.16452209249999999</v>
      </c>
      <c r="D586" s="7">
        <v>0.30299999999999999</v>
      </c>
      <c r="E586" s="7">
        <v>54.65</v>
      </c>
      <c r="F586" s="7">
        <v>0</v>
      </c>
      <c r="G586" s="7">
        <v>0</v>
      </c>
      <c r="H586" s="6">
        <v>1</v>
      </c>
      <c r="I586" s="42">
        <f t="shared" si="54"/>
        <v>0</v>
      </c>
      <c r="J586" s="42">
        <f t="shared" si="55"/>
        <v>0</v>
      </c>
      <c r="K586" s="6">
        <v>105</v>
      </c>
      <c r="L586" s="6">
        <f t="shared" si="56"/>
        <v>0.22702609196690623</v>
      </c>
      <c r="M586" s="6">
        <f t="shared" si="57"/>
        <v>280</v>
      </c>
      <c r="N586" s="6">
        <f t="shared" si="58"/>
        <v>0</v>
      </c>
      <c r="O586" s="11">
        <f t="shared" si="59"/>
        <v>0</v>
      </c>
    </row>
    <row r="587" spans="1:15">
      <c r="A587" s="6" t="s">
        <v>55</v>
      </c>
      <c r="B587" s="6">
        <v>3200</v>
      </c>
      <c r="C587" s="8">
        <v>6.3136808799999999E-2</v>
      </c>
      <c r="D587" s="7">
        <v>0.4</v>
      </c>
      <c r="E587" s="7">
        <v>54.65</v>
      </c>
      <c r="F587" s="7">
        <v>1.2</v>
      </c>
      <c r="G587" s="7">
        <v>6.4000000000000001E-2</v>
      </c>
      <c r="H587" s="6">
        <v>1</v>
      </c>
      <c r="I587" s="42">
        <f t="shared" si="54"/>
        <v>1.2</v>
      </c>
      <c r="J587" s="42">
        <f t="shared" si="55"/>
        <v>6.4000000000000001E-2</v>
      </c>
      <c r="K587" s="6">
        <v>53</v>
      </c>
      <c r="L587" s="6">
        <f t="shared" si="56"/>
        <v>0.11501422003066665</v>
      </c>
      <c r="M587" s="6">
        <f t="shared" si="57"/>
        <v>142</v>
      </c>
      <c r="N587" s="6">
        <f t="shared" si="58"/>
        <v>0</v>
      </c>
      <c r="O587" s="11">
        <f t="shared" si="59"/>
        <v>0</v>
      </c>
    </row>
    <row r="588" spans="1:15">
      <c r="A588" s="6" t="s">
        <v>55</v>
      </c>
      <c r="B588" s="6">
        <v>6120</v>
      </c>
      <c r="C588" s="8">
        <v>0.63843530280000005</v>
      </c>
      <c r="D588" s="7">
        <v>0.30299999999999999</v>
      </c>
      <c r="E588" s="7">
        <v>54.65</v>
      </c>
      <c r="F588" s="7">
        <v>0</v>
      </c>
      <c r="G588" s="7">
        <v>0</v>
      </c>
      <c r="H588" s="6">
        <v>1</v>
      </c>
      <c r="I588" s="42">
        <f t="shared" si="54"/>
        <v>0</v>
      </c>
      <c r="J588" s="42">
        <f t="shared" si="55"/>
        <v>0</v>
      </c>
      <c r="K588" s="6">
        <v>550</v>
      </c>
      <c r="L588" s="6">
        <f t="shared" si="56"/>
        <v>0.8809848547750051</v>
      </c>
      <c r="M588" s="6">
        <f t="shared" si="57"/>
        <v>1087</v>
      </c>
      <c r="N588" s="6">
        <f t="shared" si="58"/>
        <v>0</v>
      </c>
      <c r="O588" s="11">
        <f t="shared" si="59"/>
        <v>0</v>
      </c>
    </row>
    <row r="589" spans="1:15">
      <c r="A589" s="6" t="s">
        <v>55</v>
      </c>
      <c r="B589" s="6">
        <v>6410</v>
      </c>
      <c r="C589" s="8">
        <v>0.56028693880000002</v>
      </c>
      <c r="D589" s="7">
        <v>0.30299999999999999</v>
      </c>
      <c r="E589" s="7">
        <v>54.65</v>
      </c>
      <c r="F589" s="7">
        <v>0</v>
      </c>
      <c r="G589" s="7">
        <v>0</v>
      </c>
      <c r="H589" s="6">
        <v>1</v>
      </c>
      <c r="I589" s="42">
        <f t="shared" si="54"/>
        <v>0</v>
      </c>
      <c r="J589" s="42">
        <f t="shared" si="55"/>
        <v>0</v>
      </c>
      <c r="K589" s="6">
        <v>358</v>
      </c>
      <c r="L589" s="6">
        <f t="shared" si="56"/>
        <v>0.773146950436855</v>
      </c>
      <c r="M589" s="6">
        <f t="shared" si="57"/>
        <v>954</v>
      </c>
      <c r="N589" s="6">
        <f t="shared" si="58"/>
        <v>0</v>
      </c>
      <c r="O589" s="11">
        <f t="shared" si="59"/>
        <v>0</v>
      </c>
    </row>
    <row r="590" spans="1:15">
      <c r="A590" s="6" t="s">
        <v>55</v>
      </c>
      <c r="B590" s="6">
        <v>7430</v>
      </c>
      <c r="C590" s="8">
        <v>7.0152977199999994E-2</v>
      </c>
      <c r="D590" s="7">
        <v>0.16900000000000001</v>
      </c>
      <c r="E590" s="7">
        <v>54.65</v>
      </c>
      <c r="F590" s="7">
        <v>1.25</v>
      </c>
      <c r="G590" s="7">
        <v>0.20200000000000001</v>
      </c>
      <c r="H590" s="6">
        <v>1</v>
      </c>
      <c r="I590" s="42">
        <f t="shared" si="54"/>
        <v>1.25</v>
      </c>
      <c r="J590" s="42">
        <f t="shared" si="55"/>
        <v>0.20200000000000001</v>
      </c>
      <c r="K590" s="6">
        <v>120</v>
      </c>
      <c r="L590" s="6">
        <f t="shared" si="56"/>
        <v>5.3993531206051666E-2</v>
      </c>
      <c r="M590" s="6">
        <f t="shared" si="57"/>
        <v>67</v>
      </c>
      <c r="N590" s="6">
        <f t="shared" si="58"/>
        <v>0</v>
      </c>
      <c r="O590" s="11">
        <f t="shared" si="59"/>
        <v>0</v>
      </c>
    </row>
    <row r="591" spans="1:15">
      <c r="A591" s="6" t="s">
        <v>55</v>
      </c>
      <c r="B591" s="6">
        <v>6460</v>
      </c>
      <c r="C591" s="8">
        <v>1.5793851474</v>
      </c>
      <c r="D591" s="7">
        <v>0.30299999999999999</v>
      </c>
      <c r="E591" s="7">
        <v>54.65</v>
      </c>
      <c r="F591" s="7">
        <v>0</v>
      </c>
      <c r="G591" s="7">
        <v>0</v>
      </c>
      <c r="H591" s="6">
        <v>1</v>
      </c>
      <c r="I591" s="42">
        <f t="shared" si="54"/>
        <v>0</v>
      </c>
      <c r="J591" s="42">
        <f t="shared" si="55"/>
        <v>0</v>
      </c>
      <c r="K591" s="6">
        <v>1008</v>
      </c>
      <c r="L591" s="6">
        <f t="shared" si="56"/>
        <v>2.1794133072116026</v>
      </c>
      <c r="M591" s="6">
        <f t="shared" si="57"/>
        <v>2688</v>
      </c>
      <c r="N591" s="6">
        <f t="shared" si="58"/>
        <v>0</v>
      </c>
      <c r="O591" s="11">
        <f t="shared" si="59"/>
        <v>0</v>
      </c>
    </row>
    <row r="592" spans="1:15">
      <c r="A592" s="6" t="s">
        <v>55</v>
      </c>
      <c r="B592" s="6">
        <v>6460</v>
      </c>
      <c r="C592" s="8">
        <v>26.707733135200002</v>
      </c>
      <c r="D592" s="7">
        <v>0.30299999999999999</v>
      </c>
      <c r="E592" s="7">
        <v>54.65</v>
      </c>
      <c r="F592" s="7">
        <v>0</v>
      </c>
      <c r="G592" s="7">
        <v>0</v>
      </c>
      <c r="H592" s="6">
        <v>1</v>
      </c>
      <c r="I592" s="42">
        <f t="shared" si="54"/>
        <v>0</v>
      </c>
      <c r="J592" s="42">
        <f t="shared" si="55"/>
        <v>0</v>
      </c>
      <c r="K592" s="6">
        <v>17576</v>
      </c>
      <c r="L592" s="6">
        <f t="shared" si="56"/>
        <v>36.854334799926669</v>
      </c>
      <c r="M592" s="6">
        <f t="shared" si="57"/>
        <v>45459</v>
      </c>
      <c r="N592" s="6">
        <f t="shared" si="58"/>
        <v>0</v>
      </c>
      <c r="O592" s="11">
        <f t="shared" si="59"/>
        <v>0</v>
      </c>
    </row>
    <row r="593" spans="1:15">
      <c r="A593" s="6" t="s">
        <v>55</v>
      </c>
      <c r="B593" s="6">
        <v>7430</v>
      </c>
      <c r="C593" s="8">
        <v>0.1288349043</v>
      </c>
      <c r="D593" s="7">
        <v>0.16900000000000001</v>
      </c>
      <c r="E593" s="7">
        <v>54.65</v>
      </c>
      <c r="F593" s="7">
        <v>1.25</v>
      </c>
      <c r="G593" s="7">
        <v>0.20200000000000001</v>
      </c>
      <c r="H593" s="6">
        <v>1</v>
      </c>
      <c r="I593" s="42">
        <f t="shared" si="54"/>
        <v>1.25</v>
      </c>
      <c r="J593" s="42">
        <f t="shared" si="55"/>
        <v>0.20200000000000001</v>
      </c>
      <c r="K593" s="6">
        <v>243</v>
      </c>
      <c r="L593" s="6">
        <f t="shared" si="56"/>
        <v>9.9158320906596265E-2</v>
      </c>
      <c r="M593" s="6">
        <f t="shared" si="57"/>
        <v>122</v>
      </c>
      <c r="N593" s="6">
        <f t="shared" si="58"/>
        <v>0</v>
      </c>
      <c r="O593" s="11">
        <f t="shared" si="59"/>
        <v>0.1</v>
      </c>
    </row>
    <row r="594" spans="1:15">
      <c r="A594" s="6" t="s">
        <v>55</v>
      </c>
      <c r="B594" s="6">
        <v>6410</v>
      </c>
      <c r="C594" s="8">
        <v>0.2266690965</v>
      </c>
      <c r="D594" s="7">
        <v>0.30299999999999999</v>
      </c>
      <c r="E594" s="7">
        <v>54.65</v>
      </c>
      <c r="F594" s="7">
        <v>0</v>
      </c>
      <c r="G594" s="7">
        <v>0</v>
      </c>
      <c r="H594" s="6">
        <v>1</v>
      </c>
      <c r="I594" s="42">
        <f t="shared" si="54"/>
        <v>0</v>
      </c>
      <c r="J594" s="42">
        <f t="shared" si="55"/>
        <v>0</v>
      </c>
      <c r="K594" s="6">
        <v>145</v>
      </c>
      <c r="L594" s="6">
        <f t="shared" si="56"/>
        <v>0.31278351962405621</v>
      </c>
      <c r="M594" s="6">
        <f t="shared" si="57"/>
        <v>386</v>
      </c>
      <c r="N594" s="6">
        <f t="shared" si="58"/>
        <v>0</v>
      </c>
      <c r="O594" s="11">
        <f t="shared" si="59"/>
        <v>0</v>
      </c>
    </row>
    <row r="595" spans="1:15">
      <c r="A595" s="6" t="s">
        <v>55</v>
      </c>
      <c r="B595" s="6">
        <v>6410</v>
      </c>
      <c r="C595" s="8">
        <v>1.6150329800000002E-2</v>
      </c>
      <c r="D595" s="7">
        <v>0.30299999999999999</v>
      </c>
      <c r="E595" s="7">
        <v>54.65</v>
      </c>
      <c r="F595" s="7">
        <v>0</v>
      </c>
      <c r="G595" s="7">
        <v>0</v>
      </c>
      <c r="H595" s="6">
        <v>1</v>
      </c>
      <c r="I595" s="42">
        <f t="shared" si="54"/>
        <v>0</v>
      </c>
      <c r="J595" s="42">
        <f t="shared" si="55"/>
        <v>0</v>
      </c>
      <c r="K595" s="6">
        <v>10</v>
      </c>
      <c r="L595" s="6">
        <f t="shared" si="56"/>
        <v>2.2286041970142501E-2</v>
      </c>
      <c r="M595" s="6">
        <f t="shared" si="57"/>
        <v>27</v>
      </c>
      <c r="N595" s="6">
        <f t="shared" si="58"/>
        <v>0</v>
      </c>
      <c r="O595" s="11">
        <f t="shared" si="59"/>
        <v>0</v>
      </c>
    </row>
    <row r="596" spans="1:15">
      <c r="A596" s="6" t="s">
        <v>55</v>
      </c>
      <c r="B596" s="6">
        <v>6410</v>
      </c>
      <c r="C596" s="8">
        <v>3.3028206179000001</v>
      </c>
      <c r="D596" s="7">
        <v>0.30299999999999999</v>
      </c>
      <c r="E596" s="7">
        <v>54.65</v>
      </c>
      <c r="F596" s="7">
        <v>0</v>
      </c>
      <c r="G596" s="7">
        <v>0</v>
      </c>
      <c r="H596" s="6">
        <v>1</v>
      </c>
      <c r="I596" s="42">
        <f t="shared" si="54"/>
        <v>0</v>
      </c>
      <c r="J596" s="42">
        <f t="shared" si="55"/>
        <v>0</v>
      </c>
      <c r="K596" s="6">
        <v>2109</v>
      </c>
      <c r="L596" s="6">
        <f t="shared" si="56"/>
        <v>4.5576034558979339</v>
      </c>
      <c r="M596" s="6">
        <f t="shared" si="57"/>
        <v>5622</v>
      </c>
      <c r="N596" s="6">
        <f t="shared" si="58"/>
        <v>0</v>
      </c>
      <c r="O596" s="11">
        <f t="shared" si="59"/>
        <v>0</v>
      </c>
    </row>
    <row r="597" spans="1:15">
      <c r="A597" s="6" t="s">
        <v>55</v>
      </c>
      <c r="B597" s="6">
        <v>3200</v>
      </c>
      <c r="C597" s="8">
        <v>3.8711121000000001E-2</v>
      </c>
      <c r="D597" s="7">
        <v>0.4</v>
      </c>
      <c r="E597" s="7">
        <v>54.65</v>
      </c>
      <c r="F597" s="7">
        <v>1.2</v>
      </c>
      <c r="G597" s="7">
        <v>6.4000000000000001E-2</v>
      </c>
      <c r="H597" s="6">
        <v>1</v>
      </c>
      <c r="I597" s="42">
        <f t="shared" si="54"/>
        <v>1.2</v>
      </c>
      <c r="J597" s="42">
        <f t="shared" si="55"/>
        <v>6.4000000000000001E-2</v>
      </c>
      <c r="K597" s="6">
        <v>33</v>
      </c>
      <c r="L597" s="6">
        <f t="shared" si="56"/>
        <v>7.0518758755000008E-2</v>
      </c>
      <c r="M597" s="6">
        <f t="shared" si="57"/>
        <v>87</v>
      </c>
      <c r="N597" s="6">
        <f t="shared" si="58"/>
        <v>0</v>
      </c>
      <c r="O597" s="11">
        <f t="shared" si="59"/>
        <v>0</v>
      </c>
    </row>
    <row r="598" spans="1:15">
      <c r="A598" s="6" t="s">
        <v>55</v>
      </c>
      <c r="B598" s="6">
        <v>6410</v>
      </c>
      <c r="C598" s="8">
        <v>3.0848295907000001</v>
      </c>
      <c r="D598" s="7">
        <v>0.30299999999999999</v>
      </c>
      <c r="E598" s="7">
        <v>54.65</v>
      </c>
      <c r="F598" s="7">
        <v>0</v>
      </c>
      <c r="G598" s="7">
        <v>0</v>
      </c>
      <c r="H598" s="6">
        <v>1</v>
      </c>
      <c r="I598" s="42">
        <f t="shared" si="54"/>
        <v>0</v>
      </c>
      <c r="J598" s="42">
        <f t="shared" si="55"/>
        <v>0</v>
      </c>
      <c r="K598" s="6">
        <v>1969</v>
      </c>
      <c r="L598" s="6">
        <f t="shared" si="56"/>
        <v>4.2567949125768134</v>
      </c>
      <c r="M598" s="6">
        <f t="shared" si="57"/>
        <v>5251</v>
      </c>
      <c r="N598" s="6">
        <f t="shared" si="58"/>
        <v>0</v>
      </c>
      <c r="O598" s="11">
        <f t="shared" si="59"/>
        <v>0</v>
      </c>
    </row>
    <row r="599" spans="1:15">
      <c r="A599" s="6" t="s">
        <v>55</v>
      </c>
      <c r="B599" s="6">
        <v>6460</v>
      </c>
      <c r="C599" s="8">
        <v>1.22066051E-2</v>
      </c>
      <c r="D599" s="7">
        <v>0.30299999999999999</v>
      </c>
      <c r="E599" s="7">
        <v>54.65</v>
      </c>
      <c r="F599" s="7">
        <v>0</v>
      </c>
      <c r="G599" s="7">
        <v>0</v>
      </c>
      <c r="H599" s="6">
        <v>1</v>
      </c>
      <c r="I599" s="42">
        <f t="shared" si="54"/>
        <v>0</v>
      </c>
      <c r="J599" s="42">
        <f t="shared" si="55"/>
        <v>0</v>
      </c>
      <c r="K599" s="6">
        <v>8</v>
      </c>
      <c r="L599" s="6">
        <f t="shared" si="56"/>
        <v>1.684404696005375E-2</v>
      </c>
      <c r="M599" s="6">
        <f t="shared" si="57"/>
        <v>21</v>
      </c>
      <c r="N599" s="6">
        <f t="shared" si="58"/>
        <v>0</v>
      </c>
      <c r="O599" s="11">
        <f t="shared" si="59"/>
        <v>0</v>
      </c>
    </row>
    <row r="600" spans="1:15">
      <c r="A600" s="6" t="s">
        <v>55</v>
      </c>
      <c r="B600" s="6">
        <v>7430</v>
      </c>
      <c r="C600" s="8">
        <v>0.1337498208</v>
      </c>
      <c r="D600" s="7">
        <v>0.16900000000000001</v>
      </c>
      <c r="E600" s="7">
        <v>54.65</v>
      </c>
      <c r="F600" s="7">
        <v>1.25</v>
      </c>
      <c r="G600" s="7">
        <v>0.20200000000000001</v>
      </c>
      <c r="H600" s="6">
        <v>1</v>
      </c>
      <c r="I600" s="42">
        <f t="shared" si="54"/>
        <v>1.25</v>
      </c>
      <c r="J600" s="42">
        <f t="shared" si="55"/>
        <v>0.20200000000000001</v>
      </c>
      <c r="K600" s="6">
        <v>160</v>
      </c>
      <c r="L600" s="6">
        <f t="shared" si="56"/>
        <v>0.10294110686964002</v>
      </c>
      <c r="M600" s="6">
        <f t="shared" si="57"/>
        <v>127</v>
      </c>
      <c r="N600" s="6">
        <f t="shared" si="58"/>
        <v>0</v>
      </c>
      <c r="O600" s="11">
        <f t="shared" si="59"/>
        <v>0.1</v>
      </c>
    </row>
    <row r="601" spans="1:15">
      <c r="A601" s="6" t="s">
        <v>55</v>
      </c>
      <c r="B601" s="6">
        <v>3200</v>
      </c>
      <c r="C601" s="8">
        <v>0.1610512412</v>
      </c>
      <c r="D601" s="7">
        <v>0.4</v>
      </c>
      <c r="E601" s="7">
        <v>54.65</v>
      </c>
      <c r="F601" s="7">
        <v>1.2</v>
      </c>
      <c r="G601" s="7">
        <v>6.4000000000000001E-2</v>
      </c>
      <c r="H601" s="6">
        <v>1</v>
      </c>
      <c r="I601" s="42">
        <f t="shared" si="54"/>
        <v>1.2</v>
      </c>
      <c r="J601" s="42">
        <f t="shared" si="55"/>
        <v>6.4000000000000001E-2</v>
      </c>
      <c r="K601" s="6">
        <v>136</v>
      </c>
      <c r="L601" s="6">
        <f t="shared" si="56"/>
        <v>0.29338167771933332</v>
      </c>
      <c r="M601" s="6">
        <f t="shared" si="57"/>
        <v>362</v>
      </c>
      <c r="N601" s="6">
        <f t="shared" si="58"/>
        <v>1</v>
      </c>
      <c r="O601" s="11">
        <f t="shared" si="59"/>
        <v>0.1</v>
      </c>
    </row>
    <row r="602" spans="1:15">
      <c r="A602" s="6" t="s">
        <v>55</v>
      </c>
      <c r="B602" s="6">
        <v>6170</v>
      </c>
      <c r="C602" s="8">
        <v>26.000138237800002</v>
      </c>
      <c r="D602" s="7">
        <v>0.30299999999999999</v>
      </c>
      <c r="E602" s="7">
        <v>54.65</v>
      </c>
      <c r="F602" s="7">
        <v>0</v>
      </c>
      <c r="G602" s="7">
        <v>0</v>
      </c>
      <c r="H602" s="6">
        <v>1</v>
      </c>
      <c r="I602" s="42">
        <f t="shared" si="54"/>
        <v>0</v>
      </c>
      <c r="J602" s="42">
        <f t="shared" si="55"/>
        <v>0</v>
      </c>
      <c r="K602" s="6">
        <v>16604</v>
      </c>
      <c r="L602" s="6">
        <f t="shared" si="56"/>
        <v>35.877915756068198</v>
      </c>
      <c r="M602" s="6">
        <f t="shared" si="57"/>
        <v>44255</v>
      </c>
      <c r="N602" s="6">
        <f t="shared" si="58"/>
        <v>0</v>
      </c>
      <c r="O602" s="11">
        <f t="shared" si="59"/>
        <v>0</v>
      </c>
    </row>
    <row r="603" spans="1:15">
      <c r="A603" s="6" t="s">
        <v>55</v>
      </c>
      <c r="B603" s="6">
        <v>6460</v>
      </c>
      <c r="C603" s="8">
        <v>6.1769537899999997E-2</v>
      </c>
      <c r="D603" s="7">
        <v>0.30299999999999999</v>
      </c>
      <c r="E603" s="7">
        <v>54.65</v>
      </c>
      <c r="F603" s="7">
        <v>0</v>
      </c>
      <c r="G603" s="7">
        <v>0</v>
      </c>
      <c r="H603" s="6">
        <v>1</v>
      </c>
      <c r="I603" s="42">
        <f t="shared" si="54"/>
        <v>0</v>
      </c>
      <c r="J603" s="42">
        <f t="shared" si="55"/>
        <v>0</v>
      </c>
      <c r="K603" s="6">
        <v>48</v>
      </c>
      <c r="L603" s="6">
        <f t="shared" si="56"/>
        <v>8.5236557467433749E-2</v>
      </c>
      <c r="M603" s="6">
        <f t="shared" si="57"/>
        <v>105</v>
      </c>
      <c r="N603" s="6">
        <f t="shared" si="58"/>
        <v>0</v>
      </c>
      <c r="O603" s="11">
        <f t="shared" si="59"/>
        <v>0</v>
      </c>
    </row>
    <row r="604" spans="1:15">
      <c r="A604" s="6" t="s">
        <v>55</v>
      </c>
      <c r="B604" s="6">
        <v>3200</v>
      </c>
      <c r="C604" s="8">
        <v>1.8088813200000001E-2</v>
      </c>
      <c r="D604" s="7">
        <v>0.4</v>
      </c>
      <c r="E604" s="7">
        <v>54.65</v>
      </c>
      <c r="F604" s="7">
        <v>1.2</v>
      </c>
      <c r="G604" s="7">
        <v>6.4000000000000001E-2</v>
      </c>
      <c r="H604" s="6">
        <v>1</v>
      </c>
      <c r="I604" s="42">
        <f t="shared" si="54"/>
        <v>1.2</v>
      </c>
      <c r="J604" s="42">
        <f t="shared" si="55"/>
        <v>6.4000000000000001E-2</v>
      </c>
      <c r="K604" s="6">
        <v>15</v>
      </c>
      <c r="L604" s="6">
        <f t="shared" si="56"/>
        <v>3.2951788045999998E-2</v>
      </c>
      <c r="M604" s="6">
        <f t="shared" si="57"/>
        <v>41</v>
      </c>
      <c r="N604" s="6">
        <f t="shared" si="58"/>
        <v>0</v>
      </c>
      <c r="O604" s="11">
        <f t="shared" si="59"/>
        <v>0</v>
      </c>
    </row>
    <row r="605" spans="1:15">
      <c r="A605" s="6" t="s">
        <v>55</v>
      </c>
      <c r="B605" s="6">
        <v>6460</v>
      </c>
      <c r="C605" s="8">
        <v>2.73567233E-2</v>
      </c>
      <c r="D605" s="7">
        <v>0.30299999999999999</v>
      </c>
      <c r="E605" s="7">
        <v>54.65</v>
      </c>
      <c r="F605" s="7">
        <v>0</v>
      </c>
      <c r="G605" s="7">
        <v>0</v>
      </c>
      <c r="H605" s="6">
        <v>1</v>
      </c>
      <c r="I605" s="42">
        <f t="shared" si="54"/>
        <v>0</v>
      </c>
      <c r="J605" s="42">
        <f t="shared" si="55"/>
        <v>0</v>
      </c>
      <c r="K605" s="6">
        <v>798</v>
      </c>
      <c r="L605" s="6">
        <f t="shared" si="56"/>
        <v>3.774988444071125E-2</v>
      </c>
      <c r="M605" s="6">
        <f t="shared" si="57"/>
        <v>47</v>
      </c>
      <c r="N605" s="6">
        <f t="shared" si="58"/>
        <v>0</v>
      </c>
      <c r="O605" s="11">
        <f t="shared" si="59"/>
        <v>0</v>
      </c>
    </row>
    <row r="606" spans="1:15">
      <c r="A606" s="6" t="s">
        <v>55</v>
      </c>
      <c r="B606" s="6">
        <v>6460</v>
      </c>
      <c r="C606" s="8">
        <v>2.0435697112</v>
      </c>
      <c r="D606" s="7">
        <v>0.30299999999999999</v>
      </c>
      <c r="E606" s="7">
        <v>54.65</v>
      </c>
      <c r="F606" s="7">
        <v>0</v>
      </c>
      <c r="G606" s="7">
        <v>0</v>
      </c>
      <c r="H606" s="6">
        <v>1</v>
      </c>
      <c r="I606" s="42">
        <f t="shared" si="54"/>
        <v>0</v>
      </c>
      <c r="J606" s="42">
        <f t="shared" si="55"/>
        <v>0</v>
      </c>
      <c r="K606" s="6">
        <v>1305</v>
      </c>
      <c r="L606" s="6">
        <f t="shared" si="56"/>
        <v>2.8199473891062699</v>
      </c>
      <c r="M606" s="6">
        <f t="shared" si="57"/>
        <v>3478</v>
      </c>
      <c r="N606" s="6">
        <f t="shared" si="58"/>
        <v>0</v>
      </c>
      <c r="O606" s="11">
        <f t="shared" si="59"/>
        <v>0</v>
      </c>
    </row>
    <row r="607" spans="1:15">
      <c r="A607" s="6" t="s">
        <v>55</v>
      </c>
      <c r="B607" s="6">
        <v>6460</v>
      </c>
      <c r="C607" s="8">
        <v>0.27816903230000001</v>
      </c>
      <c r="D607" s="7">
        <v>0.30299999999999999</v>
      </c>
      <c r="E607" s="7">
        <v>54.65</v>
      </c>
      <c r="F607" s="7">
        <v>0</v>
      </c>
      <c r="G607" s="7">
        <v>0</v>
      </c>
      <c r="H607" s="6">
        <v>1</v>
      </c>
      <c r="I607" s="42">
        <f t="shared" si="54"/>
        <v>0</v>
      </c>
      <c r="J607" s="42">
        <f t="shared" si="55"/>
        <v>0</v>
      </c>
      <c r="K607" s="6">
        <v>227</v>
      </c>
      <c r="L607" s="6">
        <f t="shared" si="56"/>
        <v>0.38384892478367377</v>
      </c>
      <c r="M607" s="6">
        <f t="shared" si="57"/>
        <v>473</v>
      </c>
      <c r="N607" s="6">
        <f t="shared" si="58"/>
        <v>0</v>
      </c>
      <c r="O607" s="11">
        <f t="shared" si="59"/>
        <v>0</v>
      </c>
    </row>
    <row r="608" spans="1:15">
      <c r="A608" s="6" t="s">
        <v>55</v>
      </c>
      <c r="B608" s="6">
        <v>6170</v>
      </c>
      <c r="C608" s="8">
        <v>3.9516197000000003E-2</v>
      </c>
      <c r="D608" s="7">
        <v>0.30299999999999999</v>
      </c>
      <c r="E608" s="7">
        <v>54.65</v>
      </c>
      <c r="F608" s="7">
        <v>0</v>
      </c>
      <c r="G608" s="7">
        <v>0</v>
      </c>
      <c r="H608" s="6">
        <v>1</v>
      </c>
      <c r="I608" s="42">
        <f t="shared" si="54"/>
        <v>0</v>
      </c>
      <c r="J608" s="42">
        <f t="shared" si="55"/>
        <v>0</v>
      </c>
      <c r="K608" s="6">
        <v>25</v>
      </c>
      <c r="L608" s="6">
        <f t="shared" si="56"/>
        <v>5.4528894192762502E-2</v>
      </c>
      <c r="M608" s="6">
        <f t="shared" si="57"/>
        <v>67</v>
      </c>
      <c r="N608" s="6">
        <f t="shared" si="58"/>
        <v>0</v>
      </c>
      <c r="O608" s="11">
        <f t="shared" si="59"/>
        <v>0</v>
      </c>
    </row>
    <row r="609" spans="1:15">
      <c r="A609" s="6" t="s">
        <v>55</v>
      </c>
      <c r="B609" s="6">
        <v>6460</v>
      </c>
      <c r="C609" s="8">
        <v>0.827903791</v>
      </c>
      <c r="D609" s="7">
        <v>0.30299999999999999</v>
      </c>
      <c r="E609" s="7">
        <v>54.65</v>
      </c>
      <c r="F609" s="7">
        <v>0</v>
      </c>
      <c r="G609" s="7">
        <v>0</v>
      </c>
      <c r="H609" s="6">
        <v>1</v>
      </c>
      <c r="I609" s="42">
        <f t="shared" si="54"/>
        <v>0</v>
      </c>
      <c r="J609" s="42">
        <f t="shared" si="55"/>
        <v>0</v>
      </c>
      <c r="K609" s="6">
        <v>529</v>
      </c>
      <c r="L609" s="6">
        <f t="shared" si="56"/>
        <v>1.1424347899982874</v>
      </c>
      <c r="M609" s="6">
        <f t="shared" si="57"/>
        <v>1409</v>
      </c>
      <c r="N609" s="6">
        <f t="shared" si="58"/>
        <v>0</v>
      </c>
      <c r="O609" s="11">
        <f t="shared" si="59"/>
        <v>0</v>
      </c>
    </row>
    <row r="610" spans="1:15">
      <c r="A610" s="6" t="s">
        <v>55</v>
      </c>
      <c r="B610" s="6">
        <v>6420</v>
      </c>
      <c r="C610" s="8">
        <v>4.0152030999999998E-3</v>
      </c>
      <c r="D610" s="7">
        <v>0.30299999999999999</v>
      </c>
      <c r="E610" s="7">
        <v>54.65</v>
      </c>
      <c r="F610" s="7">
        <v>0</v>
      </c>
      <c r="G610" s="7">
        <v>0</v>
      </c>
      <c r="H610" s="6">
        <v>1</v>
      </c>
      <c r="I610" s="42">
        <f t="shared" si="54"/>
        <v>0</v>
      </c>
      <c r="J610" s="42">
        <f t="shared" si="55"/>
        <v>0</v>
      </c>
      <c r="K610" s="6">
        <v>2332</v>
      </c>
      <c r="L610" s="6">
        <f t="shared" si="56"/>
        <v>5.5406289477287493E-3</v>
      </c>
      <c r="M610" s="6">
        <f t="shared" si="57"/>
        <v>7</v>
      </c>
      <c r="N610" s="6">
        <f t="shared" si="58"/>
        <v>0</v>
      </c>
      <c r="O610" s="11">
        <f t="shared" si="59"/>
        <v>0</v>
      </c>
    </row>
    <row r="611" spans="1:15">
      <c r="A611" s="6" t="s">
        <v>55</v>
      </c>
      <c r="B611" s="6">
        <v>6170</v>
      </c>
      <c r="C611" s="8">
        <v>7.7193829900999997</v>
      </c>
      <c r="D611" s="7">
        <v>0.30299999999999999</v>
      </c>
      <c r="E611" s="7">
        <v>54.65</v>
      </c>
      <c r="F611" s="7">
        <v>0</v>
      </c>
      <c r="G611" s="7">
        <v>0</v>
      </c>
      <c r="H611" s="6">
        <v>1</v>
      </c>
      <c r="I611" s="42">
        <f t="shared" si="54"/>
        <v>0</v>
      </c>
      <c r="J611" s="42">
        <f t="shared" si="55"/>
        <v>0</v>
      </c>
      <c r="K611" s="6">
        <v>4928</v>
      </c>
      <c r="L611" s="6">
        <f t="shared" si="56"/>
        <v>10.652073080326366</v>
      </c>
      <c r="M611" s="6">
        <f t="shared" si="57"/>
        <v>13139</v>
      </c>
      <c r="N611" s="6">
        <f t="shared" si="58"/>
        <v>0</v>
      </c>
      <c r="O611" s="11">
        <f t="shared" si="59"/>
        <v>0</v>
      </c>
    </row>
    <row r="612" spans="1:15">
      <c r="A612" s="6" t="s">
        <v>55</v>
      </c>
      <c r="B612" s="6">
        <v>6170</v>
      </c>
      <c r="C612" s="8">
        <v>3.5526399359999998</v>
      </c>
      <c r="D612" s="7">
        <v>0.30299999999999999</v>
      </c>
      <c r="E612" s="7">
        <v>54.65</v>
      </c>
      <c r="F612" s="7">
        <v>0</v>
      </c>
      <c r="G612" s="7">
        <v>0</v>
      </c>
      <c r="H612" s="6">
        <v>1</v>
      </c>
      <c r="I612" s="42">
        <f t="shared" si="54"/>
        <v>0</v>
      </c>
      <c r="J612" s="42">
        <f t="shared" si="55"/>
        <v>0</v>
      </c>
      <c r="K612" s="6">
        <v>2268</v>
      </c>
      <c r="L612" s="6">
        <f t="shared" si="56"/>
        <v>4.9023322556855993</v>
      </c>
      <c r="M612" s="6">
        <f t="shared" si="57"/>
        <v>6047</v>
      </c>
      <c r="N612" s="6">
        <f t="shared" si="58"/>
        <v>0</v>
      </c>
      <c r="O612" s="11">
        <f t="shared" si="59"/>
        <v>0</v>
      </c>
    </row>
    <row r="613" spans="1:15">
      <c r="A613" s="6" t="s">
        <v>55</v>
      </c>
      <c r="B613" s="6">
        <v>6170</v>
      </c>
      <c r="C613" s="8">
        <v>0.55933800450000004</v>
      </c>
      <c r="D613" s="7">
        <v>0.30299999999999999</v>
      </c>
      <c r="E613" s="7">
        <v>54.65</v>
      </c>
      <c r="F613" s="7">
        <v>0</v>
      </c>
      <c r="G613" s="7">
        <v>0</v>
      </c>
      <c r="H613" s="6">
        <v>1</v>
      </c>
      <c r="I613" s="42">
        <f t="shared" si="54"/>
        <v>0</v>
      </c>
      <c r="J613" s="42">
        <f t="shared" si="55"/>
        <v>0</v>
      </c>
      <c r="K613" s="6">
        <v>460</v>
      </c>
      <c r="L613" s="6">
        <f t="shared" si="56"/>
        <v>0.77183750413460628</v>
      </c>
      <c r="M613" s="6">
        <f t="shared" si="57"/>
        <v>952</v>
      </c>
      <c r="N613" s="6">
        <f t="shared" si="58"/>
        <v>0</v>
      </c>
      <c r="O613" s="11">
        <f t="shared" si="59"/>
        <v>0</v>
      </c>
    </row>
    <row r="614" spans="1:15">
      <c r="A614" s="6" t="s">
        <v>55</v>
      </c>
      <c r="B614" s="6">
        <v>6170</v>
      </c>
      <c r="C614" s="8">
        <v>0.2156286452</v>
      </c>
      <c r="D614" s="7">
        <v>0.30299999999999999</v>
      </c>
      <c r="E614" s="7">
        <v>54.65</v>
      </c>
      <c r="F614" s="7">
        <v>0</v>
      </c>
      <c r="G614" s="7">
        <v>0</v>
      </c>
      <c r="H614" s="6">
        <v>1</v>
      </c>
      <c r="I614" s="42">
        <f t="shared" si="54"/>
        <v>0</v>
      </c>
      <c r="J614" s="42">
        <f t="shared" si="55"/>
        <v>0</v>
      </c>
      <c r="K614" s="6">
        <v>211</v>
      </c>
      <c r="L614" s="6">
        <f t="shared" si="56"/>
        <v>0.29754866286954501</v>
      </c>
      <c r="M614" s="6">
        <f t="shared" si="57"/>
        <v>367</v>
      </c>
      <c r="N614" s="6">
        <f t="shared" si="58"/>
        <v>0</v>
      </c>
      <c r="O614" s="11">
        <f t="shared" si="59"/>
        <v>0</v>
      </c>
    </row>
    <row r="615" spans="1:15">
      <c r="A615" s="6" t="s">
        <v>55</v>
      </c>
      <c r="B615" s="6">
        <v>6420</v>
      </c>
      <c r="C615" s="8">
        <v>3.1441044603999999</v>
      </c>
      <c r="D615" s="7">
        <v>0.30299999999999999</v>
      </c>
      <c r="E615" s="7">
        <v>54.65</v>
      </c>
      <c r="F615" s="7">
        <v>0</v>
      </c>
      <c r="G615" s="7">
        <v>0</v>
      </c>
      <c r="H615" s="6">
        <v>1</v>
      </c>
      <c r="I615" s="42">
        <f t="shared" si="54"/>
        <v>0</v>
      </c>
      <c r="J615" s="42">
        <f t="shared" si="55"/>
        <v>0</v>
      </c>
      <c r="K615" s="6">
        <v>2007</v>
      </c>
      <c r="L615" s="6">
        <f t="shared" si="56"/>
        <v>4.3385890462117152</v>
      </c>
      <c r="M615" s="6">
        <f t="shared" si="57"/>
        <v>5352</v>
      </c>
      <c r="N615" s="6">
        <f t="shared" si="58"/>
        <v>0</v>
      </c>
      <c r="O615" s="11">
        <f t="shared" si="59"/>
        <v>0</v>
      </c>
    </row>
    <row r="616" spans="1:15">
      <c r="A616" s="6" t="s">
        <v>55</v>
      </c>
      <c r="B616" s="6">
        <v>3200</v>
      </c>
      <c r="C616" s="8">
        <v>4.0280048109999997</v>
      </c>
      <c r="D616" s="7">
        <v>0.4</v>
      </c>
      <c r="E616" s="7">
        <v>54.65</v>
      </c>
      <c r="F616" s="7">
        <v>1.2</v>
      </c>
      <c r="G616" s="7">
        <v>6.4000000000000001E-2</v>
      </c>
      <c r="H616" s="6">
        <v>1</v>
      </c>
      <c r="I616" s="42">
        <f t="shared" si="54"/>
        <v>1.2</v>
      </c>
      <c r="J616" s="42">
        <f t="shared" si="55"/>
        <v>6.4000000000000001E-2</v>
      </c>
      <c r="K616" s="6">
        <v>3395</v>
      </c>
      <c r="L616" s="6">
        <f t="shared" si="56"/>
        <v>7.3376820973716654</v>
      </c>
      <c r="M616" s="6">
        <f t="shared" si="57"/>
        <v>9051</v>
      </c>
      <c r="N616" s="6">
        <f t="shared" si="58"/>
        <v>24</v>
      </c>
      <c r="O616" s="11">
        <f t="shared" si="59"/>
        <v>1.3</v>
      </c>
    </row>
    <row r="617" spans="1:15">
      <c r="A617" s="6" t="s">
        <v>55</v>
      </c>
      <c r="B617" s="6">
        <v>6410</v>
      </c>
      <c r="C617" s="8">
        <v>0.1365889898</v>
      </c>
      <c r="D617" s="7">
        <v>0.30299999999999999</v>
      </c>
      <c r="E617" s="7">
        <v>54.65</v>
      </c>
      <c r="F617" s="7">
        <v>0</v>
      </c>
      <c r="G617" s="7">
        <v>0</v>
      </c>
      <c r="H617" s="6">
        <v>1</v>
      </c>
      <c r="I617" s="42">
        <f t="shared" si="54"/>
        <v>0</v>
      </c>
      <c r="J617" s="42">
        <f t="shared" si="55"/>
        <v>0</v>
      </c>
      <c r="K617" s="6">
        <v>87</v>
      </c>
      <c r="L617" s="6">
        <f t="shared" si="56"/>
        <v>0.18848085438739248</v>
      </c>
      <c r="M617" s="6">
        <f t="shared" si="57"/>
        <v>232</v>
      </c>
      <c r="N617" s="6">
        <f t="shared" si="58"/>
        <v>0</v>
      </c>
      <c r="O617" s="11">
        <f t="shared" si="59"/>
        <v>0</v>
      </c>
    </row>
    <row r="618" spans="1:15">
      <c r="A618" s="6" t="s">
        <v>55</v>
      </c>
      <c r="B618" s="6">
        <v>6410</v>
      </c>
      <c r="C618" s="8">
        <v>5.1753939193000003</v>
      </c>
      <c r="D618" s="7">
        <v>0.30299999999999999</v>
      </c>
      <c r="E618" s="7">
        <v>54.65</v>
      </c>
      <c r="F618" s="7">
        <v>0</v>
      </c>
      <c r="G618" s="7">
        <v>0</v>
      </c>
      <c r="H618" s="6">
        <v>1</v>
      </c>
      <c r="I618" s="42">
        <f t="shared" si="54"/>
        <v>0</v>
      </c>
      <c r="J618" s="42">
        <f t="shared" si="55"/>
        <v>0</v>
      </c>
      <c r="K618" s="6">
        <v>3304</v>
      </c>
      <c r="L618" s="6">
        <f t="shared" si="56"/>
        <v>7.1415907616660617</v>
      </c>
      <c r="M618" s="6">
        <f t="shared" si="57"/>
        <v>8809</v>
      </c>
      <c r="N618" s="6">
        <f t="shared" si="58"/>
        <v>0</v>
      </c>
      <c r="O618" s="11">
        <f t="shared" si="59"/>
        <v>0</v>
      </c>
    </row>
    <row r="619" spans="1:15">
      <c r="A619" s="6" t="s">
        <v>55</v>
      </c>
      <c r="B619" s="6">
        <v>3200</v>
      </c>
      <c r="C619" s="8">
        <v>0.60853275009999996</v>
      </c>
      <c r="D619" s="7">
        <v>0.4</v>
      </c>
      <c r="E619" s="7">
        <v>54.65</v>
      </c>
      <c r="F619" s="7">
        <v>1.2</v>
      </c>
      <c r="G619" s="7">
        <v>6.4000000000000001E-2</v>
      </c>
      <c r="H619" s="6">
        <v>1</v>
      </c>
      <c r="I619" s="42">
        <f t="shared" si="54"/>
        <v>1.2</v>
      </c>
      <c r="J619" s="42">
        <f t="shared" si="55"/>
        <v>6.4000000000000001E-2</v>
      </c>
      <c r="K619" s="6">
        <v>513</v>
      </c>
      <c r="L619" s="6">
        <f t="shared" si="56"/>
        <v>1.1085438264321665</v>
      </c>
      <c r="M619" s="6">
        <f t="shared" si="57"/>
        <v>1367</v>
      </c>
      <c r="N619" s="6">
        <f t="shared" si="58"/>
        <v>4</v>
      </c>
      <c r="O619" s="11">
        <f t="shared" si="59"/>
        <v>0.2</v>
      </c>
    </row>
    <row r="620" spans="1:15">
      <c r="A620" s="6" t="s">
        <v>55</v>
      </c>
      <c r="B620" s="6">
        <v>3200</v>
      </c>
      <c r="C620" s="8">
        <v>8.4162739999999998E-4</v>
      </c>
      <c r="D620" s="7">
        <v>0.4</v>
      </c>
      <c r="E620" s="7">
        <v>54.65</v>
      </c>
      <c r="F620" s="7">
        <v>1.2</v>
      </c>
      <c r="G620" s="7">
        <v>6.4000000000000001E-2</v>
      </c>
      <c r="H620" s="6">
        <v>1</v>
      </c>
      <c r="I620" s="42">
        <f t="shared" si="54"/>
        <v>1.2</v>
      </c>
      <c r="J620" s="42">
        <f t="shared" si="55"/>
        <v>6.4000000000000001E-2</v>
      </c>
      <c r="K620" s="6">
        <v>1</v>
      </c>
      <c r="L620" s="6">
        <f t="shared" si="56"/>
        <v>1.5331645803333333E-3</v>
      </c>
      <c r="M620" s="6">
        <f t="shared" si="57"/>
        <v>2</v>
      </c>
      <c r="N620" s="6">
        <f t="shared" si="58"/>
        <v>0</v>
      </c>
      <c r="O620" s="11">
        <f t="shared" si="59"/>
        <v>0</v>
      </c>
    </row>
    <row r="621" spans="1:15">
      <c r="A621" s="6" t="s">
        <v>55</v>
      </c>
      <c r="B621" s="6">
        <v>6410</v>
      </c>
      <c r="C621" s="8">
        <v>0.12638136790000001</v>
      </c>
      <c r="D621" s="7">
        <v>0.30299999999999999</v>
      </c>
      <c r="E621" s="7">
        <v>54.65</v>
      </c>
      <c r="F621" s="7">
        <v>0</v>
      </c>
      <c r="G621" s="7">
        <v>0</v>
      </c>
      <c r="H621" s="6">
        <v>1</v>
      </c>
      <c r="I621" s="42">
        <f t="shared" si="54"/>
        <v>0</v>
      </c>
      <c r="J621" s="42">
        <f t="shared" si="55"/>
        <v>0</v>
      </c>
      <c r="K621" s="6">
        <v>81</v>
      </c>
      <c r="L621" s="6">
        <f t="shared" si="56"/>
        <v>0.17439522933230878</v>
      </c>
      <c r="M621" s="6">
        <f t="shared" si="57"/>
        <v>215</v>
      </c>
      <c r="N621" s="6">
        <f t="shared" si="58"/>
        <v>0</v>
      </c>
      <c r="O621" s="11">
        <f t="shared" si="59"/>
        <v>0</v>
      </c>
    </row>
    <row r="622" spans="1:15">
      <c r="A622" s="6" t="s">
        <v>55</v>
      </c>
      <c r="B622" s="6">
        <v>3200</v>
      </c>
      <c r="C622" s="8">
        <v>4.9158367699999997E-2</v>
      </c>
      <c r="D622" s="7">
        <v>0.4</v>
      </c>
      <c r="E622" s="7">
        <v>54.65</v>
      </c>
      <c r="F622" s="7">
        <v>1.2</v>
      </c>
      <c r="G622" s="7">
        <v>6.4000000000000001E-2</v>
      </c>
      <c r="H622" s="6">
        <v>1</v>
      </c>
      <c r="I622" s="42">
        <f t="shared" si="54"/>
        <v>1.2</v>
      </c>
      <c r="J622" s="42">
        <f t="shared" si="55"/>
        <v>6.4000000000000001E-2</v>
      </c>
      <c r="K622" s="6">
        <v>3839</v>
      </c>
      <c r="L622" s="6">
        <f t="shared" si="56"/>
        <v>8.9550159826833328E-2</v>
      </c>
      <c r="M622" s="6">
        <f t="shared" si="57"/>
        <v>110</v>
      </c>
      <c r="N622" s="6">
        <f t="shared" si="58"/>
        <v>0</v>
      </c>
      <c r="O622" s="11">
        <f t="shared" si="59"/>
        <v>0</v>
      </c>
    </row>
    <row r="623" spans="1:15">
      <c r="A623" s="6" t="s">
        <v>55</v>
      </c>
      <c r="B623" s="6">
        <v>6460</v>
      </c>
      <c r="C623" s="8">
        <v>0.70185140720000005</v>
      </c>
      <c r="D623" s="7">
        <v>0.30299999999999999</v>
      </c>
      <c r="E623" s="7">
        <v>54.65</v>
      </c>
      <c r="F623" s="7">
        <v>0</v>
      </c>
      <c r="G623" s="7">
        <v>0</v>
      </c>
      <c r="H623" s="6">
        <v>1</v>
      </c>
      <c r="I623" s="42">
        <f t="shared" si="54"/>
        <v>0</v>
      </c>
      <c r="J623" s="42">
        <f t="shared" si="55"/>
        <v>0</v>
      </c>
      <c r="K623" s="6">
        <v>614</v>
      </c>
      <c r="L623" s="6">
        <f t="shared" si="56"/>
        <v>0.96849352993787008</v>
      </c>
      <c r="M623" s="6">
        <f t="shared" si="57"/>
        <v>1195</v>
      </c>
      <c r="N623" s="6">
        <f t="shared" si="58"/>
        <v>0</v>
      </c>
      <c r="O623" s="11">
        <f t="shared" si="59"/>
        <v>0</v>
      </c>
    </row>
    <row r="624" spans="1:15">
      <c r="A624" s="6" t="s">
        <v>55</v>
      </c>
      <c r="B624" s="6">
        <v>6460</v>
      </c>
      <c r="C624" s="8">
        <v>7.0886526817000002</v>
      </c>
      <c r="D624" s="7">
        <v>0.30299999999999999</v>
      </c>
      <c r="E624" s="7">
        <v>54.65</v>
      </c>
      <c r="F624" s="7">
        <v>0</v>
      </c>
      <c r="G624" s="7">
        <v>0</v>
      </c>
      <c r="H624" s="6">
        <v>1</v>
      </c>
      <c r="I624" s="42">
        <f t="shared" si="54"/>
        <v>0</v>
      </c>
      <c r="J624" s="42">
        <f t="shared" si="55"/>
        <v>0</v>
      </c>
      <c r="K624" s="6">
        <v>4873</v>
      </c>
      <c r="L624" s="6">
        <f t="shared" si="56"/>
        <v>9.7817204436363507</v>
      </c>
      <c r="M624" s="6">
        <f t="shared" si="57"/>
        <v>12066</v>
      </c>
      <c r="N624" s="6">
        <f t="shared" si="58"/>
        <v>0</v>
      </c>
      <c r="O624" s="11">
        <f t="shared" si="59"/>
        <v>0</v>
      </c>
    </row>
    <row r="625" spans="1:15">
      <c r="A625" s="6" t="s">
        <v>55</v>
      </c>
      <c r="B625" s="6">
        <v>3200</v>
      </c>
      <c r="C625" s="8">
        <v>2.31369048E-2</v>
      </c>
      <c r="D625" s="7">
        <v>0.4</v>
      </c>
      <c r="E625" s="7">
        <v>54.65</v>
      </c>
      <c r="F625" s="7">
        <v>1.2</v>
      </c>
      <c r="G625" s="7">
        <v>6.4000000000000001E-2</v>
      </c>
      <c r="H625" s="6">
        <v>1</v>
      </c>
      <c r="I625" s="42">
        <f t="shared" si="54"/>
        <v>1.2</v>
      </c>
      <c r="J625" s="42">
        <f t="shared" si="55"/>
        <v>6.4000000000000001E-2</v>
      </c>
      <c r="K625" s="6">
        <v>20</v>
      </c>
      <c r="L625" s="6">
        <f t="shared" si="56"/>
        <v>4.2147728244000003E-2</v>
      </c>
      <c r="M625" s="6">
        <f t="shared" si="57"/>
        <v>52</v>
      </c>
      <c r="N625" s="6">
        <f t="shared" si="58"/>
        <v>0</v>
      </c>
      <c r="O625" s="11">
        <f t="shared" si="59"/>
        <v>0</v>
      </c>
    </row>
    <row r="626" spans="1:15">
      <c r="A626" s="6" t="s">
        <v>55</v>
      </c>
      <c r="B626" s="6">
        <v>6460</v>
      </c>
      <c r="C626" s="8">
        <v>4.4295789951</v>
      </c>
      <c r="D626" s="7">
        <v>0.30299999999999999</v>
      </c>
      <c r="E626" s="7">
        <v>54.65</v>
      </c>
      <c r="F626" s="7">
        <v>0</v>
      </c>
      <c r="G626" s="7">
        <v>0</v>
      </c>
      <c r="H626" s="6">
        <v>1</v>
      </c>
      <c r="I626" s="42">
        <f t="shared" si="54"/>
        <v>0</v>
      </c>
      <c r="J626" s="42">
        <f t="shared" si="55"/>
        <v>0</v>
      </c>
      <c r="K626" s="6">
        <v>2828</v>
      </c>
      <c r="L626" s="6">
        <f t="shared" si="56"/>
        <v>6.1124314250759291</v>
      </c>
      <c r="M626" s="6">
        <f t="shared" si="57"/>
        <v>7540</v>
      </c>
      <c r="N626" s="6">
        <f t="shared" si="58"/>
        <v>0</v>
      </c>
      <c r="O626" s="11">
        <f t="shared" si="59"/>
        <v>0</v>
      </c>
    </row>
    <row r="627" spans="1:15">
      <c r="A627" s="6" t="s">
        <v>55</v>
      </c>
      <c r="B627" s="6">
        <v>6410</v>
      </c>
      <c r="C627" s="8">
        <v>1.3682847499999999E-2</v>
      </c>
      <c r="D627" s="7">
        <v>0.30299999999999999</v>
      </c>
      <c r="E627" s="7">
        <v>54.65</v>
      </c>
      <c r="F627" s="7">
        <v>0</v>
      </c>
      <c r="G627" s="7">
        <v>0</v>
      </c>
      <c r="H627" s="6">
        <v>1</v>
      </c>
      <c r="I627" s="42">
        <f t="shared" si="54"/>
        <v>0</v>
      </c>
      <c r="J627" s="42">
        <f t="shared" si="55"/>
        <v>0</v>
      </c>
      <c r="K627" s="6">
        <v>9</v>
      </c>
      <c r="L627" s="6">
        <f t="shared" si="56"/>
        <v>1.8881132300843748E-2</v>
      </c>
      <c r="M627" s="6">
        <f t="shared" si="57"/>
        <v>23</v>
      </c>
      <c r="N627" s="6">
        <f t="shared" si="58"/>
        <v>0</v>
      </c>
      <c r="O627" s="11">
        <f t="shared" si="59"/>
        <v>0</v>
      </c>
    </row>
    <row r="628" spans="1:15">
      <c r="A628" s="6" t="s">
        <v>55</v>
      </c>
      <c r="B628" s="6">
        <v>3200</v>
      </c>
      <c r="C628" s="8">
        <v>6.2633661300000004E-2</v>
      </c>
      <c r="D628" s="7">
        <v>0.4</v>
      </c>
      <c r="E628" s="7">
        <v>54.65</v>
      </c>
      <c r="F628" s="7">
        <v>1.2</v>
      </c>
      <c r="G628" s="7">
        <v>6.4000000000000001E-2</v>
      </c>
      <c r="H628" s="6">
        <v>1</v>
      </c>
      <c r="I628" s="42">
        <f t="shared" si="54"/>
        <v>1.2</v>
      </c>
      <c r="J628" s="42">
        <f t="shared" si="55"/>
        <v>6.4000000000000001E-2</v>
      </c>
      <c r="K628" s="6">
        <v>376</v>
      </c>
      <c r="L628" s="6">
        <f t="shared" si="56"/>
        <v>0.1140976530015</v>
      </c>
      <c r="M628" s="6">
        <f t="shared" si="57"/>
        <v>141</v>
      </c>
      <c r="N628" s="6">
        <f t="shared" si="58"/>
        <v>0</v>
      </c>
      <c r="O628" s="11">
        <f t="shared" si="59"/>
        <v>0</v>
      </c>
    </row>
    <row r="629" spans="1:15">
      <c r="A629" s="6" t="s">
        <v>55</v>
      </c>
      <c r="B629" s="6">
        <v>7430</v>
      </c>
      <c r="C629" s="8">
        <v>2.8285873400000001E-2</v>
      </c>
      <c r="D629" s="7">
        <v>0.16900000000000001</v>
      </c>
      <c r="E629" s="7">
        <v>54.65</v>
      </c>
      <c r="F629" s="7">
        <v>1.25</v>
      </c>
      <c r="G629" s="7">
        <v>0.20200000000000001</v>
      </c>
      <c r="H629" s="6">
        <v>1</v>
      </c>
      <c r="I629" s="42">
        <f t="shared" si="54"/>
        <v>1.25</v>
      </c>
      <c r="J629" s="42">
        <f t="shared" si="55"/>
        <v>0.20200000000000001</v>
      </c>
      <c r="K629" s="6">
        <v>78</v>
      </c>
      <c r="L629" s="6">
        <f t="shared" si="56"/>
        <v>2.1770340320115836E-2</v>
      </c>
      <c r="M629" s="6">
        <f t="shared" si="57"/>
        <v>27</v>
      </c>
      <c r="N629" s="6">
        <f t="shared" si="58"/>
        <v>0</v>
      </c>
      <c r="O629" s="11">
        <f t="shared" si="59"/>
        <v>0</v>
      </c>
    </row>
    <row r="630" spans="1:15">
      <c r="A630" s="6" t="s">
        <v>55</v>
      </c>
      <c r="B630" s="6">
        <v>3200</v>
      </c>
      <c r="C630" s="8">
        <v>4.5490648699999997E-2</v>
      </c>
      <c r="D630" s="7">
        <v>0.4</v>
      </c>
      <c r="E630" s="7">
        <v>54.65</v>
      </c>
      <c r="F630" s="7">
        <v>1.2</v>
      </c>
      <c r="G630" s="7">
        <v>6.4000000000000001E-2</v>
      </c>
      <c r="H630" s="6">
        <v>1</v>
      </c>
      <c r="I630" s="42">
        <f t="shared" si="54"/>
        <v>1.2</v>
      </c>
      <c r="J630" s="42">
        <f t="shared" si="55"/>
        <v>6.4000000000000001E-2</v>
      </c>
      <c r="K630" s="6">
        <v>38</v>
      </c>
      <c r="L630" s="6">
        <f t="shared" si="56"/>
        <v>8.2868798381833322E-2</v>
      </c>
      <c r="M630" s="6">
        <f t="shared" si="57"/>
        <v>102</v>
      </c>
      <c r="N630" s="6">
        <f t="shared" si="58"/>
        <v>0</v>
      </c>
      <c r="O630" s="11">
        <f t="shared" si="59"/>
        <v>0</v>
      </c>
    </row>
    <row r="631" spans="1:15">
      <c r="A631" s="6" t="s">
        <v>55</v>
      </c>
      <c r="B631" s="6">
        <v>6410</v>
      </c>
      <c r="C631" s="8">
        <v>2.0987504208000001</v>
      </c>
      <c r="D631" s="7">
        <v>0.30299999999999999</v>
      </c>
      <c r="E631" s="7">
        <v>54.65</v>
      </c>
      <c r="F631" s="7">
        <v>0</v>
      </c>
      <c r="G631" s="7">
        <v>0</v>
      </c>
      <c r="H631" s="6">
        <v>1</v>
      </c>
      <c r="I631" s="42">
        <f t="shared" si="54"/>
        <v>0</v>
      </c>
      <c r="J631" s="42">
        <f t="shared" si="55"/>
        <v>0</v>
      </c>
      <c r="K631" s="6">
        <v>1354</v>
      </c>
      <c r="L631" s="6">
        <f t="shared" si="56"/>
        <v>2.8960919400421798</v>
      </c>
      <c r="M631" s="6">
        <f t="shared" si="57"/>
        <v>3572</v>
      </c>
      <c r="N631" s="6">
        <f t="shared" si="58"/>
        <v>0</v>
      </c>
      <c r="O631" s="11">
        <f t="shared" si="59"/>
        <v>0</v>
      </c>
    </row>
    <row r="632" spans="1:15">
      <c r="A632" s="6" t="s">
        <v>55</v>
      </c>
      <c r="B632" s="6">
        <v>6410</v>
      </c>
      <c r="C632" s="8">
        <v>0.1790533004</v>
      </c>
      <c r="D632" s="7">
        <v>0.30299999999999999</v>
      </c>
      <c r="E632" s="7">
        <v>54.65</v>
      </c>
      <c r="F632" s="7">
        <v>0</v>
      </c>
      <c r="G632" s="7">
        <v>0</v>
      </c>
      <c r="H632" s="6">
        <v>1</v>
      </c>
      <c r="I632" s="42">
        <f t="shared" si="54"/>
        <v>0</v>
      </c>
      <c r="J632" s="42">
        <f t="shared" si="55"/>
        <v>0</v>
      </c>
      <c r="K632" s="6">
        <v>114</v>
      </c>
      <c r="L632" s="6">
        <f t="shared" si="56"/>
        <v>0.24707788738821501</v>
      </c>
      <c r="M632" s="6">
        <f t="shared" si="57"/>
        <v>305</v>
      </c>
      <c r="N632" s="6">
        <f t="shared" si="58"/>
        <v>0</v>
      </c>
      <c r="O632" s="11">
        <f t="shared" si="59"/>
        <v>0</v>
      </c>
    </row>
    <row r="633" spans="1:15">
      <c r="A633" s="6" t="s">
        <v>55</v>
      </c>
      <c r="B633" s="6">
        <v>3200</v>
      </c>
      <c r="C633" s="8">
        <v>2.5359916600000001E-2</v>
      </c>
      <c r="D633" s="7">
        <v>0.4</v>
      </c>
      <c r="E633" s="7">
        <v>54.65</v>
      </c>
      <c r="F633" s="7">
        <v>1.2</v>
      </c>
      <c r="G633" s="7">
        <v>6.4000000000000001E-2</v>
      </c>
      <c r="H633" s="6">
        <v>1</v>
      </c>
      <c r="I633" s="42">
        <f t="shared" si="54"/>
        <v>1.2</v>
      </c>
      <c r="J633" s="42">
        <f t="shared" si="55"/>
        <v>6.4000000000000001E-2</v>
      </c>
      <c r="K633" s="6">
        <v>214</v>
      </c>
      <c r="L633" s="6">
        <f t="shared" si="56"/>
        <v>4.6197314739666671E-2</v>
      </c>
      <c r="M633" s="6">
        <f t="shared" si="57"/>
        <v>57</v>
      </c>
      <c r="N633" s="6">
        <f t="shared" si="58"/>
        <v>0</v>
      </c>
      <c r="O633" s="11">
        <f t="shared" si="59"/>
        <v>0</v>
      </c>
    </row>
    <row r="634" spans="1:15">
      <c r="A634" s="6" t="s">
        <v>55</v>
      </c>
      <c r="B634" s="6">
        <v>6410</v>
      </c>
      <c r="C634" s="8">
        <v>0.55163108439999997</v>
      </c>
      <c r="D634" s="7">
        <v>0.30299999999999999</v>
      </c>
      <c r="E634" s="7">
        <v>54.65</v>
      </c>
      <c r="F634" s="7">
        <v>0</v>
      </c>
      <c r="G634" s="7">
        <v>0</v>
      </c>
      <c r="H634" s="6">
        <v>1</v>
      </c>
      <c r="I634" s="42">
        <f t="shared" si="54"/>
        <v>0</v>
      </c>
      <c r="J634" s="42">
        <f t="shared" si="55"/>
        <v>0</v>
      </c>
      <c r="K634" s="6">
        <v>352</v>
      </c>
      <c r="L634" s="6">
        <f t="shared" si="56"/>
        <v>0.76120262875211486</v>
      </c>
      <c r="M634" s="6">
        <f t="shared" si="57"/>
        <v>939</v>
      </c>
      <c r="N634" s="6">
        <f t="shared" si="58"/>
        <v>0</v>
      </c>
      <c r="O634" s="11">
        <f t="shared" si="59"/>
        <v>0</v>
      </c>
    </row>
    <row r="635" spans="1:15">
      <c r="A635" s="6" t="s">
        <v>55</v>
      </c>
      <c r="B635" s="6">
        <v>3200</v>
      </c>
      <c r="C635" s="8">
        <v>0.2667020759</v>
      </c>
      <c r="D635" s="7">
        <v>0.4</v>
      </c>
      <c r="E635" s="7">
        <v>54.65</v>
      </c>
      <c r="F635" s="7">
        <v>1.2</v>
      </c>
      <c r="G635" s="7">
        <v>6.4000000000000001E-2</v>
      </c>
      <c r="H635" s="6">
        <v>1</v>
      </c>
      <c r="I635" s="42">
        <f t="shared" si="54"/>
        <v>1.2</v>
      </c>
      <c r="J635" s="42">
        <f t="shared" si="55"/>
        <v>6.4000000000000001E-2</v>
      </c>
      <c r="K635" s="6">
        <v>225</v>
      </c>
      <c r="L635" s="6">
        <f t="shared" si="56"/>
        <v>0.48584228159783333</v>
      </c>
      <c r="M635" s="6">
        <f t="shared" si="57"/>
        <v>599</v>
      </c>
      <c r="N635" s="6">
        <f t="shared" si="58"/>
        <v>2</v>
      </c>
      <c r="O635" s="11">
        <f t="shared" si="59"/>
        <v>0.1</v>
      </c>
    </row>
    <row r="636" spans="1:15">
      <c r="A636" s="6" t="s">
        <v>55</v>
      </c>
      <c r="B636" s="6">
        <v>6410</v>
      </c>
      <c r="C636" s="8">
        <v>5.0414704000000003E-3</v>
      </c>
      <c r="D636" s="7">
        <v>0.30299999999999999</v>
      </c>
      <c r="E636" s="7">
        <v>54.65</v>
      </c>
      <c r="F636" s="7">
        <v>0</v>
      </c>
      <c r="G636" s="7">
        <v>0</v>
      </c>
      <c r="H636" s="6">
        <v>1</v>
      </c>
      <c r="I636" s="42">
        <f t="shared" si="54"/>
        <v>0</v>
      </c>
      <c r="J636" s="42">
        <f t="shared" si="55"/>
        <v>0</v>
      </c>
      <c r="K636" s="6">
        <v>10</v>
      </c>
      <c r="L636" s="6">
        <f t="shared" si="56"/>
        <v>6.9567880233399994E-3</v>
      </c>
      <c r="M636" s="6">
        <f t="shared" si="57"/>
        <v>9</v>
      </c>
      <c r="N636" s="6">
        <f t="shared" si="58"/>
        <v>0</v>
      </c>
      <c r="O636" s="11">
        <f t="shared" si="59"/>
        <v>0</v>
      </c>
    </row>
    <row r="637" spans="1:15">
      <c r="A637" s="6" t="s">
        <v>55</v>
      </c>
      <c r="B637" s="6">
        <v>3200</v>
      </c>
      <c r="C637" s="8">
        <v>5.6001006300000003E-2</v>
      </c>
      <c r="D637" s="7">
        <v>0.4</v>
      </c>
      <c r="E637" s="7">
        <v>54.65</v>
      </c>
      <c r="F637" s="7">
        <v>1.2</v>
      </c>
      <c r="G637" s="7">
        <v>6.4000000000000001E-2</v>
      </c>
      <c r="H637" s="6">
        <v>1</v>
      </c>
      <c r="I637" s="42">
        <f t="shared" si="54"/>
        <v>1.2</v>
      </c>
      <c r="J637" s="42">
        <f t="shared" si="55"/>
        <v>6.4000000000000001E-2</v>
      </c>
      <c r="K637" s="6">
        <v>283</v>
      </c>
      <c r="L637" s="6">
        <f t="shared" si="56"/>
        <v>0.1020151664765</v>
      </c>
      <c r="M637" s="6">
        <f t="shared" si="57"/>
        <v>126</v>
      </c>
      <c r="N637" s="6">
        <f t="shared" si="58"/>
        <v>0</v>
      </c>
      <c r="O637" s="11">
        <f t="shared" si="59"/>
        <v>0</v>
      </c>
    </row>
    <row r="638" spans="1:15">
      <c r="A638" s="6" t="s">
        <v>55</v>
      </c>
      <c r="B638" s="6">
        <v>6410</v>
      </c>
      <c r="C638" s="8">
        <v>6.5318034999999998E-3</v>
      </c>
      <c r="D638" s="7">
        <v>0.30299999999999999</v>
      </c>
      <c r="E638" s="7">
        <v>54.65</v>
      </c>
      <c r="F638" s="7">
        <v>0</v>
      </c>
      <c r="G638" s="7">
        <v>0</v>
      </c>
      <c r="H638" s="6">
        <v>1</v>
      </c>
      <c r="I638" s="42">
        <f t="shared" si="54"/>
        <v>0</v>
      </c>
      <c r="J638" s="42">
        <f t="shared" si="55"/>
        <v>0</v>
      </c>
      <c r="K638" s="6">
        <v>4</v>
      </c>
      <c r="L638" s="6">
        <f t="shared" si="56"/>
        <v>9.0133172971937504E-3</v>
      </c>
      <c r="M638" s="6">
        <f t="shared" si="57"/>
        <v>11</v>
      </c>
      <c r="N638" s="6">
        <f t="shared" si="58"/>
        <v>0</v>
      </c>
      <c r="O638" s="11">
        <f t="shared" si="59"/>
        <v>0</v>
      </c>
    </row>
    <row r="639" spans="1:15">
      <c r="A639" s="6" t="s">
        <v>55</v>
      </c>
      <c r="B639" s="6">
        <v>3200</v>
      </c>
      <c r="C639" s="8">
        <v>0.1303484556</v>
      </c>
      <c r="D639" s="7">
        <v>0.4</v>
      </c>
      <c r="E639" s="7">
        <v>54.65</v>
      </c>
      <c r="F639" s="7">
        <v>1.2</v>
      </c>
      <c r="G639" s="7">
        <v>6.4000000000000001E-2</v>
      </c>
      <c r="H639" s="6">
        <v>1</v>
      </c>
      <c r="I639" s="42">
        <f t="shared" si="54"/>
        <v>1.2</v>
      </c>
      <c r="J639" s="42">
        <f t="shared" si="55"/>
        <v>6.4000000000000001E-2</v>
      </c>
      <c r="K639" s="6">
        <v>110</v>
      </c>
      <c r="L639" s="6">
        <f t="shared" si="56"/>
        <v>0.23745143661799997</v>
      </c>
      <c r="M639" s="6">
        <f t="shared" si="57"/>
        <v>293</v>
      </c>
      <c r="N639" s="6">
        <f t="shared" si="58"/>
        <v>1</v>
      </c>
      <c r="O639" s="11">
        <f t="shared" si="59"/>
        <v>0</v>
      </c>
    </row>
    <row r="640" spans="1:15">
      <c r="A640" s="6" t="s">
        <v>55</v>
      </c>
      <c r="B640" s="6">
        <v>6460</v>
      </c>
      <c r="C640" s="8">
        <v>0.78341113080000002</v>
      </c>
      <c r="D640" s="7">
        <v>0.30299999999999999</v>
      </c>
      <c r="E640" s="7">
        <v>54.65</v>
      </c>
      <c r="F640" s="7">
        <v>0</v>
      </c>
      <c r="G640" s="7">
        <v>0</v>
      </c>
      <c r="H640" s="6">
        <v>1</v>
      </c>
      <c r="I640" s="42">
        <f t="shared" si="54"/>
        <v>0</v>
      </c>
      <c r="J640" s="42">
        <f t="shared" si="55"/>
        <v>0</v>
      </c>
      <c r="K640" s="6">
        <v>500</v>
      </c>
      <c r="L640" s="6">
        <f t="shared" si="56"/>
        <v>1.0810388120300549</v>
      </c>
      <c r="M640" s="6">
        <f t="shared" si="57"/>
        <v>1333</v>
      </c>
      <c r="N640" s="6">
        <f t="shared" si="58"/>
        <v>0</v>
      </c>
      <c r="O640" s="11">
        <f t="shared" si="59"/>
        <v>0</v>
      </c>
    </row>
    <row r="641" spans="1:15">
      <c r="A641" s="6" t="s">
        <v>55</v>
      </c>
      <c r="B641" s="6">
        <v>3200</v>
      </c>
      <c r="C641" s="8">
        <v>0.75104915549999995</v>
      </c>
      <c r="D641" s="7">
        <v>0.4</v>
      </c>
      <c r="E641" s="7">
        <v>54.65</v>
      </c>
      <c r="F641" s="7">
        <v>1.2</v>
      </c>
      <c r="G641" s="7">
        <v>6.4000000000000001E-2</v>
      </c>
      <c r="H641" s="6">
        <v>1</v>
      </c>
      <c r="I641" s="42">
        <f t="shared" si="54"/>
        <v>1.2</v>
      </c>
      <c r="J641" s="42">
        <f t="shared" si="55"/>
        <v>6.4000000000000001E-2</v>
      </c>
      <c r="K641" s="6">
        <v>1634</v>
      </c>
      <c r="L641" s="6">
        <f t="shared" si="56"/>
        <v>1.3681612116024999</v>
      </c>
      <c r="M641" s="6">
        <f t="shared" si="57"/>
        <v>1688</v>
      </c>
      <c r="N641" s="6">
        <f t="shared" si="58"/>
        <v>4</v>
      </c>
      <c r="O641" s="11">
        <f t="shared" si="59"/>
        <v>0.2</v>
      </c>
    </row>
    <row r="642" spans="1:15">
      <c r="A642" s="6" t="s">
        <v>55</v>
      </c>
      <c r="B642" s="6">
        <v>6410</v>
      </c>
      <c r="C642" s="8">
        <v>0.78424906240000003</v>
      </c>
      <c r="D642" s="7">
        <v>0.30299999999999999</v>
      </c>
      <c r="E642" s="7">
        <v>54.65</v>
      </c>
      <c r="F642" s="7">
        <v>0</v>
      </c>
      <c r="G642" s="7">
        <v>0</v>
      </c>
      <c r="H642" s="6">
        <v>1</v>
      </c>
      <c r="I642" s="42">
        <f t="shared" si="54"/>
        <v>0</v>
      </c>
      <c r="J642" s="42">
        <f t="shared" si="55"/>
        <v>0</v>
      </c>
      <c r="K642" s="6">
        <v>501</v>
      </c>
      <c r="L642" s="6">
        <f t="shared" si="56"/>
        <v>1.08219508431904</v>
      </c>
      <c r="M642" s="6">
        <f t="shared" si="57"/>
        <v>1335</v>
      </c>
      <c r="N642" s="6">
        <f t="shared" si="58"/>
        <v>0</v>
      </c>
      <c r="O642" s="11">
        <f t="shared" si="59"/>
        <v>0</v>
      </c>
    </row>
    <row r="643" spans="1:15">
      <c r="A643" s="6" t="s">
        <v>55</v>
      </c>
      <c r="B643" s="6">
        <v>6410</v>
      </c>
      <c r="C643" s="8">
        <v>1.2939180361</v>
      </c>
      <c r="D643" s="7">
        <v>0.30299999999999999</v>
      </c>
      <c r="E643" s="7">
        <v>54.65</v>
      </c>
      <c r="F643" s="7">
        <v>0</v>
      </c>
      <c r="G643" s="7">
        <v>0</v>
      </c>
      <c r="H643" s="6">
        <v>1</v>
      </c>
      <c r="I643" s="42">
        <f t="shared" ref="I643:I706" si="60">F643</f>
        <v>0</v>
      </c>
      <c r="J643" s="42">
        <f t="shared" ref="J643:J706" si="61">G643</f>
        <v>0</v>
      </c>
      <c r="K643" s="6">
        <v>826</v>
      </c>
      <c r="L643" s="6">
        <f t="shared" ref="L643:L706" si="62">(E643*D643*C643)/12</f>
        <v>1.7854936719898413</v>
      </c>
      <c r="M643" s="6">
        <f t="shared" ref="M643:M706" si="63">ROUND(E643*D643*C643*102.79,0)</f>
        <v>2202</v>
      </c>
      <c r="N643" s="6">
        <f t="shared" ref="N643:N706" si="64">ROUND(I643*M643*0.002205,0)</f>
        <v>0</v>
      </c>
      <c r="O643" s="11">
        <f t="shared" ref="O643:O706" si="65">ROUND(J643*M643*0.002205,1)</f>
        <v>0</v>
      </c>
    </row>
    <row r="644" spans="1:15">
      <c r="A644" s="6" t="s">
        <v>55</v>
      </c>
      <c r="B644" s="6">
        <v>6410</v>
      </c>
      <c r="C644" s="8">
        <v>6.0773470000000003E-3</v>
      </c>
      <c r="D644" s="7">
        <v>0.30299999999999999</v>
      </c>
      <c r="E644" s="7">
        <v>54.65</v>
      </c>
      <c r="F644" s="7">
        <v>0</v>
      </c>
      <c r="G644" s="7">
        <v>0</v>
      </c>
      <c r="H644" s="6">
        <v>1</v>
      </c>
      <c r="I644" s="42">
        <f t="shared" si="60"/>
        <v>0</v>
      </c>
      <c r="J644" s="42">
        <f t="shared" si="61"/>
        <v>0</v>
      </c>
      <c r="K644" s="6">
        <v>4</v>
      </c>
      <c r="L644" s="6">
        <f t="shared" si="62"/>
        <v>8.3862070921375004E-3</v>
      </c>
      <c r="M644" s="6">
        <f t="shared" si="63"/>
        <v>10</v>
      </c>
      <c r="N644" s="6">
        <f t="shared" si="64"/>
        <v>0</v>
      </c>
      <c r="O644" s="11">
        <f t="shared" si="65"/>
        <v>0</v>
      </c>
    </row>
    <row r="645" spans="1:15">
      <c r="A645" s="6" t="s">
        <v>55</v>
      </c>
      <c r="B645" s="6">
        <v>6420</v>
      </c>
      <c r="C645" s="8">
        <v>8.7564254399999999E-2</v>
      </c>
      <c r="D645" s="7">
        <v>0.30299999999999999</v>
      </c>
      <c r="E645" s="7">
        <v>54.65</v>
      </c>
      <c r="F645" s="7">
        <v>0</v>
      </c>
      <c r="G645" s="7">
        <v>0</v>
      </c>
      <c r="H645" s="6">
        <v>1</v>
      </c>
      <c r="I645" s="42">
        <f t="shared" si="60"/>
        <v>0</v>
      </c>
      <c r="J645" s="42">
        <f t="shared" si="61"/>
        <v>0</v>
      </c>
      <c r="K645" s="6">
        <v>93</v>
      </c>
      <c r="L645" s="6">
        <f t="shared" si="62"/>
        <v>0.12083100919973999</v>
      </c>
      <c r="M645" s="6">
        <f t="shared" si="63"/>
        <v>149</v>
      </c>
      <c r="N645" s="6">
        <f t="shared" si="64"/>
        <v>0</v>
      </c>
      <c r="O645" s="11">
        <f t="shared" si="65"/>
        <v>0</v>
      </c>
    </row>
    <row r="646" spans="1:15">
      <c r="A646" s="6" t="s">
        <v>55</v>
      </c>
      <c r="B646" s="6">
        <v>6410</v>
      </c>
      <c r="C646" s="8">
        <v>0.51899207790000002</v>
      </c>
      <c r="D646" s="7">
        <v>0.30299999999999999</v>
      </c>
      <c r="E646" s="7">
        <v>54.65</v>
      </c>
      <c r="F646" s="7">
        <v>0</v>
      </c>
      <c r="G646" s="7">
        <v>0</v>
      </c>
      <c r="H646" s="6">
        <v>1</v>
      </c>
      <c r="I646" s="42">
        <f t="shared" si="60"/>
        <v>0</v>
      </c>
      <c r="J646" s="42">
        <f t="shared" si="61"/>
        <v>0</v>
      </c>
      <c r="K646" s="6">
        <v>339</v>
      </c>
      <c r="L646" s="6">
        <f t="shared" si="62"/>
        <v>0.71616365569518381</v>
      </c>
      <c r="M646" s="6">
        <f t="shared" si="63"/>
        <v>883</v>
      </c>
      <c r="N646" s="6">
        <f t="shared" si="64"/>
        <v>0</v>
      </c>
      <c r="O646" s="11">
        <f t="shared" si="65"/>
        <v>0</v>
      </c>
    </row>
    <row r="647" spans="1:15">
      <c r="A647" s="6" t="s">
        <v>55</v>
      </c>
      <c r="B647" s="6">
        <v>6410</v>
      </c>
      <c r="C647" s="8">
        <v>0.28592106099999998</v>
      </c>
      <c r="D647" s="7">
        <v>0.30299999999999999</v>
      </c>
      <c r="E647" s="7">
        <v>54.65</v>
      </c>
      <c r="F647" s="7">
        <v>0</v>
      </c>
      <c r="G647" s="7">
        <v>0</v>
      </c>
      <c r="H647" s="6">
        <v>1</v>
      </c>
      <c r="I647" s="42">
        <f t="shared" si="60"/>
        <v>0</v>
      </c>
      <c r="J647" s="42">
        <f t="shared" si="61"/>
        <v>0</v>
      </c>
      <c r="K647" s="6">
        <v>183</v>
      </c>
      <c r="L647" s="6">
        <f t="shared" si="62"/>
        <v>0.39454604608716243</v>
      </c>
      <c r="M647" s="6">
        <f t="shared" si="63"/>
        <v>487</v>
      </c>
      <c r="N647" s="6">
        <f t="shared" si="64"/>
        <v>0</v>
      </c>
      <c r="O647" s="11">
        <f t="shared" si="65"/>
        <v>0</v>
      </c>
    </row>
    <row r="648" spans="1:15">
      <c r="A648" s="6" t="s">
        <v>55</v>
      </c>
      <c r="B648" s="6">
        <v>4200</v>
      </c>
      <c r="C648" s="8">
        <v>4.4848883202999996</v>
      </c>
      <c r="D648" s="7">
        <v>0.41299999999999998</v>
      </c>
      <c r="E648" s="7">
        <v>54.65</v>
      </c>
      <c r="F648" s="7">
        <v>0.7</v>
      </c>
      <c r="G648" s="7">
        <v>0.09</v>
      </c>
      <c r="H648" s="6">
        <v>1</v>
      </c>
      <c r="I648" s="42">
        <f t="shared" si="60"/>
        <v>0.7</v>
      </c>
      <c r="J648" s="42">
        <f t="shared" si="61"/>
        <v>0.09</v>
      </c>
      <c r="K648" s="6">
        <v>3903</v>
      </c>
      <c r="L648" s="6">
        <f t="shared" si="62"/>
        <v>8.4354956324095927</v>
      </c>
      <c r="M648" s="6">
        <f t="shared" si="63"/>
        <v>10405</v>
      </c>
      <c r="N648" s="6">
        <f t="shared" si="64"/>
        <v>16</v>
      </c>
      <c r="O648" s="11">
        <f t="shared" si="65"/>
        <v>2.1</v>
      </c>
    </row>
    <row r="649" spans="1:15">
      <c r="A649" s="6" t="s">
        <v>55</v>
      </c>
      <c r="B649" s="6">
        <v>3200</v>
      </c>
      <c r="C649" s="8">
        <v>6.8384192100000005E-2</v>
      </c>
      <c r="D649" s="7">
        <v>0.4</v>
      </c>
      <c r="E649" s="7">
        <v>54.65</v>
      </c>
      <c r="F649" s="7">
        <v>1.2</v>
      </c>
      <c r="G649" s="7">
        <v>6.4000000000000001E-2</v>
      </c>
      <c r="H649" s="6">
        <v>1</v>
      </c>
      <c r="I649" s="42">
        <f t="shared" si="60"/>
        <v>1.2</v>
      </c>
      <c r="J649" s="42">
        <f t="shared" si="61"/>
        <v>6.4000000000000001E-2</v>
      </c>
      <c r="K649" s="6">
        <v>1158</v>
      </c>
      <c r="L649" s="6">
        <f t="shared" si="62"/>
        <v>0.12457320327550002</v>
      </c>
      <c r="M649" s="6">
        <f t="shared" si="63"/>
        <v>154</v>
      </c>
      <c r="N649" s="6">
        <f t="shared" si="64"/>
        <v>0</v>
      </c>
      <c r="O649" s="11">
        <f t="shared" si="65"/>
        <v>0</v>
      </c>
    </row>
    <row r="650" spans="1:15">
      <c r="A650" s="6" t="s">
        <v>55</v>
      </c>
      <c r="B650" s="6">
        <v>6460</v>
      </c>
      <c r="C650" s="8">
        <v>0.93605658810000003</v>
      </c>
      <c r="D650" s="7">
        <v>0.30299999999999999</v>
      </c>
      <c r="E650" s="7">
        <v>54.65</v>
      </c>
      <c r="F650" s="7">
        <v>0</v>
      </c>
      <c r="G650" s="7">
        <v>0</v>
      </c>
      <c r="H650" s="6">
        <v>1</v>
      </c>
      <c r="I650" s="42">
        <f t="shared" si="60"/>
        <v>0</v>
      </c>
      <c r="J650" s="42">
        <f t="shared" si="61"/>
        <v>0</v>
      </c>
      <c r="K650" s="6">
        <v>598</v>
      </c>
      <c r="L650" s="6">
        <f t="shared" si="62"/>
        <v>1.2916761866265414</v>
      </c>
      <c r="M650" s="6">
        <f t="shared" si="63"/>
        <v>1593</v>
      </c>
      <c r="N650" s="6">
        <f t="shared" si="64"/>
        <v>0</v>
      </c>
      <c r="O650" s="11">
        <f t="shared" si="65"/>
        <v>0</v>
      </c>
    </row>
    <row r="651" spans="1:15">
      <c r="A651" s="6" t="s">
        <v>55</v>
      </c>
      <c r="B651" s="6">
        <v>4200</v>
      </c>
      <c r="C651" s="8">
        <v>13.260524457100001</v>
      </c>
      <c r="D651" s="7">
        <v>0.10199999999999999</v>
      </c>
      <c r="E651" s="7">
        <v>54.65</v>
      </c>
      <c r="F651" s="7">
        <v>0.7</v>
      </c>
      <c r="G651" s="7">
        <v>0.09</v>
      </c>
      <c r="H651" s="6">
        <v>1</v>
      </c>
      <c r="I651" s="42">
        <f t="shared" si="60"/>
        <v>0.7</v>
      </c>
      <c r="J651" s="42">
        <f t="shared" si="61"/>
        <v>0.09</v>
      </c>
      <c r="K651" s="6">
        <v>2944</v>
      </c>
      <c r="L651" s="6">
        <f t="shared" si="62"/>
        <v>6.1598451234343772</v>
      </c>
      <c r="M651" s="6">
        <f t="shared" si="63"/>
        <v>7598</v>
      </c>
      <c r="N651" s="6">
        <f t="shared" si="64"/>
        <v>12</v>
      </c>
      <c r="O651" s="11">
        <f t="shared" si="65"/>
        <v>1.5</v>
      </c>
    </row>
    <row r="652" spans="1:15">
      <c r="A652" s="6" t="s">
        <v>55</v>
      </c>
      <c r="B652" s="6">
        <v>6410</v>
      </c>
      <c r="C652" s="8">
        <v>0.37826234110000001</v>
      </c>
      <c r="D652" s="7">
        <v>0.30299999999999999</v>
      </c>
      <c r="E652" s="7">
        <v>54.65</v>
      </c>
      <c r="F652" s="7">
        <v>0</v>
      </c>
      <c r="G652" s="7">
        <v>0</v>
      </c>
      <c r="H652" s="6">
        <v>1</v>
      </c>
      <c r="I652" s="42">
        <f t="shared" si="60"/>
        <v>0</v>
      </c>
      <c r="J652" s="42">
        <f t="shared" si="61"/>
        <v>0</v>
      </c>
      <c r="K652" s="6">
        <v>241</v>
      </c>
      <c r="L652" s="6">
        <f t="shared" si="62"/>
        <v>0.5219689327631537</v>
      </c>
      <c r="M652" s="6">
        <f t="shared" si="63"/>
        <v>644</v>
      </c>
      <c r="N652" s="6">
        <f t="shared" si="64"/>
        <v>0</v>
      </c>
      <c r="O652" s="11">
        <f t="shared" si="65"/>
        <v>0</v>
      </c>
    </row>
    <row r="653" spans="1:15">
      <c r="A653" s="6" t="s">
        <v>55</v>
      </c>
      <c r="B653" s="6">
        <v>4200</v>
      </c>
      <c r="C653" s="8">
        <v>1.7174007E-3</v>
      </c>
      <c r="D653" s="7">
        <v>0.25800000000000001</v>
      </c>
      <c r="E653" s="7">
        <v>54.65</v>
      </c>
      <c r="F653" s="7">
        <v>0.7</v>
      </c>
      <c r="G653" s="7">
        <v>0.09</v>
      </c>
      <c r="H653" s="6">
        <v>1</v>
      </c>
      <c r="I653" s="42">
        <f t="shared" si="60"/>
        <v>0.7</v>
      </c>
      <c r="J653" s="42">
        <f t="shared" si="61"/>
        <v>0.09</v>
      </c>
      <c r="K653" s="6">
        <v>4</v>
      </c>
      <c r="L653" s="6">
        <f t="shared" si="62"/>
        <v>2.0179028874825001E-3</v>
      </c>
      <c r="M653" s="6">
        <f t="shared" si="63"/>
        <v>2</v>
      </c>
      <c r="N653" s="6">
        <f t="shared" si="64"/>
        <v>0</v>
      </c>
      <c r="O653" s="11">
        <f t="shared" si="65"/>
        <v>0</v>
      </c>
    </row>
    <row r="654" spans="1:15">
      <c r="A654" s="6" t="s">
        <v>55</v>
      </c>
      <c r="B654" s="6">
        <v>6420</v>
      </c>
      <c r="C654" s="8">
        <v>2.6671713199999999E-2</v>
      </c>
      <c r="D654" s="7">
        <v>0.191</v>
      </c>
      <c r="E654" s="7">
        <v>54.65</v>
      </c>
      <c r="F654" s="7">
        <v>0</v>
      </c>
      <c r="G654" s="7">
        <v>0</v>
      </c>
      <c r="H654" s="6">
        <v>1</v>
      </c>
      <c r="I654" s="42">
        <f t="shared" si="60"/>
        <v>0</v>
      </c>
      <c r="J654" s="42">
        <f t="shared" si="61"/>
        <v>0</v>
      </c>
      <c r="K654" s="6">
        <v>550</v>
      </c>
      <c r="L654" s="6">
        <f t="shared" si="62"/>
        <v>2.3200278594881666E-2</v>
      </c>
      <c r="M654" s="6">
        <f t="shared" si="63"/>
        <v>29</v>
      </c>
      <c r="N654" s="6">
        <f t="shared" si="64"/>
        <v>0</v>
      </c>
      <c r="O654" s="11">
        <f t="shared" si="65"/>
        <v>0</v>
      </c>
    </row>
    <row r="655" spans="1:15">
      <c r="A655" s="6" t="s">
        <v>55</v>
      </c>
      <c r="B655" s="6">
        <v>6460</v>
      </c>
      <c r="C655" s="8">
        <v>3.04324E-5</v>
      </c>
      <c r="D655" s="7">
        <v>0.30299999999999999</v>
      </c>
      <c r="E655" s="7">
        <v>54.65</v>
      </c>
      <c r="F655" s="7">
        <v>0</v>
      </c>
      <c r="G655" s="7">
        <v>0</v>
      </c>
      <c r="H655" s="6">
        <v>1</v>
      </c>
      <c r="I655" s="42">
        <f t="shared" si="60"/>
        <v>0</v>
      </c>
      <c r="J655" s="42">
        <f t="shared" si="61"/>
        <v>0</v>
      </c>
      <c r="K655" s="6">
        <v>0</v>
      </c>
      <c r="L655" s="6">
        <f t="shared" si="62"/>
        <v>4.1994049165000004E-5</v>
      </c>
      <c r="M655" s="6">
        <f t="shared" si="63"/>
        <v>0</v>
      </c>
      <c r="N655" s="6">
        <f t="shared" si="64"/>
        <v>0</v>
      </c>
      <c r="O655" s="11">
        <f t="shared" si="65"/>
        <v>0</v>
      </c>
    </row>
    <row r="656" spans="1:15">
      <c r="A656" s="6" t="s">
        <v>55</v>
      </c>
      <c r="B656" s="6">
        <v>3200</v>
      </c>
      <c r="C656" s="8">
        <v>1.7933158300000002E-2</v>
      </c>
      <c r="D656" s="7">
        <v>0.4</v>
      </c>
      <c r="E656" s="7">
        <v>54.65</v>
      </c>
      <c r="F656" s="7">
        <v>1.2</v>
      </c>
      <c r="G656" s="7">
        <v>6.4000000000000001E-2</v>
      </c>
      <c r="H656" s="6">
        <v>1</v>
      </c>
      <c r="I656" s="42">
        <f t="shared" si="60"/>
        <v>1.2</v>
      </c>
      <c r="J656" s="42">
        <f t="shared" si="61"/>
        <v>6.4000000000000001E-2</v>
      </c>
      <c r="K656" s="6">
        <v>25</v>
      </c>
      <c r="L656" s="6">
        <f t="shared" si="62"/>
        <v>3.2668236703166667E-2</v>
      </c>
      <c r="M656" s="6">
        <f t="shared" si="63"/>
        <v>40</v>
      </c>
      <c r="N656" s="6">
        <f t="shared" si="64"/>
        <v>0</v>
      </c>
      <c r="O656" s="11">
        <f t="shared" si="65"/>
        <v>0</v>
      </c>
    </row>
    <row r="657" spans="1:15">
      <c r="A657" s="6" t="s">
        <v>55</v>
      </c>
      <c r="B657" s="6">
        <v>3200</v>
      </c>
      <c r="C657" s="8">
        <v>1.8709656E-3</v>
      </c>
      <c r="D657" s="7">
        <v>0.4</v>
      </c>
      <c r="E657" s="7">
        <v>54.65</v>
      </c>
      <c r="F657" s="7">
        <v>1.2</v>
      </c>
      <c r="G657" s="7">
        <v>6.4000000000000001E-2</v>
      </c>
      <c r="H657" s="6">
        <v>1</v>
      </c>
      <c r="I657" s="42">
        <f t="shared" si="60"/>
        <v>1.2</v>
      </c>
      <c r="J657" s="42">
        <f t="shared" si="61"/>
        <v>6.4000000000000001E-2</v>
      </c>
      <c r="K657" s="6">
        <v>10278</v>
      </c>
      <c r="L657" s="6">
        <f t="shared" si="62"/>
        <v>3.408275668E-3</v>
      </c>
      <c r="M657" s="6">
        <f t="shared" si="63"/>
        <v>4</v>
      </c>
      <c r="N657" s="6">
        <f t="shared" si="64"/>
        <v>0</v>
      </c>
      <c r="O657" s="11">
        <f t="shared" si="65"/>
        <v>0</v>
      </c>
    </row>
    <row r="658" spans="1:15">
      <c r="A658" s="6" t="s">
        <v>55</v>
      </c>
      <c r="B658" s="6">
        <v>6460</v>
      </c>
      <c r="C658" s="8">
        <v>0.27993881549999999</v>
      </c>
      <c r="D658" s="7">
        <v>0.30299999999999999</v>
      </c>
      <c r="E658" s="7">
        <v>54.65</v>
      </c>
      <c r="F658" s="7">
        <v>0</v>
      </c>
      <c r="G658" s="7">
        <v>0</v>
      </c>
      <c r="H658" s="6">
        <v>1</v>
      </c>
      <c r="I658" s="42">
        <f t="shared" si="60"/>
        <v>0</v>
      </c>
      <c r="J658" s="42">
        <f t="shared" si="61"/>
        <v>0</v>
      </c>
      <c r="K658" s="6">
        <v>1476</v>
      </c>
      <c r="L658" s="6">
        <f t="shared" si="62"/>
        <v>0.38629107074364372</v>
      </c>
      <c r="M658" s="6">
        <f t="shared" si="63"/>
        <v>476</v>
      </c>
      <c r="N658" s="6">
        <f t="shared" si="64"/>
        <v>0</v>
      </c>
      <c r="O658" s="11">
        <f t="shared" si="65"/>
        <v>0</v>
      </c>
    </row>
    <row r="659" spans="1:15">
      <c r="A659" s="6" t="s">
        <v>55</v>
      </c>
      <c r="B659" s="6">
        <v>6410</v>
      </c>
      <c r="C659" s="8">
        <v>25.054154111100001</v>
      </c>
      <c r="D659" s="7">
        <v>0.30299999999999999</v>
      </c>
      <c r="E659" s="7">
        <v>54.65</v>
      </c>
      <c r="F659" s="7">
        <v>0</v>
      </c>
      <c r="G659" s="7">
        <v>0</v>
      </c>
      <c r="H659" s="6">
        <v>1</v>
      </c>
      <c r="I659" s="42">
        <f t="shared" si="60"/>
        <v>0</v>
      </c>
      <c r="J659" s="42">
        <f t="shared" si="61"/>
        <v>0</v>
      </c>
      <c r="K659" s="6">
        <v>15995</v>
      </c>
      <c r="L659" s="6">
        <f t="shared" si="62"/>
        <v>34.572540434833279</v>
      </c>
      <c r="M659" s="6">
        <f t="shared" si="63"/>
        <v>42645</v>
      </c>
      <c r="N659" s="6">
        <f t="shared" si="64"/>
        <v>0</v>
      </c>
      <c r="O659" s="11">
        <f t="shared" si="65"/>
        <v>0</v>
      </c>
    </row>
    <row r="660" spans="1:15">
      <c r="A660" s="6" t="s">
        <v>55</v>
      </c>
      <c r="B660" s="6">
        <v>6410</v>
      </c>
      <c r="C660" s="8">
        <v>1.63099066E-2</v>
      </c>
      <c r="D660" s="7">
        <v>0.30299999999999999</v>
      </c>
      <c r="E660" s="7">
        <v>54.65</v>
      </c>
      <c r="F660" s="7">
        <v>0</v>
      </c>
      <c r="G660" s="7">
        <v>0</v>
      </c>
      <c r="H660" s="6">
        <v>1</v>
      </c>
      <c r="I660" s="42">
        <f t="shared" si="60"/>
        <v>0</v>
      </c>
      <c r="J660" s="42">
        <f t="shared" si="61"/>
        <v>0</v>
      </c>
      <c r="K660" s="6">
        <v>10</v>
      </c>
      <c r="L660" s="6">
        <f t="shared" si="62"/>
        <v>2.25062439911725E-2</v>
      </c>
      <c r="M660" s="6">
        <f t="shared" si="63"/>
        <v>28</v>
      </c>
      <c r="N660" s="6">
        <f t="shared" si="64"/>
        <v>0</v>
      </c>
      <c r="O660" s="11">
        <f t="shared" si="65"/>
        <v>0</v>
      </c>
    </row>
    <row r="661" spans="1:15">
      <c r="A661" s="6" t="s">
        <v>55</v>
      </c>
      <c r="B661" s="6">
        <v>4200</v>
      </c>
      <c r="C661" s="8">
        <v>8.1891799999999994E-5</v>
      </c>
      <c r="D661" s="7">
        <v>0.41299999999999998</v>
      </c>
      <c r="E661" s="7">
        <v>54.65</v>
      </c>
      <c r="F661" s="7">
        <v>0.7</v>
      </c>
      <c r="G661" s="7">
        <v>0.09</v>
      </c>
      <c r="H661" s="6">
        <v>1</v>
      </c>
      <c r="I661" s="42">
        <f t="shared" si="60"/>
        <v>0.7</v>
      </c>
      <c r="J661" s="42">
        <f t="shared" si="61"/>
        <v>0.09</v>
      </c>
      <c r="K661" s="6">
        <v>0</v>
      </c>
      <c r="L661" s="6">
        <f t="shared" si="62"/>
        <v>1.5402789810916665E-4</v>
      </c>
      <c r="M661" s="6">
        <f t="shared" si="63"/>
        <v>0</v>
      </c>
      <c r="N661" s="6">
        <f t="shared" si="64"/>
        <v>0</v>
      </c>
      <c r="O661" s="11">
        <f t="shared" si="65"/>
        <v>0</v>
      </c>
    </row>
    <row r="662" spans="1:15">
      <c r="A662" s="6" t="s">
        <v>55</v>
      </c>
      <c r="B662" s="6">
        <v>6410</v>
      </c>
      <c r="C662" s="8">
        <v>2.1817844400000001E-2</v>
      </c>
      <c r="D662" s="7">
        <v>0.191</v>
      </c>
      <c r="E662" s="7">
        <v>54.65</v>
      </c>
      <c r="F662" s="7">
        <v>0</v>
      </c>
      <c r="G662" s="7">
        <v>0</v>
      </c>
      <c r="H662" s="6">
        <v>1</v>
      </c>
      <c r="I662" s="42">
        <f t="shared" si="60"/>
        <v>0</v>
      </c>
      <c r="J662" s="42">
        <f t="shared" si="61"/>
        <v>0</v>
      </c>
      <c r="K662" s="6">
        <v>9</v>
      </c>
      <c r="L662" s="6">
        <f t="shared" si="62"/>
        <v>1.8978161043655E-2</v>
      </c>
      <c r="M662" s="6">
        <f t="shared" si="63"/>
        <v>23</v>
      </c>
      <c r="N662" s="6">
        <f t="shared" si="64"/>
        <v>0</v>
      </c>
      <c r="O662" s="11">
        <f t="shared" si="65"/>
        <v>0</v>
      </c>
    </row>
    <row r="663" spans="1:15">
      <c r="A663" s="6" t="s">
        <v>55</v>
      </c>
      <c r="B663" s="6">
        <v>4200</v>
      </c>
      <c r="C663" s="8">
        <v>0.20539677589999999</v>
      </c>
      <c r="D663" s="7">
        <v>0.41299999999999998</v>
      </c>
      <c r="E663" s="7">
        <v>54.65</v>
      </c>
      <c r="F663" s="7">
        <v>0.7</v>
      </c>
      <c r="G663" s="7">
        <v>0.09</v>
      </c>
      <c r="H663" s="6">
        <v>1</v>
      </c>
      <c r="I663" s="42">
        <f t="shared" si="60"/>
        <v>0.7</v>
      </c>
      <c r="J663" s="42">
        <f t="shared" si="61"/>
        <v>0.09</v>
      </c>
      <c r="K663" s="6">
        <v>179</v>
      </c>
      <c r="L663" s="6">
        <f t="shared" si="62"/>
        <v>0.38632480505101285</v>
      </c>
      <c r="M663" s="6">
        <f t="shared" si="63"/>
        <v>477</v>
      </c>
      <c r="N663" s="6">
        <f t="shared" si="64"/>
        <v>1</v>
      </c>
      <c r="O663" s="11">
        <f t="shared" si="65"/>
        <v>0.1</v>
      </c>
    </row>
    <row r="664" spans="1:15">
      <c r="A664" s="6" t="s">
        <v>55</v>
      </c>
      <c r="B664" s="6">
        <v>5200</v>
      </c>
      <c r="C664" s="8">
        <v>1.0531276582</v>
      </c>
      <c r="D664" s="7">
        <v>0.5</v>
      </c>
      <c r="E664" s="7">
        <v>54.65</v>
      </c>
      <c r="F664" s="7">
        <v>0.6</v>
      </c>
      <c r="G664" s="7">
        <v>0.11</v>
      </c>
      <c r="H664" s="6">
        <v>1</v>
      </c>
      <c r="I664" s="42">
        <f t="shared" si="60"/>
        <v>0.6</v>
      </c>
      <c r="J664" s="42">
        <f t="shared" si="61"/>
        <v>0.11</v>
      </c>
      <c r="K664" s="6">
        <v>1109</v>
      </c>
      <c r="L664" s="6">
        <f t="shared" si="62"/>
        <v>2.3980594383595832</v>
      </c>
      <c r="M664" s="6">
        <f t="shared" si="63"/>
        <v>2958</v>
      </c>
      <c r="N664" s="6">
        <f t="shared" si="64"/>
        <v>4</v>
      </c>
      <c r="O664" s="11">
        <f t="shared" si="65"/>
        <v>0.7</v>
      </c>
    </row>
    <row r="665" spans="1:15">
      <c r="A665" s="6" t="s">
        <v>55</v>
      </c>
      <c r="B665" s="6">
        <v>7430</v>
      </c>
      <c r="C665" s="8">
        <v>0.64401636709999999</v>
      </c>
      <c r="D665" s="7">
        <v>0.16900000000000001</v>
      </c>
      <c r="E665" s="7">
        <v>54.65</v>
      </c>
      <c r="F665" s="7">
        <v>1.25</v>
      </c>
      <c r="G665" s="7">
        <v>0.20200000000000001</v>
      </c>
      <c r="H665" s="6">
        <v>1</v>
      </c>
      <c r="I665" s="42">
        <f t="shared" si="60"/>
        <v>1.25</v>
      </c>
      <c r="J665" s="42">
        <f t="shared" si="61"/>
        <v>0.20200000000000001</v>
      </c>
      <c r="K665" s="6">
        <v>699</v>
      </c>
      <c r="L665" s="6">
        <f t="shared" si="62"/>
        <v>0.49566988034004461</v>
      </c>
      <c r="M665" s="6">
        <f t="shared" si="63"/>
        <v>611</v>
      </c>
      <c r="N665" s="6">
        <f t="shared" si="64"/>
        <v>2</v>
      </c>
      <c r="O665" s="11">
        <f t="shared" si="65"/>
        <v>0.3</v>
      </c>
    </row>
    <row r="666" spans="1:15">
      <c r="A666" s="6" t="s">
        <v>55</v>
      </c>
      <c r="B666" s="6">
        <v>7430</v>
      </c>
      <c r="C666" s="8">
        <v>4.3815609000000004E-3</v>
      </c>
      <c r="D666" s="7">
        <v>0.16900000000000001</v>
      </c>
      <c r="E666" s="7">
        <v>54.65</v>
      </c>
      <c r="F666" s="7">
        <v>1.25</v>
      </c>
      <c r="G666" s="7">
        <v>0.20200000000000001</v>
      </c>
      <c r="H666" s="6">
        <v>1</v>
      </c>
      <c r="I666" s="42">
        <f t="shared" si="60"/>
        <v>1.25</v>
      </c>
      <c r="J666" s="42">
        <f t="shared" si="61"/>
        <v>0.20200000000000001</v>
      </c>
      <c r="K666" s="6">
        <v>7</v>
      </c>
      <c r="L666" s="6">
        <f t="shared" si="62"/>
        <v>3.3722866031887506E-3</v>
      </c>
      <c r="M666" s="6">
        <f t="shared" si="63"/>
        <v>4</v>
      </c>
      <c r="N666" s="6">
        <f t="shared" si="64"/>
        <v>0</v>
      </c>
      <c r="O666" s="11">
        <f t="shared" si="65"/>
        <v>0</v>
      </c>
    </row>
    <row r="667" spans="1:15">
      <c r="A667" s="6" t="s">
        <v>55</v>
      </c>
      <c r="B667" s="6">
        <v>3200</v>
      </c>
      <c r="C667" s="8">
        <v>1.0745790789</v>
      </c>
      <c r="D667" s="7">
        <v>0.4</v>
      </c>
      <c r="E667" s="7">
        <v>54.65</v>
      </c>
      <c r="F667" s="7">
        <v>1.2</v>
      </c>
      <c r="G667" s="7">
        <v>6.4000000000000001E-2</v>
      </c>
      <c r="H667" s="6">
        <v>1</v>
      </c>
      <c r="I667" s="42">
        <f t="shared" si="60"/>
        <v>1.2</v>
      </c>
      <c r="J667" s="42">
        <f t="shared" si="61"/>
        <v>6.4000000000000001E-2</v>
      </c>
      <c r="K667" s="6">
        <v>6269</v>
      </c>
      <c r="L667" s="6">
        <f t="shared" si="62"/>
        <v>1.9575248887295</v>
      </c>
      <c r="M667" s="6">
        <f t="shared" si="63"/>
        <v>2415</v>
      </c>
      <c r="N667" s="6">
        <f t="shared" si="64"/>
        <v>6</v>
      </c>
      <c r="O667" s="11">
        <f t="shared" si="65"/>
        <v>0.3</v>
      </c>
    </row>
    <row r="668" spans="1:15">
      <c r="A668" s="6" t="s">
        <v>55</v>
      </c>
      <c r="B668" s="6">
        <v>6410</v>
      </c>
      <c r="C668" s="8">
        <v>4.9033830200000003E-2</v>
      </c>
      <c r="D668" s="7">
        <v>0.30299999999999999</v>
      </c>
      <c r="E668" s="7">
        <v>54.65</v>
      </c>
      <c r="F668" s="7">
        <v>0</v>
      </c>
      <c r="G668" s="7">
        <v>0</v>
      </c>
      <c r="H668" s="6">
        <v>1</v>
      </c>
      <c r="I668" s="42">
        <f t="shared" si="60"/>
        <v>0</v>
      </c>
      <c r="J668" s="42">
        <f t="shared" si="61"/>
        <v>0</v>
      </c>
      <c r="K668" s="6">
        <v>31</v>
      </c>
      <c r="L668" s="6">
        <f t="shared" si="62"/>
        <v>6.7662395215857499E-2</v>
      </c>
      <c r="M668" s="6">
        <f t="shared" si="63"/>
        <v>83</v>
      </c>
      <c r="N668" s="6">
        <f t="shared" si="64"/>
        <v>0</v>
      </c>
      <c r="O668" s="11">
        <f t="shared" si="65"/>
        <v>0</v>
      </c>
    </row>
    <row r="669" spans="1:15">
      <c r="A669" s="6" t="s">
        <v>55</v>
      </c>
      <c r="B669" s="6">
        <v>3200</v>
      </c>
      <c r="C669" s="8">
        <v>0.25362626669999999</v>
      </c>
      <c r="D669" s="7">
        <v>0.4</v>
      </c>
      <c r="E669" s="7">
        <v>54.65</v>
      </c>
      <c r="F669" s="7">
        <v>1.2</v>
      </c>
      <c r="G669" s="7">
        <v>6.4000000000000001E-2</v>
      </c>
      <c r="H669" s="6">
        <v>1</v>
      </c>
      <c r="I669" s="42">
        <f t="shared" si="60"/>
        <v>1.2</v>
      </c>
      <c r="J669" s="42">
        <f t="shared" si="61"/>
        <v>6.4000000000000001E-2</v>
      </c>
      <c r="K669" s="6">
        <v>214</v>
      </c>
      <c r="L669" s="6">
        <f t="shared" si="62"/>
        <v>0.46202251583850001</v>
      </c>
      <c r="M669" s="6">
        <f t="shared" si="63"/>
        <v>570</v>
      </c>
      <c r="N669" s="6">
        <f t="shared" si="64"/>
        <v>2</v>
      </c>
      <c r="O669" s="11">
        <f t="shared" si="65"/>
        <v>0.1</v>
      </c>
    </row>
    <row r="670" spans="1:15">
      <c r="A670" s="6" t="s">
        <v>55</v>
      </c>
      <c r="B670" s="6">
        <v>6440</v>
      </c>
      <c r="C670" s="8">
        <v>0.76210294359999997</v>
      </c>
      <c r="D670" s="7">
        <v>0.30299999999999999</v>
      </c>
      <c r="E670" s="7">
        <v>54.65</v>
      </c>
      <c r="F670" s="7">
        <v>0</v>
      </c>
      <c r="G670" s="7">
        <v>0</v>
      </c>
      <c r="H670" s="6">
        <v>1</v>
      </c>
      <c r="I670" s="42">
        <f t="shared" si="60"/>
        <v>0</v>
      </c>
      <c r="J670" s="42">
        <f t="shared" si="61"/>
        <v>0</v>
      </c>
      <c r="K670" s="6">
        <v>487</v>
      </c>
      <c r="L670" s="6">
        <f t="shared" si="62"/>
        <v>1.0516353781604348</v>
      </c>
      <c r="M670" s="6">
        <f t="shared" si="63"/>
        <v>1297</v>
      </c>
      <c r="N670" s="6">
        <f t="shared" si="64"/>
        <v>0</v>
      </c>
      <c r="O670" s="11">
        <f t="shared" si="65"/>
        <v>0</v>
      </c>
    </row>
    <row r="671" spans="1:15">
      <c r="A671" s="6" t="s">
        <v>55</v>
      </c>
      <c r="B671" s="6">
        <v>6410</v>
      </c>
      <c r="C671" s="8">
        <v>1.5556683861</v>
      </c>
      <c r="D671" s="7">
        <v>0.30299999999999999</v>
      </c>
      <c r="E671" s="7">
        <v>54.65</v>
      </c>
      <c r="F671" s="7">
        <v>0</v>
      </c>
      <c r="G671" s="7">
        <v>0</v>
      </c>
      <c r="H671" s="6">
        <v>1</v>
      </c>
      <c r="I671" s="42">
        <f t="shared" si="60"/>
        <v>0</v>
      </c>
      <c r="J671" s="42">
        <f t="shared" si="61"/>
        <v>0</v>
      </c>
      <c r="K671" s="6">
        <v>993</v>
      </c>
      <c r="L671" s="6">
        <f t="shared" si="62"/>
        <v>2.146686251834216</v>
      </c>
      <c r="M671" s="6">
        <f t="shared" si="63"/>
        <v>2648</v>
      </c>
      <c r="N671" s="6">
        <f t="shared" si="64"/>
        <v>0</v>
      </c>
      <c r="O671" s="11">
        <f t="shared" si="65"/>
        <v>0</v>
      </c>
    </row>
    <row r="672" spans="1:15">
      <c r="A672" s="6" t="s">
        <v>55</v>
      </c>
      <c r="B672" s="6">
        <v>6410</v>
      </c>
      <c r="C672" s="8">
        <v>0.1076464322</v>
      </c>
      <c r="D672" s="7">
        <v>0.30299999999999999</v>
      </c>
      <c r="E672" s="7">
        <v>54.65</v>
      </c>
      <c r="F672" s="7">
        <v>0</v>
      </c>
      <c r="G672" s="7">
        <v>0</v>
      </c>
      <c r="H672" s="6">
        <v>1</v>
      </c>
      <c r="I672" s="42">
        <f t="shared" si="60"/>
        <v>0</v>
      </c>
      <c r="J672" s="42">
        <f t="shared" si="61"/>
        <v>0</v>
      </c>
      <c r="K672" s="6">
        <v>69</v>
      </c>
      <c r="L672" s="6">
        <f t="shared" si="62"/>
        <v>0.14854265737318251</v>
      </c>
      <c r="M672" s="6">
        <f t="shared" si="63"/>
        <v>183</v>
      </c>
      <c r="N672" s="6">
        <f t="shared" si="64"/>
        <v>0</v>
      </c>
      <c r="O672" s="11">
        <f t="shared" si="65"/>
        <v>0</v>
      </c>
    </row>
    <row r="673" spans="1:15">
      <c r="A673" s="6" t="s">
        <v>55</v>
      </c>
      <c r="B673" s="6">
        <v>7430</v>
      </c>
      <c r="C673" s="8">
        <v>0.44729045210000001</v>
      </c>
      <c r="D673" s="7">
        <v>0.16900000000000001</v>
      </c>
      <c r="E673" s="7">
        <v>54.65</v>
      </c>
      <c r="F673" s="7">
        <v>1.25</v>
      </c>
      <c r="G673" s="7">
        <v>0.20200000000000001</v>
      </c>
      <c r="H673" s="6">
        <v>1</v>
      </c>
      <c r="I673" s="42">
        <f t="shared" si="60"/>
        <v>1.25</v>
      </c>
      <c r="J673" s="42">
        <f t="shared" si="61"/>
        <v>0.20200000000000001</v>
      </c>
      <c r="K673" s="6">
        <v>1079</v>
      </c>
      <c r="L673" s="6">
        <f t="shared" si="62"/>
        <v>0.34425896016898211</v>
      </c>
      <c r="M673" s="6">
        <f t="shared" si="63"/>
        <v>425</v>
      </c>
      <c r="N673" s="6">
        <f t="shared" si="64"/>
        <v>1</v>
      </c>
      <c r="O673" s="11">
        <f t="shared" si="65"/>
        <v>0.2</v>
      </c>
    </row>
    <row r="674" spans="1:15">
      <c r="A674" s="6" t="s">
        <v>55</v>
      </c>
      <c r="B674" s="6">
        <v>6410</v>
      </c>
      <c r="C674" s="8">
        <v>2.4027623800000002E-2</v>
      </c>
      <c r="D674" s="7">
        <v>0.30299999999999999</v>
      </c>
      <c r="E674" s="7">
        <v>54.65</v>
      </c>
      <c r="F674" s="7">
        <v>0</v>
      </c>
      <c r="G674" s="7">
        <v>0</v>
      </c>
      <c r="H674" s="6">
        <v>1</v>
      </c>
      <c r="I674" s="42">
        <f t="shared" si="60"/>
        <v>0</v>
      </c>
      <c r="J674" s="42">
        <f t="shared" si="61"/>
        <v>0</v>
      </c>
      <c r="K674" s="6">
        <v>15</v>
      </c>
      <c r="L674" s="6">
        <f t="shared" si="62"/>
        <v>3.3156018426917504E-2</v>
      </c>
      <c r="M674" s="6">
        <f t="shared" si="63"/>
        <v>41</v>
      </c>
      <c r="N674" s="6">
        <f t="shared" si="64"/>
        <v>0</v>
      </c>
      <c r="O674" s="11">
        <f t="shared" si="65"/>
        <v>0</v>
      </c>
    </row>
    <row r="675" spans="1:15">
      <c r="A675" s="6" t="s">
        <v>55</v>
      </c>
      <c r="B675" s="6">
        <v>6460</v>
      </c>
      <c r="C675" s="8">
        <v>7.6273976600000001E-2</v>
      </c>
      <c r="D675" s="7">
        <v>0.30299999999999999</v>
      </c>
      <c r="E675" s="7">
        <v>54.65</v>
      </c>
      <c r="F675" s="7">
        <v>0</v>
      </c>
      <c r="G675" s="7">
        <v>0</v>
      </c>
      <c r="H675" s="6">
        <v>1</v>
      </c>
      <c r="I675" s="42">
        <f t="shared" si="60"/>
        <v>0</v>
      </c>
      <c r="J675" s="42">
        <f t="shared" si="61"/>
        <v>0</v>
      </c>
      <c r="K675" s="6">
        <v>153</v>
      </c>
      <c r="L675" s="6">
        <f t="shared" si="62"/>
        <v>0.1052514137350475</v>
      </c>
      <c r="M675" s="6">
        <f t="shared" si="63"/>
        <v>130</v>
      </c>
      <c r="N675" s="6">
        <f t="shared" si="64"/>
        <v>0</v>
      </c>
      <c r="O675" s="11">
        <f t="shared" si="65"/>
        <v>0</v>
      </c>
    </row>
    <row r="676" spans="1:15">
      <c r="A676" s="6" t="s">
        <v>55</v>
      </c>
      <c r="B676" s="6">
        <v>7430</v>
      </c>
      <c r="C676" s="8">
        <v>0.110452167</v>
      </c>
      <c r="D676" s="7">
        <v>0.16900000000000001</v>
      </c>
      <c r="E676" s="7">
        <v>54.65</v>
      </c>
      <c r="F676" s="7">
        <v>1.25</v>
      </c>
      <c r="G676" s="7">
        <v>0.20200000000000001</v>
      </c>
      <c r="H676" s="6">
        <v>1</v>
      </c>
      <c r="I676" s="42">
        <f t="shared" si="60"/>
        <v>1.25</v>
      </c>
      <c r="J676" s="42">
        <f t="shared" si="61"/>
        <v>0.20200000000000001</v>
      </c>
      <c r="K676" s="6">
        <v>39</v>
      </c>
      <c r="L676" s="6">
        <f t="shared" si="62"/>
        <v>8.5009970548912517E-2</v>
      </c>
      <c r="M676" s="6">
        <f t="shared" si="63"/>
        <v>105</v>
      </c>
      <c r="N676" s="6">
        <f t="shared" si="64"/>
        <v>0</v>
      </c>
      <c r="O676" s="11">
        <f t="shared" si="65"/>
        <v>0</v>
      </c>
    </row>
    <row r="677" spans="1:15">
      <c r="A677" s="6" t="s">
        <v>55</v>
      </c>
      <c r="B677" s="6">
        <v>7430</v>
      </c>
      <c r="C677" s="8">
        <v>7.8018096199999998E-2</v>
      </c>
      <c r="D677" s="7">
        <v>0.16900000000000001</v>
      </c>
      <c r="E677" s="7">
        <v>54.65</v>
      </c>
      <c r="F677" s="7">
        <v>1.25</v>
      </c>
      <c r="G677" s="7">
        <v>0.20200000000000001</v>
      </c>
      <c r="H677" s="6">
        <v>1</v>
      </c>
      <c r="I677" s="42">
        <f t="shared" si="60"/>
        <v>1.25</v>
      </c>
      <c r="J677" s="42">
        <f t="shared" si="61"/>
        <v>0.20200000000000001</v>
      </c>
      <c r="K677" s="6">
        <v>190</v>
      </c>
      <c r="L677" s="6">
        <f t="shared" si="62"/>
        <v>6.0046952815730838E-2</v>
      </c>
      <c r="M677" s="6">
        <f t="shared" si="63"/>
        <v>74</v>
      </c>
      <c r="N677" s="6">
        <f t="shared" si="64"/>
        <v>0</v>
      </c>
      <c r="O677" s="11">
        <f t="shared" si="65"/>
        <v>0</v>
      </c>
    </row>
    <row r="678" spans="1:15">
      <c r="A678" s="6" t="s">
        <v>55</v>
      </c>
      <c r="B678" s="6">
        <v>6460</v>
      </c>
      <c r="C678" s="8">
        <v>6.3978264000000007E-2</v>
      </c>
      <c r="D678" s="7">
        <v>0.30299999999999999</v>
      </c>
      <c r="E678" s="7">
        <v>54.65</v>
      </c>
      <c r="F678" s="7">
        <v>0</v>
      </c>
      <c r="G678" s="7">
        <v>0</v>
      </c>
      <c r="H678" s="6">
        <v>1</v>
      </c>
      <c r="I678" s="42">
        <f t="shared" si="60"/>
        <v>0</v>
      </c>
      <c r="J678" s="42">
        <f t="shared" si="61"/>
        <v>0</v>
      </c>
      <c r="K678" s="6">
        <v>129</v>
      </c>
      <c r="L678" s="6">
        <f t="shared" si="62"/>
        <v>8.8284406221899994E-2</v>
      </c>
      <c r="M678" s="6">
        <f t="shared" si="63"/>
        <v>109</v>
      </c>
      <c r="N678" s="6">
        <f t="shared" si="64"/>
        <v>0</v>
      </c>
      <c r="O678" s="11">
        <f t="shared" si="65"/>
        <v>0</v>
      </c>
    </row>
    <row r="679" spans="1:15">
      <c r="A679" s="6" t="s">
        <v>55</v>
      </c>
      <c r="B679" s="6">
        <v>6460</v>
      </c>
      <c r="C679" s="8">
        <v>0.1110817083</v>
      </c>
      <c r="D679" s="7">
        <v>0.30299999999999999</v>
      </c>
      <c r="E679" s="7">
        <v>54.65</v>
      </c>
      <c r="F679" s="7">
        <v>0</v>
      </c>
      <c r="G679" s="7">
        <v>0</v>
      </c>
      <c r="H679" s="6">
        <v>1</v>
      </c>
      <c r="I679" s="42">
        <f t="shared" si="60"/>
        <v>0</v>
      </c>
      <c r="J679" s="42">
        <f t="shared" si="61"/>
        <v>0</v>
      </c>
      <c r="K679" s="6">
        <v>86</v>
      </c>
      <c r="L679" s="6">
        <f t="shared" si="62"/>
        <v>0.15328303780452374</v>
      </c>
      <c r="M679" s="6">
        <f t="shared" si="63"/>
        <v>189</v>
      </c>
      <c r="N679" s="6">
        <f t="shared" si="64"/>
        <v>0</v>
      </c>
      <c r="O679" s="11">
        <f t="shared" si="65"/>
        <v>0</v>
      </c>
    </row>
    <row r="680" spans="1:15">
      <c r="A680" s="6" t="s">
        <v>55</v>
      </c>
      <c r="B680" s="6">
        <v>3200</v>
      </c>
      <c r="C680" s="8">
        <v>0.1237687732</v>
      </c>
      <c r="D680" s="7">
        <v>0.4</v>
      </c>
      <c r="E680" s="7">
        <v>54.65</v>
      </c>
      <c r="F680" s="7">
        <v>1.2</v>
      </c>
      <c r="G680" s="7">
        <v>6.4000000000000001E-2</v>
      </c>
      <c r="H680" s="6">
        <v>1</v>
      </c>
      <c r="I680" s="42">
        <f t="shared" si="60"/>
        <v>1.2</v>
      </c>
      <c r="J680" s="42">
        <f t="shared" si="61"/>
        <v>6.4000000000000001E-2</v>
      </c>
      <c r="K680" s="6">
        <v>5613</v>
      </c>
      <c r="L680" s="6">
        <f t="shared" si="62"/>
        <v>0.22546544851266667</v>
      </c>
      <c r="M680" s="6">
        <f t="shared" si="63"/>
        <v>278</v>
      </c>
      <c r="N680" s="6">
        <f t="shared" si="64"/>
        <v>1</v>
      </c>
      <c r="O680" s="11">
        <f t="shared" si="65"/>
        <v>0</v>
      </c>
    </row>
    <row r="681" spans="1:15">
      <c r="A681" s="6" t="s">
        <v>55</v>
      </c>
      <c r="B681" s="6">
        <v>7430</v>
      </c>
      <c r="C681" s="8">
        <v>1.6652271199999999E-2</v>
      </c>
      <c r="D681" s="7">
        <v>0.16900000000000001</v>
      </c>
      <c r="E681" s="7">
        <v>54.65</v>
      </c>
      <c r="F681" s="7">
        <v>1.25</v>
      </c>
      <c r="G681" s="7">
        <v>0.20200000000000001</v>
      </c>
      <c r="H681" s="6">
        <v>1</v>
      </c>
      <c r="I681" s="42">
        <f t="shared" si="60"/>
        <v>1.25</v>
      </c>
      <c r="J681" s="42">
        <f t="shared" si="61"/>
        <v>0.20200000000000001</v>
      </c>
      <c r="K681" s="6">
        <v>9</v>
      </c>
      <c r="L681" s="6">
        <f t="shared" si="62"/>
        <v>1.2816489913543333E-2</v>
      </c>
      <c r="M681" s="6">
        <f t="shared" si="63"/>
        <v>16</v>
      </c>
      <c r="N681" s="6">
        <f t="shared" si="64"/>
        <v>0</v>
      </c>
      <c r="O681" s="11">
        <f t="shared" si="65"/>
        <v>0</v>
      </c>
    </row>
    <row r="682" spans="1:15">
      <c r="A682" s="6" t="s">
        <v>55</v>
      </c>
      <c r="B682" s="6">
        <v>6120</v>
      </c>
      <c r="C682" s="8">
        <v>7.6487776800000004E-2</v>
      </c>
      <c r="D682" s="7">
        <v>0.30299999999999999</v>
      </c>
      <c r="E682" s="7">
        <v>54.65</v>
      </c>
      <c r="F682" s="7">
        <v>0</v>
      </c>
      <c r="G682" s="7">
        <v>0</v>
      </c>
      <c r="H682" s="6">
        <v>1</v>
      </c>
      <c r="I682" s="42">
        <f t="shared" si="60"/>
        <v>0</v>
      </c>
      <c r="J682" s="42">
        <f t="shared" si="61"/>
        <v>0</v>
      </c>
      <c r="K682" s="6">
        <v>49</v>
      </c>
      <c r="L682" s="6">
        <f t="shared" si="62"/>
        <v>0.10554643930353001</v>
      </c>
      <c r="M682" s="6">
        <f t="shared" si="63"/>
        <v>130</v>
      </c>
      <c r="N682" s="6">
        <f t="shared" si="64"/>
        <v>0</v>
      </c>
      <c r="O682" s="11">
        <f t="shared" si="65"/>
        <v>0</v>
      </c>
    </row>
    <row r="683" spans="1:15">
      <c r="A683" s="6" t="s">
        <v>55</v>
      </c>
      <c r="B683" s="6">
        <v>6120</v>
      </c>
      <c r="C683" s="8">
        <v>0.93170501220000002</v>
      </c>
      <c r="D683" s="7">
        <v>0.30299999999999999</v>
      </c>
      <c r="E683" s="7">
        <v>54.65</v>
      </c>
      <c r="F683" s="7">
        <v>0</v>
      </c>
      <c r="G683" s="7">
        <v>0</v>
      </c>
      <c r="H683" s="6">
        <v>1</v>
      </c>
      <c r="I683" s="42">
        <f t="shared" si="60"/>
        <v>0</v>
      </c>
      <c r="J683" s="42">
        <f t="shared" si="61"/>
        <v>0</v>
      </c>
      <c r="K683" s="6">
        <v>1405</v>
      </c>
      <c r="L683" s="6">
        <f t="shared" si="62"/>
        <v>1.2856713926474324</v>
      </c>
      <c r="M683" s="6">
        <f t="shared" si="63"/>
        <v>1586</v>
      </c>
      <c r="N683" s="6">
        <f t="shared" si="64"/>
        <v>0</v>
      </c>
      <c r="O683" s="11">
        <f t="shared" si="65"/>
        <v>0</v>
      </c>
    </row>
    <row r="684" spans="1:15">
      <c r="A684" s="6" t="s">
        <v>55</v>
      </c>
      <c r="B684" s="6">
        <v>6460</v>
      </c>
      <c r="C684" s="8">
        <v>0.43949459800000001</v>
      </c>
      <c r="D684" s="7">
        <v>0.30299999999999999</v>
      </c>
      <c r="E684" s="7">
        <v>54.65</v>
      </c>
      <c r="F684" s="7">
        <v>0</v>
      </c>
      <c r="G684" s="7">
        <v>0</v>
      </c>
      <c r="H684" s="6">
        <v>1</v>
      </c>
      <c r="I684" s="42">
        <f t="shared" si="60"/>
        <v>0</v>
      </c>
      <c r="J684" s="42">
        <f t="shared" si="61"/>
        <v>0</v>
      </c>
      <c r="K684" s="6">
        <v>338</v>
      </c>
      <c r="L684" s="6">
        <f t="shared" si="62"/>
        <v>0.60646408946267505</v>
      </c>
      <c r="M684" s="6">
        <f t="shared" si="63"/>
        <v>748</v>
      </c>
      <c r="N684" s="6">
        <f t="shared" si="64"/>
        <v>0</v>
      </c>
      <c r="O684" s="11">
        <f t="shared" si="65"/>
        <v>0</v>
      </c>
    </row>
    <row r="685" spans="1:15">
      <c r="A685" s="6" t="s">
        <v>55</v>
      </c>
      <c r="B685" s="6">
        <v>3200</v>
      </c>
      <c r="C685" s="8">
        <v>1.9543493200000001E-2</v>
      </c>
      <c r="D685" s="7">
        <v>0.4</v>
      </c>
      <c r="E685" s="7">
        <v>54.65</v>
      </c>
      <c r="F685" s="7">
        <v>1.2</v>
      </c>
      <c r="G685" s="7">
        <v>6.4000000000000001E-2</v>
      </c>
      <c r="H685" s="6">
        <v>1</v>
      </c>
      <c r="I685" s="42">
        <f t="shared" si="60"/>
        <v>1.2</v>
      </c>
      <c r="J685" s="42">
        <f t="shared" si="61"/>
        <v>6.4000000000000001E-2</v>
      </c>
      <c r="K685" s="6">
        <v>15</v>
      </c>
      <c r="L685" s="6">
        <f t="shared" si="62"/>
        <v>3.5601730112666666E-2</v>
      </c>
      <c r="M685" s="6">
        <f t="shared" si="63"/>
        <v>44</v>
      </c>
      <c r="N685" s="6">
        <f t="shared" si="64"/>
        <v>0</v>
      </c>
      <c r="O685" s="11">
        <f t="shared" si="65"/>
        <v>0</v>
      </c>
    </row>
    <row r="686" spans="1:15">
      <c r="A686" s="6" t="s">
        <v>55</v>
      </c>
      <c r="B686" s="6">
        <v>3200</v>
      </c>
      <c r="C686" s="8">
        <v>7.8753365999999995E-3</v>
      </c>
      <c r="D686" s="7">
        <v>0.4</v>
      </c>
      <c r="E686" s="7">
        <v>54.65</v>
      </c>
      <c r="F686" s="7">
        <v>1.2</v>
      </c>
      <c r="G686" s="7">
        <v>6.4000000000000001E-2</v>
      </c>
      <c r="H686" s="6">
        <v>1</v>
      </c>
      <c r="I686" s="42">
        <f t="shared" si="60"/>
        <v>1.2</v>
      </c>
      <c r="J686" s="42">
        <f t="shared" si="61"/>
        <v>6.4000000000000001E-2</v>
      </c>
      <c r="K686" s="6">
        <v>7</v>
      </c>
      <c r="L686" s="6">
        <f t="shared" si="62"/>
        <v>1.4346238172999999E-2</v>
      </c>
      <c r="M686" s="6">
        <f t="shared" si="63"/>
        <v>18</v>
      </c>
      <c r="N686" s="6">
        <f t="shared" si="64"/>
        <v>0</v>
      </c>
      <c r="O686" s="11">
        <f t="shared" si="65"/>
        <v>0</v>
      </c>
    </row>
    <row r="687" spans="1:15">
      <c r="A687" s="6" t="s">
        <v>55</v>
      </c>
      <c r="B687" s="6">
        <v>6120</v>
      </c>
      <c r="C687" s="8">
        <v>3.6906004499999999E-2</v>
      </c>
      <c r="D687" s="7">
        <v>0.30299999999999999</v>
      </c>
      <c r="E687" s="7">
        <v>54.65</v>
      </c>
      <c r="F687" s="7">
        <v>0</v>
      </c>
      <c r="G687" s="7">
        <v>0</v>
      </c>
      <c r="H687" s="6">
        <v>1</v>
      </c>
      <c r="I687" s="42">
        <f t="shared" si="60"/>
        <v>0</v>
      </c>
      <c r="J687" s="42">
        <f t="shared" si="61"/>
        <v>0</v>
      </c>
      <c r="K687" s="6">
        <v>42</v>
      </c>
      <c r="L687" s="6">
        <f t="shared" si="62"/>
        <v>5.0927056934606245E-2</v>
      </c>
      <c r="M687" s="6">
        <f t="shared" si="63"/>
        <v>63</v>
      </c>
      <c r="N687" s="6">
        <f t="shared" si="64"/>
        <v>0</v>
      </c>
      <c r="O687" s="11">
        <f t="shared" si="65"/>
        <v>0</v>
      </c>
    </row>
    <row r="688" spans="1:15">
      <c r="A688" s="6" t="s">
        <v>55</v>
      </c>
      <c r="B688" s="6">
        <v>7430</v>
      </c>
      <c r="C688" s="8">
        <v>1.6228226700000001E-2</v>
      </c>
      <c r="D688" s="7">
        <v>0.16900000000000001</v>
      </c>
      <c r="E688" s="7">
        <v>54.65</v>
      </c>
      <c r="F688" s="7">
        <v>1.25</v>
      </c>
      <c r="G688" s="7">
        <v>0.20200000000000001</v>
      </c>
      <c r="H688" s="6">
        <v>1</v>
      </c>
      <c r="I688" s="42">
        <f t="shared" si="60"/>
        <v>1.25</v>
      </c>
      <c r="J688" s="42">
        <f t="shared" si="61"/>
        <v>0.20200000000000001</v>
      </c>
      <c r="K688" s="6">
        <v>7</v>
      </c>
      <c r="L688" s="6">
        <f t="shared" si="62"/>
        <v>1.2490122297266253E-2</v>
      </c>
      <c r="M688" s="6">
        <f t="shared" si="63"/>
        <v>15</v>
      </c>
      <c r="N688" s="6">
        <f t="shared" si="64"/>
        <v>0</v>
      </c>
      <c r="O688" s="11">
        <f t="shared" si="65"/>
        <v>0</v>
      </c>
    </row>
    <row r="689" spans="1:15">
      <c r="A689" s="6" t="s">
        <v>55</v>
      </c>
      <c r="B689" s="6">
        <v>6120</v>
      </c>
      <c r="C689" s="8">
        <v>0.27489029149999999</v>
      </c>
      <c r="D689" s="7">
        <v>0.30299999999999999</v>
      </c>
      <c r="E689" s="7">
        <v>54.65</v>
      </c>
      <c r="F689" s="7">
        <v>0</v>
      </c>
      <c r="G689" s="7">
        <v>0</v>
      </c>
      <c r="H689" s="6">
        <v>1</v>
      </c>
      <c r="I689" s="42">
        <f t="shared" si="60"/>
        <v>0</v>
      </c>
      <c r="J689" s="42">
        <f t="shared" si="61"/>
        <v>0</v>
      </c>
      <c r="K689" s="6">
        <v>311</v>
      </c>
      <c r="L689" s="6">
        <f t="shared" si="62"/>
        <v>0.37932454936949372</v>
      </c>
      <c r="M689" s="6">
        <f t="shared" si="63"/>
        <v>468</v>
      </c>
      <c r="N689" s="6">
        <f t="shared" si="64"/>
        <v>0</v>
      </c>
      <c r="O689" s="11">
        <f t="shared" si="65"/>
        <v>0</v>
      </c>
    </row>
    <row r="690" spans="1:15">
      <c r="A690" s="6" t="s">
        <v>55</v>
      </c>
      <c r="B690" s="6">
        <v>7430</v>
      </c>
      <c r="C690" s="8">
        <v>7.8326432700000004E-2</v>
      </c>
      <c r="D690" s="7">
        <v>0.16900000000000001</v>
      </c>
      <c r="E690" s="7">
        <v>54.65</v>
      </c>
      <c r="F690" s="7">
        <v>1.25</v>
      </c>
      <c r="G690" s="7">
        <v>0.20200000000000001</v>
      </c>
      <c r="H690" s="6">
        <v>1</v>
      </c>
      <c r="I690" s="42">
        <f t="shared" si="60"/>
        <v>1.25</v>
      </c>
      <c r="J690" s="42">
        <f t="shared" si="61"/>
        <v>0.20200000000000001</v>
      </c>
      <c r="K690" s="6">
        <v>58</v>
      </c>
      <c r="L690" s="6">
        <f t="shared" si="62"/>
        <v>6.0284265287691263E-2</v>
      </c>
      <c r="M690" s="6">
        <f t="shared" si="63"/>
        <v>74</v>
      </c>
      <c r="N690" s="6">
        <f t="shared" si="64"/>
        <v>0</v>
      </c>
      <c r="O690" s="11">
        <f t="shared" si="65"/>
        <v>0</v>
      </c>
    </row>
    <row r="691" spans="1:15">
      <c r="A691" s="6" t="s">
        <v>55</v>
      </c>
      <c r="B691" s="6">
        <v>7430</v>
      </c>
      <c r="C691" s="8">
        <v>4.0473485199999999E-2</v>
      </c>
      <c r="D691" s="7">
        <v>0.16900000000000001</v>
      </c>
      <c r="E691" s="7">
        <v>54.65</v>
      </c>
      <c r="F691" s="7">
        <v>1.25</v>
      </c>
      <c r="G691" s="7">
        <v>0.20200000000000001</v>
      </c>
      <c r="H691" s="6">
        <v>1</v>
      </c>
      <c r="I691" s="42">
        <f t="shared" si="60"/>
        <v>1.25</v>
      </c>
      <c r="J691" s="42">
        <f t="shared" si="61"/>
        <v>0.20200000000000001</v>
      </c>
      <c r="K691" s="6">
        <v>44</v>
      </c>
      <c r="L691" s="6">
        <f t="shared" si="62"/>
        <v>3.115058652370167E-2</v>
      </c>
      <c r="M691" s="6">
        <f t="shared" si="63"/>
        <v>38</v>
      </c>
      <c r="N691" s="6">
        <f t="shared" si="64"/>
        <v>0</v>
      </c>
      <c r="O691" s="11">
        <f t="shared" si="65"/>
        <v>0</v>
      </c>
    </row>
    <row r="692" spans="1:15">
      <c r="A692" s="6" t="s">
        <v>55</v>
      </c>
      <c r="B692" s="6">
        <v>6410</v>
      </c>
      <c r="C692" s="8">
        <v>0.27463035619999998</v>
      </c>
      <c r="D692" s="7">
        <v>0.30299999999999999</v>
      </c>
      <c r="E692" s="7">
        <v>54.65</v>
      </c>
      <c r="F692" s="7">
        <v>0</v>
      </c>
      <c r="G692" s="7">
        <v>0</v>
      </c>
      <c r="H692" s="6">
        <v>1</v>
      </c>
      <c r="I692" s="42">
        <f t="shared" si="60"/>
        <v>0</v>
      </c>
      <c r="J692" s="42">
        <f t="shared" si="61"/>
        <v>0</v>
      </c>
      <c r="K692" s="6">
        <v>175</v>
      </c>
      <c r="L692" s="6">
        <f t="shared" si="62"/>
        <v>0.3789658613998324</v>
      </c>
      <c r="M692" s="6">
        <f t="shared" si="63"/>
        <v>467</v>
      </c>
      <c r="N692" s="6">
        <f t="shared" si="64"/>
        <v>0</v>
      </c>
      <c r="O692" s="11">
        <f t="shared" si="65"/>
        <v>0</v>
      </c>
    </row>
    <row r="693" spans="1:15">
      <c r="A693" s="6" t="s">
        <v>55</v>
      </c>
      <c r="B693" s="6">
        <v>7430</v>
      </c>
      <c r="C693" s="8">
        <v>0.29767255300000001</v>
      </c>
      <c r="D693" s="7">
        <v>0.16900000000000001</v>
      </c>
      <c r="E693" s="7">
        <v>54.65</v>
      </c>
      <c r="F693" s="7">
        <v>1.25</v>
      </c>
      <c r="G693" s="7">
        <v>0.20200000000000001</v>
      </c>
      <c r="H693" s="6">
        <v>1</v>
      </c>
      <c r="I693" s="42">
        <f t="shared" si="60"/>
        <v>1.25</v>
      </c>
      <c r="J693" s="42">
        <f t="shared" si="61"/>
        <v>0.20200000000000001</v>
      </c>
      <c r="K693" s="6">
        <v>262</v>
      </c>
      <c r="L693" s="6">
        <f t="shared" si="62"/>
        <v>0.22910492071875421</v>
      </c>
      <c r="M693" s="6">
        <f t="shared" si="63"/>
        <v>283</v>
      </c>
      <c r="N693" s="6">
        <f t="shared" si="64"/>
        <v>1</v>
      </c>
      <c r="O693" s="11">
        <f t="shared" si="65"/>
        <v>0.1</v>
      </c>
    </row>
    <row r="694" spans="1:15">
      <c r="A694" s="6" t="s">
        <v>55</v>
      </c>
      <c r="B694" s="6">
        <v>6120</v>
      </c>
      <c r="C694" s="8">
        <v>2.1331248399999999E-2</v>
      </c>
      <c r="D694" s="7">
        <v>0.30299999999999999</v>
      </c>
      <c r="E694" s="7">
        <v>54.65</v>
      </c>
      <c r="F694" s="7">
        <v>0</v>
      </c>
      <c r="G694" s="7">
        <v>0</v>
      </c>
      <c r="H694" s="6">
        <v>1</v>
      </c>
      <c r="I694" s="42">
        <f t="shared" si="60"/>
        <v>0</v>
      </c>
      <c r="J694" s="42">
        <f t="shared" si="61"/>
        <v>0</v>
      </c>
      <c r="K694" s="6">
        <v>14</v>
      </c>
      <c r="L694" s="6">
        <f t="shared" si="62"/>
        <v>2.9435256307764997E-2</v>
      </c>
      <c r="M694" s="6">
        <f t="shared" si="63"/>
        <v>36</v>
      </c>
      <c r="N694" s="6">
        <f t="shared" si="64"/>
        <v>0</v>
      </c>
      <c r="O694" s="11">
        <f t="shared" si="65"/>
        <v>0</v>
      </c>
    </row>
    <row r="695" spans="1:15">
      <c r="A695" s="6" t="s">
        <v>55</v>
      </c>
      <c r="B695" s="6">
        <v>6120</v>
      </c>
      <c r="C695" s="8">
        <v>1.2105401300000001E-2</v>
      </c>
      <c r="D695" s="7">
        <v>0.30299999999999999</v>
      </c>
      <c r="E695" s="7">
        <v>54.65</v>
      </c>
      <c r="F695" s="7">
        <v>0</v>
      </c>
      <c r="G695" s="7">
        <v>0</v>
      </c>
      <c r="H695" s="6">
        <v>1</v>
      </c>
      <c r="I695" s="42">
        <f t="shared" si="60"/>
        <v>0</v>
      </c>
      <c r="J695" s="42">
        <f t="shared" si="61"/>
        <v>0</v>
      </c>
      <c r="K695" s="6">
        <v>8</v>
      </c>
      <c r="L695" s="6">
        <f t="shared" si="62"/>
        <v>1.6704394571386252E-2</v>
      </c>
      <c r="M695" s="6">
        <f t="shared" si="63"/>
        <v>21</v>
      </c>
      <c r="N695" s="6">
        <f t="shared" si="64"/>
        <v>0</v>
      </c>
      <c r="O695" s="11">
        <f t="shared" si="65"/>
        <v>0</v>
      </c>
    </row>
    <row r="696" spans="1:15">
      <c r="A696" s="6" t="s">
        <v>55</v>
      </c>
      <c r="B696" s="6">
        <v>6410</v>
      </c>
      <c r="C696" s="8">
        <v>0.25746779479999998</v>
      </c>
      <c r="D696" s="7">
        <v>0.30299999999999999</v>
      </c>
      <c r="E696" s="7">
        <v>54.65</v>
      </c>
      <c r="F696" s="7">
        <v>0</v>
      </c>
      <c r="G696" s="7">
        <v>0</v>
      </c>
      <c r="H696" s="6">
        <v>1</v>
      </c>
      <c r="I696" s="42">
        <f t="shared" si="60"/>
        <v>0</v>
      </c>
      <c r="J696" s="42">
        <f t="shared" si="61"/>
        <v>0</v>
      </c>
      <c r="K696" s="6">
        <v>164</v>
      </c>
      <c r="L696" s="6">
        <f t="shared" si="62"/>
        <v>0.35528302839195497</v>
      </c>
      <c r="M696" s="6">
        <f t="shared" si="63"/>
        <v>438</v>
      </c>
      <c r="N696" s="6">
        <f t="shared" si="64"/>
        <v>0</v>
      </c>
      <c r="O696" s="11">
        <f t="shared" si="65"/>
        <v>0</v>
      </c>
    </row>
    <row r="697" spans="1:15">
      <c r="A697" s="6" t="s">
        <v>55</v>
      </c>
      <c r="B697" s="6">
        <v>6410</v>
      </c>
      <c r="C697" s="8">
        <v>9.8739083300000002E-2</v>
      </c>
      <c r="D697" s="7">
        <v>0.30299999999999999</v>
      </c>
      <c r="E697" s="7">
        <v>54.65</v>
      </c>
      <c r="F697" s="7">
        <v>0</v>
      </c>
      <c r="G697" s="7">
        <v>0</v>
      </c>
      <c r="H697" s="6">
        <v>1</v>
      </c>
      <c r="I697" s="42">
        <f t="shared" si="60"/>
        <v>0</v>
      </c>
      <c r="J697" s="42">
        <f t="shared" si="61"/>
        <v>0</v>
      </c>
      <c r="K697" s="6">
        <v>63</v>
      </c>
      <c r="L697" s="6">
        <f t="shared" si="62"/>
        <v>0.13625129528421123</v>
      </c>
      <c r="M697" s="6">
        <f t="shared" si="63"/>
        <v>168</v>
      </c>
      <c r="N697" s="6">
        <f t="shared" si="64"/>
        <v>0</v>
      </c>
      <c r="O697" s="11">
        <f t="shared" si="65"/>
        <v>0</v>
      </c>
    </row>
    <row r="698" spans="1:15">
      <c r="A698" s="6" t="s">
        <v>55</v>
      </c>
      <c r="B698" s="6">
        <v>7430</v>
      </c>
      <c r="C698" s="8">
        <v>4.7855066799999998E-2</v>
      </c>
      <c r="D698" s="7">
        <v>0.16900000000000001</v>
      </c>
      <c r="E698" s="7">
        <v>54.65</v>
      </c>
      <c r="F698" s="7">
        <v>1.25</v>
      </c>
      <c r="G698" s="7">
        <v>0.20200000000000001</v>
      </c>
      <c r="H698" s="6">
        <v>1</v>
      </c>
      <c r="I698" s="42">
        <f t="shared" si="60"/>
        <v>1.25</v>
      </c>
      <c r="J698" s="42">
        <f t="shared" si="61"/>
        <v>0.20200000000000001</v>
      </c>
      <c r="K698" s="6">
        <v>57</v>
      </c>
      <c r="L698" s="6">
        <f t="shared" si="62"/>
        <v>3.6831851558731671E-2</v>
      </c>
      <c r="M698" s="6">
        <f t="shared" si="63"/>
        <v>45</v>
      </c>
      <c r="N698" s="6">
        <f t="shared" si="64"/>
        <v>0</v>
      </c>
      <c r="O698" s="11">
        <f t="shared" si="65"/>
        <v>0</v>
      </c>
    </row>
    <row r="699" spans="1:15">
      <c r="A699" s="6" t="s">
        <v>55</v>
      </c>
      <c r="B699" s="6">
        <v>6460</v>
      </c>
      <c r="C699" s="8">
        <v>0.65409235809999999</v>
      </c>
      <c r="D699" s="7">
        <v>0.30299999999999999</v>
      </c>
      <c r="E699" s="7">
        <v>54.65</v>
      </c>
      <c r="F699" s="7">
        <v>0</v>
      </c>
      <c r="G699" s="7">
        <v>0</v>
      </c>
      <c r="H699" s="6">
        <v>1</v>
      </c>
      <c r="I699" s="42">
        <f t="shared" si="60"/>
        <v>0</v>
      </c>
      <c r="J699" s="42">
        <f t="shared" si="61"/>
        <v>0</v>
      </c>
      <c r="K699" s="6">
        <v>654</v>
      </c>
      <c r="L699" s="6">
        <f t="shared" si="62"/>
        <v>0.9025902210966662</v>
      </c>
      <c r="M699" s="6">
        <f t="shared" si="63"/>
        <v>1113</v>
      </c>
      <c r="N699" s="6">
        <f t="shared" si="64"/>
        <v>0</v>
      </c>
      <c r="O699" s="11">
        <f t="shared" si="65"/>
        <v>0</v>
      </c>
    </row>
    <row r="700" spans="1:15">
      <c r="A700" s="6" t="s">
        <v>55</v>
      </c>
      <c r="B700" s="6">
        <v>6120</v>
      </c>
      <c r="C700" s="8">
        <v>1.110477486</v>
      </c>
      <c r="D700" s="7">
        <v>0.30299999999999999</v>
      </c>
      <c r="E700" s="7">
        <v>54.65</v>
      </c>
      <c r="F700" s="7">
        <v>0</v>
      </c>
      <c r="G700" s="7">
        <v>0</v>
      </c>
      <c r="H700" s="6">
        <v>1</v>
      </c>
      <c r="I700" s="42">
        <f t="shared" si="60"/>
        <v>0</v>
      </c>
      <c r="J700" s="42">
        <f t="shared" si="61"/>
        <v>0</v>
      </c>
      <c r="K700" s="6">
        <v>709</v>
      </c>
      <c r="L700" s="6">
        <f t="shared" si="62"/>
        <v>1.5323617638999749</v>
      </c>
      <c r="M700" s="6">
        <f t="shared" si="63"/>
        <v>1890</v>
      </c>
      <c r="N700" s="6">
        <f t="shared" si="64"/>
        <v>0</v>
      </c>
      <c r="O700" s="11">
        <f t="shared" si="65"/>
        <v>0</v>
      </c>
    </row>
    <row r="701" spans="1:15">
      <c r="A701" s="6" t="s">
        <v>55</v>
      </c>
      <c r="B701" s="6">
        <v>7430</v>
      </c>
      <c r="C701" s="8">
        <v>2.2911818699999999E-2</v>
      </c>
      <c r="D701" s="7">
        <v>0.16900000000000001</v>
      </c>
      <c r="E701" s="7">
        <v>54.65</v>
      </c>
      <c r="F701" s="7">
        <v>1.25</v>
      </c>
      <c r="G701" s="7">
        <v>0.20200000000000001</v>
      </c>
      <c r="H701" s="6">
        <v>1</v>
      </c>
      <c r="I701" s="42">
        <f t="shared" si="60"/>
        <v>1.25</v>
      </c>
      <c r="J701" s="42">
        <f t="shared" si="61"/>
        <v>0.20200000000000001</v>
      </c>
      <c r="K701" s="6">
        <v>23</v>
      </c>
      <c r="L701" s="6">
        <f t="shared" si="62"/>
        <v>1.7634176728366251E-2</v>
      </c>
      <c r="M701" s="6">
        <f t="shared" si="63"/>
        <v>22</v>
      </c>
      <c r="N701" s="6">
        <f t="shared" si="64"/>
        <v>0</v>
      </c>
      <c r="O701" s="11">
        <f t="shared" si="65"/>
        <v>0</v>
      </c>
    </row>
    <row r="702" spans="1:15">
      <c r="A702" s="6" t="s">
        <v>55</v>
      </c>
      <c r="B702" s="6">
        <v>6460</v>
      </c>
      <c r="C702" s="8">
        <v>8.3862336165000002</v>
      </c>
      <c r="D702" s="7">
        <v>0.30299999999999999</v>
      </c>
      <c r="E702" s="7">
        <v>54.65</v>
      </c>
      <c r="F702" s="7">
        <v>0</v>
      </c>
      <c r="G702" s="7">
        <v>0</v>
      </c>
      <c r="H702" s="6">
        <v>1</v>
      </c>
      <c r="I702" s="42">
        <f t="shared" si="60"/>
        <v>0</v>
      </c>
      <c r="J702" s="42">
        <f t="shared" si="61"/>
        <v>0</v>
      </c>
      <c r="K702" s="6">
        <v>5400</v>
      </c>
      <c r="L702" s="6">
        <f t="shared" si="62"/>
        <v>11.572268595328557</v>
      </c>
      <c r="M702" s="6">
        <f t="shared" si="63"/>
        <v>14274</v>
      </c>
      <c r="N702" s="6">
        <f t="shared" si="64"/>
        <v>0</v>
      </c>
      <c r="O702" s="11">
        <f t="shared" si="65"/>
        <v>0</v>
      </c>
    </row>
    <row r="703" spans="1:15">
      <c r="A703" s="6" t="s">
        <v>55</v>
      </c>
      <c r="B703" s="6">
        <v>6120</v>
      </c>
      <c r="C703" s="8">
        <v>6.3311367800000004E-2</v>
      </c>
      <c r="D703" s="7">
        <v>0.30299999999999999</v>
      </c>
      <c r="E703" s="7">
        <v>54.65</v>
      </c>
      <c r="F703" s="7">
        <v>0</v>
      </c>
      <c r="G703" s="7">
        <v>0</v>
      </c>
      <c r="H703" s="6">
        <v>1</v>
      </c>
      <c r="I703" s="42">
        <f t="shared" si="60"/>
        <v>0</v>
      </c>
      <c r="J703" s="42">
        <f t="shared" si="61"/>
        <v>0</v>
      </c>
      <c r="K703" s="6">
        <v>40</v>
      </c>
      <c r="L703" s="6">
        <f t="shared" si="62"/>
        <v>8.7364147819317506E-2</v>
      </c>
      <c r="M703" s="6">
        <f t="shared" si="63"/>
        <v>108</v>
      </c>
      <c r="N703" s="6">
        <f t="shared" si="64"/>
        <v>0</v>
      </c>
      <c r="O703" s="11">
        <f t="shared" si="65"/>
        <v>0</v>
      </c>
    </row>
    <row r="704" spans="1:15">
      <c r="A704" s="6" t="s">
        <v>55</v>
      </c>
      <c r="B704" s="6">
        <v>7430</v>
      </c>
      <c r="C704" s="8">
        <v>7.2494068300000006E-2</v>
      </c>
      <c r="D704" s="7">
        <v>0.16900000000000001</v>
      </c>
      <c r="E704" s="7">
        <v>54.65</v>
      </c>
      <c r="F704" s="7">
        <v>1.25</v>
      </c>
      <c r="G704" s="7">
        <v>0.20200000000000001</v>
      </c>
      <c r="H704" s="6">
        <v>1</v>
      </c>
      <c r="I704" s="42">
        <f t="shared" si="60"/>
        <v>1.25</v>
      </c>
      <c r="J704" s="42">
        <f t="shared" si="61"/>
        <v>0.20200000000000001</v>
      </c>
      <c r="K704" s="6">
        <v>79</v>
      </c>
      <c r="L704" s="6">
        <f t="shared" si="62"/>
        <v>5.5795361725712929E-2</v>
      </c>
      <c r="M704" s="6">
        <f t="shared" si="63"/>
        <v>69</v>
      </c>
      <c r="N704" s="6">
        <f t="shared" si="64"/>
        <v>0</v>
      </c>
      <c r="O704" s="11">
        <f t="shared" si="65"/>
        <v>0</v>
      </c>
    </row>
    <row r="705" spans="1:15">
      <c r="A705" s="6" t="s">
        <v>55</v>
      </c>
      <c r="B705" s="6">
        <v>6410</v>
      </c>
      <c r="C705" s="8">
        <v>3.3530357699999999E-2</v>
      </c>
      <c r="D705" s="7">
        <v>0.30299999999999999</v>
      </c>
      <c r="E705" s="7">
        <v>54.65</v>
      </c>
      <c r="F705" s="7">
        <v>0</v>
      </c>
      <c r="G705" s="7">
        <v>0</v>
      </c>
      <c r="H705" s="6">
        <v>1</v>
      </c>
      <c r="I705" s="42">
        <f t="shared" si="60"/>
        <v>0</v>
      </c>
      <c r="J705" s="42">
        <f t="shared" si="61"/>
        <v>0</v>
      </c>
      <c r="K705" s="6">
        <v>21</v>
      </c>
      <c r="L705" s="6">
        <f t="shared" si="62"/>
        <v>4.6268959719701248E-2</v>
      </c>
      <c r="M705" s="6">
        <f t="shared" si="63"/>
        <v>57</v>
      </c>
      <c r="N705" s="6">
        <f t="shared" si="64"/>
        <v>0</v>
      </c>
      <c r="O705" s="11">
        <f t="shared" si="65"/>
        <v>0</v>
      </c>
    </row>
    <row r="706" spans="1:15">
      <c r="A706" s="6" t="s">
        <v>55</v>
      </c>
      <c r="B706" s="6">
        <v>6420</v>
      </c>
      <c r="C706" s="8">
        <v>7.7251580344999997</v>
      </c>
      <c r="D706" s="7">
        <v>0.30299999999999999</v>
      </c>
      <c r="E706" s="7">
        <v>54.65</v>
      </c>
      <c r="F706" s="7">
        <v>0</v>
      </c>
      <c r="G706" s="7">
        <v>0</v>
      </c>
      <c r="H706" s="6">
        <v>1</v>
      </c>
      <c r="I706" s="42">
        <f t="shared" si="60"/>
        <v>0</v>
      </c>
      <c r="J706" s="42">
        <f t="shared" si="61"/>
        <v>0</v>
      </c>
      <c r="K706" s="6">
        <v>4932</v>
      </c>
      <c r="L706" s="6">
        <f t="shared" si="62"/>
        <v>10.66004213628198</v>
      </c>
      <c r="M706" s="6">
        <f t="shared" si="63"/>
        <v>13149</v>
      </c>
      <c r="N706" s="6">
        <f t="shared" si="64"/>
        <v>0</v>
      </c>
      <c r="O706" s="11">
        <f t="shared" si="65"/>
        <v>0</v>
      </c>
    </row>
    <row r="707" spans="1:15">
      <c r="A707" s="6" t="s">
        <v>55</v>
      </c>
      <c r="B707" s="6">
        <v>5100</v>
      </c>
      <c r="C707" s="8">
        <v>1.7095513405</v>
      </c>
      <c r="D707" s="7">
        <v>1</v>
      </c>
      <c r="E707" s="7">
        <v>54.65</v>
      </c>
      <c r="F707" s="7">
        <v>0.6</v>
      </c>
      <c r="G707" s="7">
        <v>0.05</v>
      </c>
      <c r="H707" s="6">
        <v>1</v>
      </c>
      <c r="I707" s="42">
        <f t="shared" ref="I707:I770" si="66">F707</f>
        <v>0.6</v>
      </c>
      <c r="J707" s="42">
        <f t="shared" ref="J707:J770" si="67">G707</f>
        <v>0.05</v>
      </c>
      <c r="K707" s="6">
        <v>3602</v>
      </c>
      <c r="L707" s="6">
        <f t="shared" ref="L707:L770" si="68">(E707*D707*C707)/12</f>
        <v>7.7855817298604171</v>
      </c>
      <c r="M707" s="6">
        <f t="shared" ref="M707:M770" si="69">ROUND(E707*D707*C707*102.79,0)</f>
        <v>9603</v>
      </c>
      <c r="N707" s="6">
        <f t="shared" ref="N707:N770" si="70">ROUND(I707*M707*0.002205,0)</f>
        <v>13</v>
      </c>
      <c r="O707" s="11">
        <f t="shared" ref="O707:O770" si="71">ROUND(J707*M707*0.002205,1)</f>
        <v>1.1000000000000001</v>
      </c>
    </row>
    <row r="708" spans="1:15">
      <c r="A708" s="6" t="s">
        <v>55</v>
      </c>
      <c r="B708" s="6">
        <v>7430</v>
      </c>
      <c r="C708" s="8">
        <v>2.5824318229999998</v>
      </c>
      <c r="D708" s="7">
        <v>0.16900000000000001</v>
      </c>
      <c r="E708" s="7">
        <v>54.65</v>
      </c>
      <c r="F708" s="7">
        <v>1.25</v>
      </c>
      <c r="G708" s="7">
        <v>0.20200000000000001</v>
      </c>
      <c r="H708" s="6">
        <v>1</v>
      </c>
      <c r="I708" s="42">
        <f t="shared" si="66"/>
        <v>1.25</v>
      </c>
      <c r="J708" s="42">
        <f t="shared" si="67"/>
        <v>0.20200000000000001</v>
      </c>
      <c r="K708" s="6">
        <v>1281</v>
      </c>
      <c r="L708" s="6">
        <f t="shared" si="68"/>
        <v>1.9875794127045461</v>
      </c>
      <c r="M708" s="6">
        <f t="shared" si="69"/>
        <v>2452</v>
      </c>
      <c r="N708" s="6">
        <f t="shared" si="70"/>
        <v>7</v>
      </c>
      <c r="O708" s="11">
        <f t="shared" si="71"/>
        <v>1.1000000000000001</v>
      </c>
    </row>
    <row r="709" spans="1:15">
      <c r="A709" s="6" t="s">
        <v>55</v>
      </c>
      <c r="B709" s="6">
        <v>3200</v>
      </c>
      <c r="C709" s="8">
        <v>2.7886331E-3</v>
      </c>
      <c r="D709" s="7">
        <v>0.4</v>
      </c>
      <c r="E709" s="7">
        <v>54.65</v>
      </c>
      <c r="F709" s="7">
        <v>1.2</v>
      </c>
      <c r="G709" s="7">
        <v>6.4000000000000001E-2</v>
      </c>
      <c r="H709" s="6">
        <v>1</v>
      </c>
      <c r="I709" s="42">
        <f t="shared" si="66"/>
        <v>1.2</v>
      </c>
      <c r="J709" s="42">
        <f t="shared" si="67"/>
        <v>6.4000000000000001E-2</v>
      </c>
      <c r="K709" s="6">
        <v>2</v>
      </c>
      <c r="L709" s="6">
        <f t="shared" si="68"/>
        <v>5.0799599638333337E-3</v>
      </c>
      <c r="M709" s="6">
        <f t="shared" si="69"/>
        <v>6</v>
      </c>
      <c r="N709" s="6">
        <f t="shared" si="70"/>
        <v>0</v>
      </c>
      <c r="O709" s="11">
        <f t="shared" si="71"/>
        <v>0</v>
      </c>
    </row>
    <row r="710" spans="1:15">
      <c r="A710" s="6" t="s">
        <v>55</v>
      </c>
      <c r="B710" s="6">
        <v>6460</v>
      </c>
      <c r="C710" s="8">
        <v>0.3657621419</v>
      </c>
      <c r="D710" s="7">
        <v>0.30299999999999999</v>
      </c>
      <c r="E710" s="7">
        <v>54.65</v>
      </c>
      <c r="F710" s="7">
        <v>0</v>
      </c>
      <c r="G710" s="7">
        <v>0</v>
      </c>
      <c r="H710" s="6">
        <v>1</v>
      </c>
      <c r="I710" s="42">
        <f t="shared" si="66"/>
        <v>0</v>
      </c>
      <c r="J710" s="42">
        <f t="shared" si="67"/>
        <v>0</v>
      </c>
      <c r="K710" s="6">
        <v>1218</v>
      </c>
      <c r="L710" s="6">
        <f t="shared" si="68"/>
        <v>0.50471975163458371</v>
      </c>
      <c r="M710" s="6">
        <f t="shared" si="69"/>
        <v>623</v>
      </c>
      <c r="N710" s="6">
        <f t="shared" si="70"/>
        <v>0</v>
      </c>
      <c r="O710" s="11">
        <f t="shared" si="71"/>
        <v>0</v>
      </c>
    </row>
    <row r="711" spans="1:15">
      <c r="A711" s="6" t="s">
        <v>55</v>
      </c>
      <c r="B711" s="6">
        <v>7430</v>
      </c>
      <c r="C711" s="8">
        <v>0.53401047300000004</v>
      </c>
      <c r="D711" s="7">
        <v>0.16900000000000001</v>
      </c>
      <c r="E711" s="7">
        <v>54.65</v>
      </c>
      <c r="F711" s="7">
        <v>1.25</v>
      </c>
      <c r="G711" s="7">
        <v>0.20200000000000001</v>
      </c>
      <c r="H711" s="6">
        <v>1</v>
      </c>
      <c r="I711" s="42">
        <f t="shared" si="66"/>
        <v>1.25</v>
      </c>
      <c r="J711" s="42">
        <f t="shared" si="67"/>
        <v>0.20200000000000001</v>
      </c>
      <c r="K711" s="6">
        <v>314</v>
      </c>
      <c r="L711" s="6">
        <f t="shared" si="68"/>
        <v>0.41100338558808752</v>
      </c>
      <c r="M711" s="6">
        <f t="shared" si="69"/>
        <v>507</v>
      </c>
      <c r="N711" s="6">
        <f t="shared" si="70"/>
        <v>1</v>
      </c>
      <c r="O711" s="11">
        <f t="shared" si="71"/>
        <v>0.2</v>
      </c>
    </row>
    <row r="712" spans="1:15">
      <c r="A712" s="6" t="s">
        <v>55</v>
      </c>
      <c r="B712" s="6">
        <v>6120</v>
      </c>
      <c r="C712" s="8">
        <v>0.46499039619999999</v>
      </c>
      <c r="D712" s="7">
        <v>0.30299999999999999</v>
      </c>
      <c r="E712" s="7">
        <v>54.65</v>
      </c>
      <c r="F712" s="7">
        <v>0</v>
      </c>
      <c r="G712" s="7">
        <v>0</v>
      </c>
      <c r="H712" s="6">
        <v>1</v>
      </c>
      <c r="I712" s="42">
        <f t="shared" si="66"/>
        <v>0</v>
      </c>
      <c r="J712" s="42">
        <f t="shared" si="67"/>
        <v>0</v>
      </c>
      <c r="K712" s="6">
        <v>375</v>
      </c>
      <c r="L712" s="6">
        <f t="shared" si="68"/>
        <v>0.6416460600963324</v>
      </c>
      <c r="M712" s="6">
        <f t="shared" si="69"/>
        <v>791</v>
      </c>
      <c r="N712" s="6">
        <f t="shared" si="70"/>
        <v>0</v>
      </c>
      <c r="O712" s="11">
        <f t="shared" si="71"/>
        <v>0</v>
      </c>
    </row>
    <row r="713" spans="1:15">
      <c r="A713" s="6" t="s">
        <v>55</v>
      </c>
      <c r="B713" s="6">
        <v>6120</v>
      </c>
      <c r="C713" s="8">
        <v>0.30419065379999999</v>
      </c>
      <c r="D713" s="7">
        <v>0.30299999999999999</v>
      </c>
      <c r="E713" s="7">
        <v>54.65</v>
      </c>
      <c r="F713" s="7">
        <v>0</v>
      </c>
      <c r="G713" s="7">
        <v>0</v>
      </c>
      <c r="H713" s="6">
        <v>1</v>
      </c>
      <c r="I713" s="42">
        <f t="shared" si="66"/>
        <v>0</v>
      </c>
      <c r="J713" s="42">
        <f t="shared" si="67"/>
        <v>0</v>
      </c>
      <c r="K713" s="6">
        <v>1086</v>
      </c>
      <c r="L713" s="6">
        <f t="shared" si="68"/>
        <v>0.41975648556179251</v>
      </c>
      <c r="M713" s="6">
        <f t="shared" si="69"/>
        <v>518</v>
      </c>
      <c r="N713" s="6">
        <f t="shared" si="70"/>
        <v>0</v>
      </c>
      <c r="O713" s="11">
        <f t="shared" si="71"/>
        <v>0</v>
      </c>
    </row>
    <row r="714" spans="1:15">
      <c r="A714" s="6" t="s">
        <v>55</v>
      </c>
      <c r="B714" s="6">
        <v>6120</v>
      </c>
      <c r="C714" s="8">
        <v>0.32695051079999998</v>
      </c>
      <c r="D714" s="7">
        <v>0.30299999999999999</v>
      </c>
      <c r="E714" s="7">
        <v>54.65</v>
      </c>
      <c r="F714" s="7">
        <v>0</v>
      </c>
      <c r="G714" s="7">
        <v>0</v>
      </c>
      <c r="H714" s="6">
        <v>1</v>
      </c>
      <c r="I714" s="42">
        <f t="shared" si="66"/>
        <v>0</v>
      </c>
      <c r="J714" s="42">
        <f t="shared" si="67"/>
        <v>0</v>
      </c>
      <c r="K714" s="6">
        <v>447</v>
      </c>
      <c r="L714" s="6">
        <f t="shared" si="68"/>
        <v>0.45116309673430499</v>
      </c>
      <c r="M714" s="6">
        <f t="shared" si="69"/>
        <v>557</v>
      </c>
      <c r="N714" s="6">
        <f t="shared" si="70"/>
        <v>0</v>
      </c>
      <c r="O714" s="11">
        <f t="shared" si="71"/>
        <v>0</v>
      </c>
    </row>
    <row r="715" spans="1:15">
      <c r="A715" s="6" t="s">
        <v>55</v>
      </c>
      <c r="B715" s="6">
        <v>6420</v>
      </c>
      <c r="C715" s="8">
        <v>0.43677028829999998</v>
      </c>
      <c r="D715" s="7">
        <v>0.30299999999999999</v>
      </c>
      <c r="E715" s="7">
        <v>54.65</v>
      </c>
      <c r="F715" s="7">
        <v>0</v>
      </c>
      <c r="G715" s="7">
        <v>0</v>
      </c>
      <c r="H715" s="6">
        <v>1</v>
      </c>
      <c r="I715" s="42">
        <f t="shared" si="66"/>
        <v>0</v>
      </c>
      <c r="J715" s="42">
        <f t="shared" si="67"/>
        <v>0</v>
      </c>
      <c r="K715" s="6">
        <v>279</v>
      </c>
      <c r="L715" s="6">
        <f t="shared" si="68"/>
        <v>0.60270478045377363</v>
      </c>
      <c r="M715" s="6">
        <f t="shared" si="69"/>
        <v>743</v>
      </c>
      <c r="N715" s="6">
        <f t="shared" si="70"/>
        <v>0</v>
      </c>
      <c r="O715" s="11">
        <f t="shared" si="71"/>
        <v>0</v>
      </c>
    </row>
    <row r="716" spans="1:15">
      <c r="A716" s="6" t="s">
        <v>55</v>
      </c>
      <c r="B716" s="6">
        <v>6420</v>
      </c>
      <c r="C716" s="8">
        <v>0.16295073069999999</v>
      </c>
      <c r="D716" s="7">
        <v>0.30299999999999999</v>
      </c>
      <c r="E716" s="7">
        <v>54.65</v>
      </c>
      <c r="F716" s="7">
        <v>0</v>
      </c>
      <c r="G716" s="7">
        <v>0</v>
      </c>
      <c r="H716" s="6">
        <v>1</v>
      </c>
      <c r="I716" s="42">
        <f t="shared" si="66"/>
        <v>0</v>
      </c>
      <c r="J716" s="42">
        <f t="shared" si="67"/>
        <v>0</v>
      </c>
      <c r="K716" s="6">
        <v>104</v>
      </c>
      <c r="L716" s="6">
        <f t="shared" si="68"/>
        <v>0.22485775017706375</v>
      </c>
      <c r="M716" s="6">
        <f t="shared" si="69"/>
        <v>277</v>
      </c>
      <c r="N716" s="6">
        <f t="shared" si="70"/>
        <v>0</v>
      </c>
      <c r="O716" s="11">
        <f t="shared" si="71"/>
        <v>0</v>
      </c>
    </row>
    <row r="717" spans="1:15">
      <c r="A717" s="6" t="s">
        <v>55</v>
      </c>
      <c r="B717" s="6">
        <v>6460</v>
      </c>
      <c r="C717" s="8">
        <v>2.6239554E-3</v>
      </c>
      <c r="D717" s="7">
        <v>0.30299999999999999</v>
      </c>
      <c r="E717" s="7">
        <v>54.65</v>
      </c>
      <c r="F717" s="7">
        <v>0</v>
      </c>
      <c r="G717" s="7">
        <v>0</v>
      </c>
      <c r="H717" s="6">
        <v>1</v>
      </c>
      <c r="I717" s="42">
        <f t="shared" si="66"/>
        <v>0</v>
      </c>
      <c r="J717" s="42">
        <f t="shared" si="67"/>
        <v>0</v>
      </c>
      <c r="K717" s="6">
        <v>2</v>
      </c>
      <c r="L717" s="6">
        <f t="shared" si="68"/>
        <v>3.6208288559024999E-3</v>
      </c>
      <c r="M717" s="6">
        <f t="shared" si="69"/>
        <v>4</v>
      </c>
      <c r="N717" s="6">
        <f t="shared" si="70"/>
        <v>0</v>
      </c>
      <c r="O717" s="11">
        <f t="shared" si="71"/>
        <v>0</v>
      </c>
    </row>
    <row r="718" spans="1:15">
      <c r="A718" s="6" t="s">
        <v>55</v>
      </c>
      <c r="B718" s="6">
        <v>6120</v>
      </c>
      <c r="C718" s="8">
        <v>1.8054468999999999E-3</v>
      </c>
      <c r="D718" s="7">
        <v>0.30299999999999999</v>
      </c>
      <c r="E718" s="7">
        <v>54.65</v>
      </c>
      <c r="F718" s="7">
        <v>0</v>
      </c>
      <c r="G718" s="7">
        <v>0</v>
      </c>
      <c r="H718" s="6">
        <v>1</v>
      </c>
      <c r="I718" s="42">
        <f t="shared" si="66"/>
        <v>0</v>
      </c>
      <c r="J718" s="42">
        <f t="shared" si="67"/>
        <v>0</v>
      </c>
      <c r="K718" s="6">
        <v>2063</v>
      </c>
      <c r="L718" s="6">
        <f t="shared" si="68"/>
        <v>2.4913587453962499E-3</v>
      </c>
      <c r="M718" s="6">
        <f t="shared" si="69"/>
        <v>3</v>
      </c>
      <c r="N718" s="6">
        <f t="shared" si="70"/>
        <v>0</v>
      </c>
      <c r="O718" s="11">
        <f t="shared" si="71"/>
        <v>0</v>
      </c>
    </row>
    <row r="719" spans="1:15">
      <c r="A719" s="6" t="s">
        <v>55</v>
      </c>
      <c r="B719" s="6">
        <v>6420</v>
      </c>
      <c r="C719" s="8">
        <v>0.85014013700000002</v>
      </c>
      <c r="D719" s="7">
        <v>0.30299999999999999</v>
      </c>
      <c r="E719" s="7">
        <v>54.65</v>
      </c>
      <c r="F719" s="7">
        <v>0</v>
      </c>
      <c r="G719" s="7">
        <v>0</v>
      </c>
      <c r="H719" s="6">
        <v>1</v>
      </c>
      <c r="I719" s="42">
        <f t="shared" si="66"/>
        <v>0</v>
      </c>
      <c r="J719" s="42">
        <f t="shared" si="67"/>
        <v>0</v>
      </c>
      <c r="K719" s="6">
        <v>543</v>
      </c>
      <c r="L719" s="6">
        <f t="shared" si="68"/>
        <v>1.1731190017980124</v>
      </c>
      <c r="M719" s="6">
        <f t="shared" si="69"/>
        <v>1447</v>
      </c>
      <c r="N719" s="6">
        <f t="shared" si="70"/>
        <v>0</v>
      </c>
      <c r="O719" s="11">
        <f t="shared" si="71"/>
        <v>0</v>
      </c>
    </row>
    <row r="720" spans="1:15">
      <c r="A720" s="6" t="s">
        <v>55</v>
      </c>
      <c r="B720" s="6">
        <v>6420</v>
      </c>
      <c r="C720" s="8">
        <v>7.5647668700000004E-2</v>
      </c>
      <c r="D720" s="7">
        <v>0.30299999999999999</v>
      </c>
      <c r="E720" s="7">
        <v>54.65</v>
      </c>
      <c r="F720" s="7">
        <v>0</v>
      </c>
      <c r="G720" s="7">
        <v>0</v>
      </c>
      <c r="H720" s="6">
        <v>1</v>
      </c>
      <c r="I720" s="42">
        <f t="shared" si="66"/>
        <v>0</v>
      </c>
      <c r="J720" s="42">
        <f t="shared" si="67"/>
        <v>0</v>
      </c>
      <c r="K720" s="6">
        <v>48</v>
      </c>
      <c r="L720" s="6">
        <f t="shared" si="68"/>
        <v>0.10438716363498875</v>
      </c>
      <c r="M720" s="6">
        <f t="shared" si="69"/>
        <v>129</v>
      </c>
      <c r="N720" s="6">
        <f t="shared" si="70"/>
        <v>0</v>
      </c>
      <c r="O720" s="11">
        <f t="shared" si="71"/>
        <v>0</v>
      </c>
    </row>
    <row r="721" spans="1:15">
      <c r="A721" s="6" t="s">
        <v>55</v>
      </c>
      <c r="B721" s="6">
        <v>3200</v>
      </c>
      <c r="C721" s="8">
        <v>5.6086603899999997E-2</v>
      </c>
      <c r="D721" s="7">
        <v>0.4</v>
      </c>
      <c r="E721" s="7">
        <v>54.65</v>
      </c>
      <c r="F721" s="7">
        <v>1.2</v>
      </c>
      <c r="G721" s="7">
        <v>6.4000000000000001E-2</v>
      </c>
      <c r="H721" s="6">
        <v>1</v>
      </c>
      <c r="I721" s="42">
        <f t="shared" si="66"/>
        <v>1.2</v>
      </c>
      <c r="J721" s="42">
        <f t="shared" si="67"/>
        <v>6.4000000000000001E-2</v>
      </c>
      <c r="K721" s="6">
        <v>562</v>
      </c>
      <c r="L721" s="6">
        <f t="shared" si="68"/>
        <v>0.10217109677116666</v>
      </c>
      <c r="M721" s="6">
        <f t="shared" si="69"/>
        <v>126</v>
      </c>
      <c r="N721" s="6">
        <f t="shared" si="70"/>
        <v>0</v>
      </c>
      <c r="O721" s="11">
        <f t="shared" si="71"/>
        <v>0</v>
      </c>
    </row>
    <row r="722" spans="1:15">
      <c r="A722" s="6" t="s">
        <v>55</v>
      </c>
      <c r="B722" s="6">
        <v>6420</v>
      </c>
      <c r="C722" s="8">
        <v>7.7514394099999995E-2</v>
      </c>
      <c r="D722" s="7">
        <v>0.30299999999999999</v>
      </c>
      <c r="E722" s="7">
        <v>54.65</v>
      </c>
      <c r="F722" s="7">
        <v>0</v>
      </c>
      <c r="G722" s="7">
        <v>0</v>
      </c>
      <c r="H722" s="6">
        <v>1</v>
      </c>
      <c r="I722" s="42">
        <f t="shared" si="66"/>
        <v>0</v>
      </c>
      <c r="J722" s="42">
        <f t="shared" si="67"/>
        <v>0</v>
      </c>
      <c r="K722" s="6">
        <v>66</v>
      </c>
      <c r="L722" s="6">
        <f t="shared" si="68"/>
        <v>0.10696308134851623</v>
      </c>
      <c r="M722" s="6">
        <f t="shared" si="69"/>
        <v>132</v>
      </c>
      <c r="N722" s="6">
        <f t="shared" si="70"/>
        <v>0</v>
      </c>
      <c r="O722" s="11">
        <f t="shared" si="71"/>
        <v>0</v>
      </c>
    </row>
    <row r="723" spans="1:15">
      <c r="A723" s="6" t="s">
        <v>55</v>
      </c>
      <c r="B723" s="6">
        <v>6420</v>
      </c>
      <c r="C723" s="8">
        <v>0.14482807480000001</v>
      </c>
      <c r="D723" s="7">
        <v>0.30299999999999999</v>
      </c>
      <c r="E723" s="7">
        <v>54.65</v>
      </c>
      <c r="F723" s="7">
        <v>0</v>
      </c>
      <c r="G723" s="7">
        <v>0</v>
      </c>
      <c r="H723" s="6">
        <v>1</v>
      </c>
      <c r="I723" s="42">
        <f t="shared" si="66"/>
        <v>0</v>
      </c>
      <c r="J723" s="42">
        <f t="shared" si="67"/>
        <v>0</v>
      </c>
      <c r="K723" s="6">
        <v>92</v>
      </c>
      <c r="L723" s="6">
        <f t="shared" si="68"/>
        <v>0.19985007076745501</v>
      </c>
      <c r="M723" s="6">
        <f t="shared" si="69"/>
        <v>247</v>
      </c>
      <c r="N723" s="6">
        <f t="shared" si="70"/>
        <v>0</v>
      </c>
      <c r="O723" s="11">
        <f t="shared" si="71"/>
        <v>0</v>
      </c>
    </row>
    <row r="724" spans="1:15">
      <c r="A724" s="6" t="s">
        <v>55</v>
      </c>
      <c r="B724" s="6">
        <v>6120</v>
      </c>
      <c r="C724" s="8">
        <v>2.6293777330000001</v>
      </c>
      <c r="D724" s="7">
        <v>0.30299999999999999</v>
      </c>
      <c r="E724" s="7">
        <v>54.65</v>
      </c>
      <c r="F724" s="7">
        <v>0</v>
      </c>
      <c r="G724" s="7">
        <v>0</v>
      </c>
      <c r="H724" s="6">
        <v>1</v>
      </c>
      <c r="I724" s="42">
        <f t="shared" si="66"/>
        <v>0</v>
      </c>
      <c r="J724" s="42">
        <f t="shared" si="67"/>
        <v>0</v>
      </c>
      <c r="K724" s="6">
        <v>1679</v>
      </c>
      <c r="L724" s="6">
        <f t="shared" si="68"/>
        <v>3.6283112009883625</v>
      </c>
      <c r="M724" s="6">
        <f t="shared" si="69"/>
        <v>4475</v>
      </c>
      <c r="N724" s="6">
        <f t="shared" si="70"/>
        <v>0</v>
      </c>
      <c r="O724" s="11">
        <f t="shared" si="71"/>
        <v>0</v>
      </c>
    </row>
    <row r="725" spans="1:15">
      <c r="A725" s="6" t="s">
        <v>55</v>
      </c>
      <c r="B725" s="6">
        <v>3200</v>
      </c>
      <c r="C725" s="8">
        <v>3.5456069999999999E-4</v>
      </c>
      <c r="D725" s="7">
        <v>0.4</v>
      </c>
      <c r="E725" s="7">
        <v>54.65</v>
      </c>
      <c r="F725" s="7">
        <v>1.2</v>
      </c>
      <c r="G725" s="7">
        <v>6.4000000000000001E-2</v>
      </c>
      <c r="H725" s="6">
        <v>1</v>
      </c>
      <c r="I725" s="42">
        <f t="shared" si="66"/>
        <v>1.2</v>
      </c>
      <c r="J725" s="42">
        <f t="shared" si="67"/>
        <v>6.4000000000000001E-2</v>
      </c>
      <c r="K725" s="6">
        <v>4302</v>
      </c>
      <c r="L725" s="6">
        <f t="shared" si="68"/>
        <v>6.4589140849999999E-4</v>
      </c>
      <c r="M725" s="6">
        <f t="shared" si="69"/>
        <v>1</v>
      </c>
      <c r="N725" s="6">
        <f t="shared" si="70"/>
        <v>0</v>
      </c>
      <c r="O725" s="11">
        <f t="shared" si="71"/>
        <v>0</v>
      </c>
    </row>
    <row r="726" spans="1:15">
      <c r="A726" s="6" t="s">
        <v>55</v>
      </c>
      <c r="B726" s="6">
        <v>6460</v>
      </c>
      <c r="C726" s="8">
        <v>0.89503508710000002</v>
      </c>
      <c r="D726" s="7">
        <v>0.30299999999999999</v>
      </c>
      <c r="E726" s="7">
        <v>54.65</v>
      </c>
      <c r="F726" s="7">
        <v>0</v>
      </c>
      <c r="G726" s="7">
        <v>0</v>
      </c>
      <c r="H726" s="6">
        <v>1</v>
      </c>
      <c r="I726" s="42">
        <f t="shared" si="66"/>
        <v>0</v>
      </c>
      <c r="J726" s="42">
        <f t="shared" si="67"/>
        <v>0</v>
      </c>
      <c r="K726" s="6">
        <v>571</v>
      </c>
      <c r="L726" s="6">
        <f t="shared" si="68"/>
        <v>1.2350701046278787</v>
      </c>
      <c r="M726" s="6">
        <f t="shared" si="69"/>
        <v>1523</v>
      </c>
      <c r="N726" s="6">
        <f t="shared" si="70"/>
        <v>0</v>
      </c>
      <c r="O726" s="11">
        <f t="shared" si="71"/>
        <v>0</v>
      </c>
    </row>
    <row r="727" spans="1:15">
      <c r="A727" s="6" t="s">
        <v>55</v>
      </c>
      <c r="B727" s="6">
        <v>6420</v>
      </c>
      <c r="C727" s="8">
        <v>2.9946100764999999</v>
      </c>
      <c r="D727" s="7">
        <v>0.30299999999999999</v>
      </c>
      <c r="E727" s="7">
        <v>54.65</v>
      </c>
      <c r="F727" s="7">
        <v>0</v>
      </c>
      <c r="G727" s="7">
        <v>0</v>
      </c>
      <c r="H727" s="6">
        <v>1</v>
      </c>
      <c r="I727" s="42">
        <f t="shared" si="66"/>
        <v>0</v>
      </c>
      <c r="J727" s="42">
        <f t="shared" si="67"/>
        <v>0</v>
      </c>
      <c r="K727" s="6">
        <v>1912</v>
      </c>
      <c r="L727" s="6">
        <f t="shared" si="68"/>
        <v>4.1322998771883057</v>
      </c>
      <c r="M727" s="6">
        <f t="shared" si="69"/>
        <v>5097</v>
      </c>
      <c r="N727" s="6">
        <f t="shared" si="70"/>
        <v>0</v>
      </c>
      <c r="O727" s="11">
        <f t="shared" si="71"/>
        <v>0</v>
      </c>
    </row>
    <row r="728" spans="1:15">
      <c r="A728" s="6" t="s">
        <v>55</v>
      </c>
      <c r="B728" s="6">
        <v>6120</v>
      </c>
      <c r="C728" s="8">
        <v>2.5294228000000002E-3</v>
      </c>
      <c r="D728" s="7">
        <v>0.30299999999999999</v>
      </c>
      <c r="E728" s="7">
        <v>54.65</v>
      </c>
      <c r="F728" s="7">
        <v>0</v>
      </c>
      <c r="G728" s="7">
        <v>0</v>
      </c>
      <c r="H728" s="6">
        <v>1</v>
      </c>
      <c r="I728" s="42">
        <f t="shared" si="66"/>
        <v>0</v>
      </c>
      <c r="J728" s="42">
        <f t="shared" si="67"/>
        <v>0</v>
      </c>
      <c r="K728" s="6">
        <v>43</v>
      </c>
      <c r="L728" s="6">
        <f t="shared" si="68"/>
        <v>3.4903821395050002E-3</v>
      </c>
      <c r="M728" s="6">
        <f t="shared" si="69"/>
        <v>4</v>
      </c>
      <c r="N728" s="6">
        <f t="shared" si="70"/>
        <v>0</v>
      </c>
      <c r="O728" s="11">
        <f t="shared" si="71"/>
        <v>0</v>
      </c>
    </row>
    <row r="729" spans="1:15">
      <c r="A729" s="6" t="s">
        <v>55</v>
      </c>
      <c r="B729" s="6">
        <v>6460</v>
      </c>
      <c r="C729" s="8">
        <v>3.7893665799999997E-2</v>
      </c>
      <c r="D729" s="7">
        <v>0.30299999999999999</v>
      </c>
      <c r="E729" s="7">
        <v>54.65</v>
      </c>
      <c r="F729" s="7">
        <v>0</v>
      </c>
      <c r="G729" s="7">
        <v>0</v>
      </c>
      <c r="H729" s="6">
        <v>1</v>
      </c>
      <c r="I729" s="42">
        <f t="shared" si="66"/>
        <v>0</v>
      </c>
      <c r="J729" s="42">
        <f t="shared" si="67"/>
        <v>0</v>
      </c>
      <c r="K729" s="6">
        <v>52</v>
      </c>
      <c r="L729" s="6">
        <f t="shared" si="68"/>
        <v>5.2289943108242497E-2</v>
      </c>
      <c r="M729" s="6">
        <f t="shared" si="69"/>
        <v>64</v>
      </c>
      <c r="N729" s="6">
        <f t="shared" si="70"/>
        <v>0</v>
      </c>
      <c r="O729" s="11">
        <f t="shared" si="71"/>
        <v>0</v>
      </c>
    </row>
    <row r="730" spans="1:15">
      <c r="A730" s="6" t="s">
        <v>55</v>
      </c>
      <c r="B730" s="6">
        <v>6460</v>
      </c>
      <c r="C730" s="8">
        <v>4.1207144566</v>
      </c>
      <c r="D730" s="7">
        <v>0.30299999999999999</v>
      </c>
      <c r="E730" s="7">
        <v>54.65</v>
      </c>
      <c r="F730" s="7">
        <v>0</v>
      </c>
      <c r="G730" s="7">
        <v>0</v>
      </c>
      <c r="H730" s="6">
        <v>1</v>
      </c>
      <c r="I730" s="42">
        <f t="shared" si="66"/>
        <v>0</v>
      </c>
      <c r="J730" s="42">
        <f t="shared" si="67"/>
        <v>0</v>
      </c>
      <c r="K730" s="6">
        <v>2631</v>
      </c>
      <c r="L730" s="6">
        <f t="shared" si="68"/>
        <v>5.6862253875930477</v>
      </c>
      <c r="M730" s="6">
        <f t="shared" si="69"/>
        <v>7014</v>
      </c>
      <c r="N730" s="6">
        <f t="shared" si="70"/>
        <v>0</v>
      </c>
      <c r="O730" s="11">
        <f t="shared" si="71"/>
        <v>0</v>
      </c>
    </row>
    <row r="731" spans="1:15">
      <c r="A731" s="6" t="s">
        <v>55</v>
      </c>
      <c r="B731" s="6">
        <v>3200</v>
      </c>
      <c r="C731" s="8">
        <v>2.27757845E-2</v>
      </c>
      <c r="D731" s="7">
        <v>0.4</v>
      </c>
      <c r="E731" s="7">
        <v>54.65</v>
      </c>
      <c r="F731" s="7">
        <v>1.2</v>
      </c>
      <c r="G731" s="7">
        <v>6.4000000000000001E-2</v>
      </c>
      <c r="H731" s="6">
        <v>1</v>
      </c>
      <c r="I731" s="42">
        <f t="shared" si="66"/>
        <v>1.2</v>
      </c>
      <c r="J731" s="42">
        <f t="shared" si="67"/>
        <v>6.4000000000000001E-2</v>
      </c>
      <c r="K731" s="6">
        <v>175</v>
      </c>
      <c r="L731" s="6">
        <f t="shared" si="68"/>
        <v>4.148988743083333E-2</v>
      </c>
      <c r="M731" s="6">
        <f t="shared" si="69"/>
        <v>51</v>
      </c>
      <c r="N731" s="6">
        <f t="shared" si="70"/>
        <v>0</v>
      </c>
      <c r="O731" s="11">
        <f t="shared" si="71"/>
        <v>0</v>
      </c>
    </row>
    <row r="732" spans="1:15">
      <c r="A732" s="6" t="s">
        <v>55</v>
      </c>
      <c r="B732" s="6">
        <v>3200</v>
      </c>
      <c r="C732" s="8">
        <v>1.8305332600000002E-2</v>
      </c>
      <c r="D732" s="7">
        <v>0.4</v>
      </c>
      <c r="E732" s="7">
        <v>54.65</v>
      </c>
      <c r="F732" s="7">
        <v>1.2</v>
      </c>
      <c r="G732" s="7">
        <v>6.4000000000000001E-2</v>
      </c>
      <c r="H732" s="6">
        <v>1</v>
      </c>
      <c r="I732" s="42">
        <f t="shared" si="66"/>
        <v>1.2</v>
      </c>
      <c r="J732" s="42">
        <f t="shared" si="67"/>
        <v>6.4000000000000001E-2</v>
      </c>
      <c r="K732" s="6">
        <v>16</v>
      </c>
      <c r="L732" s="6">
        <f t="shared" si="68"/>
        <v>3.3346214219666666E-2</v>
      </c>
      <c r="M732" s="6">
        <f t="shared" si="69"/>
        <v>41</v>
      </c>
      <c r="N732" s="6">
        <f t="shared" si="70"/>
        <v>0</v>
      </c>
      <c r="O732" s="11">
        <f t="shared" si="71"/>
        <v>0</v>
      </c>
    </row>
    <row r="733" spans="1:15">
      <c r="A733" s="6" t="s">
        <v>55</v>
      </c>
      <c r="B733" s="6">
        <v>6460</v>
      </c>
      <c r="C733" s="8">
        <v>0.61577873009999995</v>
      </c>
      <c r="D733" s="7">
        <v>0.30299999999999999</v>
      </c>
      <c r="E733" s="7">
        <v>54.65</v>
      </c>
      <c r="F733" s="7">
        <v>0</v>
      </c>
      <c r="G733" s="7">
        <v>0</v>
      </c>
      <c r="H733" s="6">
        <v>1</v>
      </c>
      <c r="I733" s="42">
        <f t="shared" si="66"/>
        <v>0</v>
      </c>
      <c r="J733" s="42">
        <f t="shared" si="67"/>
        <v>0</v>
      </c>
      <c r="K733" s="6">
        <v>518</v>
      </c>
      <c r="L733" s="6">
        <f t="shared" si="68"/>
        <v>0.84972076689911613</v>
      </c>
      <c r="M733" s="6">
        <f t="shared" si="69"/>
        <v>1048</v>
      </c>
      <c r="N733" s="6">
        <f t="shared" si="70"/>
        <v>0</v>
      </c>
      <c r="O733" s="11">
        <f t="shared" si="71"/>
        <v>0</v>
      </c>
    </row>
    <row r="734" spans="1:15">
      <c r="A734" s="6" t="s">
        <v>55</v>
      </c>
      <c r="B734" s="6">
        <v>6460</v>
      </c>
      <c r="C734" s="8">
        <v>1.81624243E-2</v>
      </c>
      <c r="D734" s="7">
        <v>0.30299999999999999</v>
      </c>
      <c r="E734" s="7">
        <v>54.65</v>
      </c>
      <c r="F734" s="7">
        <v>0</v>
      </c>
      <c r="G734" s="7">
        <v>0</v>
      </c>
      <c r="H734" s="6">
        <v>1</v>
      </c>
      <c r="I734" s="42">
        <f t="shared" si="66"/>
        <v>0</v>
      </c>
      <c r="J734" s="42">
        <f t="shared" si="67"/>
        <v>0</v>
      </c>
      <c r="K734" s="6">
        <v>36</v>
      </c>
      <c r="L734" s="6">
        <f t="shared" si="68"/>
        <v>2.506255632187375E-2</v>
      </c>
      <c r="M734" s="6">
        <f t="shared" si="69"/>
        <v>31</v>
      </c>
      <c r="N734" s="6">
        <f t="shared" si="70"/>
        <v>0</v>
      </c>
      <c r="O734" s="11">
        <f t="shared" si="71"/>
        <v>0</v>
      </c>
    </row>
    <row r="735" spans="1:15">
      <c r="A735" s="6" t="s">
        <v>55</v>
      </c>
      <c r="B735" s="6">
        <v>6420</v>
      </c>
      <c r="C735" s="8">
        <v>4.9213714200000001E-2</v>
      </c>
      <c r="D735" s="7">
        <v>0.30299999999999999</v>
      </c>
      <c r="E735" s="7">
        <v>54.65</v>
      </c>
      <c r="F735" s="7">
        <v>0</v>
      </c>
      <c r="G735" s="7">
        <v>0</v>
      </c>
      <c r="H735" s="6">
        <v>1</v>
      </c>
      <c r="I735" s="42">
        <f t="shared" si="66"/>
        <v>0</v>
      </c>
      <c r="J735" s="42">
        <f t="shared" si="67"/>
        <v>0</v>
      </c>
      <c r="K735" s="6">
        <v>31</v>
      </c>
      <c r="L735" s="6">
        <f t="shared" si="68"/>
        <v>6.7910619396007496E-2</v>
      </c>
      <c r="M735" s="6">
        <f t="shared" si="69"/>
        <v>84</v>
      </c>
      <c r="N735" s="6">
        <f t="shared" si="70"/>
        <v>0</v>
      </c>
      <c r="O735" s="11">
        <f t="shared" si="71"/>
        <v>0</v>
      </c>
    </row>
    <row r="736" spans="1:15">
      <c r="A736" s="6" t="s">
        <v>55</v>
      </c>
      <c r="B736" s="6">
        <v>6420</v>
      </c>
      <c r="C736" s="8">
        <v>0.96511875189999996</v>
      </c>
      <c r="D736" s="7">
        <v>0.30299999999999999</v>
      </c>
      <c r="E736" s="7">
        <v>54.65</v>
      </c>
      <c r="F736" s="7">
        <v>0</v>
      </c>
      <c r="G736" s="7">
        <v>0</v>
      </c>
      <c r="H736" s="6">
        <v>1</v>
      </c>
      <c r="I736" s="42">
        <f t="shared" si="66"/>
        <v>0</v>
      </c>
      <c r="J736" s="42">
        <f t="shared" si="67"/>
        <v>0</v>
      </c>
      <c r="K736" s="6">
        <v>616</v>
      </c>
      <c r="L736" s="6">
        <f t="shared" si="68"/>
        <v>1.3317794297312087</v>
      </c>
      <c r="M736" s="6">
        <f t="shared" si="69"/>
        <v>1643</v>
      </c>
      <c r="N736" s="6">
        <f t="shared" si="70"/>
        <v>0</v>
      </c>
      <c r="O736" s="11">
        <f t="shared" si="71"/>
        <v>0</v>
      </c>
    </row>
    <row r="737" spans="1:15">
      <c r="A737" s="6" t="s">
        <v>55</v>
      </c>
      <c r="B737" s="6">
        <v>6460</v>
      </c>
      <c r="C737" s="8">
        <v>6.5079519999999998E-4</v>
      </c>
      <c r="D737" s="7">
        <v>0.30299999999999999</v>
      </c>
      <c r="E737" s="7">
        <v>54.65</v>
      </c>
      <c r="F737" s="7">
        <v>0</v>
      </c>
      <c r="G737" s="7">
        <v>0</v>
      </c>
      <c r="H737" s="6">
        <v>1</v>
      </c>
      <c r="I737" s="42">
        <f t="shared" si="66"/>
        <v>0</v>
      </c>
      <c r="J737" s="42">
        <f t="shared" si="67"/>
        <v>0</v>
      </c>
      <c r="K737" s="6">
        <v>0</v>
      </c>
      <c r="L737" s="6">
        <f t="shared" si="68"/>
        <v>8.9804043142E-4</v>
      </c>
      <c r="M737" s="6">
        <f t="shared" si="69"/>
        <v>1</v>
      </c>
      <c r="N737" s="6">
        <f t="shared" si="70"/>
        <v>0</v>
      </c>
      <c r="O737" s="11">
        <f t="shared" si="71"/>
        <v>0</v>
      </c>
    </row>
    <row r="738" spans="1:15">
      <c r="A738" s="6" t="s">
        <v>55</v>
      </c>
      <c r="B738" s="6">
        <v>6420</v>
      </c>
      <c r="C738" s="8">
        <v>6.3824649799999994E-2</v>
      </c>
      <c r="D738" s="7">
        <v>0.30299999999999999</v>
      </c>
      <c r="E738" s="7">
        <v>54.65</v>
      </c>
      <c r="F738" s="7">
        <v>0</v>
      </c>
      <c r="G738" s="7">
        <v>0</v>
      </c>
      <c r="H738" s="6">
        <v>1</v>
      </c>
      <c r="I738" s="42">
        <f t="shared" si="66"/>
        <v>0</v>
      </c>
      <c r="J738" s="42">
        <f t="shared" si="67"/>
        <v>0</v>
      </c>
      <c r="K738" s="6">
        <v>41</v>
      </c>
      <c r="L738" s="6">
        <f t="shared" si="68"/>
        <v>8.8072432067142492E-2</v>
      </c>
      <c r="M738" s="6">
        <f t="shared" si="69"/>
        <v>109</v>
      </c>
      <c r="N738" s="6">
        <f t="shared" si="70"/>
        <v>0</v>
      </c>
      <c r="O738" s="11">
        <f t="shared" si="71"/>
        <v>0</v>
      </c>
    </row>
    <row r="739" spans="1:15">
      <c r="A739" s="6" t="s">
        <v>55</v>
      </c>
      <c r="B739" s="6">
        <v>6460</v>
      </c>
      <c r="C739" s="8">
        <v>4.3727351999999997E-2</v>
      </c>
      <c r="D739" s="7">
        <v>0.30299999999999999</v>
      </c>
      <c r="E739" s="7">
        <v>54.65</v>
      </c>
      <c r="F739" s="7">
        <v>0</v>
      </c>
      <c r="G739" s="7">
        <v>0</v>
      </c>
      <c r="H739" s="6">
        <v>1</v>
      </c>
      <c r="I739" s="42">
        <f t="shared" si="66"/>
        <v>0</v>
      </c>
      <c r="J739" s="42">
        <f t="shared" si="67"/>
        <v>0</v>
      </c>
      <c r="K739" s="6">
        <v>39</v>
      </c>
      <c r="L739" s="6">
        <f t="shared" si="68"/>
        <v>6.0339919616699995E-2</v>
      </c>
      <c r="M739" s="6">
        <f t="shared" si="69"/>
        <v>74</v>
      </c>
      <c r="N739" s="6">
        <f t="shared" si="70"/>
        <v>0</v>
      </c>
      <c r="O739" s="11">
        <f t="shared" si="71"/>
        <v>0</v>
      </c>
    </row>
    <row r="740" spans="1:15">
      <c r="A740" s="6" t="s">
        <v>55</v>
      </c>
      <c r="B740" s="6">
        <v>7430</v>
      </c>
      <c r="C740" s="8">
        <v>0.37750421760000002</v>
      </c>
      <c r="D740" s="7">
        <v>0.16900000000000001</v>
      </c>
      <c r="E740" s="7">
        <v>54.65</v>
      </c>
      <c r="F740" s="7">
        <v>1.25</v>
      </c>
      <c r="G740" s="7">
        <v>0.20200000000000001</v>
      </c>
      <c r="H740" s="6">
        <v>1</v>
      </c>
      <c r="I740" s="42">
        <f t="shared" si="66"/>
        <v>1.25</v>
      </c>
      <c r="J740" s="42">
        <f t="shared" si="67"/>
        <v>0.20200000000000001</v>
      </c>
      <c r="K740" s="6">
        <v>293</v>
      </c>
      <c r="L740" s="6">
        <f t="shared" si="68"/>
        <v>0.29054769401008002</v>
      </c>
      <c r="M740" s="6">
        <f t="shared" si="69"/>
        <v>358</v>
      </c>
      <c r="N740" s="6">
        <f t="shared" si="70"/>
        <v>1</v>
      </c>
      <c r="O740" s="11">
        <f t="shared" si="71"/>
        <v>0.2</v>
      </c>
    </row>
    <row r="741" spans="1:15">
      <c r="A741" s="6" t="s">
        <v>55</v>
      </c>
      <c r="B741" s="6">
        <v>6460</v>
      </c>
      <c r="C741" s="8">
        <v>9.5951648900000006E-2</v>
      </c>
      <c r="D741" s="7">
        <v>0.30299999999999999</v>
      </c>
      <c r="E741" s="7">
        <v>54.65</v>
      </c>
      <c r="F741" s="7">
        <v>0</v>
      </c>
      <c r="G741" s="7">
        <v>0</v>
      </c>
      <c r="H741" s="6">
        <v>1</v>
      </c>
      <c r="I741" s="42">
        <f t="shared" si="66"/>
        <v>0</v>
      </c>
      <c r="J741" s="42">
        <f t="shared" si="67"/>
        <v>0</v>
      </c>
      <c r="K741" s="6">
        <v>57</v>
      </c>
      <c r="L741" s="6">
        <f t="shared" si="68"/>
        <v>0.13240487971272125</v>
      </c>
      <c r="M741" s="6">
        <f t="shared" si="69"/>
        <v>163</v>
      </c>
      <c r="N741" s="6">
        <f t="shared" si="70"/>
        <v>0</v>
      </c>
      <c r="O741" s="11">
        <f t="shared" si="71"/>
        <v>0</v>
      </c>
    </row>
    <row r="742" spans="1:15">
      <c r="A742" s="6" t="s">
        <v>55</v>
      </c>
      <c r="B742" s="6">
        <v>3200</v>
      </c>
      <c r="C742" s="8">
        <v>7.3176192000000001E-3</v>
      </c>
      <c r="D742" s="7">
        <v>0.4</v>
      </c>
      <c r="E742" s="7">
        <v>54.65</v>
      </c>
      <c r="F742" s="7">
        <v>1.2</v>
      </c>
      <c r="G742" s="7">
        <v>6.4000000000000001E-2</v>
      </c>
      <c r="H742" s="6">
        <v>1</v>
      </c>
      <c r="I742" s="42">
        <f t="shared" si="66"/>
        <v>1.2</v>
      </c>
      <c r="J742" s="42">
        <f t="shared" si="67"/>
        <v>6.4000000000000001E-2</v>
      </c>
      <c r="K742" s="6">
        <v>90</v>
      </c>
      <c r="L742" s="6">
        <f t="shared" si="68"/>
        <v>1.3330262976E-2</v>
      </c>
      <c r="M742" s="6">
        <f t="shared" si="69"/>
        <v>16</v>
      </c>
      <c r="N742" s="6">
        <f t="shared" si="70"/>
        <v>0</v>
      </c>
      <c r="O742" s="11">
        <f t="shared" si="71"/>
        <v>0</v>
      </c>
    </row>
    <row r="743" spans="1:15">
      <c r="A743" s="6" t="s">
        <v>55</v>
      </c>
      <c r="B743" s="6">
        <v>6460</v>
      </c>
      <c r="C743" s="8">
        <v>0.1088842138</v>
      </c>
      <c r="D743" s="7">
        <v>0.30299999999999999</v>
      </c>
      <c r="E743" s="7">
        <v>54.65</v>
      </c>
      <c r="F743" s="7">
        <v>0</v>
      </c>
      <c r="G743" s="7">
        <v>0</v>
      </c>
      <c r="H743" s="6">
        <v>1</v>
      </c>
      <c r="I743" s="42">
        <f t="shared" si="66"/>
        <v>0</v>
      </c>
      <c r="J743" s="42">
        <f t="shared" si="67"/>
        <v>0</v>
      </c>
      <c r="K743" s="6">
        <v>111</v>
      </c>
      <c r="L743" s="6">
        <f t="shared" si="68"/>
        <v>0.15025068767529251</v>
      </c>
      <c r="M743" s="6">
        <f t="shared" si="69"/>
        <v>185</v>
      </c>
      <c r="N743" s="6">
        <f t="shared" si="70"/>
        <v>0</v>
      </c>
      <c r="O743" s="11">
        <f t="shared" si="71"/>
        <v>0</v>
      </c>
    </row>
    <row r="744" spans="1:15">
      <c r="A744" s="6" t="s">
        <v>55</v>
      </c>
      <c r="B744" s="6">
        <v>6460</v>
      </c>
      <c r="C744" s="8">
        <v>0.30034556540000001</v>
      </c>
      <c r="D744" s="7">
        <v>0.30299999999999999</v>
      </c>
      <c r="E744" s="7">
        <v>54.65</v>
      </c>
      <c r="F744" s="7">
        <v>0</v>
      </c>
      <c r="G744" s="7">
        <v>0</v>
      </c>
      <c r="H744" s="6">
        <v>1</v>
      </c>
      <c r="I744" s="42">
        <f t="shared" si="66"/>
        <v>0</v>
      </c>
      <c r="J744" s="42">
        <f t="shared" si="67"/>
        <v>0</v>
      </c>
      <c r="K744" s="6">
        <v>293</v>
      </c>
      <c r="L744" s="6">
        <f t="shared" si="68"/>
        <v>0.41445060001502748</v>
      </c>
      <c r="M744" s="6">
        <f t="shared" si="69"/>
        <v>511</v>
      </c>
      <c r="N744" s="6">
        <f t="shared" si="70"/>
        <v>0</v>
      </c>
      <c r="O744" s="11">
        <f t="shared" si="71"/>
        <v>0</v>
      </c>
    </row>
    <row r="745" spans="1:15">
      <c r="A745" s="6" t="s">
        <v>55</v>
      </c>
      <c r="B745" s="6">
        <v>6420</v>
      </c>
      <c r="C745" s="8">
        <v>2.0024286412999999</v>
      </c>
      <c r="D745" s="7">
        <v>0.30299999999999999</v>
      </c>
      <c r="E745" s="7">
        <v>54.65</v>
      </c>
      <c r="F745" s="7">
        <v>0</v>
      </c>
      <c r="G745" s="7">
        <v>0</v>
      </c>
      <c r="H745" s="6">
        <v>1</v>
      </c>
      <c r="I745" s="42">
        <f t="shared" si="66"/>
        <v>0</v>
      </c>
      <c r="J745" s="42">
        <f t="shared" si="67"/>
        <v>0</v>
      </c>
      <c r="K745" s="6">
        <v>1196</v>
      </c>
      <c r="L745" s="6">
        <f t="shared" si="68"/>
        <v>2.7631763124878859</v>
      </c>
      <c r="M745" s="6">
        <f t="shared" si="69"/>
        <v>3408</v>
      </c>
      <c r="N745" s="6">
        <f t="shared" si="70"/>
        <v>0</v>
      </c>
      <c r="O745" s="11">
        <f t="shared" si="71"/>
        <v>0</v>
      </c>
    </row>
    <row r="746" spans="1:15">
      <c r="A746" s="6" t="s">
        <v>55</v>
      </c>
      <c r="B746" s="6">
        <v>6120</v>
      </c>
      <c r="C746" s="8">
        <v>1.2959375699999999E-2</v>
      </c>
      <c r="D746" s="7">
        <v>0.30299999999999999</v>
      </c>
      <c r="E746" s="7">
        <v>54.65</v>
      </c>
      <c r="F746" s="7">
        <v>0</v>
      </c>
      <c r="G746" s="7">
        <v>0</v>
      </c>
      <c r="H746" s="6">
        <v>1</v>
      </c>
      <c r="I746" s="42">
        <f t="shared" si="66"/>
        <v>0</v>
      </c>
      <c r="J746" s="42">
        <f t="shared" si="67"/>
        <v>0</v>
      </c>
      <c r="K746" s="6">
        <v>216</v>
      </c>
      <c r="L746" s="6">
        <f t="shared" si="68"/>
        <v>1.7882804520626249E-2</v>
      </c>
      <c r="M746" s="6">
        <f t="shared" si="69"/>
        <v>22</v>
      </c>
      <c r="N746" s="6">
        <f t="shared" si="70"/>
        <v>0</v>
      </c>
      <c r="O746" s="11">
        <f t="shared" si="71"/>
        <v>0</v>
      </c>
    </row>
    <row r="747" spans="1:15">
      <c r="A747" s="6" t="s">
        <v>55</v>
      </c>
      <c r="B747" s="6">
        <v>6460</v>
      </c>
      <c r="C747" s="8">
        <v>5.1028054000000003E-3</v>
      </c>
      <c r="D747" s="7">
        <v>0.30299999999999999</v>
      </c>
      <c r="E747" s="7">
        <v>54.65</v>
      </c>
      <c r="F747" s="7">
        <v>0</v>
      </c>
      <c r="G747" s="7">
        <v>0</v>
      </c>
      <c r="H747" s="6">
        <v>1</v>
      </c>
      <c r="I747" s="42">
        <f t="shared" si="66"/>
        <v>0</v>
      </c>
      <c r="J747" s="42">
        <f t="shared" si="67"/>
        <v>0</v>
      </c>
      <c r="K747" s="6">
        <v>3</v>
      </c>
      <c r="L747" s="6">
        <f t="shared" si="68"/>
        <v>7.0414249565275006E-3</v>
      </c>
      <c r="M747" s="6">
        <f t="shared" si="69"/>
        <v>9</v>
      </c>
      <c r="N747" s="6">
        <f t="shared" si="70"/>
        <v>0</v>
      </c>
      <c r="O747" s="11">
        <f t="shared" si="71"/>
        <v>0</v>
      </c>
    </row>
    <row r="748" spans="1:15">
      <c r="A748" s="6" t="s">
        <v>55</v>
      </c>
      <c r="B748" s="6">
        <v>6120</v>
      </c>
      <c r="C748" s="8">
        <v>0.63688216539999998</v>
      </c>
      <c r="D748" s="7">
        <v>0.30299999999999999</v>
      </c>
      <c r="E748" s="7">
        <v>54.65</v>
      </c>
      <c r="F748" s="7">
        <v>0</v>
      </c>
      <c r="G748" s="7">
        <v>0</v>
      </c>
      <c r="H748" s="6">
        <v>1</v>
      </c>
      <c r="I748" s="42">
        <f t="shared" si="66"/>
        <v>0</v>
      </c>
      <c r="J748" s="42">
        <f t="shared" si="67"/>
        <v>0</v>
      </c>
      <c r="K748" s="6">
        <v>578</v>
      </c>
      <c r="L748" s="6">
        <f t="shared" si="68"/>
        <v>0.87884166106252737</v>
      </c>
      <c r="M748" s="6">
        <f t="shared" si="69"/>
        <v>1084</v>
      </c>
      <c r="N748" s="6">
        <f t="shared" si="70"/>
        <v>0</v>
      </c>
      <c r="O748" s="11">
        <f t="shared" si="71"/>
        <v>0</v>
      </c>
    </row>
    <row r="749" spans="1:15">
      <c r="A749" s="6" t="s">
        <v>55</v>
      </c>
      <c r="B749" s="6">
        <v>6120</v>
      </c>
      <c r="C749" s="8">
        <v>2.5857552700000001E-2</v>
      </c>
      <c r="D749" s="7">
        <v>0.26600000000000001</v>
      </c>
      <c r="E749" s="7">
        <v>54.65</v>
      </c>
      <c r="F749" s="7">
        <v>0</v>
      </c>
      <c r="G749" s="7">
        <v>0</v>
      </c>
      <c r="H749" s="6">
        <v>1</v>
      </c>
      <c r="I749" s="42">
        <f t="shared" si="66"/>
        <v>0</v>
      </c>
      <c r="J749" s="42">
        <f t="shared" si="67"/>
        <v>0</v>
      </c>
      <c r="K749" s="6">
        <v>68</v>
      </c>
      <c r="L749" s="6">
        <f t="shared" si="68"/>
        <v>3.132405482038584E-2</v>
      </c>
      <c r="M749" s="6">
        <f t="shared" si="69"/>
        <v>39</v>
      </c>
      <c r="N749" s="6">
        <f t="shared" si="70"/>
        <v>0</v>
      </c>
      <c r="O749" s="11">
        <f t="shared" si="71"/>
        <v>0</v>
      </c>
    </row>
    <row r="750" spans="1:15">
      <c r="A750" s="6" t="s">
        <v>55</v>
      </c>
      <c r="B750" s="6">
        <v>3100</v>
      </c>
      <c r="C750" s="8">
        <v>8.9727811199999993E-2</v>
      </c>
      <c r="D750" s="7">
        <v>0.41099999999999998</v>
      </c>
      <c r="E750" s="7">
        <v>54.65</v>
      </c>
      <c r="F750" s="7">
        <v>1.2</v>
      </c>
      <c r="G750" s="7">
        <v>6.4000000000000001E-2</v>
      </c>
      <c r="H750" s="6">
        <v>1</v>
      </c>
      <c r="I750" s="42">
        <f t="shared" si="66"/>
        <v>1.2</v>
      </c>
      <c r="J750" s="42">
        <f t="shared" si="67"/>
        <v>6.4000000000000001E-2</v>
      </c>
      <c r="K750" s="6">
        <v>9146</v>
      </c>
      <c r="L750" s="6">
        <f t="shared" si="68"/>
        <v>0.16794915221123996</v>
      </c>
      <c r="M750" s="6">
        <f t="shared" si="69"/>
        <v>207</v>
      </c>
      <c r="N750" s="6">
        <f t="shared" si="70"/>
        <v>1</v>
      </c>
      <c r="O750" s="11">
        <f t="shared" si="71"/>
        <v>0</v>
      </c>
    </row>
    <row r="751" spans="1:15">
      <c r="A751" s="6" t="s">
        <v>55</v>
      </c>
      <c r="B751" s="6">
        <v>6120</v>
      </c>
      <c r="C751" s="8">
        <v>9.6965934E-3</v>
      </c>
      <c r="D751" s="7">
        <v>0.30299999999999999</v>
      </c>
      <c r="E751" s="7">
        <v>54.65</v>
      </c>
      <c r="F751" s="7">
        <v>0</v>
      </c>
      <c r="G751" s="7">
        <v>0</v>
      </c>
      <c r="H751" s="6">
        <v>1</v>
      </c>
      <c r="I751" s="42">
        <f t="shared" si="66"/>
        <v>0</v>
      </c>
      <c r="J751" s="42">
        <f t="shared" si="67"/>
        <v>0</v>
      </c>
      <c r="K751" s="6">
        <v>180</v>
      </c>
      <c r="L751" s="6">
        <f t="shared" si="68"/>
        <v>1.3380450440077499E-2</v>
      </c>
      <c r="M751" s="6">
        <f t="shared" si="69"/>
        <v>17</v>
      </c>
      <c r="N751" s="6">
        <f t="shared" si="70"/>
        <v>0</v>
      </c>
      <c r="O751" s="11">
        <f t="shared" si="71"/>
        <v>0</v>
      </c>
    </row>
    <row r="752" spans="1:15">
      <c r="A752" s="6" t="s">
        <v>55</v>
      </c>
      <c r="B752" s="6">
        <v>5100</v>
      </c>
      <c r="C752" s="8">
        <v>1.3618313999999999E-2</v>
      </c>
      <c r="D752" s="7">
        <v>1</v>
      </c>
      <c r="E752" s="7">
        <v>54.65</v>
      </c>
      <c r="F752" s="7">
        <v>0.6</v>
      </c>
      <c r="G752" s="7">
        <v>0.05</v>
      </c>
      <c r="H752" s="6">
        <v>1</v>
      </c>
      <c r="I752" s="42">
        <f t="shared" si="66"/>
        <v>0.6</v>
      </c>
      <c r="J752" s="42">
        <f t="shared" si="67"/>
        <v>0.05</v>
      </c>
      <c r="K752" s="6">
        <v>1308</v>
      </c>
      <c r="L752" s="6">
        <f t="shared" si="68"/>
        <v>6.2020071674999989E-2</v>
      </c>
      <c r="M752" s="6">
        <f t="shared" si="69"/>
        <v>77</v>
      </c>
      <c r="N752" s="6">
        <f t="shared" si="70"/>
        <v>0</v>
      </c>
      <c r="O752" s="11">
        <f t="shared" si="71"/>
        <v>0</v>
      </c>
    </row>
    <row r="753" spans="1:15">
      <c r="A753" s="6" t="s">
        <v>55</v>
      </c>
      <c r="B753" s="6">
        <v>6120</v>
      </c>
      <c r="C753" s="8">
        <v>0.15464951320000001</v>
      </c>
      <c r="D753" s="7">
        <v>0.26600000000000001</v>
      </c>
      <c r="E753" s="7">
        <v>54.65</v>
      </c>
      <c r="F753" s="7">
        <v>0</v>
      </c>
      <c r="G753" s="7">
        <v>0</v>
      </c>
      <c r="H753" s="6">
        <v>1</v>
      </c>
      <c r="I753" s="42">
        <f t="shared" si="66"/>
        <v>0</v>
      </c>
      <c r="J753" s="42">
        <f t="shared" si="67"/>
        <v>0</v>
      </c>
      <c r="K753" s="6">
        <v>121</v>
      </c>
      <c r="L753" s="6">
        <f t="shared" si="68"/>
        <v>0.18734370903642336</v>
      </c>
      <c r="M753" s="6">
        <f t="shared" si="69"/>
        <v>231</v>
      </c>
      <c r="N753" s="6">
        <f t="shared" si="70"/>
        <v>0</v>
      </c>
      <c r="O753" s="11">
        <f t="shared" si="71"/>
        <v>0</v>
      </c>
    </row>
    <row r="754" spans="1:15">
      <c r="A754" s="6" t="s">
        <v>55</v>
      </c>
      <c r="B754" s="6">
        <v>6120</v>
      </c>
      <c r="C754" s="8">
        <v>0.67768852410000002</v>
      </c>
      <c r="D754" s="7">
        <v>0.30299999999999999</v>
      </c>
      <c r="E754" s="7">
        <v>54.65</v>
      </c>
      <c r="F754" s="7">
        <v>0</v>
      </c>
      <c r="G754" s="7">
        <v>0</v>
      </c>
      <c r="H754" s="6">
        <v>1</v>
      </c>
      <c r="I754" s="42">
        <f t="shared" si="66"/>
        <v>0</v>
      </c>
      <c r="J754" s="42">
        <f t="shared" si="67"/>
        <v>0</v>
      </c>
      <c r="K754" s="6">
        <v>413</v>
      </c>
      <c r="L754" s="6">
        <f t="shared" si="68"/>
        <v>0.93515086551214122</v>
      </c>
      <c r="M754" s="6">
        <f t="shared" si="69"/>
        <v>1153</v>
      </c>
      <c r="N754" s="6">
        <f t="shared" si="70"/>
        <v>0</v>
      </c>
      <c r="O754" s="11">
        <f t="shared" si="71"/>
        <v>0</v>
      </c>
    </row>
    <row r="755" spans="1:15">
      <c r="A755" s="6" t="s">
        <v>55</v>
      </c>
      <c r="B755" s="6">
        <v>6460</v>
      </c>
      <c r="C755" s="8">
        <v>0.54203970769999998</v>
      </c>
      <c r="D755" s="7">
        <v>0.30299999999999999</v>
      </c>
      <c r="E755" s="7">
        <v>54.65</v>
      </c>
      <c r="F755" s="7">
        <v>0</v>
      </c>
      <c r="G755" s="7">
        <v>0</v>
      </c>
      <c r="H755" s="6">
        <v>1</v>
      </c>
      <c r="I755" s="42">
        <f t="shared" si="66"/>
        <v>0</v>
      </c>
      <c r="J755" s="42">
        <f t="shared" si="67"/>
        <v>0</v>
      </c>
      <c r="K755" s="6">
        <v>2784</v>
      </c>
      <c r="L755" s="6">
        <f t="shared" si="68"/>
        <v>0.74796736815157627</v>
      </c>
      <c r="M755" s="6">
        <f t="shared" si="69"/>
        <v>923</v>
      </c>
      <c r="N755" s="6">
        <f t="shared" si="70"/>
        <v>0</v>
      </c>
      <c r="O755" s="11">
        <f t="shared" si="71"/>
        <v>0</v>
      </c>
    </row>
    <row r="756" spans="1:15">
      <c r="A756" s="6" t="s">
        <v>55</v>
      </c>
      <c r="B756" s="6">
        <v>6460</v>
      </c>
      <c r="C756" s="8">
        <v>1.1514321048</v>
      </c>
      <c r="D756" s="7">
        <v>0.30299999999999999</v>
      </c>
      <c r="E756" s="7">
        <v>54.65</v>
      </c>
      <c r="F756" s="7">
        <v>0</v>
      </c>
      <c r="G756" s="7">
        <v>0</v>
      </c>
      <c r="H756" s="6">
        <v>1</v>
      </c>
      <c r="I756" s="42">
        <f t="shared" si="66"/>
        <v>0</v>
      </c>
      <c r="J756" s="42">
        <f t="shared" si="67"/>
        <v>0</v>
      </c>
      <c r="K756" s="6">
        <v>953</v>
      </c>
      <c r="L756" s="6">
        <f t="shared" si="68"/>
        <v>1.5888755543148301</v>
      </c>
      <c r="M756" s="6">
        <f t="shared" si="69"/>
        <v>1960</v>
      </c>
      <c r="N756" s="6">
        <f t="shared" si="70"/>
        <v>0</v>
      </c>
      <c r="O756" s="11">
        <f t="shared" si="71"/>
        <v>0</v>
      </c>
    </row>
    <row r="757" spans="1:15">
      <c r="A757" s="6" t="s">
        <v>55</v>
      </c>
      <c r="B757" s="6">
        <v>6420</v>
      </c>
      <c r="C757" s="8">
        <v>42.516162746799999</v>
      </c>
      <c r="D757" s="7">
        <v>0.30299999999999999</v>
      </c>
      <c r="E757" s="7">
        <v>54.65</v>
      </c>
      <c r="F757" s="7">
        <v>0</v>
      </c>
      <c r="G757" s="7">
        <v>0</v>
      </c>
      <c r="H757" s="6">
        <v>1</v>
      </c>
      <c r="I757" s="42">
        <f t="shared" si="66"/>
        <v>0</v>
      </c>
      <c r="J757" s="42">
        <f t="shared" si="67"/>
        <v>0</v>
      </c>
      <c r="K757" s="6">
        <v>25389</v>
      </c>
      <c r="L757" s="6">
        <f t="shared" si="68"/>
        <v>58.668584426343649</v>
      </c>
      <c r="M757" s="6">
        <f t="shared" si="69"/>
        <v>72367</v>
      </c>
      <c r="N757" s="6">
        <f t="shared" si="70"/>
        <v>0</v>
      </c>
      <c r="O757" s="11">
        <f t="shared" si="71"/>
        <v>0</v>
      </c>
    </row>
    <row r="758" spans="1:15">
      <c r="A758" s="6" t="s">
        <v>55</v>
      </c>
      <c r="B758" s="6">
        <v>6120</v>
      </c>
      <c r="C758" s="8">
        <v>3.6974874999999999E-3</v>
      </c>
      <c r="D758" s="7">
        <v>0.26600000000000001</v>
      </c>
      <c r="E758" s="7">
        <v>54.65</v>
      </c>
      <c r="F758" s="7">
        <v>0</v>
      </c>
      <c r="G758" s="7">
        <v>0</v>
      </c>
      <c r="H758" s="6">
        <v>1</v>
      </c>
      <c r="I758" s="42">
        <f t="shared" si="66"/>
        <v>0</v>
      </c>
      <c r="J758" s="42">
        <f t="shared" si="67"/>
        <v>0</v>
      </c>
      <c r="K758" s="6">
        <v>47</v>
      </c>
      <c r="L758" s="6">
        <f t="shared" si="68"/>
        <v>4.4791671698958336E-3</v>
      </c>
      <c r="M758" s="6">
        <f t="shared" si="69"/>
        <v>6</v>
      </c>
      <c r="N758" s="6">
        <f t="shared" si="70"/>
        <v>0</v>
      </c>
      <c r="O758" s="11">
        <f t="shared" si="71"/>
        <v>0</v>
      </c>
    </row>
    <row r="759" spans="1:15">
      <c r="A759" s="6" t="s">
        <v>55</v>
      </c>
      <c r="B759" s="6">
        <v>5100</v>
      </c>
      <c r="C759" s="8">
        <v>15.121637318199999</v>
      </c>
      <c r="D759" s="7">
        <v>1</v>
      </c>
      <c r="E759" s="7">
        <v>54.65</v>
      </c>
      <c r="F759" s="7">
        <v>0.6</v>
      </c>
      <c r="G759" s="7">
        <v>0.05</v>
      </c>
      <c r="H759" s="6">
        <v>1</v>
      </c>
      <c r="I759" s="42">
        <f t="shared" si="66"/>
        <v>0.6</v>
      </c>
      <c r="J759" s="42">
        <f t="shared" si="67"/>
        <v>0.05</v>
      </c>
      <c r="K759" s="6">
        <v>29821</v>
      </c>
      <c r="L759" s="6">
        <f t="shared" si="68"/>
        <v>68.866456619969156</v>
      </c>
      <c r="M759" s="6">
        <f t="shared" si="69"/>
        <v>84945</v>
      </c>
      <c r="N759" s="6">
        <f t="shared" si="70"/>
        <v>112</v>
      </c>
      <c r="O759" s="11">
        <f t="shared" si="71"/>
        <v>9.4</v>
      </c>
    </row>
    <row r="760" spans="1:15">
      <c r="A760" s="6" t="s">
        <v>55</v>
      </c>
      <c r="B760" s="6">
        <v>6120</v>
      </c>
      <c r="C760" s="8">
        <v>6.1546546096999997</v>
      </c>
      <c r="D760" s="7">
        <v>0.30299999999999999</v>
      </c>
      <c r="E760" s="7">
        <v>54.65</v>
      </c>
      <c r="F760" s="7">
        <v>0</v>
      </c>
      <c r="G760" s="7">
        <v>0</v>
      </c>
      <c r="H760" s="6">
        <v>1</v>
      </c>
      <c r="I760" s="42">
        <f t="shared" si="66"/>
        <v>0</v>
      </c>
      <c r="J760" s="42">
        <f t="shared" si="67"/>
        <v>0</v>
      </c>
      <c r="K760" s="6">
        <v>6125</v>
      </c>
      <c r="L760" s="6">
        <f t="shared" si="68"/>
        <v>8.4928848291076502</v>
      </c>
      <c r="M760" s="6">
        <f t="shared" si="69"/>
        <v>10476</v>
      </c>
      <c r="N760" s="6">
        <f t="shared" si="70"/>
        <v>0</v>
      </c>
      <c r="O760" s="11">
        <f t="shared" si="71"/>
        <v>0</v>
      </c>
    </row>
    <row r="761" spans="1:15">
      <c r="A761" s="6" t="s">
        <v>55</v>
      </c>
      <c r="B761" s="6">
        <v>5430</v>
      </c>
      <c r="C761" s="8">
        <v>0.37310819140000001</v>
      </c>
      <c r="D761" s="7">
        <v>1</v>
      </c>
      <c r="E761" s="7">
        <v>54.65</v>
      </c>
      <c r="F761" s="7">
        <v>0</v>
      </c>
      <c r="G761" s="7">
        <v>0</v>
      </c>
      <c r="H761" s="6">
        <v>1</v>
      </c>
      <c r="I761" s="42">
        <f t="shared" si="66"/>
        <v>0</v>
      </c>
      <c r="J761" s="42">
        <f t="shared" si="67"/>
        <v>0</v>
      </c>
      <c r="K761" s="6">
        <v>735</v>
      </c>
      <c r="L761" s="6">
        <f t="shared" si="68"/>
        <v>1.6991968883341666</v>
      </c>
      <c r="M761" s="6">
        <f t="shared" si="69"/>
        <v>2096</v>
      </c>
      <c r="N761" s="6">
        <f t="shared" si="70"/>
        <v>0</v>
      </c>
      <c r="O761" s="11">
        <f t="shared" si="71"/>
        <v>0</v>
      </c>
    </row>
    <row r="762" spans="1:15">
      <c r="A762" s="6" t="s">
        <v>55</v>
      </c>
      <c r="B762" s="6">
        <v>6420</v>
      </c>
      <c r="C762" s="8">
        <v>3.7468988299999999E-2</v>
      </c>
      <c r="D762" s="7">
        <v>0.30299999999999999</v>
      </c>
      <c r="E762" s="7">
        <v>54.65</v>
      </c>
      <c r="F762" s="7">
        <v>0</v>
      </c>
      <c r="G762" s="7">
        <v>0</v>
      </c>
      <c r="H762" s="6">
        <v>1</v>
      </c>
      <c r="I762" s="42">
        <f t="shared" si="66"/>
        <v>0</v>
      </c>
      <c r="J762" s="42">
        <f t="shared" si="67"/>
        <v>0</v>
      </c>
      <c r="K762" s="6">
        <v>22</v>
      </c>
      <c r="L762" s="6">
        <f t="shared" si="68"/>
        <v>5.1703925317523748E-2</v>
      </c>
      <c r="M762" s="6">
        <f t="shared" si="69"/>
        <v>64</v>
      </c>
      <c r="N762" s="6">
        <f t="shared" si="70"/>
        <v>0</v>
      </c>
      <c r="O762" s="11">
        <f t="shared" si="71"/>
        <v>0</v>
      </c>
    </row>
    <row r="763" spans="1:15">
      <c r="A763" s="6" t="s">
        <v>55</v>
      </c>
      <c r="B763" s="6">
        <v>6460</v>
      </c>
      <c r="C763" s="8">
        <v>2.6734904533999999</v>
      </c>
      <c r="D763" s="7">
        <v>0.30299999999999999</v>
      </c>
      <c r="E763" s="7">
        <v>54.65</v>
      </c>
      <c r="F763" s="7">
        <v>0</v>
      </c>
      <c r="G763" s="7">
        <v>0</v>
      </c>
      <c r="H763" s="6">
        <v>1</v>
      </c>
      <c r="I763" s="42">
        <f t="shared" si="66"/>
        <v>0</v>
      </c>
      <c r="J763" s="42">
        <f t="shared" si="67"/>
        <v>0</v>
      </c>
      <c r="K763" s="6">
        <v>2279</v>
      </c>
      <c r="L763" s="6">
        <f t="shared" si="68"/>
        <v>3.6891828952773271</v>
      </c>
      <c r="M763" s="6">
        <f t="shared" si="69"/>
        <v>4551</v>
      </c>
      <c r="N763" s="6">
        <f t="shared" si="70"/>
        <v>0</v>
      </c>
      <c r="O763" s="11">
        <f t="shared" si="71"/>
        <v>0</v>
      </c>
    </row>
    <row r="764" spans="1:15">
      <c r="A764" s="6" t="s">
        <v>55</v>
      </c>
      <c r="B764" s="6">
        <v>6120</v>
      </c>
      <c r="C764" s="8">
        <v>3.5047843100000003E-2</v>
      </c>
      <c r="D764" s="7">
        <v>0.247</v>
      </c>
      <c r="E764" s="7">
        <v>54.65</v>
      </c>
      <c r="F764" s="7">
        <v>0</v>
      </c>
      <c r="G764" s="7">
        <v>0</v>
      </c>
      <c r="H764" s="6">
        <v>1</v>
      </c>
      <c r="I764" s="42">
        <f t="shared" si="66"/>
        <v>0</v>
      </c>
      <c r="J764" s="42">
        <f t="shared" si="67"/>
        <v>0</v>
      </c>
      <c r="K764" s="6">
        <v>35</v>
      </c>
      <c r="L764" s="6">
        <f t="shared" si="68"/>
        <v>3.9424588539792089E-2</v>
      </c>
      <c r="M764" s="6">
        <f t="shared" si="69"/>
        <v>49</v>
      </c>
      <c r="N764" s="6">
        <f t="shared" si="70"/>
        <v>0</v>
      </c>
      <c r="O764" s="11">
        <f t="shared" si="71"/>
        <v>0</v>
      </c>
    </row>
    <row r="765" spans="1:15">
      <c r="A765" s="6" t="s">
        <v>55</v>
      </c>
      <c r="B765" s="6">
        <v>3100</v>
      </c>
      <c r="C765" s="8">
        <v>1.7635763000000001E-3</v>
      </c>
      <c r="D765" s="7">
        <v>0.41099999999999998</v>
      </c>
      <c r="E765" s="7">
        <v>54.65</v>
      </c>
      <c r="F765" s="7">
        <v>1.2</v>
      </c>
      <c r="G765" s="7">
        <v>6.4000000000000001E-2</v>
      </c>
      <c r="H765" s="6">
        <v>1</v>
      </c>
      <c r="I765" s="42">
        <f t="shared" si="66"/>
        <v>1.2</v>
      </c>
      <c r="J765" s="42">
        <f t="shared" si="67"/>
        <v>6.4000000000000001E-2</v>
      </c>
      <c r="K765" s="6">
        <v>99</v>
      </c>
      <c r="L765" s="6">
        <f t="shared" si="68"/>
        <v>3.3009959842287499E-3</v>
      </c>
      <c r="M765" s="6">
        <f t="shared" si="69"/>
        <v>4</v>
      </c>
      <c r="N765" s="6">
        <f t="shared" si="70"/>
        <v>0</v>
      </c>
      <c r="O765" s="11">
        <f t="shared" si="71"/>
        <v>0</v>
      </c>
    </row>
    <row r="766" spans="1:15">
      <c r="A766" s="6" t="s">
        <v>55</v>
      </c>
      <c r="B766" s="6">
        <v>6460</v>
      </c>
      <c r="C766" s="8">
        <v>0.6137457234</v>
      </c>
      <c r="D766" s="7">
        <v>0.30299999999999999</v>
      </c>
      <c r="E766" s="7">
        <v>54.65</v>
      </c>
      <c r="F766" s="7">
        <v>0</v>
      </c>
      <c r="G766" s="7">
        <v>0</v>
      </c>
      <c r="H766" s="6">
        <v>1</v>
      </c>
      <c r="I766" s="42">
        <f t="shared" si="66"/>
        <v>0</v>
      </c>
      <c r="J766" s="42">
        <f t="shared" si="67"/>
        <v>0</v>
      </c>
      <c r="K766" s="6">
        <v>934</v>
      </c>
      <c r="L766" s="6">
        <f t="shared" si="68"/>
        <v>0.84691539554120243</v>
      </c>
      <c r="M766" s="6">
        <f t="shared" si="69"/>
        <v>1045</v>
      </c>
      <c r="N766" s="6">
        <f t="shared" si="70"/>
        <v>0</v>
      </c>
      <c r="O766" s="11">
        <f t="shared" si="71"/>
        <v>0</v>
      </c>
    </row>
    <row r="767" spans="1:15">
      <c r="A767" s="6" t="s">
        <v>55</v>
      </c>
      <c r="B767" s="6">
        <v>6420</v>
      </c>
      <c r="C767" s="8">
        <v>9.0648299999999997E-5</v>
      </c>
      <c r="D767" s="7">
        <v>0.30299999999999999</v>
      </c>
      <c r="E767" s="7">
        <v>54.65</v>
      </c>
      <c r="F767" s="7">
        <v>0</v>
      </c>
      <c r="G767" s="7">
        <v>0</v>
      </c>
      <c r="H767" s="6">
        <v>1</v>
      </c>
      <c r="I767" s="42">
        <f t="shared" si="66"/>
        <v>0</v>
      </c>
      <c r="J767" s="42">
        <f t="shared" si="67"/>
        <v>0</v>
      </c>
      <c r="K767" s="6">
        <v>0</v>
      </c>
      <c r="L767" s="6">
        <f t="shared" si="68"/>
        <v>1.2508672227375001E-4</v>
      </c>
      <c r="M767" s="6">
        <f t="shared" si="69"/>
        <v>0</v>
      </c>
      <c r="N767" s="6">
        <f t="shared" si="70"/>
        <v>0</v>
      </c>
      <c r="O767" s="11">
        <f t="shared" si="71"/>
        <v>0</v>
      </c>
    </row>
    <row r="768" spans="1:15">
      <c r="A768" s="6" t="s">
        <v>55</v>
      </c>
      <c r="B768" s="6">
        <v>6460</v>
      </c>
      <c r="C768" s="8">
        <v>0.96737227950000004</v>
      </c>
      <c r="D768" s="7">
        <v>0.30299999999999999</v>
      </c>
      <c r="E768" s="7">
        <v>54.65</v>
      </c>
      <c r="F768" s="7">
        <v>0</v>
      </c>
      <c r="G768" s="7">
        <v>0</v>
      </c>
      <c r="H768" s="6">
        <v>1</v>
      </c>
      <c r="I768" s="42">
        <f t="shared" si="66"/>
        <v>0</v>
      </c>
      <c r="J768" s="42">
        <f t="shared" si="67"/>
        <v>0</v>
      </c>
      <c r="K768" s="6">
        <v>1009</v>
      </c>
      <c r="L768" s="6">
        <f t="shared" si="68"/>
        <v>1.3348891006355439</v>
      </c>
      <c r="M768" s="6">
        <f t="shared" si="69"/>
        <v>1647</v>
      </c>
      <c r="N768" s="6">
        <f t="shared" si="70"/>
        <v>0</v>
      </c>
      <c r="O768" s="11">
        <f t="shared" si="71"/>
        <v>0</v>
      </c>
    </row>
    <row r="769" spans="1:15">
      <c r="A769" s="6" t="s">
        <v>55</v>
      </c>
      <c r="B769" s="6">
        <v>6420</v>
      </c>
      <c r="C769" s="8">
        <v>1.4940146200000001E-2</v>
      </c>
      <c r="D769" s="7">
        <v>0.30299999999999999</v>
      </c>
      <c r="E769" s="7">
        <v>54.65</v>
      </c>
      <c r="F769" s="7">
        <v>0</v>
      </c>
      <c r="G769" s="7">
        <v>0</v>
      </c>
      <c r="H769" s="6">
        <v>1</v>
      </c>
      <c r="I769" s="42">
        <f t="shared" si="66"/>
        <v>0</v>
      </c>
      <c r="J769" s="42">
        <f t="shared" si="67"/>
        <v>0</v>
      </c>
      <c r="K769" s="6">
        <v>9</v>
      </c>
      <c r="L769" s="6">
        <f t="shared" si="68"/>
        <v>2.0616094493207501E-2</v>
      </c>
      <c r="M769" s="6">
        <f t="shared" si="69"/>
        <v>25</v>
      </c>
      <c r="N769" s="6">
        <f t="shared" si="70"/>
        <v>0</v>
      </c>
      <c r="O769" s="11">
        <f t="shared" si="71"/>
        <v>0</v>
      </c>
    </row>
    <row r="770" spans="1:15">
      <c r="A770" s="6" t="s">
        <v>55</v>
      </c>
      <c r="B770" s="6">
        <v>3100</v>
      </c>
      <c r="C770" s="8">
        <v>9.0665168399999996E-2</v>
      </c>
      <c r="D770" s="7">
        <v>0.41099999999999998</v>
      </c>
      <c r="E770" s="7">
        <v>54.65</v>
      </c>
      <c r="F770" s="7">
        <v>1.2</v>
      </c>
      <c r="G770" s="7">
        <v>6.4000000000000001E-2</v>
      </c>
      <c r="H770" s="6">
        <v>1</v>
      </c>
      <c r="I770" s="42">
        <f t="shared" si="66"/>
        <v>1.2</v>
      </c>
      <c r="J770" s="42">
        <f t="shared" si="67"/>
        <v>6.4000000000000001E-2</v>
      </c>
      <c r="K770" s="6">
        <v>73</v>
      </c>
      <c r="L770" s="6">
        <f t="shared" si="68"/>
        <v>0.16970366226730496</v>
      </c>
      <c r="M770" s="6">
        <f t="shared" si="69"/>
        <v>209</v>
      </c>
      <c r="N770" s="6">
        <f t="shared" si="70"/>
        <v>1</v>
      </c>
      <c r="O770" s="11">
        <f t="shared" si="71"/>
        <v>0</v>
      </c>
    </row>
    <row r="771" spans="1:15">
      <c r="A771" s="6" t="s">
        <v>55</v>
      </c>
      <c r="B771" s="6">
        <v>3200</v>
      </c>
      <c r="C771" s="8">
        <v>0.1363464295</v>
      </c>
      <c r="D771" s="7">
        <v>0.4</v>
      </c>
      <c r="E771" s="7">
        <v>54.65</v>
      </c>
      <c r="F771" s="7">
        <v>1.2</v>
      </c>
      <c r="G771" s="7">
        <v>6.4000000000000001E-2</v>
      </c>
      <c r="H771" s="6">
        <v>1</v>
      </c>
      <c r="I771" s="42">
        <f t="shared" ref="I771:I807" si="72">F771</f>
        <v>1.2</v>
      </c>
      <c r="J771" s="42">
        <f t="shared" ref="J771:J807" si="73">G771</f>
        <v>6.4000000000000001E-2</v>
      </c>
      <c r="K771" s="6">
        <v>107</v>
      </c>
      <c r="L771" s="6">
        <f t="shared" ref="L771:L813" si="74">(E771*D771*C771)/12</f>
        <v>0.24837774573916668</v>
      </c>
      <c r="M771" s="6">
        <f t="shared" ref="M771:M813" si="75">ROUND(E771*D771*C771*102.79,0)</f>
        <v>306</v>
      </c>
      <c r="N771" s="6">
        <f t="shared" ref="N771:N813" si="76">ROUND(I771*M771*0.002205,0)</f>
        <v>1</v>
      </c>
      <c r="O771" s="11">
        <f t="shared" ref="O771:O813" si="77">ROUND(J771*M771*0.002205,1)</f>
        <v>0</v>
      </c>
    </row>
    <row r="772" spans="1:15">
      <c r="A772" s="6" t="s">
        <v>55</v>
      </c>
      <c r="B772" s="6">
        <v>6120</v>
      </c>
      <c r="C772" s="8">
        <v>6.4510032699999997E-2</v>
      </c>
      <c r="D772" s="7">
        <v>0.30299999999999999</v>
      </c>
      <c r="E772" s="7">
        <v>54.65</v>
      </c>
      <c r="F772" s="7">
        <v>0</v>
      </c>
      <c r="G772" s="7">
        <v>0</v>
      </c>
      <c r="H772" s="6">
        <v>1</v>
      </c>
      <c r="I772" s="42">
        <f t="shared" si="72"/>
        <v>0</v>
      </c>
      <c r="J772" s="42">
        <f t="shared" si="73"/>
        <v>0</v>
      </c>
      <c r="K772" s="6">
        <v>189</v>
      </c>
      <c r="L772" s="6">
        <f t="shared" si="74"/>
        <v>8.9018200498138744E-2</v>
      </c>
      <c r="M772" s="6">
        <f t="shared" si="75"/>
        <v>110</v>
      </c>
      <c r="N772" s="6">
        <f t="shared" si="76"/>
        <v>0</v>
      </c>
      <c r="O772" s="11">
        <f t="shared" si="77"/>
        <v>0</v>
      </c>
    </row>
    <row r="773" spans="1:15">
      <c r="A773" s="6" t="s">
        <v>55</v>
      </c>
      <c r="B773" s="6">
        <v>6120</v>
      </c>
      <c r="C773" s="8">
        <v>4.2427569000000002E-3</v>
      </c>
      <c r="D773" s="7">
        <v>0.247</v>
      </c>
      <c r="E773" s="7">
        <v>54.65</v>
      </c>
      <c r="F773" s="7">
        <v>0</v>
      </c>
      <c r="G773" s="7">
        <v>0</v>
      </c>
      <c r="H773" s="6">
        <v>1</v>
      </c>
      <c r="I773" s="42">
        <f t="shared" si="72"/>
        <v>0</v>
      </c>
      <c r="J773" s="42">
        <f t="shared" si="73"/>
        <v>0</v>
      </c>
      <c r="K773" s="6">
        <v>155</v>
      </c>
      <c r="L773" s="6">
        <f t="shared" si="74"/>
        <v>4.7725888460412496E-3</v>
      </c>
      <c r="M773" s="6">
        <f t="shared" si="75"/>
        <v>6</v>
      </c>
      <c r="N773" s="6">
        <f t="shared" si="76"/>
        <v>0</v>
      </c>
      <c r="O773" s="11">
        <f t="shared" si="77"/>
        <v>0</v>
      </c>
    </row>
    <row r="774" spans="1:15">
      <c r="A774" s="6" t="s">
        <v>55</v>
      </c>
      <c r="B774" s="6">
        <v>6120</v>
      </c>
      <c r="C774" s="8">
        <v>7.8010003000000003E-3</v>
      </c>
      <c r="D774" s="7">
        <v>0.30299999999999999</v>
      </c>
      <c r="E774" s="7">
        <v>54.65</v>
      </c>
      <c r="F774" s="7">
        <v>0</v>
      </c>
      <c r="G774" s="7">
        <v>0</v>
      </c>
      <c r="H774" s="6">
        <v>1</v>
      </c>
      <c r="I774" s="42">
        <f t="shared" si="72"/>
        <v>0</v>
      </c>
      <c r="J774" s="42">
        <f t="shared" si="73"/>
        <v>0</v>
      </c>
      <c r="K774" s="6">
        <v>90</v>
      </c>
      <c r="L774" s="6">
        <f t="shared" si="74"/>
        <v>1.0764697826473749E-2</v>
      </c>
      <c r="M774" s="6">
        <f t="shared" si="75"/>
        <v>13</v>
      </c>
      <c r="N774" s="6">
        <f t="shared" si="76"/>
        <v>0</v>
      </c>
      <c r="O774" s="11">
        <f t="shared" si="77"/>
        <v>0</v>
      </c>
    </row>
    <row r="775" spans="1:15">
      <c r="A775" s="6" t="s">
        <v>55</v>
      </c>
      <c r="B775" s="6">
        <v>3200</v>
      </c>
      <c r="C775" s="8">
        <v>2.9720068676000002</v>
      </c>
      <c r="D775" s="7">
        <v>0.4</v>
      </c>
      <c r="E775" s="7">
        <v>54.65</v>
      </c>
      <c r="F775" s="7">
        <v>1.2</v>
      </c>
      <c r="G775" s="7">
        <v>6.4000000000000001E-2</v>
      </c>
      <c r="H775" s="6">
        <v>1</v>
      </c>
      <c r="I775" s="42">
        <f t="shared" si="72"/>
        <v>1.2</v>
      </c>
      <c r="J775" s="42">
        <f t="shared" si="73"/>
        <v>6.4000000000000001E-2</v>
      </c>
      <c r="K775" s="6">
        <v>10368</v>
      </c>
      <c r="L775" s="6">
        <f t="shared" si="74"/>
        <v>5.4140058438113341</v>
      </c>
      <c r="M775" s="6">
        <f t="shared" si="75"/>
        <v>6678</v>
      </c>
      <c r="N775" s="6">
        <f t="shared" si="76"/>
        <v>18</v>
      </c>
      <c r="O775" s="11">
        <f t="shared" si="77"/>
        <v>0.9</v>
      </c>
    </row>
    <row r="776" spans="1:15">
      <c r="A776" s="6" t="s">
        <v>55</v>
      </c>
      <c r="B776" s="6">
        <v>6120</v>
      </c>
      <c r="C776" s="8">
        <v>0.1153682459</v>
      </c>
      <c r="D776" s="7">
        <v>0.30299999999999999</v>
      </c>
      <c r="E776" s="7">
        <v>54.65</v>
      </c>
      <c r="F776" s="7">
        <v>0</v>
      </c>
      <c r="G776" s="7">
        <v>0</v>
      </c>
      <c r="H776" s="6">
        <v>1</v>
      </c>
      <c r="I776" s="42">
        <f t="shared" si="72"/>
        <v>0</v>
      </c>
      <c r="J776" s="42">
        <f t="shared" si="73"/>
        <v>0</v>
      </c>
      <c r="K776" s="6">
        <v>212</v>
      </c>
      <c r="L776" s="6">
        <f t="shared" si="74"/>
        <v>0.15919808462048374</v>
      </c>
      <c r="M776" s="6">
        <f t="shared" si="75"/>
        <v>196</v>
      </c>
      <c r="N776" s="6">
        <f t="shared" si="76"/>
        <v>0</v>
      </c>
      <c r="O776" s="11">
        <f t="shared" si="77"/>
        <v>0</v>
      </c>
    </row>
    <row r="777" spans="1:15">
      <c r="A777" s="6" t="s">
        <v>55</v>
      </c>
      <c r="B777" s="6">
        <v>6420</v>
      </c>
      <c r="C777" s="8">
        <v>8.2026584400000005E-2</v>
      </c>
      <c r="D777" s="7">
        <v>0.30299999999999999</v>
      </c>
      <c r="E777" s="7">
        <v>54.65</v>
      </c>
      <c r="F777" s="7">
        <v>0</v>
      </c>
      <c r="G777" s="7">
        <v>0</v>
      </c>
      <c r="H777" s="6">
        <v>1</v>
      </c>
      <c r="I777" s="42">
        <f t="shared" si="72"/>
        <v>0</v>
      </c>
      <c r="J777" s="42">
        <f t="shared" si="73"/>
        <v>0</v>
      </c>
      <c r="K777" s="6">
        <v>96</v>
      </c>
      <c r="L777" s="6">
        <f t="shared" si="74"/>
        <v>0.11318950914586501</v>
      </c>
      <c r="M777" s="6">
        <f t="shared" si="75"/>
        <v>140</v>
      </c>
      <c r="N777" s="6">
        <f t="shared" si="76"/>
        <v>0</v>
      </c>
      <c r="O777" s="11">
        <f t="shared" si="77"/>
        <v>0</v>
      </c>
    </row>
    <row r="778" spans="1:15">
      <c r="A778" s="6" t="s">
        <v>55</v>
      </c>
      <c r="B778" s="6">
        <v>6420</v>
      </c>
      <c r="C778" s="8">
        <v>8.5247697299999994E-2</v>
      </c>
      <c r="D778" s="7">
        <v>0.30299999999999999</v>
      </c>
      <c r="E778" s="7">
        <v>54.65</v>
      </c>
      <c r="F778" s="7">
        <v>0</v>
      </c>
      <c r="G778" s="7">
        <v>0</v>
      </c>
      <c r="H778" s="6">
        <v>1</v>
      </c>
      <c r="I778" s="42">
        <f t="shared" si="72"/>
        <v>0</v>
      </c>
      <c r="J778" s="42">
        <f t="shared" si="73"/>
        <v>0</v>
      </c>
      <c r="K778" s="6">
        <v>158</v>
      </c>
      <c r="L778" s="6">
        <f t="shared" si="74"/>
        <v>0.11763436310048624</v>
      </c>
      <c r="M778" s="6">
        <f t="shared" si="75"/>
        <v>145</v>
      </c>
      <c r="N778" s="6">
        <f t="shared" si="76"/>
        <v>0</v>
      </c>
      <c r="O778" s="11">
        <f t="shared" si="77"/>
        <v>0</v>
      </c>
    </row>
    <row r="779" spans="1:15">
      <c r="A779" s="6" t="s">
        <v>55</v>
      </c>
      <c r="B779" s="6">
        <v>6300</v>
      </c>
      <c r="C779" s="8">
        <v>0.66578558160000001</v>
      </c>
      <c r="D779" s="7">
        <v>0.30299999999999999</v>
      </c>
      <c r="E779" s="7">
        <v>54.65</v>
      </c>
      <c r="F779" s="7">
        <v>0</v>
      </c>
      <c r="G779" s="7">
        <v>0</v>
      </c>
      <c r="H779" s="6">
        <v>1</v>
      </c>
      <c r="I779" s="42">
        <f t="shared" si="72"/>
        <v>0</v>
      </c>
      <c r="J779" s="42">
        <f t="shared" si="73"/>
        <v>0</v>
      </c>
      <c r="K779" s="6">
        <v>1201</v>
      </c>
      <c r="L779" s="6">
        <f t="shared" si="74"/>
        <v>0.91872584636961008</v>
      </c>
      <c r="M779" s="6">
        <f t="shared" si="75"/>
        <v>1133</v>
      </c>
      <c r="N779" s="6">
        <f t="shared" si="76"/>
        <v>0</v>
      </c>
      <c r="O779" s="11">
        <f t="shared" si="77"/>
        <v>0</v>
      </c>
    </row>
    <row r="780" spans="1:15">
      <c r="A780" s="6" t="s">
        <v>55</v>
      </c>
      <c r="B780" s="6">
        <v>6300</v>
      </c>
      <c r="C780" s="8">
        <v>0.40004059710000001</v>
      </c>
      <c r="D780" s="7">
        <v>0.30299999999999999</v>
      </c>
      <c r="E780" s="7">
        <v>54.65</v>
      </c>
      <c r="F780" s="7">
        <v>0</v>
      </c>
      <c r="G780" s="7">
        <v>0</v>
      </c>
      <c r="H780" s="6">
        <v>1</v>
      </c>
      <c r="I780" s="42">
        <f t="shared" si="72"/>
        <v>0</v>
      </c>
      <c r="J780" s="42">
        <f t="shared" si="73"/>
        <v>0</v>
      </c>
      <c r="K780" s="6">
        <v>316</v>
      </c>
      <c r="L780" s="6">
        <f t="shared" si="74"/>
        <v>0.55202102044575374</v>
      </c>
      <c r="M780" s="6">
        <f t="shared" si="75"/>
        <v>681</v>
      </c>
      <c r="N780" s="6">
        <f t="shared" si="76"/>
        <v>0</v>
      </c>
      <c r="O780" s="11">
        <f t="shared" si="77"/>
        <v>0</v>
      </c>
    </row>
    <row r="781" spans="1:15">
      <c r="A781" s="6" t="s">
        <v>55</v>
      </c>
      <c r="B781" s="6">
        <v>3200</v>
      </c>
      <c r="C781" s="8">
        <v>0.73297563139999999</v>
      </c>
      <c r="D781" s="7">
        <v>0.4</v>
      </c>
      <c r="E781" s="7">
        <v>54.65</v>
      </c>
      <c r="F781" s="7">
        <v>1.2</v>
      </c>
      <c r="G781" s="7">
        <v>6.4000000000000001E-2</v>
      </c>
      <c r="H781" s="6">
        <v>1</v>
      </c>
      <c r="I781" s="42">
        <f t="shared" si="72"/>
        <v>1.2</v>
      </c>
      <c r="J781" s="42">
        <f t="shared" si="73"/>
        <v>6.4000000000000001E-2</v>
      </c>
      <c r="K781" s="6">
        <v>853</v>
      </c>
      <c r="L781" s="6">
        <f t="shared" si="74"/>
        <v>1.3352372752003332</v>
      </c>
      <c r="M781" s="6">
        <f t="shared" si="75"/>
        <v>1647</v>
      </c>
      <c r="N781" s="6">
        <f t="shared" si="76"/>
        <v>4</v>
      </c>
      <c r="O781" s="11">
        <f t="shared" si="77"/>
        <v>0.2</v>
      </c>
    </row>
    <row r="782" spans="1:15">
      <c r="A782" s="6" t="s">
        <v>55</v>
      </c>
      <c r="B782" s="6">
        <v>3200</v>
      </c>
      <c r="C782" s="8">
        <v>9.8994490700000007E-2</v>
      </c>
      <c r="D782" s="7">
        <v>0.4</v>
      </c>
      <c r="E782" s="7">
        <v>54.65</v>
      </c>
      <c r="F782" s="7">
        <v>1.2</v>
      </c>
      <c r="G782" s="7">
        <v>6.4000000000000001E-2</v>
      </c>
      <c r="H782" s="6">
        <v>1</v>
      </c>
      <c r="I782" s="42">
        <f t="shared" si="72"/>
        <v>1.2</v>
      </c>
      <c r="J782" s="42">
        <f t="shared" si="73"/>
        <v>6.4000000000000001E-2</v>
      </c>
      <c r="K782" s="6">
        <v>279</v>
      </c>
      <c r="L782" s="6">
        <f t="shared" si="74"/>
        <v>0.18033496389183334</v>
      </c>
      <c r="M782" s="6">
        <f t="shared" si="75"/>
        <v>222</v>
      </c>
      <c r="N782" s="6">
        <f t="shared" si="76"/>
        <v>1</v>
      </c>
      <c r="O782" s="11">
        <f t="shared" si="77"/>
        <v>0</v>
      </c>
    </row>
    <row r="783" spans="1:15">
      <c r="A783" s="6" t="s">
        <v>55</v>
      </c>
      <c r="B783" s="6">
        <v>6420</v>
      </c>
      <c r="C783" s="8">
        <v>2.4725999999999998E-6</v>
      </c>
      <c r="D783" s="7">
        <v>0.30299999999999999</v>
      </c>
      <c r="E783" s="7">
        <v>54.65</v>
      </c>
      <c r="F783" s="7">
        <v>0</v>
      </c>
      <c r="G783" s="7">
        <v>0</v>
      </c>
      <c r="H783" s="6">
        <v>1</v>
      </c>
      <c r="I783" s="42">
        <f t="shared" si="72"/>
        <v>0</v>
      </c>
      <c r="J783" s="42">
        <f t="shared" si="73"/>
        <v>0</v>
      </c>
      <c r="K783" s="6">
        <v>2</v>
      </c>
      <c r="L783" s="6">
        <f t="shared" si="74"/>
        <v>3.4119716474999996E-6</v>
      </c>
      <c r="M783" s="6">
        <f t="shared" si="75"/>
        <v>0</v>
      </c>
      <c r="N783" s="6">
        <f t="shared" si="76"/>
        <v>0</v>
      </c>
      <c r="O783" s="11">
        <f t="shared" si="77"/>
        <v>0</v>
      </c>
    </row>
    <row r="784" spans="1:15">
      <c r="A784" s="6" t="s">
        <v>55</v>
      </c>
      <c r="B784" s="6">
        <v>6120</v>
      </c>
      <c r="C784" s="8">
        <v>0.57627929860000005</v>
      </c>
      <c r="D784" s="7">
        <v>0.30299999999999999</v>
      </c>
      <c r="E784" s="7">
        <v>54.65</v>
      </c>
      <c r="F784" s="7">
        <v>0</v>
      </c>
      <c r="G784" s="7">
        <v>0</v>
      </c>
      <c r="H784" s="6">
        <v>1</v>
      </c>
      <c r="I784" s="42">
        <f t="shared" si="72"/>
        <v>0</v>
      </c>
      <c r="J784" s="42">
        <f t="shared" si="73"/>
        <v>0</v>
      </c>
      <c r="K784" s="6">
        <v>347</v>
      </c>
      <c r="L784" s="6">
        <f t="shared" si="74"/>
        <v>0.79521500762937247</v>
      </c>
      <c r="M784" s="6">
        <f t="shared" si="75"/>
        <v>981</v>
      </c>
      <c r="N784" s="6">
        <f t="shared" si="76"/>
        <v>0</v>
      </c>
      <c r="O784" s="11">
        <f t="shared" si="77"/>
        <v>0</v>
      </c>
    </row>
    <row r="785" spans="1:15">
      <c r="A785" s="6" t="s">
        <v>55</v>
      </c>
      <c r="B785" s="6">
        <v>6420</v>
      </c>
      <c r="C785" s="8">
        <v>0.55365449710000003</v>
      </c>
      <c r="D785" s="7">
        <v>0.30299999999999999</v>
      </c>
      <c r="E785" s="7">
        <v>54.65</v>
      </c>
      <c r="F785" s="7">
        <v>0</v>
      </c>
      <c r="G785" s="7">
        <v>0</v>
      </c>
      <c r="H785" s="6">
        <v>1</v>
      </c>
      <c r="I785" s="42">
        <f t="shared" si="72"/>
        <v>0</v>
      </c>
      <c r="J785" s="42">
        <f t="shared" si="73"/>
        <v>0</v>
      </c>
      <c r="K785" s="6">
        <v>331</v>
      </c>
      <c r="L785" s="6">
        <f t="shared" si="74"/>
        <v>0.76399476122950372</v>
      </c>
      <c r="M785" s="6">
        <f t="shared" si="75"/>
        <v>942</v>
      </c>
      <c r="N785" s="6">
        <f t="shared" si="76"/>
        <v>0</v>
      </c>
      <c r="O785" s="11">
        <f t="shared" si="77"/>
        <v>0</v>
      </c>
    </row>
    <row r="786" spans="1:15">
      <c r="A786" s="6" t="s">
        <v>55</v>
      </c>
      <c r="B786" s="6">
        <v>6120</v>
      </c>
      <c r="C786" s="8">
        <v>0.2268726751</v>
      </c>
      <c r="D786" s="7">
        <v>0.30299999999999999</v>
      </c>
      <c r="E786" s="7">
        <v>54.65</v>
      </c>
      <c r="F786" s="7">
        <v>0</v>
      </c>
      <c r="G786" s="7">
        <v>0</v>
      </c>
      <c r="H786" s="6">
        <v>1</v>
      </c>
      <c r="I786" s="42">
        <f t="shared" si="72"/>
        <v>0</v>
      </c>
      <c r="J786" s="42">
        <f t="shared" si="73"/>
        <v>0</v>
      </c>
      <c r="K786" s="6">
        <v>350</v>
      </c>
      <c r="L786" s="6">
        <f t="shared" si="74"/>
        <v>0.31306444027892871</v>
      </c>
      <c r="M786" s="6">
        <f t="shared" si="75"/>
        <v>386</v>
      </c>
      <c r="N786" s="6">
        <f t="shared" si="76"/>
        <v>0</v>
      </c>
      <c r="O786" s="11">
        <f t="shared" si="77"/>
        <v>0</v>
      </c>
    </row>
    <row r="787" spans="1:15">
      <c r="A787" s="6" t="s">
        <v>55</v>
      </c>
      <c r="B787" s="6">
        <v>6120</v>
      </c>
      <c r="C787" s="8">
        <v>1.0932278700000001E-2</v>
      </c>
      <c r="D787" s="7">
        <v>0.30299999999999999</v>
      </c>
      <c r="E787" s="7">
        <v>54.65</v>
      </c>
      <c r="F787" s="7">
        <v>0</v>
      </c>
      <c r="G787" s="7">
        <v>0</v>
      </c>
      <c r="H787" s="6">
        <v>1</v>
      </c>
      <c r="I787" s="42">
        <f t="shared" si="72"/>
        <v>0</v>
      </c>
      <c r="J787" s="42">
        <f t="shared" si="73"/>
        <v>0</v>
      </c>
      <c r="K787" s="6">
        <v>8</v>
      </c>
      <c r="L787" s="6">
        <f t="shared" si="74"/>
        <v>1.508558803161375E-2</v>
      </c>
      <c r="M787" s="6">
        <f t="shared" si="75"/>
        <v>19</v>
      </c>
      <c r="N787" s="6">
        <f t="shared" si="76"/>
        <v>0</v>
      </c>
      <c r="O787" s="11">
        <f t="shared" si="77"/>
        <v>0</v>
      </c>
    </row>
    <row r="788" spans="1:15">
      <c r="A788" s="6" t="s">
        <v>55</v>
      </c>
      <c r="B788" s="6">
        <v>3200</v>
      </c>
      <c r="C788" s="8">
        <v>0.5810261833</v>
      </c>
      <c r="D788" s="7">
        <v>0.4</v>
      </c>
      <c r="E788" s="7">
        <v>54.65</v>
      </c>
      <c r="F788" s="7">
        <v>1.2</v>
      </c>
      <c r="G788" s="7">
        <v>6.4000000000000001E-2</v>
      </c>
      <c r="H788" s="6">
        <v>1</v>
      </c>
      <c r="I788" s="42">
        <f t="shared" si="72"/>
        <v>1.2</v>
      </c>
      <c r="J788" s="42">
        <f t="shared" si="73"/>
        <v>6.4000000000000001E-2</v>
      </c>
      <c r="K788" s="6">
        <v>646</v>
      </c>
      <c r="L788" s="6">
        <f t="shared" si="74"/>
        <v>1.0584360305781666</v>
      </c>
      <c r="M788" s="6">
        <f t="shared" si="75"/>
        <v>1306</v>
      </c>
      <c r="N788" s="6">
        <f t="shared" si="76"/>
        <v>3</v>
      </c>
      <c r="O788" s="11">
        <f t="shared" si="77"/>
        <v>0.2</v>
      </c>
    </row>
    <row r="789" spans="1:15">
      <c r="A789" s="6" t="s">
        <v>55</v>
      </c>
      <c r="B789" s="6">
        <v>5100</v>
      </c>
      <c r="C789" s="8">
        <v>2.3904389299999999E-2</v>
      </c>
      <c r="D789" s="7">
        <v>1</v>
      </c>
      <c r="E789" s="7">
        <v>54.65</v>
      </c>
      <c r="F789" s="7">
        <v>0.6</v>
      </c>
      <c r="G789" s="7">
        <v>0.05</v>
      </c>
      <c r="H789" s="6">
        <v>1</v>
      </c>
      <c r="I789" s="42">
        <f t="shared" si="72"/>
        <v>0.6</v>
      </c>
      <c r="J789" s="42">
        <f t="shared" si="73"/>
        <v>0.05</v>
      </c>
      <c r="K789" s="6">
        <v>47</v>
      </c>
      <c r="L789" s="6">
        <f t="shared" si="74"/>
        <v>0.10886457293708333</v>
      </c>
      <c r="M789" s="6">
        <f t="shared" si="75"/>
        <v>134</v>
      </c>
      <c r="N789" s="6">
        <f t="shared" si="76"/>
        <v>0</v>
      </c>
      <c r="O789" s="11">
        <f t="shared" si="77"/>
        <v>0</v>
      </c>
    </row>
    <row r="790" spans="1:15">
      <c r="A790" s="6" t="s">
        <v>55</v>
      </c>
      <c r="B790" s="6">
        <v>6120</v>
      </c>
      <c r="C790" s="8">
        <v>0.69332947359999997</v>
      </c>
      <c r="D790" s="7">
        <v>0.30299999999999999</v>
      </c>
      <c r="E790" s="7">
        <v>54.65</v>
      </c>
      <c r="F790" s="7">
        <v>0</v>
      </c>
      <c r="G790" s="7">
        <v>0</v>
      </c>
      <c r="H790" s="6">
        <v>1</v>
      </c>
      <c r="I790" s="42">
        <f t="shared" si="72"/>
        <v>0</v>
      </c>
      <c r="J790" s="42">
        <f t="shared" si="73"/>
        <v>0</v>
      </c>
      <c r="K790" s="6">
        <v>1056</v>
      </c>
      <c r="L790" s="6">
        <f t="shared" si="74"/>
        <v>0.95673400723905999</v>
      </c>
      <c r="M790" s="6">
        <f t="shared" si="75"/>
        <v>1180</v>
      </c>
      <c r="N790" s="6">
        <f t="shared" si="76"/>
        <v>0</v>
      </c>
      <c r="O790" s="11">
        <f t="shared" si="77"/>
        <v>0</v>
      </c>
    </row>
    <row r="791" spans="1:15">
      <c r="A791" s="6" t="s">
        <v>55</v>
      </c>
      <c r="B791" s="6">
        <v>6460</v>
      </c>
      <c r="C791" s="8">
        <v>2.6401918790000001</v>
      </c>
      <c r="D791" s="7">
        <v>0.30299999999999999</v>
      </c>
      <c r="E791" s="7">
        <v>54.65</v>
      </c>
      <c r="F791" s="7">
        <v>0</v>
      </c>
      <c r="G791" s="7">
        <v>0</v>
      </c>
      <c r="H791" s="6">
        <v>1</v>
      </c>
      <c r="I791" s="42">
        <f t="shared" si="72"/>
        <v>0</v>
      </c>
      <c r="J791" s="42">
        <f t="shared" si="73"/>
        <v>0</v>
      </c>
      <c r="K791" s="6">
        <v>1577</v>
      </c>
      <c r="L791" s="6">
        <f t="shared" si="74"/>
        <v>3.6432337762305878</v>
      </c>
      <c r="M791" s="6">
        <f t="shared" si="75"/>
        <v>4494</v>
      </c>
      <c r="N791" s="6">
        <f t="shared" si="76"/>
        <v>0</v>
      </c>
      <c r="O791" s="11">
        <f t="shared" si="77"/>
        <v>0</v>
      </c>
    </row>
    <row r="792" spans="1:15">
      <c r="A792" s="6" t="s">
        <v>55</v>
      </c>
      <c r="B792" s="6">
        <v>6420</v>
      </c>
      <c r="C792" s="8">
        <v>0.26823585599999999</v>
      </c>
      <c r="D792" s="7">
        <v>0.30299999999999999</v>
      </c>
      <c r="E792" s="7">
        <v>54.65</v>
      </c>
      <c r="F792" s="7">
        <v>0</v>
      </c>
      <c r="G792" s="7">
        <v>0</v>
      </c>
      <c r="H792" s="6">
        <v>1</v>
      </c>
      <c r="I792" s="42">
        <f t="shared" si="72"/>
        <v>0</v>
      </c>
      <c r="J792" s="42">
        <f t="shared" si="73"/>
        <v>0</v>
      </c>
      <c r="K792" s="6">
        <v>160</v>
      </c>
      <c r="L792" s="6">
        <f t="shared" si="74"/>
        <v>0.37014201064259994</v>
      </c>
      <c r="M792" s="6">
        <f t="shared" si="75"/>
        <v>457</v>
      </c>
      <c r="N792" s="6">
        <f t="shared" si="76"/>
        <v>0</v>
      </c>
      <c r="O792" s="11">
        <f t="shared" si="77"/>
        <v>0</v>
      </c>
    </row>
    <row r="793" spans="1:15">
      <c r="A793" s="6" t="s">
        <v>55</v>
      </c>
      <c r="B793" s="6">
        <v>6460</v>
      </c>
      <c r="C793" s="8">
        <v>2.0662060277999998</v>
      </c>
      <c r="D793" s="7">
        <v>0.30299999999999999</v>
      </c>
      <c r="E793" s="7">
        <v>54.65</v>
      </c>
      <c r="F793" s="7">
        <v>0</v>
      </c>
      <c r="G793" s="7">
        <v>0</v>
      </c>
      <c r="H793" s="6">
        <v>1</v>
      </c>
      <c r="I793" s="42">
        <f t="shared" si="72"/>
        <v>0</v>
      </c>
      <c r="J793" s="42">
        <f t="shared" si="73"/>
        <v>0</v>
      </c>
      <c r="K793" s="6">
        <v>1234</v>
      </c>
      <c r="L793" s="6">
        <f t="shared" si="74"/>
        <v>2.8511835253365674</v>
      </c>
      <c r="M793" s="6">
        <f t="shared" si="75"/>
        <v>3517</v>
      </c>
      <c r="N793" s="6">
        <f t="shared" si="76"/>
        <v>0</v>
      </c>
      <c r="O793" s="11">
        <f t="shared" si="77"/>
        <v>0</v>
      </c>
    </row>
    <row r="794" spans="1:15">
      <c r="A794" s="6" t="s">
        <v>55</v>
      </c>
      <c r="B794" s="6">
        <v>6420</v>
      </c>
      <c r="C794" s="8">
        <v>2.7036241E-3</v>
      </c>
      <c r="D794" s="7">
        <v>0.30299999999999999</v>
      </c>
      <c r="E794" s="7">
        <v>54.65</v>
      </c>
      <c r="F794" s="7">
        <v>0</v>
      </c>
      <c r="G794" s="7">
        <v>0</v>
      </c>
      <c r="H794" s="6">
        <v>1</v>
      </c>
      <c r="I794" s="42">
        <f t="shared" si="72"/>
        <v>0</v>
      </c>
      <c r="J794" s="42">
        <f t="shared" si="73"/>
        <v>0</v>
      </c>
      <c r="K794" s="6">
        <v>2</v>
      </c>
      <c r="L794" s="6">
        <f t="shared" si="74"/>
        <v>3.7307646908912497E-3</v>
      </c>
      <c r="M794" s="6">
        <f t="shared" si="75"/>
        <v>5</v>
      </c>
      <c r="N794" s="6">
        <f t="shared" si="76"/>
        <v>0</v>
      </c>
      <c r="O794" s="11">
        <f t="shared" si="77"/>
        <v>0</v>
      </c>
    </row>
    <row r="795" spans="1:15">
      <c r="A795" s="6" t="s">
        <v>55</v>
      </c>
      <c r="B795" s="6">
        <v>6300</v>
      </c>
      <c r="C795" s="8">
        <v>0.22080774550000001</v>
      </c>
      <c r="D795" s="7">
        <v>0.30299999999999999</v>
      </c>
      <c r="E795" s="7">
        <v>54.65</v>
      </c>
      <c r="F795" s="7">
        <v>0</v>
      </c>
      <c r="G795" s="7">
        <v>0</v>
      </c>
      <c r="H795" s="6">
        <v>1</v>
      </c>
      <c r="I795" s="42">
        <f t="shared" si="72"/>
        <v>0</v>
      </c>
      <c r="J795" s="42">
        <f t="shared" si="73"/>
        <v>0</v>
      </c>
      <c r="K795" s="6">
        <v>143</v>
      </c>
      <c r="L795" s="6">
        <f t="shared" si="74"/>
        <v>0.30469536811226877</v>
      </c>
      <c r="M795" s="6">
        <f t="shared" si="75"/>
        <v>376</v>
      </c>
      <c r="N795" s="6">
        <f t="shared" si="76"/>
        <v>0</v>
      </c>
      <c r="O795" s="11">
        <f t="shared" si="77"/>
        <v>0</v>
      </c>
    </row>
    <row r="796" spans="1:15">
      <c r="A796" s="6" t="s">
        <v>55</v>
      </c>
      <c r="B796" s="6">
        <v>6420</v>
      </c>
      <c r="C796" s="8">
        <v>5.2803777999999996E-3</v>
      </c>
      <c r="D796" s="7">
        <v>0.30299999999999999</v>
      </c>
      <c r="E796" s="7">
        <v>54.65</v>
      </c>
      <c r="F796" s="7">
        <v>0</v>
      </c>
      <c r="G796" s="7">
        <v>0</v>
      </c>
      <c r="H796" s="6">
        <v>1</v>
      </c>
      <c r="I796" s="42">
        <f t="shared" si="72"/>
        <v>0</v>
      </c>
      <c r="J796" s="42">
        <f t="shared" si="73"/>
        <v>0</v>
      </c>
      <c r="K796" s="6">
        <v>3</v>
      </c>
      <c r="L796" s="6">
        <f t="shared" si="74"/>
        <v>7.2864593309424986E-3</v>
      </c>
      <c r="M796" s="6">
        <f t="shared" si="75"/>
        <v>9</v>
      </c>
      <c r="N796" s="6">
        <f t="shared" si="76"/>
        <v>0</v>
      </c>
      <c r="O796" s="11">
        <f t="shared" si="77"/>
        <v>0</v>
      </c>
    </row>
    <row r="797" spans="1:15">
      <c r="A797" s="6" t="s">
        <v>55</v>
      </c>
      <c r="B797" s="6">
        <v>3200</v>
      </c>
      <c r="C797" s="8">
        <v>0.15679351750000001</v>
      </c>
      <c r="D797" s="7">
        <v>0.4</v>
      </c>
      <c r="E797" s="7">
        <v>54.65</v>
      </c>
      <c r="F797" s="7">
        <v>1.2</v>
      </c>
      <c r="G797" s="7">
        <v>6.4000000000000001E-2</v>
      </c>
      <c r="H797" s="6">
        <v>1</v>
      </c>
      <c r="I797" s="42">
        <f t="shared" si="72"/>
        <v>1.2</v>
      </c>
      <c r="J797" s="42">
        <f t="shared" si="73"/>
        <v>6.4000000000000001E-2</v>
      </c>
      <c r="K797" s="6">
        <v>124</v>
      </c>
      <c r="L797" s="6">
        <f t="shared" si="74"/>
        <v>0.28562552437916666</v>
      </c>
      <c r="M797" s="6">
        <f t="shared" si="75"/>
        <v>352</v>
      </c>
      <c r="N797" s="6">
        <f t="shared" si="76"/>
        <v>1</v>
      </c>
      <c r="O797" s="11">
        <f t="shared" si="77"/>
        <v>0</v>
      </c>
    </row>
    <row r="798" spans="1:15">
      <c r="A798" s="6" t="s">
        <v>55</v>
      </c>
      <c r="B798" s="6">
        <v>3200</v>
      </c>
      <c r="C798" s="8">
        <v>1.4726270117</v>
      </c>
      <c r="D798" s="7">
        <v>0.4</v>
      </c>
      <c r="E798" s="7">
        <v>54.65</v>
      </c>
      <c r="F798" s="7">
        <v>1.2</v>
      </c>
      <c r="G798" s="7">
        <v>6.4000000000000001E-2</v>
      </c>
      <c r="H798" s="6">
        <v>1</v>
      </c>
      <c r="I798" s="42">
        <f t="shared" si="72"/>
        <v>1.2</v>
      </c>
      <c r="J798" s="42">
        <f t="shared" si="73"/>
        <v>6.4000000000000001E-2</v>
      </c>
      <c r="K798" s="6">
        <v>1220</v>
      </c>
      <c r="L798" s="6">
        <f t="shared" si="74"/>
        <v>2.6826355396468333</v>
      </c>
      <c r="M798" s="6">
        <f t="shared" si="75"/>
        <v>3309</v>
      </c>
      <c r="N798" s="6">
        <f t="shared" si="76"/>
        <v>9</v>
      </c>
      <c r="O798" s="11">
        <f t="shared" si="77"/>
        <v>0.5</v>
      </c>
    </row>
    <row r="799" spans="1:15">
      <c r="A799" s="6" t="s">
        <v>55</v>
      </c>
      <c r="B799" s="6">
        <v>6120</v>
      </c>
      <c r="C799" s="8">
        <v>6.1268000000000004E-6</v>
      </c>
      <c r="D799" s="7">
        <v>0.247</v>
      </c>
      <c r="E799" s="7">
        <v>54.65</v>
      </c>
      <c r="F799" s="7">
        <v>0</v>
      </c>
      <c r="G799" s="7">
        <v>0</v>
      </c>
      <c r="H799" s="6">
        <v>1</v>
      </c>
      <c r="I799" s="42">
        <f t="shared" si="72"/>
        <v>0</v>
      </c>
      <c r="J799" s="42">
        <f t="shared" si="73"/>
        <v>0</v>
      </c>
      <c r="K799" s="6">
        <v>26</v>
      </c>
      <c r="L799" s="6">
        <f t="shared" si="74"/>
        <v>6.8919096783333335E-6</v>
      </c>
      <c r="M799" s="6">
        <f t="shared" si="75"/>
        <v>0</v>
      </c>
      <c r="N799" s="6">
        <f t="shared" si="76"/>
        <v>0</v>
      </c>
      <c r="O799" s="11">
        <f t="shared" si="77"/>
        <v>0</v>
      </c>
    </row>
    <row r="800" spans="1:15">
      <c r="A800" s="6" t="s">
        <v>55</v>
      </c>
      <c r="B800" s="6">
        <v>6420</v>
      </c>
      <c r="C800" s="8">
        <v>1.3638634581</v>
      </c>
      <c r="D800" s="7">
        <v>0.30299999999999999</v>
      </c>
      <c r="E800" s="7">
        <v>54.65</v>
      </c>
      <c r="F800" s="7">
        <v>0</v>
      </c>
      <c r="G800" s="7">
        <v>0</v>
      </c>
      <c r="H800" s="6">
        <v>1</v>
      </c>
      <c r="I800" s="42">
        <f t="shared" si="72"/>
        <v>0</v>
      </c>
      <c r="J800" s="42">
        <f t="shared" si="73"/>
        <v>0</v>
      </c>
      <c r="K800" s="6">
        <v>814</v>
      </c>
      <c r="L800" s="6">
        <f t="shared" si="74"/>
        <v>1.8820122341254162</v>
      </c>
      <c r="M800" s="6">
        <f t="shared" si="75"/>
        <v>2321</v>
      </c>
      <c r="N800" s="6">
        <f t="shared" si="76"/>
        <v>0</v>
      </c>
      <c r="O800" s="11">
        <f t="shared" si="77"/>
        <v>0</v>
      </c>
    </row>
    <row r="801" spans="1:15">
      <c r="A801" s="6" t="s">
        <v>55</v>
      </c>
      <c r="B801" s="6">
        <v>6420</v>
      </c>
      <c r="C801" s="8">
        <v>7.0816172199999999E-2</v>
      </c>
      <c r="D801" s="7">
        <v>0.30299999999999999</v>
      </c>
      <c r="E801" s="7">
        <v>54.65</v>
      </c>
      <c r="F801" s="7">
        <v>0</v>
      </c>
      <c r="G801" s="7">
        <v>0</v>
      </c>
      <c r="H801" s="6">
        <v>1</v>
      </c>
      <c r="I801" s="42">
        <f t="shared" si="72"/>
        <v>0</v>
      </c>
      <c r="J801" s="42">
        <f t="shared" si="73"/>
        <v>0</v>
      </c>
      <c r="K801" s="6">
        <v>42</v>
      </c>
      <c r="L801" s="6">
        <f t="shared" si="74"/>
        <v>9.7720121220932488E-2</v>
      </c>
      <c r="M801" s="6">
        <f t="shared" si="75"/>
        <v>121</v>
      </c>
      <c r="N801" s="6">
        <f t="shared" si="76"/>
        <v>0</v>
      </c>
      <c r="O801" s="11">
        <f t="shared" si="77"/>
        <v>0</v>
      </c>
    </row>
    <row r="802" spans="1:15">
      <c r="A802" s="6" t="s">
        <v>55</v>
      </c>
      <c r="B802" s="6">
        <v>6120</v>
      </c>
      <c r="C802" s="8">
        <v>8.1130232799999993E-2</v>
      </c>
      <c r="D802" s="7">
        <v>0.247</v>
      </c>
      <c r="E802" s="7">
        <v>54.65</v>
      </c>
      <c r="F802" s="7">
        <v>0</v>
      </c>
      <c r="G802" s="7">
        <v>0</v>
      </c>
      <c r="H802" s="6">
        <v>1</v>
      </c>
      <c r="I802" s="42">
        <f t="shared" si="72"/>
        <v>0</v>
      </c>
      <c r="J802" s="42">
        <f t="shared" si="73"/>
        <v>0</v>
      </c>
      <c r="K802" s="6">
        <v>604</v>
      </c>
      <c r="L802" s="6">
        <f t="shared" si="74"/>
        <v>9.1261708663536667E-2</v>
      </c>
      <c r="M802" s="6">
        <f t="shared" si="75"/>
        <v>113</v>
      </c>
      <c r="N802" s="6">
        <f t="shared" si="76"/>
        <v>0</v>
      </c>
      <c r="O802" s="11">
        <f t="shared" si="77"/>
        <v>0</v>
      </c>
    </row>
    <row r="803" spans="1:15">
      <c r="A803" s="6" t="s">
        <v>55</v>
      </c>
      <c r="B803" s="6">
        <v>3200</v>
      </c>
      <c r="C803" s="8">
        <v>1.1877860458</v>
      </c>
      <c r="D803" s="7">
        <v>0.4</v>
      </c>
      <c r="E803" s="7">
        <v>54.65</v>
      </c>
      <c r="F803" s="7">
        <v>1.2</v>
      </c>
      <c r="G803" s="7">
        <v>6.4000000000000001E-2</v>
      </c>
      <c r="H803" s="6">
        <v>1</v>
      </c>
      <c r="I803" s="42">
        <f t="shared" si="72"/>
        <v>1.2</v>
      </c>
      <c r="J803" s="42">
        <f t="shared" si="73"/>
        <v>6.4000000000000001E-2</v>
      </c>
      <c r="K803" s="6">
        <v>1218</v>
      </c>
      <c r="L803" s="6">
        <f t="shared" si="74"/>
        <v>2.1637502467656664</v>
      </c>
      <c r="M803" s="6">
        <f t="shared" si="75"/>
        <v>2669</v>
      </c>
      <c r="N803" s="6">
        <f t="shared" si="76"/>
        <v>7</v>
      </c>
      <c r="O803" s="11">
        <f t="shared" si="77"/>
        <v>0.4</v>
      </c>
    </row>
    <row r="804" spans="1:15">
      <c r="A804" s="6" t="s">
        <v>55</v>
      </c>
      <c r="B804" s="6">
        <v>3200</v>
      </c>
      <c r="C804" s="8">
        <v>0.29021748310000001</v>
      </c>
      <c r="D804" s="7">
        <v>0.4</v>
      </c>
      <c r="E804" s="7">
        <v>54.65</v>
      </c>
      <c r="F804" s="7">
        <v>1.2</v>
      </c>
      <c r="G804" s="7">
        <v>6.4000000000000001E-2</v>
      </c>
      <c r="H804" s="6">
        <v>1</v>
      </c>
      <c r="I804" s="42">
        <f t="shared" si="72"/>
        <v>1.2</v>
      </c>
      <c r="J804" s="42">
        <f t="shared" si="73"/>
        <v>6.4000000000000001E-2</v>
      </c>
      <c r="K804" s="6">
        <v>229</v>
      </c>
      <c r="L804" s="6">
        <f t="shared" si="74"/>
        <v>0.5286795150471667</v>
      </c>
      <c r="M804" s="6">
        <f t="shared" si="75"/>
        <v>652</v>
      </c>
      <c r="N804" s="6">
        <f t="shared" si="76"/>
        <v>2</v>
      </c>
      <c r="O804" s="11">
        <f t="shared" si="77"/>
        <v>0.1</v>
      </c>
    </row>
    <row r="805" spans="1:15">
      <c r="A805" s="6" t="s">
        <v>55</v>
      </c>
      <c r="B805" s="6">
        <v>6420</v>
      </c>
      <c r="C805" s="8">
        <v>3.2931172500000001E-2</v>
      </c>
      <c r="D805" s="7">
        <v>0.30299999999999999</v>
      </c>
      <c r="E805" s="7">
        <v>54.65</v>
      </c>
      <c r="F805" s="7">
        <v>0</v>
      </c>
      <c r="G805" s="7">
        <v>0</v>
      </c>
      <c r="H805" s="6">
        <v>1</v>
      </c>
      <c r="I805" s="42">
        <f t="shared" si="72"/>
        <v>0</v>
      </c>
      <c r="J805" s="42">
        <f t="shared" si="73"/>
        <v>0</v>
      </c>
      <c r="K805" s="6">
        <v>20</v>
      </c>
      <c r="L805" s="6">
        <f t="shared" si="74"/>
        <v>4.5442136572406248E-2</v>
      </c>
      <c r="M805" s="6">
        <f t="shared" si="75"/>
        <v>56</v>
      </c>
      <c r="N805" s="6">
        <f t="shared" si="76"/>
        <v>0</v>
      </c>
      <c r="O805" s="11">
        <f t="shared" si="77"/>
        <v>0</v>
      </c>
    </row>
    <row r="806" spans="1:15">
      <c r="A806" s="6" t="s">
        <v>55</v>
      </c>
      <c r="B806" s="6">
        <v>6120</v>
      </c>
      <c r="C806" s="8">
        <v>9.4676335400000006E-2</v>
      </c>
      <c r="D806" s="7">
        <v>0.247</v>
      </c>
      <c r="E806" s="7">
        <v>54.65</v>
      </c>
      <c r="F806" s="7">
        <v>0</v>
      </c>
      <c r="G806" s="7">
        <v>0</v>
      </c>
      <c r="H806" s="6">
        <v>1</v>
      </c>
      <c r="I806" s="42">
        <f t="shared" si="72"/>
        <v>0</v>
      </c>
      <c r="J806" s="42">
        <f t="shared" si="73"/>
        <v>0</v>
      </c>
      <c r="K806" s="6">
        <v>209</v>
      </c>
      <c r="L806" s="6">
        <f t="shared" si="74"/>
        <v>0.10649943726780585</v>
      </c>
      <c r="M806" s="6">
        <f t="shared" si="75"/>
        <v>131</v>
      </c>
      <c r="N806" s="6">
        <f t="shared" si="76"/>
        <v>0</v>
      </c>
      <c r="O806" s="11">
        <f t="shared" si="77"/>
        <v>0</v>
      </c>
    </row>
    <row r="807" spans="1:15">
      <c r="A807" s="6" t="s">
        <v>55</v>
      </c>
      <c r="B807" s="6">
        <v>6420</v>
      </c>
      <c r="C807" s="8">
        <v>0.1314352144</v>
      </c>
      <c r="D807" s="7">
        <v>0.30299999999999999</v>
      </c>
      <c r="E807" s="7">
        <v>54.65</v>
      </c>
      <c r="F807" s="7">
        <v>0</v>
      </c>
      <c r="G807" s="7">
        <v>0</v>
      </c>
      <c r="H807" s="6">
        <v>1</v>
      </c>
      <c r="I807" s="42">
        <f t="shared" si="72"/>
        <v>0</v>
      </c>
      <c r="J807" s="42">
        <f t="shared" si="73"/>
        <v>0</v>
      </c>
      <c r="K807" s="6">
        <v>78</v>
      </c>
      <c r="L807" s="6">
        <f t="shared" si="74"/>
        <v>0.18136909529074</v>
      </c>
      <c r="M807" s="6">
        <f t="shared" si="75"/>
        <v>224</v>
      </c>
      <c r="N807" s="6">
        <f t="shared" si="76"/>
        <v>0</v>
      </c>
      <c r="O807" s="11">
        <f t="shared" si="77"/>
        <v>0</v>
      </c>
    </row>
    <row r="808" spans="1:15">
      <c r="A808" s="6" t="s">
        <v>55</v>
      </c>
      <c r="B808" s="6">
        <v>1750</v>
      </c>
      <c r="C808" s="8">
        <v>7.2988749999999998E-4</v>
      </c>
      <c r="D808" s="7">
        <v>0.752</v>
      </c>
      <c r="E808" s="7">
        <v>54.65</v>
      </c>
      <c r="F808" s="7">
        <v>1.8</v>
      </c>
      <c r="G808" s="7">
        <v>0.47799999999999998</v>
      </c>
      <c r="H808" s="6">
        <v>0</v>
      </c>
      <c r="I808" s="42">
        <f>F808*0.7</f>
        <v>1.26</v>
      </c>
      <c r="J808" s="42">
        <f>G808*0.5</f>
        <v>0.23899999999999999</v>
      </c>
      <c r="K808" s="6">
        <v>109</v>
      </c>
      <c r="L808" s="6">
        <f t="shared" si="74"/>
        <v>2.4996700508333335E-3</v>
      </c>
      <c r="M808" s="6">
        <f t="shared" si="75"/>
        <v>3</v>
      </c>
      <c r="N808" s="6">
        <f t="shared" si="76"/>
        <v>0</v>
      </c>
      <c r="O808" s="11">
        <f t="shared" si="77"/>
        <v>0</v>
      </c>
    </row>
    <row r="809" spans="1:15">
      <c r="A809" s="6" t="s">
        <v>55</v>
      </c>
      <c r="B809" s="6">
        <v>1750</v>
      </c>
      <c r="C809" s="8">
        <v>8.4407622500000001E-2</v>
      </c>
      <c r="D809" s="7">
        <v>0.83599999999999997</v>
      </c>
      <c r="E809" s="7">
        <v>54.65</v>
      </c>
      <c r="F809" s="7">
        <v>1.8</v>
      </c>
      <c r="G809" s="7">
        <v>0.47799999999999998</v>
      </c>
      <c r="H809" s="6">
        <v>0</v>
      </c>
      <c r="I809" s="42">
        <f t="shared" ref="I809:I813" si="78">F809*0.7</f>
        <v>1.26</v>
      </c>
      <c r="J809" s="42">
        <f t="shared" ref="J809:J813" si="79">G809*0.5</f>
        <v>0.23899999999999999</v>
      </c>
      <c r="K809" s="6">
        <v>8136</v>
      </c>
      <c r="L809" s="6">
        <f t="shared" si="74"/>
        <v>0.32136373435054166</v>
      </c>
      <c r="M809" s="6">
        <f t="shared" si="75"/>
        <v>396</v>
      </c>
      <c r="N809" s="6">
        <f t="shared" si="76"/>
        <v>1</v>
      </c>
      <c r="O809" s="11">
        <f t="shared" si="77"/>
        <v>0.2</v>
      </c>
    </row>
    <row r="810" spans="1:15">
      <c r="A810" s="6" t="s">
        <v>55</v>
      </c>
      <c r="B810" s="6">
        <v>1750</v>
      </c>
      <c r="C810" s="8">
        <v>0.10047640889999999</v>
      </c>
      <c r="D810" s="7">
        <v>0.72399999999999998</v>
      </c>
      <c r="E810" s="7">
        <v>54.65</v>
      </c>
      <c r="F810" s="7">
        <v>1.8</v>
      </c>
      <c r="G810" s="7">
        <v>0.47799999999999998</v>
      </c>
      <c r="H810" s="6">
        <v>0</v>
      </c>
      <c r="I810" s="42">
        <f t="shared" si="78"/>
        <v>1.26</v>
      </c>
      <c r="J810" s="42">
        <f t="shared" si="79"/>
        <v>0.23899999999999999</v>
      </c>
      <c r="K810" s="6">
        <v>2503</v>
      </c>
      <c r="L810" s="6">
        <f t="shared" si="74"/>
        <v>0.33129249003189498</v>
      </c>
      <c r="M810" s="6">
        <f t="shared" si="75"/>
        <v>409</v>
      </c>
      <c r="N810" s="6">
        <f t="shared" si="76"/>
        <v>1</v>
      </c>
      <c r="O810" s="11">
        <f t="shared" si="77"/>
        <v>0.2</v>
      </c>
    </row>
    <row r="811" spans="1:15">
      <c r="A811" s="6" t="s">
        <v>55</v>
      </c>
      <c r="B811" s="6">
        <v>1750</v>
      </c>
      <c r="C811" s="8">
        <v>1.2790253999999999E-2</v>
      </c>
      <c r="D811" s="7">
        <v>0.83599999999999997</v>
      </c>
      <c r="E811" s="7">
        <v>54.65</v>
      </c>
      <c r="F811" s="7">
        <v>1.8</v>
      </c>
      <c r="G811" s="7">
        <v>0.47799999999999998</v>
      </c>
      <c r="H811" s="6">
        <v>0</v>
      </c>
      <c r="I811" s="42">
        <f t="shared" si="78"/>
        <v>1.26</v>
      </c>
      <c r="J811" s="42">
        <f t="shared" si="79"/>
        <v>0.23899999999999999</v>
      </c>
      <c r="K811" s="6">
        <v>64</v>
      </c>
      <c r="L811" s="6">
        <f t="shared" si="74"/>
        <v>4.8696120883299991E-2</v>
      </c>
      <c r="M811" s="6">
        <f t="shared" si="75"/>
        <v>60</v>
      </c>
      <c r="N811" s="6">
        <f t="shared" si="76"/>
        <v>0</v>
      </c>
      <c r="O811" s="11">
        <f t="shared" si="77"/>
        <v>0</v>
      </c>
    </row>
    <row r="812" spans="1:15">
      <c r="A812" s="6" t="s">
        <v>55</v>
      </c>
      <c r="B812" s="6">
        <v>1750</v>
      </c>
      <c r="C812" s="8">
        <v>3.1755723999999999E-2</v>
      </c>
      <c r="D812" s="7">
        <v>0.752</v>
      </c>
      <c r="E812" s="7">
        <v>54.65</v>
      </c>
      <c r="F812" s="7">
        <v>1.8</v>
      </c>
      <c r="G812" s="7">
        <v>0.47799999999999998</v>
      </c>
      <c r="H812" s="6">
        <v>0</v>
      </c>
      <c r="I812" s="42">
        <f t="shared" si="78"/>
        <v>1.26</v>
      </c>
      <c r="J812" s="42">
        <f t="shared" si="79"/>
        <v>0.23899999999999999</v>
      </c>
      <c r="K812" s="6">
        <v>2751</v>
      </c>
      <c r="L812" s="6">
        <f t="shared" si="74"/>
        <v>0.10875488650693334</v>
      </c>
      <c r="M812" s="6">
        <f t="shared" si="75"/>
        <v>134</v>
      </c>
      <c r="N812" s="6">
        <f t="shared" si="76"/>
        <v>0</v>
      </c>
      <c r="O812" s="11">
        <f t="shared" si="77"/>
        <v>0.1</v>
      </c>
    </row>
    <row r="813" spans="1:15">
      <c r="A813" s="6" t="s">
        <v>55</v>
      </c>
      <c r="B813" s="6">
        <v>1750</v>
      </c>
      <c r="C813" s="8">
        <v>2.8804025800000001E-2</v>
      </c>
      <c r="D813" s="7">
        <v>0.83599999999999997</v>
      </c>
      <c r="E813" s="7">
        <v>54.65</v>
      </c>
      <c r="F813" s="7">
        <v>1.8</v>
      </c>
      <c r="G813" s="7">
        <v>0.47799999999999998</v>
      </c>
      <c r="H813" s="6">
        <v>0</v>
      </c>
      <c r="I813" s="42">
        <f t="shared" si="78"/>
        <v>1.26</v>
      </c>
      <c r="J813" s="42">
        <f t="shared" si="79"/>
        <v>0.23899999999999999</v>
      </c>
      <c r="K813" s="6">
        <v>3785</v>
      </c>
      <c r="L813" s="6">
        <f t="shared" si="74"/>
        <v>0.10966508736124332</v>
      </c>
      <c r="M813" s="6">
        <f t="shared" si="75"/>
        <v>135</v>
      </c>
      <c r="N813" s="6">
        <f t="shared" si="76"/>
        <v>0</v>
      </c>
      <c r="O813" s="11">
        <f t="shared" si="77"/>
        <v>0.1</v>
      </c>
    </row>
    <row r="814" spans="1:15">
      <c r="C814" s="8">
        <f>SUM(C2:C813)</f>
        <v>1655.2758954367991</v>
      </c>
      <c r="N814" s="6">
        <f>SUM(N2:N813)</f>
        <v>2444</v>
      </c>
      <c r="O814" s="11">
        <f>SUM(O2:O813)</f>
        <v>149.59999999999977</v>
      </c>
    </row>
  </sheetData>
  <sortState ref="A2:I814">
    <sortCondition descending="1" ref="H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33"/>
  <sheetViews>
    <sheetView workbookViewId="0">
      <pane ySplit="1" topLeftCell="A416" activePane="bottomLeft" state="frozen"/>
      <selection pane="bottomLeft" activeCell="N2" sqref="N2:N433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4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5.42578125" customWidth="1"/>
    <col min="13" max="13" width="14.2851562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6182</v>
      </c>
      <c r="C2" s="8">
        <v>0.56942024550000003</v>
      </c>
      <c r="D2" s="7">
        <v>0.30299999999999999</v>
      </c>
      <c r="E2" s="7">
        <v>54.65</v>
      </c>
      <c r="F2" s="7">
        <v>0</v>
      </c>
      <c r="G2" s="7">
        <v>0</v>
      </c>
      <c r="H2" s="6">
        <v>1</v>
      </c>
      <c r="I2" s="42">
        <f>F2</f>
        <v>0</v>
      </c>
      <c r="J2" s="42">
        <f>G2</f>
        <v>0</v>
      </c>
      <c r="K2" s="6">
        <v>15419</v>
      </c>
      <c r="L2" s="6">
        <f>(E2*D2*C2)/12</f>
        <v>0.78575011451851884</v>
      </c>
      <c r="M2" s="6">
        <f>ROUND(E2*D2*C2*102.79,0)</f>
        <v>969</v>
      </c>
      <c r="N2" s="6">
        <f>ROUND(I2*M2*0.002205,0)</f>
        <v>0</v>
      </c>
      <c r="O2" s="11">
        <f>ROUND(J2*M2*0.002205,1)</f>
        <v>0</v>
      </c>
    </row>
    <row r="3" spans="1:15">
      <c r="A3" s="6" t="s">
        <v>55</v>
      </c>
      <c r="B3" s="6">
        <v>6430</v>
      </c>
      <c r="C3" s="8">
        <v>3.3017314999999998E-2</v>
      </c>
      <c r="D3" s="7">
        <v>0.30299999999999999</v>
      </c>
      <c r="E3" s="7">
        <v>54.65</v>
      </c>
      <c r="F3" s="7">
        <v>0</v>
      </c>
      <c r="G3" s="7">
        <v>0</v>
      </c>
      <c r="H3" s="6">
        <v>1</v>
      </c>
      <c r="I3" s="42">
        <f t="shared" ref="I3:I66" si="0">F3</f>
        <v>0</v>
      </c>
      <c r="J3" s="42">
        <f t="shared" ref="J3:J66" si="1">G3</f>
        <v>0</v>
      </c>
      <c r="K3" s="6">
        <v>82</v>
      </c>
      <c r="L3" s="6">
        <f t="shared" ref="L3:L66" si="2">(E3*D3*C3)/12</f>
        <v>4.556100568493749E-2</v>
      </c>
      <c r="M3" s="6">
        <f t="shared" ref="M3:M66" si="3">ROUND(E3*D3*C3*102.79,0)</f>
        <v>56</v>
      </c>
      <c r="N3" s="6">
        <f t="shared" ref="N3:N66" si="4">ROUND(I3*M3*0.002205,0)</f>
        <v>0</v>
      </c>
      <c r="O3" s="11">
        <f t="shared" ref="O3:O66" si="5">ROUND(J3*M3*0.002205,1)</f>
        <v>0</v>
      </c>
    </row>
    <row r="4" spans="1:15">
      <c r="A4" s="6" t="s">
        <v>55</v>
      </c>
      <c r="B4" s="6">
        <v>6430</v>
      </c>
      <c r="C4" s="8">
        <v>3.9004100700000002E-2</v>
      </c>
      <c r="D4" s="7">
        <v>0.30299999999999999</v>
      </c>
      <c r="E4" s="7">
        <v>54.65</v>
      </c>
      <c r="F4" s="7">
        <v>0</v>
      </c>
      <c r="G4" s="7">
        <v>0</v>
      </c>
      <c r="H4" s="6">
        <v>1</v>
      </c>
      <c r="I4" s="42">
        <f t="shared" si="0"/>
        <v>0</v>
      </c>
      <c r="J4" s="42">
        <f t="shared" si="1"/>
        <v>0</v>
      </c>
      <c r="K4" s="6">
        <v>82</v>
      </c>
      <c r="L4" s="6">
        <f t="shared" si="2"/>
        <v>5.3822246107188748E-2</v>
      </c>
      <c r="M4" s="6">
        <f t="shared" si="3"/>
        <v>66</v>
      </c>
      <c r="N4" s="6">
        <f t="shared" si="4"/>
        <v>0</v>
      </c>
      <c r="O4" s="11">
        <f t="shared" si="5"/>
        <v>0</v>
      </c>
    </row>
    <row r="5" spans="1:15">
      <c r="A5" s="6" t="s">
        <v>55</v>
      </c>
      <c r="B5" s="6">
        <v>3100</v>
      </c>
      <c r="C5" s="8">
        <v>0.1948840218</v>
      </c>
      <c r="D5" s="7">
        <v>0.41099999999999998</v>
      </c>
      <c r="E5" s="7">
        <v>54.65</v>
      </c>
      <c r="F5" s="7">
        <v>1.2</v>
      </c>
      <c r="G5" s="7">
        <v>6.4000000000000001E-2</v>
      </c>
      <c r="H5" s="6">
        <v>1</v>
      </c>
      <c r="I5" s="42">
        <f t="shared" si="0"/>
        <v>1.2</v>
      </c>
      <c r="J5" s="42">
        <f t="shared" si="1"/>
        <v>6.4000000000000001E-2</v>
      </c>
      <c r="K5" s="6">
        <v>555</v>
      </c>
      <c r="L5" s="6">
        <f t="shared" si="2"/>
        <v>0.36477660385442245</v>
      </c>
      <c r="M5" s="6">
        <f t="shared" si="3"/>
        <v>450</v>
      </c>
      <c r="N5" s="6">
        <f t="shared" si="4"/>
        <v>1</v>
      </c>
      <c r="O5" s="11">
        <f t="shared" si="5"/>
        <v>0.1</v>
      </c>
    </row>
    <row r="6" spans="1:15">
      <c r="A6" s="6" t="s">
        <v>55</v>
      </c>
      <c r="B6" s="6">
        <v>3100</v>
      </c>
      <c r="C6" s="8">
        <v>9.0462623000000006E-2</v>
      </c>
      <c r="D6" s="7">
        <v>0.41099999999999998</v>
      </c>
      <c r="E6" s="7">
        <v>54.65</v>
      </c>
      <c r="F6" s="7">
        <v>1.2</v>
      </c>
      <c r="G6" s="7">
        <v>6.4000000000000001E-2</v>
      </c>
      <c r="H6" s="6">
        <v>1</v>
      </c>
      <c r="I6" s="42">
        <f t="shared" si="0"/>
        <v>1.2</v>
      </c>
      <c r="J6" s="42">
        <f t="shared" si="1"/>
        <v>6.4000000000000001E-2</v>
      </c>
      <c r="K6" s="6">
        <v>264</v>
      </c>
      <c r="L6" s="6">
        <f t="shared" si="2"/>
        <v>0.16932454538303751</v>
      </c>
      <c r="M6" s="6">
        <f t="shared" si="3"/>
        <v>209</v>
      </c>
      <c r="N6" s="6">
        <f t="shared" si="4"/>
        <v>1</v>
      </c>
      <c r="O6" s="11">
        <f t="shared" si="5"/>
        <v>0</v>
      </c>
    </row>
    <row r="7" spans="1:15">
      <c r="A7" s="6" t="s">
        <v>55</v>
      </c>
      <c r="B7" s="6">
        <v>3200</v>
      </c>
      <c r="C7" s="8">
        <v>0.77845420050000003</v>
      </c>
      <c r="D7" s="7">
        <v>0.4</v>
      </c>
      <c r="E7" s="7">
        <v>54.65</v>
      </c>
      <c r="F7" s="7">
        <v>1.2</v>
      </c>
      <c r="G7" s="7">
        <v>6.4000000000000001E-2</v>
      </c>
      <c r="H7" s="6">
        <v>1</v>
      </c>
      <c r="I7" s="42">
        <f t="shared" si="0"/>
        <v>1.2</v>
      </c>
      <c r="J7" s="42">
        <f t="shared" si="1"/>
        <v>6.4000000000000001E-2</v>
      </c>
      <c r="K7" s="6">
        <v>695</v>
      </c>
      <c r="L7" s="6">
        <f t="shared" si="2"/>
        <v>1.4180840685774998</v>
      </c>
      <c r="M7" s="6">
        <f t="shared" si="3"/>
        <v>1749</v>
      </c>
      <c r="N7" s="6">
        <f t="shared" si="4"/>
        <v>5</v>
      </c>
      <c r="O7" s="11">
        <f t="shared" si="5"/>
        <v>0.2</v>
      </c>
    </row>
    <row r="8" spans="1:15">
      <c r="A8" s="6" t="s">
        <v>55</v>
      </c>
      <c r="B8" s="6">
        <v>6430</v>
      </c>
      <c r="C8" s="8">
        <v>5.4939955899999997E-2</v>
      </c>
      <c r="D8" s="7">
        <v>0.30299999999999999</v>
      </c>
      <c r="E8" s="7">
        <v>54.65</v>
      </c>
      <c r="F8" s="7">
        <v>0</v>
      </c>
      <c r="G8" s="7">
        <v>0</v>
      </c>
      <c r="H8" s="6">
        <v>1</v>
      </c>
      <c r="I8" s="42">
        <f t="shared" si="0"/>
        <v>0</v>
      </c>
      <c r="J8" s="42">
        <f t="shared" si="1"/>
        <v>0</v>
      </c>
      <c r="K8" s="6">
        <v>122</v>
      </c>
      <c r="L8" s="6">
        <f t="shared" si="2"/>
        <v>7.5812331895858745E-2</v>
      </c>
      <c r="M8" s="6">
        <f t="shared" si="3"/>
        <v>94</v>
      </c>
      <c r="N8" s="6">
        <f t="shared" si="4"/>
        <v>0</v>
      </c>
      <c r="O8" s="11">
        <f t="shared" si="5"/>
        <v>0</v>
      </c>
    </row>
    <row r="9" spans="1:15">
      <c r="A9" s="6" t="s">
        <v>55</v>
      </c>
      <c r="B9" s="6">
        <v>3100</v>
      </c>
      <c r="C9" s="8">
        <v>8.2998496300000002E-2</v>
      </c>
      <c r="D9" s="7">
        <v>0.41099999999999998</v>
      </c>
      <c r="E9" s="7">
        <v>54.65</v>
      </c>
      <c r="F9" s="7">
        <v>1.2</v>
      </c>
      <c r="G9" s="7">
        <v>6.4000000000000001E-2</v>
      </c>
      <c r="H9" s="6">
        <v>1</v>
      </c>
      <c r="I9" s="42">
        <f t="shared" si="0"/>
        <v>1.2</v>
      </c>
      <c r="J9" s="42">
        <f t="shared" si="1"/>
        <v>6.4000000000000001E-2</v>
      </c>
      <c r="K9" s="6">
        <v>254</v>
      </c>
      <c r="L9" s="6">
        <f t="shared" si="2"/>
        <v>0.15535347293072874</v>
      </c>
      <c r="M9" s="6">
        <f t="shared" si="3"/>
        <v>192</v>
      </c>
      <c r="N9" s="6">
        <f t="shared" si="4"/>
        <v>1</v>
      </c>
      <c r="O9" s="11">
        <f t="shared" si="5"/>
        <v>0</v>
      </c>
    </row>
    <row r="10" spans="1:15">
      <c r="A10" s="6" t="s">
        <v>55</v>
      </c>
      <c r="B10" s="6">
        <v>6460</v>
      </c>
      <c r="C10" s="8">
        <v>4.9781242699999999E-2</v>
      </c>
      <c r="D10" s="7">
        <v>0.30299999999999999</v>
      </c>
      <c r="E10" s="7">
        <v>54.65</v>
      </c>
      <c r="F10" s="7">
        <v>0</v>
      </c>
      <c r="G10" s="7">
        <v>0</v>
      </c>
      <c r="H10" s="6">
        <v>1</v>
      </c>
      <c r="I10" s="42">
        <f t="shared" si="0"/>
        <v>0</v>
      </c>
      <c r="J10" s="42">
        <f t="shared" si="1"/>
        <v>0</v>
      </c>
      <c r="K10" s="6">
        <v>115</v>
      </c>
      <c r="L10" s="6">
        <f t="shared" si="2"/>
        <v>6.8693759067263743E-2</v>
      </c>
      <c r="M10" s="6">
        <f t="shared" si="3"/>
        <v>85</v>
      </c>
      <c r="N10" s="6">
        <f t="shared" si="4"/>
        <v>0</v>
      </c>
      <c r="O10" s="11">
        <f t="shared" si="5"/>
        <v>0</v>
      </c>
    </row>
    <row r="11" spans="1:15">
      <c r="A11" s="6" t="s">
        <v>55</v>
      </c>
      <c r="B11" s="6">
        <v>3100</v>
      </c>
      <c r="C11" s="8">
        <v>6.9965059499999996E-2</v>
      </c>
      <c r="D11" s="7">
        <v>0.41099999999999998</v>
      </c>
      <c r="E11" s="7">
        <v>54.65</v>
      </c>
      <c r="F11" s="7">
        <v>1.2</v>
      </c>
      <c r="G11" s="7">
        <v>6.4000000000000001E-2</v>
      </c>
      <c r="H11" s="6">
        <v>1</v>
      </c>
      <c r="I11" s="42">
        <f t="shared" si="0"/>
        <v>1.2</v>
      </c>
      <c r="J11" s="42">
        <f t="shared" si="1"/>
        <v>6.4000000000000001E-2</v>
      </c>
      <c r="K11" s="6">
        <v>150</v>
      </c>
      <c r="L11" s="6">
        <f t="shared" si="2"/>
        <v>0.13095797468236872</v>
      </c>
      <c r="M11" s="6">
        <f t="shared" si="3"/>
        <v>162</v>
      </c>
      <c r="N11" s="6">
        <f t="shared" si="4"/>
        <v>0</v>
      </c>
      <c r="O11" s="11">
        <f t="shared" si="5"/>
        <v>0</v>
      </c>
    </row>
    <row r="12" spans="1:15">
      <c r="A12" s="6" t="s">
        <v>55</v>
      </c>
      <c r="B12" s="6">
        <v>3100</v>
      </c>
      <c r="C12" s="8">
        <v>0.37460320229999999</v>
      </c>
      <c r="D12" s="7">
        <v>0.3</v>
      </c>
      <c r="E12" s="7">
        <v>54.65</v>
      </c>
      <c r="F12" s="7">
        <v>1.2</v>
      </c>
      <c r="G12" s="7">
        <v>6.4000000000000001E-2</v>
      </c>
      <c r="H12" s="6">
        <v>1</v>
      </c>
      <c r="I12" s="42">
        <f t="shared" si="0"/>
        <v>1.2</v>
      </c>
      <c r="J12" s="42">
        <f t="shared" si="1"/>
        <v>6.4000000000000001E-2</v>
      </c>
      <c r="K12" s="6">
        <v>578</v>
      </c>
      <c r="L12" s="6">
        <f t="shared" si="2"/>
        <v>0.51180162514237504</v>
      </c>
      <c r="M12" s="6">
        <f t="shared" si="3"/>
        <v>631</v>
      </c>
      <c r="N12" s="6">
        <f t="shared" si="4"/>
        <v>2</v>
      </c>
      <c r="O12" s="11">
        <f t="shared" si="5"/>
        <v>0.1</v>
      </c>
    </row>
    <row r="13" spans="1:15">
      <c r="A13" s="6" t="s">
        <v>55</v>
      </c>
      <c r="B13" s="6">
        <v>3100</v>
      </c>
      <c r="C13" s="8">
        <v>0.98942498700000003</v>
      </c>
      <c r="D13" s="7">
        <v>0.41099999999999998</v>
      </c>
      <c r="E13" s="7">
        <v>54.65</v>
      </c>
      <c r="F13" s="7">
        <v>1.2</v>
      </c>
      <c r="G13" s="7">
        <v>6.4000000000000001E-2</v>
      </c>
      <c r="H13" s="6">
        <v>1</v>
      </c>
      <c r="I13" s="42">
        <f t="shared" si="0"/>
        <v>1.2</v>
      </c>
      <c r="J13" s="42">
        <f t="shared" si="1"/>
        <v>6.4000000000000001E-2</v>
      </c>
      <c r="K13" s="6">
        <v>2249</v>
      </c>
      <c r="L13" s="6">
        <f t="shared" si="2"/>
        <v>1.8519685872295872</v>
      </c>
      <c r="M13" s="6">
        <f t="shared" si="3"/>
        <v>2284</v>
      </c>
      <c r="N13" s="6">
        <f t="shared" si="4"/>
        <v>6</v>
      </c>
      <c r="O13" s="11">
        <f t="shared" si="5"/>
        <v>0.3</v>
      </c>
    </row>
    <row r="14" spans="1:15">
      <c r="A14" s="6" t="s">
        <v>55</v>
      </c>
      <c r="B14" s="6">
        <v>3100</v>
      </c>
      <c r="C14" s="8">
        <v>0.15760775669999999</v>
      </c>
      <c r="D14" s="7">
        <v>0.41099999999999998</v>
      </c>
      <c r="E14" s="7">
        <v>54.65</v>
      </c>
      <c r="F14" s="7">
        <v>1.2</v>
      </c>
      <c r="G14" s="7">
        <v>6.4000000000000001E-2</v>
      </c>
      <c r="H14" s="6">
        <v>1</v>
      </c>
      <c r="I14" s="42">
        <f t="shared" si="0"/>
        <v>1.2</v>
      </c>
      <c r="J14" s="42">
        <f t="shared" si="1"/>
        <v>6.4000000000000001E-2</v>
      </c>
      <c r="K14" s="6">
        <v>248</v>
      </c>
      <c r="L14" s="6">
        <f t="shared" si="2"/>
        <v>0.29500428870018369</v>
      </c>
      <c r="M14" s="6">
        <f t="shared" si="3"/>
        <v>364</v>
      </c>
      <c r="N14" s="6">
        <f t="shared" si="4"/>
        <v>1</v>
      </c>
      <c r="O14" s="11">
        <f t="shared" si="5"/>
        <v>0.1</v>
      </c>
    </row>
    <row r="15" spans="1:15">
      <c r="A15" s="6" t="s">
        <v>55</v>
      </c>
      <c r="B15" s="6">
        <v>3100</v>
      </c>
      <c r="C15" s="8">
        <v>0.37902710899999997</v>
      </c>
      <c r="D15" s="7">
        <v>0.41099999999999998</v>
      </c>
      <c r="E15" s="7">
        <v>54.65</v>
      </c>
      <c r="F15" s="7">
        <v>1.2</v>
      </c>
      <c r="G15" s="7">
        <v>6.4000000000000001E-2</v>
      </c>
      <c r="H15" s="6">
        <v>1</v>
      </c>
      <c r="I15" s="42">
        <f t="shared" si="0"/>
        <v>1.2</v>
      </c>
      <c r="J15" s="42">
        <f t="shared" si="1"/>
        <v>6.4000000000000001E-2</v>
      </c>
      <c r="K15" s="6">
        <v>592</v>
      </c>
      <c r="L15" s="6">
        <f t="shared" si="2"/>
        <v>0.70944872910961232</v>
      </c>
      <c r="M15" s="6">
        <f t="shared" si="3"/>
        <v>875</v>
      </c>
      <c r="N15" s="6">
        <f t="shared" si="4"/>
        <v>2</v>
      </c>
      <c r="O15" s="11">
        <f t="shared" si="5"/>
        <v>0.1</v>
      </c>
    </row>
    <row r="16" spans="1:15">
      <c r="A16" s="6" t="s">
        <v>55</v>
      </c>
      <c r="B16" s="6">
        <v>3100</v>
      </c>
      <c r="C16" s="8">
        <v>0.1594206879</v>
      </c>
      <c r="D16" s="7">
        <v>0.41099999999999998</v>
      </c>
      <c r="E16" s="7">
        <v>54.65</v>
      </c>
      <c r="F16" s="7">
        <v>1.2</v>
      </c>
      <c r="G16" s="7">
        <v>6.4000000000000001E-2</v>
      </c>
      <c r="H16" s="6">
        <v>1</v>
      </c>
      <c r="I16" s="42">
        <f t="shared" si="0"/>
        <v>1.2</v>
      </c>
      <c r="J16" s="42">
        <f t="shared" si="1"/>
        <v>6.4000000000000001E-2</v>
      </c>
      <c r="K16" s="6">
        <v>233</v>
      </c>
      <c r="L16" s="6">
        <f t="shared" si="2"/>
        <v>0.29839766533542372</v>
      </c>
      <c r="M16" s="6">
        <f t="shared" si="3"/>
        <v>368</v>
      </c>
      <c r="N16" s="6">
        <f t="shared" si="4"/>
        <v>1</v>
      </c>
      <c r="O16" s="11">
        <f t="shared" si="5"/>
        <v>0.1</v>
      </c>
    </row>
    <row r="17" spans="1:15">
      <c r="A17" s="6" t="s">
        <v>55</v>
      </c>
      <c r="B17" s="6">
        <v>3100</v>
      </c>
      <c r="C17" s="8">
        <v>0.50623943500000002</v>
      </c>
      <c r="D17" s="7">
        <v>0.41099999999999998</v>
      </c>
      <c r="E17" s="7">
        <v>54.65</v>
      </c>
      <c r="F17" s="7">
        <v>1.2</v>
      </c>
      <c r="G17" s="7">
        <v>6.4000000000000001E-2</v>
      </c>
      <c r="H17" s="6">
        <v>1</v>
      </c>
      <c r="I17" s="42">
        <f t="shared" si="0"/>
        <v>1.2</v>
      </c>
      <c r="J17" s="42">
        <f t="shared" si="1"/>
        <v>6.4000000000000001E-2</v>
      </c>
      <c r="K17" s="6">
        <v>703</v>
      </c>
      <c r="L17" s="6">
        <f t="shared" si="2"/>
        <v>0.94755999045418748</v>
      </c>
      <c r="M17" s="6">
        <f t="shared" si="3"/>
        <v>1169</v>
      </c>
      <c r="N17" s="6">
        <f t="shared" si="4"/>
        <v>3</v>
      </c>
      <c r="O17" s="11">
        <f t="shared" si="5"/>
        <v>0.2</v>
      </c>
    </row>
    <row r="18" spans="1:15">
      <c r="A18" s="6" t="s">
        <v>55</v>
      </c>
      <c r="B18" s="6">
        <v>3100</v>
      </c>
      <c r="C18" s="8">
        <v>0.27884160429999999</v>
      </c>
      <c r="D18" s="7">
        <v>0.41099999999999998</v>
      </c>
      <c r="E18" s="7">
        <v>54.65</v>
      </c>
      <c r="F18" s="7">
        <v>1.2</v>
      </c>
      <c r="G18" s="7">
        <v>6.4000000000000001E-2</v>
      </c>
      <c r="H18" s="6">
        <v>1</v>
      </c>
      <c r="I18" s="42">
        <f t="shared" si="0"/>
        <v>1.2</v>
      </c>
      <c r="J18" s="42">
        <f t="shared" si="1"/>
        <v>6.4000000000000001E-2</v>
      </c>
      <c r="K18" s="6">
        <v>320</v>
      </c>
      <c r="L18" s="6">
        <f t="shared" si="2"/>
        <v>0.52192525836857862</v>
      </c>
      <c r="M18" s="6">
        <f t="shared" si="3"/>
        <v>644</v>
      </c>
      <c r="N18" s="6">
        <f t="shared" si="4"/>
        <v>2</v>
      </c>
      <c r="O18" s="11">
        <f t="shared" si="5"/>
        <v>0.1</v>
      </c>
    </row>
    <row r="19" spans="1:15">
      <c r="A19" s="6" t="s">
        <v>55</v>
      </c>
      <c r="B19" s="6">
        <v>3100</v>
      </c>
      <c r="C19" s="8">
        <v>0.9318113509</v>
      </c>
      <c r="D19" s="7">
        <v>0.41099999999999998</v>
      </c>
      <c r="E19" s="7">
        <v>54.65</v>
      </c>
      <c r="F19" s="7">
        <v>1.2</v>
      </c>
      <c r="G19" s="7">
        <v>6.4000000000000001E-2</v>
      </c>
      <c r="H19" s="6">
        <v>1</v>
      </c>
      <c r="I19" s="42">
        <f t="shared" si="0"/>
        <v>1.2</v>
      </c>
      <c r="J19" s="42">
        <f t="shared" si="1"/>
        <v>6.4000000000000001E-2</v>
      </c>
      <c r="K19" s="6">
        <v>998</v>
      </c>
      <c r="L19" s="6">
        <f t="shared" si="2"/>
        <v>1.7441295436889608</v>
      </c>
      <c r="M19" s="6">
        <f t="shared" si="3"/>
        <v>2151</v>
      </c>
      <c r="N19" s="6">
        <f t="shared" si="4"/>
        <v>6</v>
      </c>
      <c r="O19" s="11">
        <f t="shared" si="5"/>
        <v>0.3</v>
      </c>
    </row>
    <row r="20" spans="1:15">
      <c r="A20" s="6" t="s">
        <v>55</v>
      </c>
      <c r="B20" s="6">
        <v>3100</v>
      </c>
      <c r="C20" s="8">
        <v>7.16325461E-2</v>
      </c>
      <c r="D20" s="7">
        <v>0.41099999999999998</v>
      </c>
      <c r="E20" s="7">
        <v>54.65</v>
      </c>
      <c r="F20" s="7">
        <v>1.2</v>
      </c>
      <c r="G20" s="7">
        <v>6.4000000000000001E-2</v>
      </c>
      <c r="H20" s="6">
        <v>1</v>
      </c>
      <c r="I20" s="42">
        <f t="shared" si="0"/>
        <v>1.2</v>
      </c>
      <c r="J20" s="42">
        <f t="shared" si="1"/>
        <v>6.4000000000000001E-2</v>
      </c>
      <c r="K20" s="6">
        <v>83</v>
      </c>
      <c r="L20" s="6">
        <f t="shared" si="2"/>
        <v>0.13407911356950122</v>
      </c>
      <c r="M20" s="6">
        <f t="shared" si="3"/>
        <v>165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6430</v>
      </c>
      <c r="C21" s="8">
        <v>0.3048399148</v>
      </c>
      <c r="D21" s="7">
        <v>0.30299999999999999</v>
      </c>
      <c r="E21" s="7">
        <v>54.65</v>
      </c>
      <c r="F21" s="7">
        <v>0</v>
      </c>
      <c r="G21" s="7">
        <v>0</v>
      </c>
      <c r="H21" s="6">
        <v>1</v>
      </c>
      <c r="I21" s="42">
        <f t="shared" si="0"/>
        <v>0</v>
      </c>
      <c r="J21" s="42">
        <f t="shared" si="1"/>
        <v>0</v>
      </c>
      <c r="K21" s="6">
        <v>195</v>
      </c>
      <c r="L21" s="6">
        <f t="shared" si="2"/>
        <v>0.420652408931455</v>
      </c>
      <c r="M21" s="6">
        <f t="shared" si="3"/>
        <v>519</v>
      </c>
      <c r="N21" s="6">
        <f t="shared" si="4"/>
        <v>0</v>
      </c>
      <c r="O21" s="11">
        <f t="shared" si="5"/>
        <v>0</v>
      </c>
    </row>
    <row r="22" spans="1:15">
      <c r="A22" s="6" t="s">
        <v>55</v>
      </c>
      <c r="B22" s="6">
        <v>3100</v>
      </c>
      <c r="C22" s="8">
        <v>0.13608056839999999</v>
      </c>
      <c r="D22" s="7">
        <v>0.41099999999999998</v>
      </c>
      <c r="E22" s="7">
        <v>54.65</v>
      </c>
      <c r="F22" s="7">
        <v>1.2</v>
      </c>
      <c r="G22" s="7">
        <v>6.4000000000000001E-2</v>
      </c>
      <c r="H22" s="6">
        <v>1</v>
      </c>
      <c r="I22" s="42">
        <f t="shared" si="0"/>
        <v>1.2</v>
      </c>
      <c r="J22" s="42">
        <f t="shared" si="1"/>
        <v>6.4000000000000001E-2</v>
      </c>
      <c r="K22" s="6">
        <v>164</v>
      </c>
      <c r="L22" s="6">
        <f t="shared" si="2"/>
        <v>0.25471050490980496</v>
      </c>
      <c r="M22" s="6">
        <f t="shared" si="3"/>
        <v>314</v>
      </c>
      <c r="N22" s="6">
        <f t="shared" si="4"/>
        <v>1</v>
      </c>
      <c r="O22" s="11">
        <f t="shared" si="5"/>
        <v>0</v>
      </c>
    </row>
    <row r="23" spans="1:15">
      <c r="A23" s="6" t="s">
        <v>55</v>
      </c>
      <c r="B23" s="6">
        <v>6300</v>
      </c>
      <c r="C23" s="8">
        <v>0.41953153189999998</v>
      </c>
      <c r="D23" s="7">
        <v>0.30299999999999999</v>
      </c>
      <c r="E23" s="7">
        <v>54.65</v>
      </c>
      <c r="F23" s="7">
        <v>0</v>
      </c>
      <c r="G23" s="7">
        <v>0</v>
      </c>
      <c r="H23" s="6">
        <v>1</v>
      </c>
      <c r="I23" s="42">
        <f t="shared" si="0"/>
        <v>0</v>
      </c>
      <c r="J23" s="42">
        <f t="shared" si="1"/>
        <v>0</v>
      </c>
      <c r="K23" s="6">
        <v>347</v>
      </c>
      <c r="L23" s="6">
        <f t="shared" si="2"/>
        <v>0.57891680501295872</v>
      </c>
      <c r="M23" s="6">
        <f t="shared" si="3"/>
        <v>714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6300</v>
      </c>
      <c r="C24" s="8">
        <v>0.2004160955</v>
      </c>
      <c r="D24" s="7">
        <v>0.30299999999999999</v>
      </c>
      <c r="E24" s="7">
        <v>54.65</v>
      </c>
      <c r="F24" s="7">
        <v>0</v>
      </c>
      <c r="G24" s="7">
        <v>0</v>
      </c>
      <c r="H24" s="6">
        <v>1</v>
      </c>
      <c r="I24" s="42">
        <f t="shared" si="0"/>
        <v>0</v>
      </c>
      <c r="J24" s="42">
        <f t="shared" si="1"/>
        <v>0</v>
      </c>
      <c r="K24" s="6">
        <v>172</v>
      </c>
      <c r="L24" s="6">
        <f t="shared" si="2"/>
        <v>0.27655667538164375</v>
      </c>
      <c r="M24" s="6">
        <f t="shared" si="3"/>
        <v>341</v>
      </c>
      <c r="N24" s="6">
        <f t="shared" si="4"/>
        <v>0</v>
      </c>
      <c r="O24" s="11">
        <f t="shared" si="5"/>
        <v>0</v>
      </c>
    </row>
    <row r="25" spans="1:15">
      <c r="A25" s="6" t="s">
        <v>55</v>
      </c>
      <c r="B25" s="6">
        <v>3100</v>
      </c>
      <c r="C25" s="8">
        <v>0.68420927539999998</v>
      </c>
      <c r="D25" s="7">
        <v>0.41099999999999998</v>
      </c>
      <c r="E25" s="7">
        <v>54.65</v>
      </c>
      <c r="F25" s="7">
        <v>1.2</v>
      </c>
      <c r="G25" s="7">
        <v>6.4000000000000001E-2</v>
      </c>
      <c r="H25" s="6">
        <v>1</v>
      </c>
      <c r="I25" s="42">
        <f t="shared" si="0"/>
        <v>1.2</v>
      </c>
      <c r="J25" s="42">
        <f t="shared" si="1"/>
        <v>6.4000000000000001E-2</v>
      </c>
      <c r="K25" s="6">
        <v>592</v>
      </c>
      <c r="L25" s="6">
        <f t="shared" si="2"/>
        <v>1.2806772638458923</v>
      </c>
      <c r="M25" s="6">
        <f t="shared" si="3"/>
        <v>1580</v>
      </c>
      <c r="N25" s="6">
        <f t="shared" si="4"/>
        <v>4</v>
      </c>
      <c r="O25" s="11">
        <f t="shared" si="5"/>
        <v>0.2</v>
      </c>
    </row>
    <row r="26" spans="1:15">
      <c r="A26" s="6" t="s">
        <v>55</v>
      </c>
      <c r="B26" s="6">
        <v>3100</v>
      </c>
      <c r="C26" s="8">
        <v>0.14170820719999999</v>
      </c>
      <c r="D26" s="7">
        <v>0.41099999999999998</v>
      </c>
      <c r="E26" s="7">
        <v>54.65</v>
      </c>
      <c r="F26" s="7">
        <v>1.2</v>
      </c>
      <c r="G26" s="7">
        <v>6.4000000000000001E-2</v>
      </c>
      <c r="H26" s="6">
        <v>1</v>
      </c>
      <c r="I26" s="42">
        <f t="shared" si="0"/>
        <v>1.2</v>
      </c>
      <c r="J26" s="42">
        <f t="shared" si="1"/>
        <v>6.4000000000000001E-2</v>
      </c>
      <c r="K26" s="6">
        <v>133</v>
      </c>
      <c r="L26" s="6">
        <f t="shared" si="2"/>
        <v>0.26524410817918992</v>
      </c>
      <c r="M26" s="6">
        <f t="shared" si="3"/>
        <v>327</v>
      </c>
      <c r="N26" s="6">
        <f t="shared" si="4"/>
        <v>1</v>
      </c>
      <c r="O26" s="11">
        <f t="shared" si="5"/>
        <v>0</v>
      </c>
    </row>
    <row r="27" spans="1:15">
      <c r="A27" s="6" t="s">
        <v>55</v>
      </c>
      <c r="B27" s="6">
        <v>6182</v>
      </c>
      <c r="C27" s="8">
        <v>9.44198485E-2</v>
      </c>
      <c r="D27" s="7">
        <v>0.30299999999999999</v>
      </c>
      <c r="E27" s="7">
        <v>54.65</v>
      </c>
      <c r="F27" s="7">
        <v>0</v>
      </c>
      <c r="G27" s="7">
        <v>0</v>
      </c>
      <c r="H27" s="6">
        <v>1</v>
      </c>
      <c r="I27" s="42">
        <f t="shared" si="0"/>
        <v>0</v>
      </c>
      <c r="J27" s="42">
        <f t="shared" si="1"/>
        <v>0</v>
      </c>
      <c r="K27" s="6">
        <v>67</v>
      </c>
      <c r="L27" s="6">
        <f t="shared" si="2"/>
        <v>0.13029112919325625</v>
      </c>
      <c r="M27" s="6">
        <f t="shared" si="3"/>
        <v>161</v>
      </c>
      <c r="N27" s="6">
        <f t="shared" si="4"/>
        <v>0</v>
      </c>
      <c r="O27" s="11">
        <f t="shared" si="5"/>
        <v>0</v>
      </c>
    </row>
    <row r="28" spans="1:15">
      <c r="A28" s="6" t="s">
        <v>55</v>
      </c>
      <c r="B28" s="6">
        <v>6182</v>
      </c>
      <c r="C28" s="8">
        <v>0.43972541450000002</v>
      </c>
      <c r="D28" s="7">
        <v>0.30299999999999999</v>
      </c>
      <c r="E28" s="7">
        <v>54.65</v>
      </c>
      <c r="F28" s="7">
        <v>0</v>
      </c>
      <c r="G28" s="7">
        <v>0</v>
      </c>
      <c r="H28" s="6">
        <v>1</v>
      </c>
      <c r="I28" s="42">
        <f t="shared" si="0"/>
        <v>0</v>
      </c>
      <c r="J28" s="42">
        <f t="shared" si="1"/>
        <v>0</v>
      </c>
      <c r="K28" s="6">
        <v>295</v>
      </c>
      <c r="L28" s="6">
        <f t="shared" si="2"/>
        <v>0.6067825960362313</v>
      </c>
      <c r="M28" s="6">
        <f t="shared" si="3"/>
        <v>748</v>
      </c>
      <c r="N28" s="6">
        <f t="shared" si="4"/>
        <v>0</v>
      </c>
      <c r="O28" s="11">
        <f t="shared" si="5"/>
        <v>0</v>
      </c>
    </row>
    <row r="29" spans="1:15">
      <c r="A29" s="6" t="s">
        <v>55</v>
      </c>
      <c r="B29" s="6">
        <v>6182</v>
      </c>
      <c r="C29" s="8">
        <v>7.69212601E-2</v>
      </c>
      <c r="D29" s="7">
        <v>0.30299999999999999</v>
      </c>
      <c r="E29" s="7">
        <v>54.65</v>
      </c>
      <c r="F29" s="7">
        <v>0</v>
      </c>
      <c r="G29" s="7">
        <v>0</v>
      </c>
      <c r="H29" s="6">
        <v>1</v>
      </c>
      <c r="I29" s="42">
        <f t="shared" si="0"/>
        <v>0</v>
      </c>
      <c r="J29" s="42">
        <f t="shared" si="1"/>
        <v>0</v>
      </c>
      <c r="K29" s="6">
        <v>61</v>
      </c>
      <c r="L29" s="6">
        <f t="shared" si="2"/>
        <v>0.10614460832774125</v>
      </c>
      <c r="M29" s="6">
        <f t="shared" si="3"/>
        <v>131</v>
      </c>
      <c r="N29" s="6">
        <f t="shared" si="4"/>
        <v>0</v>
      </c>
      <c r="O29" s="11">
        <f t="shared" si="5"/>
        <v>0</v>
      </c>
    </row>
    <row r="30" spans="1:15">
      <c r="A30" s="6" t="s">
        <v>55</v>
      </c>
      <c r="B30" s="6">
        <v>6182</v>
      </c>
      <c r="C30" s="8">
        <v>0.50528801420000002</v>
      </c>
      <c r="D30" s="7">
        <v>0.30299999999999999</v>
      </c>
      <c r="E30" s="7">
        <v>54.65</v>
      </c>
      <c r="F30" s="7">
        <v>0</v>
      </c>
      <c r="G30" s="7">
        <v>0</v>
      </c>
      <c r="H30" s="6">
        <v>1</v>
      </c>
      <c r="I30" s="42">
        <f t="shared" si="0"/>
        <v>0</v>
      </c>
      <c r="J30" s="42">
        <f t="shared" si="1"/>
        <v>0</v>
      </c>
      <c r="K30" s="6">
        <v>337</v>
      </c>
      <c r="L30" s="6">
        <f t="shared" si="2"/>
        <v>0.69725324689475754</v>
      </c>
      <c r="M30" s="6">
        <f t="shared" si="3"/>
        <v>860</v>
      </c>
      <c r="N30" s="6">
        <f t="shared" si="4"/>
        <v>0</v>
      </c>
      <c r="O30" s="11">
        <f t="shared" si="5"/>
        <v>0</v>
      </c>
    </row>
    <row r="31" spans="1:15">
      <c r="A31" s="6" t="s">
        <v>55</v>
      </c>
      <c r="B31" s="6">
        <v>6170</v>
      </c>
      <c r="C31" s="8">
        <v>0.1015378441</v>
      </c>
      <c r="D31" s="7">
        <v>0.30299999999999999</v>
      </c>
      <c r="E31" s="7">
        <v>54.65</v>
      </c>
      <c r="F31" s="7">
        <v>0</v>
      </c>
      <c r="G31" s="7">
        <v>0</v>
      </c>
      <c r="H31" s="6">
        <v>1</v>
      </c>
      <c r="I31" s="42">
        <f t="shared" si="0"/>
        <v>0</v>
      </c>
      <c r="J31" s="42">
        <f t="shared" si="1"/>
        <v>0</v>
      </c>
      <c r="K31" s="6">
        <v>73</v>
      </c>
      <c r="L31" s="6">
        <f t="shared" si="2"/>
        <v>0.14011334029664124</v>
      </c>
      <c r="M31" s="6">
        <f t="shared" si="3"/>
        <v>173</v>
      </c>
      <c r="N31" s="6">
        <f t="shared" si="4"/>
        <v>0</v>
      </c>
      <c r="O31" s="11">
        <f t="shared" si="5"/>
        <v>0</v>
      </c>
    </row>
    <row r="32" spans="1:15">
      <c r="A32" s="6" t="s">
        <v>55</v>
      </c>
      <c r="B32" s="6">
        <v>6170</v>
      </c>
      <c r="C32" s="8">
        <v>0.30371268750000002</v>
      </c>
      <c r="D32" s="7">
        <v>0.30299999999999999</v>
      </c>
      <c r="E32" s="7">
        <v>54.65</v>
      </c>
      <c r="F32" s="7">
        <v>0</v>
      </c>
      <c r="G32" s="7">
        <v>0</v>
      </c>
      <c r="H32" s="6">
        <v>1</v>
      </c>
      <c r="I32" s="42">
        <f t="shared" si="0"/>
        <v>0</v>
      </c>
      <c r="J32" s="42">
        <f t="shared" si="1"/>
        <v>0</v>
      </c>
      <c r="K32" s="6">
        <v>212</v>
      </c>
      <c r="L32" s="6">
        <f t="shared" si="2"/>
        <v>0.41909693388984376</v>
      </c>
      <c r="M32" s="6">
        <f t="shared" si="3"/>
        <v>517</v>
      </c>
      <c r="N32" s="6">
        <f t="shared" si="4"/>
        <v>0</v>
      </c>
      <c r="O32" s="11">
        <f t="shared" si="5"/>
        <v>0</v>
      </c>
    </row>
    <row r="33" spans="1:15">
      <c r="A33" s="6" t="s">
        <v>55</v>
      </c>
      <c r="B33" s="6">
        <v>6170</v>
      </c>
      <c r="C33" s="8">
        <v>0.41714259549999999</v>
      </c>
      <c r="D33" s="7">
        <v>0.30299999999999999</v>
      </c>
      <c r="E33" s="7">
        <v>54.65</v>
      </c>
      <c r="F33" s="7">
        <v>0</v>
      </c>
      <c r="G33" s="7">
        <v>0</v>
      </c>
      <c r="H33" s="6">
        <v>1</v>
      </c>
      <c r="I33" s="42">
        <f t="shared" si="0"/>
        <v>0</v>
      </c>
      <c r="J33" s="42">
        <f t="shared" si="1"/>
        <v>0</v>
      </c>
      <c r="K33" s="6">
        <v>284</v>
      </c>
      <c r="L33" s="6">
        <f t="shared" si="2"/>
        <v>0.57562028181289371</v>
      </c>
      <c r="M33" s="6">
        <f t="shared" si="3"/>
        <v>710</v>
      </c>
      <c r="N33" s="6">
        <f t="shared" si="4"/>
        <v>0</v>
      </c>
      <c r="O33" s="11">
        <f t="shared" si="5"/>
        <v>0</v>
      </c>
    </row>
    <row r="34" spans="1:15">
      <c r="A34" s="6" t="s">
        <v>55</v>
      </c>
      <c r="B34" s="6">
        <v>6170</v>
      </c>
      <c r="C34" s="8">
        <v>0.18653883769999999</v>
      </c>
      <c r="D34" s="7">
        <v>0.30299999999999999</v>
      </c>
      <c r="E34" s="7">
        <v>54.65</v>
      </c>
      <c r="F34" s="7">
        <v>0</v>
      </c>
      <c r="G34" s="7">
        <v>0</v>
      </c>
      <c r="H34" s="6">
        <v>1</v>
      </c>
      <c r="I34" s="42">
        <f t="shared" si="0"/>
        <v>0</v>
      </c>
      <c r="J34" s="42">
        <f t="shared" si="1"/>
        <v>0</v>
      </c>
      <c r="K34" s="6">
        <v>129</v>
      </c>
      <c r="L34" s="6">
        <f t="shared" si="2"/>
        <v>0.25740727387770124</v>
      </c>
      <c r="M34" s="6">
        <f t="shared" si="3"/>
        <v>318</v>
      </c>
      <c r="N34" s="6">
        <f t="shared" si="4"/>
        <v>0</v>
      </c>
      <c r="O34" s="11">
        <f t="shared" si="5"/>
        <v>0</v>
      </c>
    </row>
    <row r="35" spans="1:15">
      <c r="A35" s="6" t="s">
        <v>55</v>
      </c>
      <c r="B35" s="6">
        <v>6170</v>
      </c>
      <c r="C35" s="8">
        <v>0.24393946950000001</v>
      </c>
      <c r="D35" s="7">
        <v>0.30299999999999999</v>
      </c>
      <c r="E35" s="7">
        <v>54.65</v>
      </c>
      <c r="F35" s="7">
        <v>0</v>
      </c>
      <c r="G35" s="7">
        <v>0</v>
      </c>
      <c r="H35" s="6">
        <v>1</v>
      </c>
      <c r="I35" s="42">
        <f t="shared" si="0"/>
        <v>0</v>
      </c>
      <c r="J35" s="42">
        <f t="shared" si="1"/>
        <v>0</v>
      </c>
      <c r="K35" s="6">
        <v>169</v>
      </c>
      <c r="L35" s="6">
        <f t="shared" si="2"/>
        <v>0.33661512320641873</v>
      </c>
      <c r="M35" s="6">
        <f t="shared" si="3"/>
        <v>415</v>
      </c>
      <c r="N35" s="6">
        <f t="shared" si="4"/>
        <v>0</v>
      </c>
      <c r="O35" s="11">
        <f t="shared" si="5"/>
        <v>0</v>
      </c>
    </row>
    <row r="36" spans="1:15">
      <c r="A36" s="6" t="s">
        <v>55</v>
      </c>
      <c r="B36" s="6">
        <v>6170</v>
      </c>
      <c r="C36" s="8">
        <v>0.19004878359999999</v>
      </c>
      <c r="D36" s="7">
        <v>0.30299999999999999</v>
      </c>
      <c r="E36" s="7">
        <v>54.65</v>
      </c>
      <c r="F36" s="7">
        <v>0</v>
      </c>
      <c r="G36" s="7">
        <v>0</v>
      </c>
      <c r="H36" s="6">
        <v>1</v>
      </c>
      <c r="I36" s="42">
        <f t="shared" si="0"/>
        <v>0</v>
      </c>
      <c r="J36" s="42">
        <f t="shared" si="1"/>
        <v>0</v>
      </c>
      <c r="K36" s="6">
        <v>352</v>
      </c>
      <c r="L36" s="6">
        <f t="shared" si="2"/>
        <v>0.26225069209943497</v>
      </c>
      <c r="M36" s="6">
        <f t="shared" si="3"/>
        <v>323</v>
      </c>
      <c r="N36" s="6">
        <f t="shared" si="4"/>
        <v>0</v>
      </c>
      <c r="O36" s="11">
        <f t="shared" si="5"/>
        <v>0</v>
      </c>
    </row>
    <row r="37" spans="1:15">
      <c r="A37" s="6" t="s">
        <v>55</v>
      </c>
      <c r="B37" s="6">
        <v>6170</v>
      </c>
      <c r="C37" s="8">
        <v>6.7004285699999999E-2</v>
      </c>
      <c r="D37" s="7">
        <v>0.30299999999999999</v>
      </c>
      <c r="E37" s="7">
        <v>54.65</v>
      </c>
      <c r="F37" s="7">
        <v>0</v>
      </c>
      <c r="G37" s="7">
        <v>0</v>
      </c>
      <c r="H37" s="6">
        <v>1</v>
      </c>
      <c r="I37" s="42">
        <f t="shared" si="0"/>
        <v>0</v>
      </c>
      <c r="J37" s="42">
        <f t="shared" si="1"/>
        <v>0</v>
      </c>
      <c r="K37" s="6">
        <v>997</v>
      </c>
      <c r="L37" s="6">
        <f t="shared" si="2"/>
        <v>9.2460051391001233E-2</v>
      </c>
      <c r="M37" s="6">
        <f t="shared" si="3"/>
        <v>114</v>
      </c>
      <c r="N37" s="6">
        <f t="shared" si="4"/>
        <v>0</v>
      </c>
      <c r="O37" s="11">
        <f t="shared" si="5"/>
        <v>0</v>
      </c>
    </row>
    <row r="38" spans="1:15">
      <c r="A38" s="6" t="s">
        <v>55</v>
      </c>
      <c r="B38" s="6">
        <v>6170</v>
      </c>
      <c r="C38" s="8">
        <v>1.02095768E-2</v>
      </c>
      <c r="D38" s="7">
        <v>0.30299999999999999</v>
      </c>
      <c r="E38" s="7">
        <v>54.65</v>
      </c>
      <c r="F38" s="7">
        <v>0</v>
      </c>
      <c r="G38" s="7">
        <v>0</v>
      </c>
      <c r="H38" s="6">
        <v>1</v>
      </c>
      <c r="I38" s="42">
        <f t="shared" si="0"/>
        <v>0</v>
      </c>
      <c r="J38" s="42">
        <f t="shared" si="1"/>
        <v>0</v>
      </c>
      <c r="K38" s="6">
        <v>172</v>
      </c>
      <c r="L38" s="6">
        <f t="shared" si="2"/>
        <v>1.4088322646029999E-2</v>
      </c>
      <c r="M38" s="6">
        <f t="shared" si="3"/>
        <v>17</v>
      </c>
      <c r="N38" s="6">
        <f t="shared" si="4"/>
        <v>0</v>
      </c>
      <c r="O38" s="11">
        <f t="shared" si="5"/>
        <v>0</v>
      </c>
    </row>
    <row r="39" spans="1:15">
      <c r="A39" s="6" t="s">
        <v>55</v>
      </c>
      <c r="B39" s="6">
        <v>6170</v>
      </c>
      <c r="C39" s="8">
        <v>3.2074782199999999E-2</v>
      </c>
      <c r="D39" s="7">
        <v>0.30299999999999999</v>
      </c>
      <c r="E39" s="7">
        <v>54.65</v>
      </c>
      <c r="F39" s="7">
        <v>0</v>
      </c>
      <c r="G39" s="7">
        <v>0</v>
      </c>
      <c r="H39" s="6">
        <v>1</v>
      </c>
      <c r="I39" s="42">
        <f t="shared" si="0"/>
        <v>0</v>
      </c>
      <c r="J39" s="42">
        <f t="shared" si="1"/>
        <v>0</v>
      </c>
      <c r="K39" s="6">
        <v>365</v>
      </c>
      <c r="L39" s="6">
        <f t="shared" si="2"/>
        <v>4.4260392892557503E-2</v>
      </c>
      <c r="M39" s="6">
        <f t="shared" si="3"/>
        <v>55</v>
      </c>
      <c r="N39" s="6">
        <f t="shared" si="4"/>
        <v>0</v>
      </c>
      <c r="O39" s="11">
        <f t="shared" si="5"/>
        <v>0</v>
      </c>
    </row>
    <row r="40" spans="1:15">
      <c r="A40" s="6" t="s">
        <v>55</v>
      </c>
      <c r="B40" s="6">
        <v>3200</v>
      </c>
      <c r="C40" s="8">
        <v>0.53911753500000004</v>
      </c>
      <c r="D40" s="7">
        <v>0.4</v>
      </c>
      <c r="E40" s="7">
        <v>54.65</v>
      </c>
      <c r="F40" s="7">
        <v>1.2</v>
      </c>
      <c r="G40" s="7">
        <v>6.4000000000000001E-2</v>
      </c>
      <c r="H40" s="6">
        <v>1</v>
      </c>
      <c r="I40" s="42">
        <f t="shared" si="0"/>
        <v>1.2</v>
      </c>
      <c r="J40" s="42">
        <f t="shared" si="1"/>
        <v>6.4000000000000001E-2</v>
      </c>
      <c r="K40" s="6">
        <v>497</v>
      </c>
      <c r="L40" s="6">
        <f t="shared" si="2"/>
        <v>0.98209244292499998</v>
      </c>
      <c r="M40" s="6">
        <f t="shared" si="3"/>
        <v>1211</v>
      </c>
      <c r="N40" s="6">
        <f t="shared" si="4"/>
        <v>3</v>
      </c>
      <c r="O40" s="11">
        <f t="shared" si="5"/>
        <v>0.2</v>
      </c>
    </row>
    <row r="41" spans="1:15">
      <c r="A41" s="6" t="s">
        <v>55</v>
      </c>
      <c r="B41" s="6">
        <v>3200</v>
      </c>
      <c r="C41" s="8">
        <v>0.48286076750000001</v>
      </c>
      <c r="D41" s="7">
        <v>0.4</v>
      </c>
      <c r="E41" s="7">
        <v>54.65</v>
      </c>
      <c r="F41" s="7">
        <v>1.2</v>
      </c>
      <c r="G41" s="7">
        <v>6.4000000000000001E-2</v>
      </c>
      <c r="H41" s="6">
        <v>1</v>
      </c>
      <c r="I41" s="42">
        <f t="shared" si="0"/>
        <v>1.2</v>
      </c>
      <c r="J41" s="42">
        <f t="shared" si="1"/>
        <v>6.4000000000000001E-2</v>
      </c>
      <c r="K41" s="6">
        <v>415</v>
      </c>
      <c r="L41" s="6">
        <f t="shared" si="2"/>
        <v>0.87961136479583335</v>
      </c>
      <c r="M41" s="6">
        <f t="shared" si="3"/>
        <v>1085</v>
      </c>
      <c r="N41" s="6">
        <f t="shared" si="4"/>
        <v>3</v>
      </c>
      <c r="O41" s="11">
        <f t="shared" si="5"/>
        <v>0.2</v>
      </c>
    </row>
    <row r="42" spans="1:15">
      <c r="A42" s="6" t="s">
        <v>55</v>
      </c>
      <c r="B42" s="6">
        <v>3200</v>
      </c>
      <c r="C42" s="8">
        <v>0.72010431019999999</v>
      </c>
      <c r="D42" s="7">
        <v>0.4</v>
      </c>
      <c r="E42" s="7">
        <v>54.65</v>
      </c>
      <c r="F42" s="7">
        <v>1.2</v>
      </c>
      <c r="G42" s="7">
        <v>6.4000000000000001E-2</v>
      </c>
      <c r="H42" s="6">
        <v>1</v>
      </c>
      <c r="I42" s="42">
        <f t="shared" si="0"/>
        <v>1.2</v>
      </c>
      <c r="J42" s="42">
        <f t="shared" si="1"/>
        <v>6.4000000000000001E-2</v>
      </c>
      <c r="K42" s="6">
        <v>1124</v>
      </c>
      <c r="L42" s="6">
        <f t="shared" si="2"/>
        <v>1.3117900184143332</v>
      </c>
      <c r="M42" s="6">
        <f t="shared" si="3"/>
        <v>1618</v>
      </c>
      <c r="N42" s="6">
        <f t="shared" si="4"/>
        <v>4</v>
      </c>
      <c r="O42" s="11">
        <f t="shared" si="5"/>
        <v>0.2</v>
      </c>
    </row>
    <row r="43" spans="1:15">
      <c r="A43" s="6" t="s">
        <v>55</v>
      </c>
      <c r="B43" s="6">
        <v>6182</v>
      </c>
      <c r="C43" s="8">
        <v>0.32557374259999999</v>
      </c>
      <c r="D43" s="7">
        <v>0.30299999999999999</v>
      </c>
      <c r="E43" s="7">
        <v>54.65</v>
      </c>
      <c r="F43" s="7">
        <v>0</v>
      </c>
      <c r="G43" s="7">
        <v>0</v>
      </c>
      <c r="H43" s="6">
        <v>1</v>
      </c>
      <c r="I43" s="42">
        <f t="shared" si="0"/>
        <v>0</v>
      </c>
      <c r="J43" s="42">
        <f t="shared" si="1"/>
        <v>0</v>
      </c>
      <c r="K43" s="6">
        <v>194</v>
      </c>
      <c r="L43" s="6">
        <f t="shared" si="2"/>
        <v>0.44926327708552249</v>
      </c>
      <c r="M43" s="6">
        <f t="shared" si="3"/>
        <v>554</v>
      </c>
      <c r="N43" s="6">
        <f t="shared" si="4"/>
        <v>0</v>
      </c>
      <c r="O43" s="11">
        <f t="shared" si="5"/>
        <v>0</v>
      </c>
    </row>
    <row r="44" spans="1:15">
      <c r="A44" s="6" t="s">
        <v>55</v>
      </c>
      <c r="B44" s="6">
        <v>6182</v>
      </c>
      <c r="C44" s="8">
        <v>1.59744941E-2</v>
      </c>
      <c r="D44" s="7">
        <v>0.30299999999999999</v>
      </c>
      <c r="E44" s="7">
        <v>54.65</v>
      </c>
      <c r="F44" s="7">
        <v>0</v>
      </c>
      <c r="G44" s="7">
        <v>0</v>
      </c>
      <c r="H44" s="6">
        <v>1</v>
      </c>
      <c r="I44" s="42">
        <f t="shared" si="0"/>
        <v>0</v>
      </c>
      <c r="J44" s="42">
        <f t="shared" si="1"/>
        <v>0</v>
      </c>
      <c r="K44" s="6">
        <v>10</v>
      </c>
      <c r="L44" s="6">
        <f t="shared" si="2"/>
        <v>2.2043404089766249E-2</v>
      </c>
      <c r="M44" s="6">
        <f t="shared" si="3"/>
        <v>27</v>
      </c>
      <c r="N44" s="6">
        <f t="shared" si="4"/>
        <v>0</v>
      </c>
      <c r="O44" s="11">
        <f t="shared" si="5"/>
        <v>0</v>
      </c>
    </row>
    <row r="45" spans="1:15">
      <c r="A45" s="6" t="s">
        <v>55</v>
      </c>
      <c r="B45" s="6">
        <v>6182</v>
      </c>
      <c r="C45" s="8">
        <v>4.3759760100000003E-2</v>
      </c>
      <c r="D45" s="7">
        <v>0.30299999999999999</v>
      </c>
      <c r="E45" s="7">
        <v>54.65</v>
      </c>
      <c r="F45" s="7">
        <v>0</v>
      </c>
      <c r="G45" s="7">
        <v>0</v>
      </c>
      <c r="H45" s="6">
        <v>1</v>
      </c>
      <c r="I45" s="42">
        <f t="shared" si="0"/>
        <v>0</v>
      </c>
      <c r="J45" s="42">
        <f t="shared" si="1"/>
        <v>0</v>
      </c>
      <c r="K45" s="6">
        <v>26</v>
      </c>
      <c r="L45" s="6">
        <f t="shared" si="2"/>
        <v>6.0384639958991258E-2</v>
      </c>
      <c r="M45" s="6">
        <f t="shared" si="3"/>
        <v>74</v>
      </c>
      <c r="N45" s="6">
        <f t="shared" si="4"/>
        <v>0</v>
      </c>
      <c r="O45" s="11">
        <f t="shared" si="5"/>
        <v>0</v>
      </c>
    </row>
    <row r="46" spans="1:15">
      <c r="A46" s="6" t="s">
        <v>55</v>
      </c>
      <c r="B46" s="6">
        <v>6410</v>
      </c>
      <c r="C46" s="8">
        <v>8.3393084899999997E-2</v>
      </c>
      <c r="D46" s="7">
        <v>0.30299999999999999</v>
      </c>
      <c r="E46" s="7">
        <v>54.65</v>
      </c>
      <c r="F46" s="7">
        <v>0</v>
      </c>
      <c r="G46" s="7">
        <v>0</v>
      </c>
      <c r="H46" s="6">
        <v>1</v>
      </c>
      <c r="I46" s="42">
        <f t="shared" si="0"/>
        <v>0</v>
      </c>
      <c r="J46" s="42">
        <f t="shared" si="1"/>
        <v>0</v>
      </c>
      <c r="K46" s="6">
        <v>50</v>
      </c>
      <c r="L46" s="6">
        <f t="shared" si="2"/>
        <v>0.11507516026707125</v>
      </c>
      <c r="M46" s="6">
        <f t="shared" si="3"/>
        <v>142</v>
      </c>
      <c r="N46" s="6">
        <f t="shared" si="4"/>
        <v>0</v>
      </c>
      <c r="O46" s="11">
        <f t="shared" si="5"/>
        <v>0</v>
      </c>
    </row>
    <row r="47" spans="1:15">
      <c r="A47" s="6" t="s">
        <v>55</v>
      </c>
      <c r="B47" s="6">
        <v>6460</v>
      </c>
      <c r="C47" s="8">
        <v>0.52661749339999997</v>
      </c>
      <c r="D47" s="7">
        <v>0.30299999999999999</v>
      </c>
      <c r="E47" s="7">
        <v>54.65</v>
      </c>
      <c r="F47" s="7">
        <v>0</v>
      </c>
      <c r="G47" s="7">
        <v>0</v>
      </c>
      <c r="H47" s="6">
        <v>1</v>
      </c>
      <c r="I47" s="42">
        <f t="shared" si="0"/>
        <v>0</v>
      </c>
      <c r="J47" s="42">
        <f t="shared" si="1"/>
        <v>0</v>
      </c>
      <c r="K47" s="6">
        <v>316</v>
      </c>
      <c r="L47" s="6">
        <f t="shared" si="2"/>
        <v>0.72668606186132745</v>
      </c>
      <c r="M47" s="6">
        <f t="shared" si="3"/>
        <v>896</v>
      </c>
      <c r="N47" s="6">
        <f t="shared" si="4"/>
        <v>0</v>
      </c>
      <c r="O47" s="11">
        <f t="shared" si="5"/>
        <v>0</v>
      </c>
    </row>
    <row r="48" spans="1:15">
      <c r="A48" s="6" t="s">
        <v>55</v>
      </c>
      <c r="B48" s="6">
        <v>6410</v>
      </c>
      <c r="C48" s="8">
        <v>3.9988637700000003E-2</v>
      </c>
      <c r="D48" s="7">
        <v>0.30299999999999999</v>
      </c>
      <c r="E48" s="7">
        <v>54.65</v>
      </c>
      <c r="F48" s="7">
        <v>0</v>
      </c>
      <c r="G48" s="7">
        <v>0</v>
      </c>
      <c r="H48" s="6">
        <v>1</v>
      </c>
      <c r="I48" s="42">
        <f t="shared" si="0"/>
        <v>0</v>
      </c>
      <c r="J48" s="42">
        <f t="shared" si="1"/>
        <v>0</v>
      </c>
      <c r="K48" s="6">
        <v>24</v>
      </c>
      <c r="L48" s="6">
        <f t="shared" si="2"/>
        <v>5.5180821020201248E-2</v>
      </c>
      <c r="M48" s="6">
        <f t="shared" si="3"/>
        <v>68</v>
      </c>
      <c r="N48" s="6">
        <f t="shared" si="4"/>
        <v>0</v>
      </c>
      <c r="O48" s="11">
        <f t="shared" si="5"/>
        <v>0</v>
      </c>
    </row>
    <row r="49" spans="1:15">
      <c r="A49" s="6" t="s">
        <v>55</v>
      </c>
      <c r="B49" s="6">
        <v>6182</v>
      </c>
      <c r="C49" s="8">
        <v>0.11824842419999999</v>
      </c>
      <c r="D49" s="7">
        <v>0.30299999999999999</v>
      </c>
      <c r="E49" s="7">
        <v>54.65</v>
      </c>
      <c r="F49" s="7">
        <v>0</v>
      </c>
      <c r="G49" s="7">
        <v>0</v>
      </c>
      <c r="H49" s="6">
        <v>1</v>
      </c>
      <c r="I49" s="42">
        <f t="shared" si="0"/>
        <v>0</v>
      </c>
      <c r="J49" s="42">
        <f t="shared" si="1"/>
        <v>0</v>
      </c>
      <c r="K49" s="6">
        <v>71</v>
      </c>
      <c r="L49" s="6">
        <f t="shared" si="2"/>
        <v>0.16317247865888249</v>
      </c>
      <c r="M49" s="6">
        <f t="shared" si="3"/>
        <v>201</v>
      </c>
      <c r="N49" s="6">
        <f t="shared" si="4"/>
        <v>0</v>
      </c>
      <c r="O49" s="11">
        <f t="shared" si="5"/>
        <v>0</v>
      </c>
    </row>
    <row r="50" spans="1:15">
      <c r="A50" s="6" t="s">
        <v>55</v>
      </c>
      <c r="B50" s="6">
        <v>6182</v>
      </c>
      <c r="C50" s="8">
        <v>6.9061883999999999E-3</v>
      </c>
      <c r="D50" s="7">
        <v>0.30299999999999999</v>
      </c>
      <c r="E50" s="7">
        <v>54.65</v>
      </c>
      <c r="F50" s="7">
        <v>0</v>
      </c>
      <c r="G50" s="7">
        <v>0</v>
      </c>
      <c r="H50" s="6">
        <v>1</v>
      </c>
      <c r="I50" s="42">
        <f t="shared" si="0"/>
        <v>0</v>
      </c>
      <c r="J50" s="42">
        <f t="shared" si="1"/>
        <v>0</v>
      </c>
      <c r="K50" s="6">
        <v>4</v>
      </c>
      <c r="L50" s="6">
        <f t="shared" si="2"/>
        <v>9.529935700515E-3</v>
      </c>
      <c r="M50" s="6">
        <f t="shared" si="3"/>
        <v>12</v>
      </c>
      <c r="N50" s="6">
        <f t="shared" si="4"/>
        <v>0</v>
      </c>
      <c r="O50" s="11">
        <f t="shared" si="5"/>
        <v>0</v>
      </c>
    </row>
    <row r="51" spans="1:15">
      <c r="A51" s="6" t="s">
        <v>55</v>
      </c>
      <c r="B51" s="6">
        <v>3100</v>
      </c>
      <c r="C51" s="8">
        <v>5.0898595800000002E-2</v>
      </c>
      <c r="D51" s="7">
        <v>0.41099999999999998</v>
      </c>
      <c r="E51" s="7">
        <v>54.65</v>
      </c>
      <c r="F51" s="7">
        <v>1.2</v>
      </c>
      <c r="G51" s="7">
        <v>6.4000000000000001E-2</v>
      </c>
      <c r="H51" s="6">
        <v>1</v>
      </c>
      <c r="I51" s="42">
        <f t="shared" si="0"/>
        <v>1.2</v>
      </c>
      <c r="J51" s="42">
        <f t="shared" si="1"/>
        <v>6.4000000000000001E-2</v>
      </c>
      <c r="K51" s="6">
        <v>41</v>
      </c>
      <c r="L51" s="6">
        <f t="shared" si="2"/>
        <v>9.5270082921097496E-2</v>
      </c>
      <c r="M51" s="6">
        <f t="shared" si="3"/>
        <v>118</v>
      </c>
      <c r="N51" s="6">
        <f t="shared" si="4"/>
        <v>0</v>
      </c>
      <c r="O51" s="11">
        <f t="shared" si="5"/>
        <v>0</v>
      </c>
    </row>
    <row r="52" spans="1:15">
      <c r="A52" s="6" t="s">
        <v>55</v>
      </c>
      <c r="B52" s="6">
        <v>3100</v>
      </c>
      <c r="C52" s="8">
        <v>9.8758046799999999E-2</v>
      </c>
      <c r="D52" s="7">
        <v>0.41099999999999998</v>
      </c>
      <c r="E52" s="7">
        <v>54.65</v>
      </c>
      <c r="F52" s="7">
        <v>1.2</v>
      </c>
      <c r="G52" s="7">
        <v>6.4000000000000001E-2</v>
      </c>
      <c r="H52" s="6">
        <v>1</v>
      </c>
      <c r="I52" s="42">
        <f t="shared" si="0"/>
        <v>1.2</v>
      </c>
      <c r="J52" s="42">
        <f t="shared" si="1"/>
        <v>6.4000000000000001E-2</v>
      </c>
      <c r="K52" s="6">
        <v>80</v>
      </c>
      <c r="L52" s="6">
        <f t="shared" si="2"/>
        <v>0.18485160857348495</v>
      </c>
      <c r="M52" s="6">
        <f t="shared" si="3"/>
        <v>228</v>
      </c>
      <c r="N52" s="6">
        <f t="shared" si="4"/>
        <v>1</v>
      </c>
      <c r="O52" s="11">
        <f t="shared" si="5"/>
        <v>0</v>
      </c>
    </row>
    <row r="53" spans="1:15">
      <c r="A53" s="6" t="s">
        <v>55</v>
      </c>
      <c r="B53" s="6">
        <v>3100</v>
      </c>
      <c r="C53" s="8">
        <v>3.4951982499999999E-2</v>
      </c>
      <c r="D53" s="7">
        <v>0.41099999999999998</v>
      </c>
      <c r="E53" s="7">
        <v>54.65</v>
      </c>
      <c r="F53" s="7">
        <v>1.2</v>
      </c>
      <c r="G53" s="7">
        <v>6.4000000000000001E-2</v>
      </c>
      <c r="H53" s="6">
        <v>1</v>
      </c>
      <c r="I53" s="42">
        <f t="shared" si="0"/>
        <v>1.2</v>
      </c>
      <c r="J53" s="42">
        <f t="shared" si="1"/>
        <v>6.4000000000000001E-2</v>
      </c>
      <c r="K53" s="6">
        <v>28</v>
      </c>
      <c r="L53" s="6">
        <f t="shared" si="2"/>
        <v>6.5421810144156239E-2</v>
      </c>
      <c r="M53" s="6">
        <f t="shared" si="3"/>
        <v>81</v>
      </c>
      <c r="N53" s="6">
        <f t="shared" si="4"/>
        <v>0</v>
      </c>
      <c r="O53" s="11">
        <f t="shared" si="5"/>
        <v>0</v>
      </c>
    </row>
    <row r="54" spans="1:15">
      <c r="A54" s="6" t="s">
        <v>55</v>
      </c>
      <c r="B54" s="6">
        <v>6182</v>
      </c>
      <c r="C54" s="8">
        <v>0.1492558118</v>
      </c>
      <c r="D54" s="7">
        <v>0.30299999999999999</v>
      </c>
      <c r="E54" s="7">
        <v>54.65</v>
      </c>
      <c r="F54" s="7">
        <v>0</v>
      </c>
      <c r="G54" s="7">
        <v>0</v>
      </c>
      <c r="H54" s="6">
        <v>1</v>
      </c>
      <c r="I54" s="42">
        <f t="shared" si="0"/>
        <v>0</v>
      </c>
      <c r="J54" s="42">
        <f t="shared" si="1"/>
        <v>0</v>
      </c>
      <c r="K54" s="6">
        <v>89</v>
      </c>
      <c r="L54" s="6">
        <f t="shared" si="2"/>
        <v>0.20595996040046749</v>
      </c>
      <c r="M54" s="6">
        <f t="shared" si="3"/>
        <v>254</v>
      </c>
      <c r="N54" s="6">
        <f t="shared" si="4"/>
        <v>0</v>
      </c>
      <c r="O54" s="11">
        <f t="shared" si="5"/>
        <v>0</v>
      </c>
    </row>
    <row r="55" spans="1:15">
      <c r="A55" s="6" t="s">
        <v>55</v>
      </c>
      <c r="B55" s="6">
        <v>6182</v>
      </c>
      <c r="C55" s="8">
        <v>5.0253658883999996</v>
      </c>
      <c r="D55" s="7">
        <v>0.30299999999999999</v>
      </c>
      <c r="E55" s="7">
        <v>54.65</v>
      </c>
      <c r="F55" s="7">
        <v>0</v>
      </c>
      <c r="G55" s="7">
        <v>0</v>
      </c>
      <c r="H55" s="6">
        <v>1</v>
      </c>
      <c r="I55" s="42">
        <f t="shared" si="0"/>
        <v>0</v>
      </c>
      <c r="J55" s="42">
        <f t="shared" si="1"/>
        <v>0</v>
      </c>
      <c r="K55" s="6">
        <v>3001</v>
      </c>
      <c r="L55" s="6">
        <f t="shared" si="2"/>
        <v>6.9345652064767647</v>
      </c>
      <c r="M55" s="6">
        <f t="shared" si="3"/>
        <v>8554</v>
      </c>
      <c r="N55" s="6">
        <f t="shared" si="4"/>
        <v>0</v>
      </c>
      <c r="O55" s="11">
        <f t="shared" si="5"/>
        <v>0</v>
      </c>
    </row>
    <row r="56" spans="1:15">
      <c r="A56" s="6" t="s">
        <v>55</v>
      </c>
      <c r="B56" s="6">
        <v>6170</v>
      </c>
      <c r="C56" s="8">
        <v>0.86492377909999996</v>
      </c>
      <c r="D56" s="7">
        <v>0.30299999999999999</v>
      </c>
      <c r="E56" s="7">
        <v>54.65</v>
      </c>
      <c r="F56" s="7">
        <v>0</v>
      </c>
      <c r="G56" s="7">
        <v>0</v>
      </c>
      <c r="H56" s="6">
        <v>1</v>
      </c>
      <c r="I56" s="42">
        <f t="shared" si="0"/>
        <v>0</v>
      </c>
      <c r="J56" s="42">
        <f t="shared" si="1"/>
        <v>0</v>
      </c>
      <c r="K56" s="6">
        <v>517</v>
      </c>
      <c r="L56" s="6">
        <f t="shared" si="2"/>
        <v>1.1935191343273286</v>
      </c>
      <c r="M56" s="6">
        <f t="shared" si="3"/>
        <v>1472</v>
      </c>
      <c r="N56" s="6">
        <f t="shared" si="4"/>
        <v>0</v>
      </c>
      <c r="O56" s="11">
        <f t="shared" si="5"/>
        <v>0</v>
      </c>
    </row>
    <row r="57" spans="1:15">
      <c r="A57" s="6" t="s">
        <v>55</v>
      </c>
      <c r="B57" s="6">
        <v>3100</v>
      </c>
      <c r="C57" s="8">
        <v>44.924741901600001</v>
      </c>
      <c r="D57" s="7">
        <v>0.41099999999999998</v>
      </c>
      <c r="E57" s="7">
        <v>54.65</v>
      </c>
      <c r="F57" s="7">
        <v>1.2</v>
      </c>
      <c r="G57" s="7">
        <v>6.4000000000000001E-2</v>
      </c>
      <c r="H57" s="6">
        <v>1</v>
      </c>
      <c r="I57" s="42">
        <f t="shared" si="0"/>
        <v>1.2</v>
      </c>
      <c r="J57" s="42">
        <f t="shared" si="1"/>
        <v>6.4000000000000001E-2</v>
      </c>
      <c r="K57" s="6">
        <v>36390</v>
      </c>
      <c r="L57" s="6">
        <f t="shared" si="2"/>
        <v>84.088447213593554</v>
      </c>
      <c r="M57" s="6">
        <f t="shared" si="3"/>
        <v>103721</v>
      </c>
      <c r="N57" s="6">
        <f t="shared" si="4"/>
        <v>274</v>
      </c>
      <c r="O57" s="11">
        <f t="shared" si="5"/>
        <v>14.6</v>
      </c>
    </row>
    <row r="58" spans="1:15">
      <c r="A58" s="6" t="s">
        <v>55</v>
      </c>
      <c r="B58" s="6">
        <v>6430</v>
      </c>
      <c r="C58" s="8">
        <v>0.25723095029999998</v>
      </c>
      <c r="D58" s="7">
        <v>0.30299999999999999</v>
      </c>
      <c r="E58" s="7">
        <v>54.65</v>
      </c>
      <c r="F58" s="7">
        <v>0</v>
      </c>
      <c r="G58" s="7">
        <v>0</v>
      </c>
      <c r="H58" s="6">
        <v>1</v>
      </c>
      <c r="I58" s="42">
        <f t="shared" si="0"/>
        <v>0</v>
      </c>
      <c r="J58" s="42">
        <f t="shared" si="1"/>
        <v>0</v>
      </c>
      <c r="K58" s="6">
        <v>154</v>
      </c>
      <c r="L58" s="6">
        <f t="shared" si="2"/>
        <v>0.35495620370584868</v>
      </c>
      <c r="M58" s="6">
        <f t="shared" si="3"/>
        <v>438</v>
      </c>
      <c r="N58" s="6">
        <f t="shared" si="4"/>
        <v>0</v>
      </c>
      <c r="O58" s="11">
        <f t="shared" si="5"/>
        <v>0</v>
      </c>
    </row>
    <row r="59" spans="1:15">
      <c r="A59" s="6" t="s">
        <v>55</v>
      </c>
      <c r="B59" s="6">
        <v>6182</v>
      </c>
      <c r="C59" s="8">
        <v>1.4131213236</v>
      </c>
      <c r="D59" s="7">
        <v>0.30299999999999999</v>
      </c>
      <c r="E59" s="7">
        <v>54.65</v>
      </c>
      <c r="F59" s="7">
        <v>0</v>
      </c>
      <c r="G59" s="7">
        <v>0</v>
      </c>
      <c r="H59" s="6">
        <v>1</v>
      </c>
      <c r="I59" s="42">
        <f t="shared" si="0"/>
        <v>0</v>
      </c>
      <c r="J59" s="42">
        <f t="shared" si="1"/>
        <v>0</v>
      </c>
      <c r="K59" s="6">
        <v>844</v>
      </c>
      <c r="L59" s="6">
        <f t="shared" si="2"/>
        <v>1.949983778452185</v>
      </c>
      <c r="M59" s="6">
        <f t="shared" si="3"/>
        <v>2405</v>
      </c>
      <c r="N59" s="6">
        <f t="shared" si="4"/>
        <v>0</v>
      </c>
      <c r="O59" s="11">
        <f t="shared" si="5"/>
        <v>0</v>
      </c>
    </row>
    <row r="60" spans="1:15">
      <c r="A60" s="6" t="s">
        <v>55</v>
      </c>
      <c r="B60" s="6">
        <v>6300</v>
      </c>
      <c r="C60" s="8">
        <v>2.0717800000000001E-2</v>
      </c>
      <c r="D60" s="7">
        <v>0.30299999999999999</v>
      </c>
      <c r="E60" s="7">
        <v>54.65</v>
      </c>
      <c r="F60" s="7">
        <v>0</v>
      </c>
      <c r="G60" s="7">
        <v>0</v>
      </c>
      <c r="H60" s="6">
        <v>1</v>
      </c>
      <c r="I60" s="42">
        <f t="shared" si="0"/>
        <v>0</v>
      </c>
      <c r="J60" s="42">
        <f t="shared" si="1"/>
        <v>0</v>
      </c>
      <c r="K60" s="6">
        <v>12</v>
      </c>
      <c r="L60" s="6">
        <f t="shared" si="2"/>
        <v>2.8588751192500001E-2</v>
      </c>
      <c r="M60" s="6">
        <f t="shared" si="3"/>
        <v>35</v>
      </c>
      <c r="N60" s="6">
        <f t="shared" si="4"/>
        <v>0</v>
      </c>
      <c r="O60" s="11">
        <f t="shared" si="5"/>
        <v>0</v>
      </c>
    </row>
    <row r="61" spans="1:15">
      <c r="A61" s="6" t="s">
        <v>55</v>
      </c>
      <c r="B61" s="6">
        <v>3100</v>
      </c>
      <c r="C61" s="8">
        <v>20.794528370599998</v>
      </c>
      <c r="D61" s="7">
        <v>0.41099999999999998</v>
      </c>
      <c r="E61" s="7">
        <v>54.65</v>
      </c>
      <c r="F61" s="7">
        <v>1.2</v>
      </c>
      <c r="G61" s="7">
        <v>6.4000000000000001E-2</v>
      </c>
      <c r="H61" s="6">
        <v>1</v>
      </c>
      <c r="I61" s="42">
        <f t="shared" si="0"/>
        <v>1.2</v>
      </c>
      <c r="J61" s="42">
        <f t="shared" si="1"/>
        <v>6.4000000000000001E-2</v>
      </c>
      <c r="K61" s="6">
        <v>16844</v>
      </c>
      <c r="L61" s="6">
        <f t="shared" si="2"/>
        <v>38.922418409275174</v>
      </c>
      <c r="M61" s="6">
        <f t="shared" si="3"/>
        <v>48010</v>
      </c>
      <c r="N61" s="6">
        <f t="shared" si="4"/>
        <v>127</v>
      </c>
      <c r="O61" s="11">
        <f t="shared" si="5"/>
        <v>6.8</v>
      </c>
    </row>
    <row r="62" spans="1:15">
      <c r="A62" s="6" t="s">
        <v>55</v>
      </c>
      <c r="B62" s="6">
        <v>6182</v>
      </c>
      <c r="C62" s="8">
        <v>5.7162834456000002</v>
      </c>
      <c r="D62" s="7">
        <v>0.30299999999999999</v>
      </c>
      <c r="E62" s="7">
        <v>54.65</v>
      </c>
      <c r="F62" s="7">
        <v>0</v>
      </c>
      <c r="G62" s="7">
        <v>0</v>
      </c>
      <c r="H62" s="6">
        <v>1</v>
      </c>
      <c r="I62" s="42">
        <f t="shared" si="0"/>
        <v>0</v>
      </c>
      <c r="J62" s="42">
        <f t="shared" si="1"/>
        <v>0</v>
      </c>
      <c r="K62" s="6">
        <v>3414</v>
      </c>
      <c r="L62" s="6">
        <f t="shared" si="2"/>
        <v>7.8879709801265099</v>
      </c>
      <c r="M62" s="6">
        <f t="shared" si="3"/>
        <v>9730</v>
      </c>
      <c r="N62" s="6">
        <f t="shared" si="4"/>
        <v>0</v>
      </c>
      <c r="O62" s="11">
        <f t="shared" si="5"/>
        <v>0</v>
      </c>
    </row>
    <row r="63" spans="1:15">
      <c r="A63" s="6" t="s">
        <v>55</v>
      </c>
      <c r="B63" s="6">
        <v>6460</v>
      </c>
      <c r="C63" s="8">
        <v>3.1522219084</v>
      </c>
      <c r="D63" s="7">
        <v>0.30299999999999999</v>
      </c>
      <c r="E63" s="7">
        <v>54.65</v>
      </c>
      <c r="F63" s="7">
        <v>0</v>
      </c>
      <c r="G63" s="7">
        <v>0</v>
      </c>
      <c r="H63" s="6">
        <v>1</v>
      </c>
      <c r="I63" s="42">
        <f t="shared" si="0"/>
        <v>0</v>
      </c>
      <c r="J63" s="42">
        <f t="shared" si="1"/>
        <v>0</v>
      </c>
      <c r="K63" s="6">
        <v>1882</v>
      </c>
      <c r="L63" s="6">
        <f t="shared" si="2"/>
        <v>4.3497904141750148</v>
      </c>
      <c r="M63" s="6">
        <f t="shared" si="3"/>
        <v>5365</v>
      </c>
      <c r="N63" s="6">
        <f t="shared" si="4"/>
        <v>0</v>
      </c>
      <c r="O63" s="11">
        <f t="shared" si="5"/>
        <v>0</v>
      </c>
    </row>
    <row r="64" spans="1:15">
      <c r="A64" s="6" t="s">
        <v>55</v>
      </c>
      <c r="B64" s="6">
        <v>3100</v>
      </c>
      <c r="C64" s="8">
        <v>0.1026226625</v>
      </c>
      <c r="D64" s="7">
        <v>0.41099999999999998</v>
      </c>
      <c r="E64" s="7">
        <v>54.65</v>
      </c>
      <c r="F64" s="7">
        <v>1.2</v>
      </c>
      <c r="G64" s="7">
        <v>6.4000000000000001E-2</v>
      </c>
      <c r="H64" s="6">
        <v>1</v>
      </c>
      <c r="I64" s="42">
        <f t="shared" si="0"/>
        <v>1.2</v>
      </c>
      <c r="J64" s="42">
        <f t="shared" si="1"/>
        <v>6.4000000000000001E-2</v>
      </c>
      <c r="K64" s="6">
        <v>83</v>
      </c>
      <c r="L64" s="6">
        <f t="shared" si="2"/>
        <v>0.19208525131765622</v>
      </c>
      <c r="M64" s="6">
        <f t="shared" si="3"/>
        <v>237</v>
      </c>
      <c r="N64" s="6">
        <f t="shared" si="4"/>
        <v>1</v>
      </c>
      <c r="O64" s="11">
        <f t="shared" si="5"/>
        <v>0</v>
      </c>
    </row>
    <row r="65" spans="1:15">
      <c r="A65" s="6" t="s">
        <v>55</v>
      </c>
      <c r="B65" s="6">
        <v>6182</v>
      </c>
      <c r="C65" s="8">
        <v>0.91968150699999995</v>
      </c>
      <c r="D65" s="7">
        <v>0.30299999999999999</v>
      </c>
      <c r="E65" s="7">
        <v>54.65</v>
      </c>
      <c r="F65" s="7">
        <v>0</v>
      </c>
      <c r="G65" s="7">
        <v>0</v>
      </c>
      <c r="H65" s="6">
        <v>1</v>
      </c>
      <c r="I65" s="42">
        <f t="shared" si="0"/>
        <v>0</v>
      </c>
      <c r="J65" s="42">
        <f t="shared" si="1"/>
        <v>0</v>
      </c>
      <c r="K65" s="6">
        <v>549</v>
      </c>
      <c r="L65" s="6">
        <f t="shared" si="2"/>
        <v>1.2690800075281374</v>
      </c>
      <c r="M65" s="6">
        <f t="shared" si="3"/>
        <v>1565</v>
      </c>
      <c r="N65" s="6">
        <f t="shared" si="4"/>
        <v>0</v>
      </c>
      <c r="O65" s="11">
        <f t="shared" si="5"/>
        <v>0</v>
      </c>
    </row>
    <row r="66" spans="1:15">
      <c r="A66" s="6" t="s">
        <v>55</v>
      </c>
      <c r="B66" s="6">
        <v>3100</v>
      </c>
      <c r="C66" s="8">
        <v>73.152830616499998</v>
      </c>
      <c r="D66" s="7">
        <v>0.41099999999999998</v>
      </c>
      <c r="E66" s="7">
        <v>54.65</v>
      </c>
      <c r="F66" s="7">
        <v>1.2</v>
      </c>
      <c r="G66" s="7">
        <v>6.4000000000000001E-2</v>
      </c>
      <c r="H66" s="6">
        <v>1</v>
      </c>
      <c r="I66" s="42">
        <f t="shared" si="0"/>
        <v>1.2</v>
      </c>
      <c r="J66" s="42">
        <f t="shared" si="1"/>
        <v>6.4000000000000001E-2</v>
      </c>
      <c r="K66" s="6">
        <v>61468</v>
      </c>
      <c r="L66" s="6">
        <f t="shared" si="2"/>
        <v>136.92472511681655</v>
      </c>
      <c r="M66" s="6">
        <f t="shared" si="3"/>
        <v>168894</v>
      </c>
      <c r="N66" s="6">
        <f t="shared" si="4"/>
        <v>447</v>
      </c>
      <c r="O66" s="11">
        <f t="shared" si="5"/>
        <v>23.8</v>
      </c>
    </row>
    <row r="67" spans="1:15">
      <c r="A67" s="6" t="s">
        <v>55</v>
      </c>
      <c r="B67" s="6">
        <v>3100</v>
      </c>
      <c r="C67" s="8">
        <v>1.7090787961</v>
      </c>
      <c r="D67" s="7">
        <v>0.41099999999999998</v>
      </c>
      <c r="E67" s="7">
        <v>54.65</v>
      </c>
      <c r="F67" s="7">
        <v>1.2</v>
      </c>
      <c r="G67" s="7">
        <v>6.4000000000000001E-2</v>
      </c>
      <c r="H67" s="6">
        <v>1</v>
      </c>
      <c r="I67" s="42">
        <f t="shared" ref="I67:I130" si="6">F67</f>
        <v>1.2</v>
      </c>
      <c r="J67" s="42">
        <f t="shared" ref="J67:J130" si="7">G67</f>
        <v>6.4000000000000001E-2</v>
      </c>
      <c r="K67" s="6">
        <v>7160</v>
      </c>
      <c r="L67" s="6">
        <f t="shared" ref="L67:L130" si="8">(E67*D67*C67)/12</f>
        <v>3.1989896000851257</v>
      </c>
      <c r="M67" s="6">
        <f t="shared" ref="M67:M130" si="9">ROUND(E67*D67*C67*102.79,0)</f>
        <v>3946</v>
      </c>
      <c r="N67" s="6">
        <f t="shared" ref="N67:N130" si="10">ROUND(I67*M67*0.002205,0)</f>
        <v>10</v>
      </c>
      <c r="O67" s="11">
        <f t="shared" ref="O67:O130" si="11">ROUND(J67*M67*0.002205,1)</f>
        <v>0.6</v>
      </c>
    </row>
    <row r="68" spans="1:15">
      <c r="A68" s="6" t="s">
        <v>55</v>
      </c>
      <c r="B68" s="6">
        <v>6182</v>
      </c>
      <c r="C68" s="8">
        <v>4.3888182000000001E-3</v>
      </c>
      <c r="D68" s="7">
        <v>0.30299999999999999</v>
      </c>
      <c r="E68" s="7">
        <v>54.65</v>
      </c>
      <c r="F68" s="7">
        <v>0</v>
      </c>
      <c r="G68" s="7">
        <v>0</v>
      </c>
      <c r="H68" s="6">
        <v>1</v>
      </c>
      <c r="I68" s="42">
        <f t="shared" si="6"/>
        <v>0</v>
      </c>
      <c r="J68" s="42">
        <f t="shared" si="7"/>
        <v>0</v>
      </c>
      <c r="K68" s="6">
        <v>640</v>
      </c>
      <c r="L68" s="6">
        <f t="shared" si="8"/>
        <v>6.0561850944075004E-3</v>
      </c>
      <c r="M68" s="6">
        <f t="shared" si="9"/>
        <v>7</v>
      </c>
      <c r="N68" s="6">
        <f t="shared" si="10"/>
        <v>0</v>
      </c>
      <c r="O68" s="11">
        <f t="shared" si="11"/>
        <v>0</v>
      </c>
    </row>
    <row r="69" spans="1:15">
      <c r="A69" s="6" t="s">
        <v>55</v>
      </c>
      <c r="B69" s="6">
        <v>3100</v>
      </c>
      <c r="C69" s="8">
        <v>3.6497382100000003E-2</v>
      </c>
      <c r="D69" s="7">
        <v>0.41099999999999998</v>
      </c>
      <c r="E69" s="7">
        <v>54.65</v>
      </c>
      <c r="F69" s="7">
        <v>1.2</v>
      </c>
      <c r="G69" s="7">
        <v>6.4000000000000001E-2</v>
      </c>
      <c r="H69" s="6">
        <v>1</v>
      </c>
      <c r="I69" s="42">
        <f t="shared" si="6"/>
        <v>1.2</v>
      </c>
      <c r="J69" s="42">
        <f t="shared" si="7"/>
        <v>6.4000000000000001E-2</v>
      </c>
      <c r="K69" s="6">
        <v>30</v>
      </c>
      <c r="L69" s="6">
        <f t="shared" si="8"/>
        <v>6.8314431162951245E-2</v>
      </c>
      <c r="M69" s="6">
        <f t="shared" si="9"/>
        <v>84</v>
      </c>
      <c r="N69" s="6">
        <f t="shared" si="10"/>
        <v>0</v>
      </c>
      <c r="O69" s="11">
        <f t="shared" si="11"/>
        <v>0</v>
      </c>
    </row>
    <row r="70" spans="1:15">
      <c r="A70" s="6" t="s">
        <v>55</v>
      </c>
      <c r="B70" s="6">
        <v>6410</v>
      </c>
      <c r="C70" s="8">
        <v>0.1115627042</v>
      </c>
      <c r="D70" s="7">
        <v>0.30299999999999999</v>
      </c>
      <c r="E70" s="7">
        <v>54.65</v>
      </c>
      <c r="F70" s="7">
        <v>0</v>
      </c>
      <c r="G70" s="7">
        <v>0</v>
      </c>
      <c r="H70" s="6">
        <v>1</v>
      </c>
      <c r="I70" s="42">
        <f t="shared" si="6"/>
        <v>0</v>
      </c>
      <c r="J70" s="42">
        <f t="shared" si="7"/>
        <v>0</v>
      </c>
      <c r="K70" s="6">
        <v>67</v>
      </c>
      <c r="L70" s="6">
        <f t="shared" si="8"/>
        <v>0.15394677005938248</v>
      </c>
      <c r="M70" s="6">
        <f t="shared" si="9"/>
        <v>190</v>
      </c>
      <c r="N70" s="6">
        <f t="shared" si="10"/>
        <v>0</v>
      </c>
      <c r="O70" s="11">
        <f t="shared" si="11"/>
        <v>0</v>
      </c>
    </row>
    <row r="71" spans="1:15">
      <c r="A71" s="6" t="s">
        <v>55</v>
      </c>
      <c r="B71" s="6">
        <v>6410</v>
      </c>
      <c r="C71" s="8">
        <v>2.70277721E-2</v>
      </c>
      <c r="D71" s="7">
        <v>0.30299999999999999</v>
      </c>
      <c r="E71" s="7">
        <v>54.65</v>
      </c>
      <c r="F71" s="7">
        <v>0</v>
      </c>
      <c r="G71" s="7">
        <v>0</v>
      </c>
      <c r="H71" s="6">
        <v>1</v>
      </c>
      <c r="I71" s="42">
        <f t="shared" si="6"/>
        <v>0</v>
      </c>
      <c r="J71" s="42">
        <f t="shared" si="7"/>
        <v>0</v>
      </c>
      <c r="K71" s="6">
        <v>16</v>
      </c>
      <c r="L71" s="6">
        <f t="shared" si="8"/>
        <v>3.7295960567941246E-2</v>
      </c>
      <c r="M71" s="6">
        <f t="shared" si="9"/>
        <v>46</v>
      </c>
      <c r="N71" s="6">
        <f t="shared" si="10"/>
        <v>0</v>
      </c>
      <c r="O71" s="11">
        <f t="shared" si="11"/>
        <v>0</v>
      </c>
    </row>
    <row r="72" spans="1:15">
      <c r="A72" s="6" t="s">
        <v>55</v>
      </c>
      <c r="B72" s="6">
        <v>3100</v>
      </c>
      <c r="C72" s="8">
        <v>0.32125092649999998</v>
      </c>
      <c r="D72" s="7">
        <v>0.41099999999999998</v>
      </c>
      <c r="E72" s="7">
        <v>54.65</v>
      </c>
      <c r="F72" s="7">
        <v>1.2</v>
      </c>
      <c r="G72" s="7">
        <v>6.4000000000000001E-2</v>
      </c>
      <c r="H72" s="6">
        <v>1</v>
      </c>
      <c r="I72" s="42">
        <f t="shared" si="6"/>
        <v>1.2</v>
      </c>
      <c r="J72" s="42">
        <f t="shared" si="7"/>
        <v>6.4000000000000001E-2</v>
      </c>
      <c r="K72" s="6">
        <v>260</v>
      </c>
      <c r="L72" s="6">
        <f t="shared" si="8"/>
        <v>0.60130543731295616</v>
      </c>
      <c r="M72" s="6">
        <f t="shared" si="9"/>
        <v>742</v>
      </c>
      <c r="N72" s="6">
        <f t="shared" si="10"/>
        <v>2</v>
      </c>
      <c r="O72" s="11">
        <f t="shared" si="11"/>
        <v>0.1</v>
      </c>
    </row>
    <row r="73" spans="1:15">
      <c r="A73" s="6" t="s">
        <v>55</v>
      </c>
      <c r="B73" s="6">
        <v>3100</v>
      </c>
      <c r="C73" s="8">
        <v>0.1149669958</v>
      </c>
      <c r="D73" s="7">
        <v>0.41099999999999998</v>
      </c>
      <c r="E73" s="7">
        <v>54.65</v>
      </c>
      <c r="F73" s="7">
        <v>1.2</v>
      </c>
      <c r="G73" s="7">
        <v>6.4000000000000001E-2</v>
      </c>
      <c r="H73" s="6">
        <v>1</v>
      </c>
      <c r="I73" s="42">
        <f t="shared" si="6"/>
        <v>1.2</v>
      </c>
      <c r="J73" s="42">
        <f t="shared" si="7"/>
        <v>6.4000000000000001E-2</v>
      </c>
      <c r="K73" s="6">
        <v>93</v>
      </c>
      <c r="L73" s="6">
        <f t="shared" si="8"/>
        <v>0.21519091147609748</v>
      </c>
      <c r="M73" s="6">
        <f t="shared" si="9"/>
        <v>265</v>
      </c>
      <c r="N73" s="6">
        <f t="shared" si="10"/>
        <v>1</v>
      </c>
      <c r="O73" s="11">
        <f t="shared" si="11"/>
        <v>0</v>
      </c>
    </row>
    <row r="74" spans="1:15">
      <c r="A74" s="6" t="s">
        <v>55</v>
      </c>
      <c r="B74" s="6">
        <v>3100</v>
      </c>
      <c r="C74" s="8">
        <v>3.819348389</v>
      </c>
      <c r="D74" s="7">
        <v>0.41099999999999998</v>
      </c>
      <c r="E74" s="7">
        <v>54.65</v>
      </c>
      <c r="F74" s="7">
        <v>1.2</v>
      </c>
      <c r="G74" s="7">
        <v>6.4000000000000001E-2</v>
      </c>
      <c r="H74" s="6">
        <v>1</v>
      </c>
      <c r="I74" s="42">
        <f t="shared" si="6"/>
        <v>1.2</v>
      </c>
      <c r="J74" s="42">
        <f t="shared" si="7"/>
        <v>6.4000000000000001E-2</v>
      </c>
      <c r="K74" s="6">
        <v>3558</v>
      </c>
      <c r="L74" s="6">
        <f t="shared" si="8"/>
        <v>7.1489130889656112</v>
      </c>
      <c r="M74" s="6">
        <f t="shared" si="9"/>
        <v>8818</v>
      </c>
      <c r="N74" s="6">
        <f t="shared" si="10"/>
        <v>23</v>
      </c>
      <c r="O74" s="11">
        <f t="shared" si="11"/>
        <v>1.2</v>
      </c>
    </row>
    <row r="75" spans="1:15">
      <c r="A75" s="6" t="s">
        <v>55</v>
      </c>
      <c r="B75" s="6">
        <v>6460</v>
      </c>
      <c r="C75" s="8">
        <v>4.8132264287000002</v>
      </c>
      <c r="D75" s="7">
        <v>0.30299999999999999</v>
      </c>
      <c r="E75" s="7">
        <v>54.65</v>
      </c>
      <c r="F75" s="7">
        <v>0</v>
      </c>
      <c r="G75" s="7">
        <v>0</v>
      </c>
      <c r="H75" s="6">
        <v>1</v>
      </c>
      <c r="I75" s="42">
        <f t="shared" si="6"/>
        <v>0</v>
      </c>
      <c r="J75" s="42">
        <f t="shared" si="7"/>
        <v>0</v>
      </c>
      <c r="K75" s="6">
        <v>2880</v>
      </c>
      <c r="L75" s="6">
        <f t="shared" si="8"/>
        <v>6.6418313142934879</v>
      </c>
      <c r="M75" s="6">
        <f t="shared" si="9"/>
        <v>8193</v>
      </c>
      <c r="N75" s="6">
        <f t="shared" si="10"/>
        <v>0</v>
      </c>
      <c r="O75" s="11">
        <f t="shared" si="11"/>
        <v>0</v>
      </c>
    </row>
    <row r="76" spans="1:15">
      <c r="A76" s="6" t="s">
        <v>55</v>
      </c>
      <c r="B76" s="6">
        <v>3100</v>
      </c>
      <c r="C76" s="8">
        <v>8.7501232999999998E-2</v>
      </c>
      <c r="D76" s="7">
        <v>0.41099999999999998</v>
      </c>
      <c r="E76" s="7">
        <v>54.65</v>
      </c>
      <c r="F76" s="7">
        <v>1.2</v>
      </c>
      <c r="G76" s="7">
        <v>6.4000000000000001E-2</v>
      </c>
      <c r="H76" s="6">
        <v>1</v>
      </c>
      <c r="I76" s="42">
        <f t="shared" si="6"/>
        <v>1.2</v>
      </c>
      <c r="J76" s="42">
        <f t="shared" si="7"/>
        <v>6.4000000000000001E-2</v>
      </c>
      <c r="K76" s="6">
        <v>71</v>
      </c>
      <c r="L76" s="6">
        <f t="shared" si="8"/>
        <v>0.16378152663316248</v>
      </c>
      <c r="M76" s="6">
        <f t="shared" si="9"/>
        <v>202</v>
      </c>
      <c r="N76" s="6">
        <f t="shared" si="10"/>
        <v>1</v>
      </c>
      <c r="O76" s="11">
        <f t="shared" si="11"/>
        <v>0</v>
      </c>
    </row>
    <row r="77" spans="1:15">
      <c r="A77" s="6" t="s">
        <v>55</v>
      </c>
      <c r="B77" s="6">
        <v>3100</v>
      </c>
      <c r="C77" s="8">
        <v>2.7663864333000001</v>
      </c>
      <c r="D77" s="7">
        <v>0.41099999999999998</v>
      </c>
      <c r="E77" s="7">
        <v>54.65</v>
      </c>
      <c r="F77" s="7">
        <v>1.2</v>
      </c>
      <c r="G77" s="7">
        <v>6.4000000000000001E-2</v>
      </c>
      <c r="H77" s="6">
        <v>1</v>
      </c>
      <c r="I77" s="42">
        <f t="shared" si="6"/>
        <v>1.2</v>
      </c>
      <c r="J77" s="42">
        <f t="shared" si="7"/>
        <v>6.4000000000000001E-2</v>
      </c>
      <c r="K77" s="6">
        <v>2241</v>
      </c>
      <c r="L77" s="6">
        <f t="shared" si="8"/>
        <v>5.1780183863596907</v>
      </c>
      <c r="M77" s="6">
        <f t="shared" si="9"/>
        <v>6387</v>
      </c>
      <c r="N77" s="6">
        <f t="shared" si="10"/>
        <v>17</v>
      </c>
      <c r="O77" s="11">
        <f t="shared" si="11"/>
        <v>0.9</v>
      </c>
    </row>
    <row r="78" spans="1:15">
      <c r="A78" s="6" t="s">
        <v>55</v>
      </c>
      <c r="B78" s="6">
        <v>6410</v>
      </c>
      <c r="C78" s="8">
        <v>1.0662005008</v>
      </c>
      <c r="D78" s="7">
        <v>0.30299999999999999</v>
      </c>
      <c r="E78" s="7">
        <v>54.65</v>
      </c>
      <c r="F78" s="7">
        <v>0</v>
      </c>
      <c r="G78" s="7">
        <v>0</v>
      </c>
      <c r="H78" s="6">
        <v>1</v>
      </c>
      <c r="I78" s="42">
        <f t="shared" si="6"/>
        <v>0</v>
      </c>
      <c r="J78" s="42">
        <f t="shared" si="7"/>
        <v>0</v>
      </c>
      <c r="K78" s="6">
        <v>637</v>
      </c>
      <c r="L78" s="6">
        <f t="shared" si="8"/>
        <v>1.47126339856018</v>
      </c>
      <c r="M78" s="6">
        <f t="shared" si="9"/>
        <v>1815</v>
      </c>
      <c r="N78" s="6">
        <f t="shared" si="10"/>
        <v>0</v>
      </c>
      <c r="O78" s="11">
        <f t="shared" si="11"/>
        <v>0</v>
      </c>
    </row>
    <row r="79" spans="1:15">
      <c r="A79" s="6" t="s">
        <v>55</v>
      </c>
      <c r="B79" s="6">
        <v>6430</v>
      </c>
      <c r="C79" s="8">
        <v>1.9538763974</v>
      </c>
      <c r="D79" s="7">
        <v>0.30299999999999999</v>
      </c>
      <c r="E79" s="7">
        <v>54.65</v>
      </c>
      <c r="F79" s="7">
        <v>0</v>
      </c>
      <c r="G79" s="7">
        <v>0</v>
      </c>
      <c r="H79" s="6">
        <v>1</v>
      </c>
      <c r="I79" s="42">
        <f t="shared" si="6"/>
        <v>0</v>
      </c>
      <c r="J79" s="42">
        <f t="shared" si="7"/>
        <v>0</v>
      </c>
      <c r="K79" s="6">
        <v>1167</v>
      </c>
      <c r="L79" s="6">
        <f t="shared" si="8"/>
        <v>2.6961784642272271</v>
      </c>
      <c r="M79" s="6">
        <f t="shared" si="9"/>
        <v>3326</v>
      </c>
      <c r="N79" s="6">
        <f t="shared" si="10"/>
        <v>0</v>
      </c>
      <c r="O79" s="11">
        <f t="shared" si="11"/>
        <v>0</v>
      </c>
    </row>
    <row r="80" spans="1:15">
      <c r="A80" s="6" t="s">
        <v>55</v>
      </c>
      <c r="B80" s="6">
        <v>6430</v>
      </c>
      <c r="C80" s="8">
        <v>0.1732016092</v>
      </c>
      <c r="D80" s="7">
        <v>0.30299999999999999</v>
      </c>
      <c r="E80" s="7">
        <v>54.65</v>
      </c>
      <c r="F80" s="7">
        <v>0</v>
      </c>
      <c r="G80" s="7">
        <v>0</v>
      </c>
      <c r="H80" s="6">
        <v>1</v>
      </c>
      <c r="I80" s="42">
        <f t="shared" si="6"/>
        <v>0</v>
      </c>
      <c r="J80" s="42">
        <f t="shared" si="7"/>
        <v>0</v>
      </c>
      <c r="K80" s="6">
        <v>103</v>
      </c>
      <c r="L80" s="6">
        <f t="shared" si="8"/>
        <v>0.23900306555519499</v>
      </c>
      <c r="M80" s="6">
        <f t="shared" si="9"/>
        <v>295</v>
      </c>
      <c r="N80" s="6">
        <f t="shared" si="10"/>
        <v>0</v>
      </c>
      <c r="O80" s="11">
        <f t="shared" si="11"/>
        <v>0</v>
      </c>
    </row>
    <row r="81" spans="1:15">
      <c r="A81" s="6" t="s">
        <v>55</v>
      </c>
      <c r="B81" s="6">
        <v>6460</v>
      </c>
      <c r="C81" s="8">
        <v>7.4672123399999998E-2</v>
      </c>
      <c r="D81" s="7">
        <v>0.30299999999999999</v>
      </c>
      <c r="E81" s="7">
        <v>54.65</v>
      </c>
      <c r="F81" s="7">
        <v>0</v>
      </c>
      <c r="G81" s="7">
        <v>0</v>
      </c>
      <c r="H81" s="6">
        <v>1</v>
      </c>
      <c r="I81" s="42">
        <f t="shared" si="6"/>
        <v>0</v>
      </c>
      <c r="J81" s="42">
        <f t="shared" si="7"/>
        <v>0</v>
      </c>
      <c r="K81" s="6">
        <v>45</v>
      </c>
      <c r="L81" s="6">
        <f t="shared" si="8"/>
        <v>0.1030409964812025</v>
      </c>
      <c r="M81" s="6">
        <f t="shared" si="9"/>
        <v>127</v>
      </c>
      <c r="N81" s="6">
        <f t="shared" si="10"/>
        <v>0</v>
      </c>
      <c r="O81" s="11">
        <f t="shared" si="11"/>
        <v>0</v>
      </c>
    </row>
    <row r="82" spans="1:15">
      <c r="A82" s="6" t="s">
        <v>55</v>
      </c>
      <c r="B82" s="6">
        <v>3100</v>
      </c>
      <c r="C82" s="8">
        <v>160.19856973500001</v>
      </c>
      <c r="D82" s="7">
        <v>0.41099999999999998</v>
      </c>
      <c r="E82" s="7">
        <v>54.65</v>
      </c>
      <c r="F82" s="7">
        <v>1.2</v>
      </c>
      <c r="G82" s="7">
        <v>6.4000000000000001E-2</v>
      </c>
      <c r="H82" s="6">
        <v>1</v>
      </c>
      <c r="I82" s="42">
        <f t="shared" si="6"/>
        <v>1.2</v>
      </c>
      <c r="J82" s="42">
        <f t="shared" si="7"/>
        <v>6.4000000000000001E-2</v>
      </c>
      <c r="K82" s="6">
        <v>133669</v>
      </c>
      <c r="L82" s="6">
        <f t="shared" si="8"/>
        <v>299.85367538360794</v>
      </c>
      <c r="M82" s="6">
        <f t="shared" si="9"/>
        <v>369864</v>
      </c>
      <c r="N82" s="6">
        <f t="shared" si="10"/>
        <v>979</v>
      </c>
      <c r="O82" s="11">
        <f t="shared" si="11"/>
        <v>52.2</v>
      </c>
    </row>
    <row r="83" spans="1:15">
      <c r="A83" s="6" t="s">
        <v>55</v>
      </c>
      <c r="B83" s="6">
        <v>3100</v>
      </c>
      <c r="C83" s="8">
        <v>17.1294110903</v>
      </c>
      <c r="D83" s="7">
        <v>0.3</v>
      </c>
      <c r="E83" s="7">
        <v>54.65</v>
      </c>
      <c r="F83" s="7">
        <v>1.2</v>
      </c>
      <c r="G83" s="7">
        <v>6.4000000000000001E-2</v>
      </c>
      <c r="H83" s="6">
        <v>1</v>
      </c>
      <c r="I83" s="42">
        <f t="shared" si="6"/>
        <v>1.2</v>
      </c>
      <c r="J83" s="42">
        <f t="shared" si="7"/>
        <v>6.4000000000000001E-2</v>
      </c>
      <c r="K83" s="6">
        <v>10128</v>
      </c>
      <c r="L83" s="6">
        <f t="shared" si="8"/>
        <v>23.403057902122374</v>
      </c>
      <c r="M83" s="6">
        <f t="shared" si="9"/>
        <v>28867</v>
      </c>
      <c r="N83" s="6">
        <f t="shared" si="10"/>
        <v>76</v>
      </c>
      <c r="O83" s="11">
        <f t="shared" si="11"/>
        <v>4.0999999999999996</v>
      </c>
    </row>
    <row r="84" spans="1:15">
      <c r="A84" s="6" t="s">
        <v>55</v>
      </c>
      <c r="B84" s="6">
        <v>6460</v>
      </c>
      <c r="C84" s="8">
        <v>5.8395473863999996</v>
      </c>
      <c r="D84" s="7">
        <v>0.30299999999999999</v>
      </c>
      <c r="E84" s="7">
        <v>54.65</v>
      </c>
      <c r="F84" s="7">
        <v>0</v>
      </c>
      <c r="G84" s="7">
        <v>0</v>
      </c>
      <c r="H84" s="6">
        <v>1</v>
      </c>
      <c r="I84" s="42">
        <f t="shared" si="6"/>
        <v>0</v>
      </c>
      <c r="J84" s="42">
        <f t="shared" si="7"/>
        <v>0</v>
      </c>
      <c r="K84" s="6">
        <v>3487</v>
      </c>
      <c r="L84" s="6">
        <f t="shared" si="8"/>
        <v>8.058064432835689</v>
      </c>
      <c r="M84" s="6">
        <f t="shared" si="9"/>
        <v>9939</v>
      </c>
      <c r="N84" s="6">
        <f t="shared" si="10"/>
        <v>0</v>
      </c>
      <c r="O84" s="11">
        <f t="shared" si="11"/>
        <v>0</v>
      </c>
    </row>
    <row r="85" spans="1:15">
      <c r="A85" s="6" t="s">
        <v>55</v>
      </c>
      <c r="B85" s="6">
        <v>3100</v>
      </c>
      <c r="C85" s="8">
        <v>2.2929575776000002</v>
      </c>
      <c r="D85" s="7">
        <v>0.41099999999999998</v>
      </c>
      <c r="E85" s="7">
        <v>54.65</v>
      </c>
      <c r="F85" s="7">
        <v>1.2</v>
      </c>
      <c r="G85" s="7">
        <v>6.4000000000000001E-2</v>
      </c>
      <c r="H85" s="6">
        <v>1</v>
      </c>
      <c r="I85" s="42">
        <f t="shared" si="6"/>
        <v>1.2</v>
      </c>
      <c r="J85" s="42">
        <f t="shared" si="7"/>
        <v>6.4000000000000001E-2</v>
      </c>
      <c r="K85" s="6">
        <v>1857</v>
      </c>
      <c r="L85" s="6">
        <f t="shared" si="8"/>
        <v>4.2918720078425201</v>
      </c>
      <c r="M85" s="6">
        <f t="shared" si="9"/>
        <v>5294</v>
      </c>
      <c r="N85" s="6">
        <f t="shared" si="10"/>
        <v>14</v>
      </c>
      <c r="O85" s="11">
        <f t="shared" si="11"/>
        <v>0.7</v>
      </c>
    </row>
    <row r="86" spans="1:15">
      <c r="A86" s="6" t="s">
        <v>55</v>
      </c>
      <c r="B86" s="6">
        <v>3100</v>
      </c>
      <c r="C86" s="8">
        <v>2.8501065001999999</v>
      </c>
      <c r="D86" s="7">
        <v>0.41099999999999998</v>
      </c>
      <c r="E86" s="7">
        <v>54.65</v>
      </c>
      <c r="F86" s="7">
        <v>1.2</v>
      </c>
      <c r="G86" s="7">
        <v>6.4000000000000001E-2</v>
      </c>
      <c r="H86" s="6">
        <v>1</v>
      </c>
      <c r="I86" s="42">
        <f t="shared" si="6"/>
        <v>1.2</v>
      </c>
      <c r="J86" s="42">
        <f t="shared" si="7"/>
        <v>6.4000000000000001E-2</v>
      </c>
      <c r="K86" s="6">
        <v>2309</v>
      </c>
      <c r="L86" s="6">
        <f t="shared" si="8"/>
        <v>5.334722468080602</v>
      </c>
      <c r="M86" s="6">
        <f t="shared" si="9"/>
        <v>6580</v>
      </c>
      <c r="N86" s="6">
        <f t="shared" si="10"/>
        <v>17</v>
      </c>
      <c r="O86" s="11">
        <f t="shared" si="11"/>
        <v>0.9</v>
      </c>
    </row>
    <row r="87" spans="1:15">
      <c r="A87" s="6" t="s">
        <v>55</v>
      </c>
      <c r="B87" s="6">
        <v>6410</v>
      </c>
      <c r="C87" s="8">
        <v>5.3292118783999998</v>
      </c>
      <c r="D87" s="7">
        <v>0.30299999999999999</v>
      </c>
      <c r="E87" s="7">
        <v>54.65</v>
      </c>
      <c r="F87" s="7">
        <v>0</v>
      </c>
      <c r="G87" s="7">
        <v>0</v>
      </c>
      <c r="H87" s="6">
        <v>1</v>
      </c>
      <c r="I87" s="42">
        <f t="shared" si="6"/>
        <v>0</v>
      </c>
      <c r="J87" s="42">
        <f t="shared" si="7"/>
        <v>0</v>
      </c>
      <c r="K87" s="6">
        <v>3182</v>
      </c>
      <c r="L87" s="6">
        <f t="shared" si="8"/>
        <v>7.3538460861526396</v>
      </c>
      <c r="M87" s="6">
        <f t="shared" si="9"/>
        <v>9071</v>
      </c>
      <c r="N87" s="6">
        <f t="shared" si="10"/>
        <v>0</v>
      </c>
      <c r="O87" s="11">
        <f t="shared" si="11"/>
        <v>0</v>
      </c>
    </row>
    <row r="88" spans="1:15">
      <c r="A88" s="6" t="s">
        <v>55</v>
      </c>
      <c r="B88" s="6">
        <v>6410</v>
      </c>
      <c r="C88" s="8">
        <v>0.1898219025</v>
      </c>
      <c r="D88" s="7">
        <v>0.30299999999999999</v>
      </c>
      <c r="E88" s="7">
        <v>54.65</v>
      </c>
      <c r="F88" s="7">
        <v>0</v>
      </c>
      <c r="G88" s="7">
        <v>0</v>
      </c>
      <c r="H88" s="6">
        <v>1</v>
      </c>
      <c r="I88" s="42">
        <f t="shared" si="6"/>
        <v>0</v>
      </c>
      <c r="J88" s="42">
        <f t="shared" si="7"/>
        <v>0</v>
      </c>
      <c r="K88" s="6">
        <v>113</v>
      </c>
      <c r="L88" s="6">
        <f t="shared" si="8"/>
        <v>0.26193761603353122</v>
      </c>
      <c r="M88" s="6">
        <f t="shared" si="9"/>
        <v>323</v>
      </c>
      <c r="N88" s="6">
        <f t="shared" si="10"/>
        <v>0</v>
      </c>
      <c r="O88" s="11">
        <f t="shared" si="11"/>
        <v>0</v>
      </c>
    </row>
    <row r="89" spans="1:15">
      <c r="A89" s="6" t="s">
        <v>55</v>
      </c>
      <c r="B89" s="6">
        <v>3100</v>
      </c>
      <c r="C89" s="8">
        <v>35.583158161100002</v>
      </c>
      <c r="D89" s="7">
        <v>0.41099999999999998</v>
      </c>
      <c r="E89" s="7">
        <v>54.65</v>
      </c>
      <c r="F89" s="7">
        <v>1.2</v>
      </c>
      <c r="G89" s="7">
        <v>6.4000000000000001E-2</v>
      </c>
      <c r="H89" s="6">
        <v>1</v>
      </c>
      <c r="I89" s="42">
        <f t="shared" si="6"/>
        <v>1.2</v>
      </c>
      <c r="J89" s="42">
        <f t="shared" si="7"/>
        <v>6.4000000000000001E-2</v>
      </c>
      <c r="K89" s="6">
        <v>28823</v>
      </c>
      <c r="L89" s="6">
        <f t="shared" si="8"/>
        <v>66.603221077515926</v>
      </c>
      <c r="M89" s="6">
        <f t="shared" si="9"/>
        <v>82154</v>
      </c>
      <c r="N89" s="6">
        <f t="shared" si="10"/>
        <v>217</v>
      </c>
      <c r="O89" s="11">
        <f t="shared" si="11"/>
        <v>11.6</v>
      </c>
    </row>
    <row r="90" spans="1:15">
      <c r="A90" s="6" t="s">
        <v>55</v>
      </c>
      <c r="B90" s="6">
        <v>3100</v>
      </c>
      <c r="C90" s="8">
        <v>1.1591119575</v>
      </c>
      <c r="D90" s="7">
        <v>0.41099999999999998</v>
      </c>
      <c r="E90" s="7">
        <v>54.65</v>
      </c>
      <c r="F90" s="7">
        <v>1.2</v>
      </c>
      <c r="G90" s="7">
        <v>6.4000000000000001E-2</v>
      </c>
      <c r="H90" s="6">
        <v>1</v>
      </c>
      <c r="I90" s="42">
        <f t="shared" si="6"/>
        <v>1.2</v>
      </c>
      <c r="J90" s="42">
        <f t="shared" si="7"/>
        <v>6.4000000000000001E-2</v>
      </c>
      <c r="K90" s="6">
        <v>939</v>
      </c>
      <c r="L90" s="6">
        <f t="shared" si="8"/>
        <v>2.1695822953500934</v>
      </c>
      <c r="M90" s="6">
        <f t="shared" si="9"/>
        <v>2676</v>
      </c>
      <c r="N90" s="6">
        <f t="shared" si="10"/>
        <v>7</v>
      </c>
      <c r="O90" s="11">
        <f t="shared" si="11"/>
        <v>0.4</v>
      </c>
    </row>
    <row r="91" spans="1:15">
      <c r="A91" s="6" t="s">
        <v>55</v>
      </c>
      <c r="B91" s="6">
        <v>6430</v>
      </c>
      <c r="C91" s="8">
        <v>0.64646119359999998</v>
      </c>
      <c r="D91" s="7">
        <v>0.30299999999999999</v>
      </c>
      <c r="E91" s="7">
        <v>54.65</v>
      </c>
      <c r="F91" s="7">
        <v>0</v>
      </c>
      <c r="G91" s="7">
        <v>0</v>
      </c>
      <c r="H91" s="6">
        <v>1</v>
      </c>
      <c r="I91" s="42">
        <f t="shared" si="6"/>
        <v>0</v>
      </c>
      <c r="J91" s="42">
        <f t="shared" si="7"/>
        <v>0</v>
      </c>
      <c r="K91" s="6">
        <v>386</v>
      </c>
      <c r="L91" s="6">
        <f t="shared" si="8"/>
        <v>0.89205988181356</v>
      </c>
      <c r="M91" s="6">
        <f t="shared" si="9"/>
        <v>1100</v>
      </c>
      <c r="N91" s="6">
        <f t="shared" si="10"/>
        <v>0</v>
      </c>
      <c r="O91" s="11">
        <f t="shared" si="11"/>
        <v>0</v>
      </c>
    </row>
    <row r="92" spans="1:15">
      <c r="A92" s="6" t="s">
        <v>55</v>
      </c>
      <c r="B92" s="6">
        <v>3100</v>
      </c>
      <c r="C92" s="8">
        <v>0.17937058759999999</v>
      </c>
      <c r="D92" s="7">
        <v>0.41099999999999998</v>
      </c>
      <c r="E92" s="7">
        <v>54.65</v>
      </c>
      <c r="F92" s="7">
        <v>1.2</v>
      </c>
      <c r="G92" s="7">
        <v>6.4000000000000001E-2</v>
      </c>
      <c r="H92" s="6">
        <v>1</v>
      </c>
      <c r="I92" s="42">
        <f t="shared" si="6"/>
        <v>1.2</v>
      </c>
      <c r="J92" s="42">
        <f t="shared" si="7"/>
        <v>6.4000000000000001E-2</v>
      </c>
      <c r="K92" s="6">
        <v>145</v>
      </c>
      <c r="L92" s="6">
        <f t="shared" si="8"/>
        <v>0.33573913947264494</v>
      </c>
      <c r="M92" s="6">
        <f t="shared" si="9"/>
        <v>414</v>
      </c>
      <c r="N92" s="6">
        <f t="shared" si="10"/>
        <v>1</v>
      </c>
      <c r="O92" s="11">
        <f t="shared" si="11"/>
        <v>0.1</v>
      </c>
    </row>
    <row r="93" spans="1:15">
      <c r="A93" s="6" t="s">
        <v>55</v>
      </c>
      <c r="B93" s="6">
        <v>6182</v>
      </c>
      <c r="C93" s="8">
        <v>1.5434468222</v>
      </c>
      <c r="D93" s="7">
        <v>0.30299999999999999</v>
      </c>
      <c r="E93" s="7">
        <v>54.65</v>
      </c>
      <c r="F93" s="7">
        <v>0</v>
      </c>
      <c r="G93" s="7">
        <v>0</v>
      </c>
      <c r="H93" s="6">
        <v>1</v>
      </c>
      <c r="I93" s="42">
        <f t="shared" si="6"/>
        <v>0</v>
      </c>
      <c r="J93" s="42">
        <f t="shared" si="7"/>
        <v>0</v>
      </c>
      <c r="K93" s="6">
        <v>922</v>
      </c>
      <c r="L93" s="6">
        <f t="shared" si="8"/>
        <v>2.1298215630390573</v>
      </c>
      <c r="M93" s="6">
        <f t="shared" si="9"/>
        <v>2627</v>
      </c>
      <c r="N93" s="6">
        <f t="shared" si="10"/>
        <v>0</v>
      </c>
      <c r="O93" s="11">
        <f t="shared" si="11"/>
        <v>0</v>
      </c>
    </row>
    <row r="94" spans="1:15">
      <c r="A94" s="6" t="s">
        <v>55</v>
      </c>
      <c r="B94" s="6">
        <v>6182</v>
      </c>
      <c r="C94" s="8">
        <v>69.885504827000005</v>
      </c>
      <c r="D94" s="7">
        <v>0.30299999999999999</v>
      </c>
      <c r="E94" s="7">
        <v>54.65</v>
      </c>
      <c r="F94" s="7">
        <v>0</v>
      </c>
      <c r="G94" s="7">
        <v>0</v>
      </c>
      <c r="H94" s="6">
        <v>1</v>
      </c>
      <c r="I94" s="42">
        <f t="shared" si="6"/>
        <v>0</v>
      </c>
      <c r="J94" s="42">
        <f t="shared" si="7"/>
        <v>0</v>
      </c>
      <c r="K94" s="6">
        <v>41791</v>
      </c>
      <c r="L94" s="6">
        <f t="shared" si="8"/>
        <v>96.435881679587638</v>
      </c>
      <c r="M94" s="6">
        <f t="shared" si="9"/>
        <v>118952</v>
      </c>
      <c r="N94" s="6">
        <f t="shared" si="10"/>
        <v>0</v>
      </c>
      <c r="O94" s="11">
        <f t="shared" si="11"/>
        <v>0</v>
      </c>
    </row>
    <row r="95" spans="1:15">
      <c r="A95" s="6" t="s">
        <v>55</v>
      </c>
      <c r="B95" s="6">
        <v>3100</v>
      </c>
      <c r="C95" s="8">
        <v>1.9741058779</v>
      </c>
      <c r="D95" s="7">
        <v>0.41099999999999998</v>
      </c>
      <c r="E95" s="7">
        <v>54.65</v>
      </c>
      <c r="F95" s="7">
        <v>1.2</v>
      </c>
      <c r="G95" s="7">
        <v>6.4000000000000001E-2</v>
      </c>
      <c r="H95" s="6">
        <v>1</v>
      </c>
      <c r="I95" s="42">
        <f t="shared" si="6"/>
        <v>1.2</v>
      </c>
      <c r="J95" s="42">
        <f t="shared" si="7"/>
        <v>6.4000000000000001E-2</v>
      </c>
      <c r="K95" s="6">
        <v>1599</v>
      </c>
      <c r="L95" s="6">
        <f t="shared" si="8"/>
        <v>3.6950573532827984</v>
      </c>
      <c r="M95" s="6">
        <f t="shared" si="9"/>
        <v>4558</v>
      </c>
      <c r="N95" s="6">
        <f t="shared" si="10"/>
        <v>12</v>
      </c>
      <c r="O95" s="11">
        <f t="shared" si="11"/>
        <v>0.6</v>
      </c>
    </row>
    <row r="96" spans="1:15">
      <c r="A96" s="6" t="s">
        <v>55</v>
      </c>
      <c r="B96" s="6">
        <v>3100</v>
      </c>
      <c r="C96" s="8">
        <v>9.0222452857000004</v>
      </c>
      <c r="D96" s="7">
        <v>0.41099999999999998</v>
      </c>
      <c r="E96" s="7">
        <v>54.65</v>
      </c>
      <c r="F96" s="7">
        <v>1.2</v>
      </c>
      <c r="G96" s="7">
        <v>6.4000000000000001E-2</v>
      </c>
      <c r="H96" s="6">
        <v>1</v>
      </c>
      <c r="I96" s="42">
        <f t="shared" si="6"/>
        <v>1.2</v>
      </c>
      <c r="J96" s="42">
        <f t="shared" si="7"/>
        <v>6.4000000000000001E-2</v>
      </c>
      <c r="K96" s="6">
        <v>7308</v>
      </c>
      <c r="L96" s="6">
        <f t="shared" si="8"/>
        <v>16.887500391575045</v>
      </c>
      <c r="M96" s="6">
        <f t="shared" si="9"/>
        <v>20830</v>
      </c>
      <c r="N96" s="6">
        <f t="shared" si="10"/>
        <v>55</v>
      </c>
      <c r="O96" s="11">
        <f t="shared" si="11"/>
        <v>2.9</v>
      </c>
    </row>
    <row r="97" spans="1:15">
      <c r="A97" s="6" t="s">
        <v>55</v>
      </c>
      <c r="B97" s="6">
        <v>3100</v>
      </c>
      <c r="C97" s="8">
        <v>4.9193351292000003</v>
      </c>
      <c r="D97" s="7">
        <v>0.41099999999999998</v>
      </c>
      <c r="E97" s="7">
        <v>54.65</v>
      </c>
      <c r="F97" s="7">
        <v>1.2</v>
      </c>
      <c r="G97" s="7">
        <v>6.4000000000000001E-2</v>
      </c>
      <c r="H97" s="6">
        <v>1</v>
      </c>
      <c r="I97" s="42">
        <f t="shared" si="6"/>
        <v>1.2</v>
      </c>
      <c r="J97" s="42">
        <f t="shared" si="7"/>
        <v>6.4000000000000001E-2</v>
      </c>
      <c r="K97" s="6">
        <v>3985</v>
      </c>
      <c r="L97" s="6">
        <f t="shared" si="8"/>
        <v>9.2078270197692138</v>
      </c>
      <c r="M97" s="6">
        <f t="shared" si="9"/>
        <v>11358</v>
      </c>
      <c r="N97" s="6">
        <f t="shared" si="10"/>
        <v>30</v>
      </c>
      <c r="O97" s="11">
        <f t="shared" si="11"/>
        <v>1.6</v>
      </c>
    </row>
    <row r="98" spans="1:15">
      <c r="A98" s="6" t="s">
        <v>55</v>
      </c>
      <c r="B98" s="6">
        <v>6170</v>
      </c>
      <c r="C98" s="8">
        <v>0.67435198969999999</v>
      </c>
      <c r="D98" s="7">
        <v>0.30299999999999999</v>
      </c>
      <c r="E98" s="7">
        <v>54.65</v>
      </c>
      <c r="F98" s="7">
        <v>0</v>
      </c>
      <c r="G98" s="7">
        <v>0</v>
      </c>
      <c r="H98" s="6">
        <v>1</v>
      </c>
      <c r="I98" s="42">
        <f t="shared" si="6"/>
        <v>0</v>
      </c>
      <c r="J98" s="42">
        <f t="shared" si="7"/>
        <v>0</v>
      </c>
      <c r="K98" s="6">
        <v>403</v>
      </c>
      <c r="L98" s="6">
        <f t="shared" si="8"/>
        <v>0.93054673998690118</v>
      </c>
      <c r="M98" s="6">
        <f t="shared" si="9"/>
        <v>1148</v>
      </c>
      <c r="N98" s="6">
        <f t="shared" si="10"/>
        <v>0</v>
      </c>
      <c r="O98" s="11">
        <f t="shared" si="11"/>
        <v>0</v>
      </c>
    </row>
    <row r="99" spans="1:15">
      <c r="A99" s="6" t="s">
        <v>55</v>
      </c>
      <c r="B99" s="6">
        <v>6170</v>
      </c>
      <c r="C99" s="8">
        <v>0.13067676719999999</v>
      </c>
      <c r="D99" s="7">
        <v>0.30299999999999999</v>
      </c>
      <c r="E99" s="7">
        <v>54.65</v>
      </c>
      <c r="F99" s="7">
        <v>0</v>
      </c>
      <c r="G99" s="7">
        <v>0</v>
      </c>
      <c r="H99" s="6">
        <v>1</v>
      </c>
      <c r="I99" s="42">
        <f t="shared" si="6"/>
        <v>0</v>
      </c>
      <c r="J99" s="42">
        <f t="shared" si="7"/>
        <v>0</v>
      </c>
      <c r="K99" s="6">
        <v>78</v>
      </c>
      <c r="L99" s="6">
        <f t="shared" si="8"/>
        <v>0.18032250451886997</v>
      </c>
      <c r="M99" s="6">
        <f t="shared" si="9"/>
        <v>222</v>
      </c>
      <c r="N99" s="6">
        <f t="shared" si="10"/>
        <v>0</v>
      </c>
      <c r="O99" s="11">
        <f t="shared" si="11"/>
        <v>0</v>
      </c>
    </row>
    <row r="100" spans="1:15">
      <c r="A100" s="6" t="s">
        <v>55</v>
      </c>
      <c r="B100" s="6">
        <v>6170</v>
      </c>
      <c r="C100" s="8">
        <v>0.21986350190000001</v>
      </c>
      <c r="D100" s="7">
        <v>0.30299999999999999</v>
      </c>
      <c r="E100" s="7">
        <v>54.65</v>
      </c>
      <c r="F100" s="7">
        <v>0</v>
      </c>
      <c r="G100" s="7">
        <v>0</v>
      </c>
      <c r="H100" s="6">
        <v>1</v>
      </c>
      <c r="I100" s="42">
        <f t="shared" si="6"/>
        <v>0</v>
      </c>
      <c r="J100" s="42">
        <f t="shared" si="7"/>
        <v>0</v>
      </c>
      <c r="K100" s="6">
        <v>131</v>
      </c>
      <c r="L100" s="6">
        <f t="shared" si="8"/>
        <v>0.30339239456558376</v>
      </c>
      <c r="M100" s="6">
        <f t="shared" si="9"/>
        <v>374</v>
      </c>
      <c r="N100" s="6">
        <f t="shared" si="10"/>
        <v>0</v>
      </c>
      <c r="O100" s="11">
        <f t="shared" si="11"/>
        <v>0</v>
      </c>
    </row>
    <row r="101" spans="1:15">
      <c r="A101" s="6" t="s">
        <v>55</v>
      </c>
      <c r="B101" s="6">
        <v>3200</v>
      </c>
      <c r="C101" s="8">
        <v>7.6810779100000004E-2</v>
      </c>
      <c r="D101" s="7">
        <v>0.4</v>
      </c>
      <c r="E101" s="7">
        <v>54.65</v>
      </c>
      <c r="F101" s="7">
        <v>1.2</v>
      </c>
      <c r="G101" s="7">
        <v>6.4000000000000001E-2</v>
      </c>
      <c r="H101" s="6">
        <v>1</v>
      </c>
      <c r="I101" s="42">
        <f t="shared" si="6"/>
        <v>1.2</v>
      </c>
      <c r="J101" s="42">
        <f t="shared" si="7"/>
        <v>6.4000000000000001E-2</v>
      </c>
      <c r="K101" s="6">
        <v>61</v>
      </c>
      <c r="L101" s="6">
        <f t="shared" si="8"/>
        <v>0.13992363592716667</v>
      </c>
      <c r="M101" s="6">
        <f t="shared" si="9"/>
        <v>173</v>
      </c>
      <c r="N101" s="6">
        <f t="shared" si="10"/>
        <v>0</v>
      </c>
      <c r="O101" s="11">
        <f t="shared" si="11"/>
        <v>0</v>
      </c>
    </row>
    <row r="102" spans="1:15">
      <c r="A102" s="6" t="s">
        <v>55</v>
      </c>
      <c r="B102" s="6">
        <v>6460</v>
      </c>
      <c r="C102" s="8">
        <v>3.7571656813000001</v>
      </c>
      <c r="D102" s="7">
        <v>0.30299999999999999</v>
      </c>
      <c r="E102" s="7">
        <v>54.65</v>
      </c>
      <c r="F102" s="7">
        <v>0</v>
      </c>
      <c r="G102" s="7">
        <v>0</v>
      </c>
      <c r="H102" s="6">
        <v>1</v>
      </c>
      <c r="I102" s="42">
        <f t="shared" si="6"/>
        <v>0</v>
      </c>
      <c r="J102" s="42">
        <f t="shared" si="7"/>
        <v>0</v>
      </c>
      <c r="K102" s="6">
        <v>2244</v>
      </c>
      <c r="L102" s="6">
        <f t="shared" si="8"/>
        <v>5.184559888196886</v>
      </c>
      <c r="M102" s="6">
        <f t="shared" si="9"/>
        <v>6395</v>
      </c>
      <c r="N102" s="6">
        <f t="shared" si="10"/>
        <v>0</v>
      </c>
      <c r="O102" s="11">
        <f t="shared" si="11"/>
        <v>0</v>
      </c>
    </row>
    <row r="103" spans="1:15">
      <c r="A103" s="6" t="s">
        <v>55</v>
      </c>
      <c r="B103" s="6">
        <v>3200</v>
      </c>
      <c r="C103" s="8">
        <v>0.94731481279999996</v>
      </c>
      <c r="D103" s="7">
        <v>0.4</v>
      </c>
      <c r="E103" s="7">
        <v>54.65</v>
      </c>
      <c r="F103" s="7">
        <v>1.2</v>
      </c>
      <c r="G103" s="7">
        <v>6.4000000000000001E-2</v>
      </c>
      <c r="H103" s="6">
        <v>1</v>
      </c>
      <c r="I103" s="42">
        <f t="shared" si="6"/>
        <v>1.2</v>
      </c>
      <c r="J103" s="42">
        <f t="shared" si="7"/>
        <v>6.4000000000000001E-2</v>
      </c>
      <c r="K103" s="6">
        <v>747</v>
      </c>
      <c r="L103" s="6">
        <f t="shared" si="8"/>
        <v>1.7256918173173332</v>
      </c>
      <c r="M103" s="6">
        <f t="shared" si="9"/>
        <v>2129</v>
      </c>
      <c r="N103" s="6">
        <f t="shared" si="10"/>
        <v>6</v>
      </c>
      <c r="O103" s="11">
        <f t="shared" si="11"/>
        <v>0.3</v>
      </c>
    </row>
    <row r="104" spans="1:15">
      <c r="A104" s="6" t="s">
        <v>55</v>
      </c>
      <c r="B104" s="6">
        <v>3200</v>
      </c>
      <c r="C104" s="8">
        <v>1.6146065681999999</v>
      </c>
      <c r="D104" s="7">
        <v>0.4</v>
      </c>
      <c r="E104" s="7">
        <v>54.65</v>
      </c>
      <c r="F104" s="7">
        <v>1.2</v>
      </c>
      <c r="G104" s="7">
        <v>6.4000000000000001E-2</v>
      </c>
      <c r="H104" s="6">
        <v>1</v>
      </c>
      <c r="I104" s="42">
        <f t="shared" si="6"/>
        <v>1.2</v>
      </c>
      <c r="J104" s="42">
        <f t="shared" si="7"/>
        <v>6.4000000000000001E-2</v>
      </c>
      <c r="K104" s="6">
        <v>1273</v>
      </c>
      <c r="L104" s="6">
        <f t="shared" si="8"/>
        <v>2.9412749650709995</v>
      </c>
      <c r="M104" s="6">
        <f t="shared" si="9"/>
        <v>3628</v>
      </c>
      <c r="N104" s="6">
        <f t="shared" si="10"/>
        <v>10</v>
      </c>
      <c r="O104" s="11">
        <f t="shared" si="11"/>
        <v>0.5</v>
      </c>
    </row>
    <row r="105" spans="1:15">
      <c r="A105" s="6" t="s">
        <v>55</v>
      </c>
      <c r="B105" s="6">
        <v>3200</v>
      </c>
      <c r="C105" s="8">
        <v>3.3074976800000003E-2</v>
      </c>
      <c r="D105" s="7">
        <v>0.4</v>
      </c>
      <c r="E105" s="7">
        <v>54.65</v>
      </c>
      <c r="F105" s="7">
        <v>1.2</v>
      </c>
      <c r="G105" s="7">
        <v>6.4000000000000001E-2</v>
      </c>
      <c r="H105" s="6">
        <v>1</v>
      </c>
      <c r="I105" s="42">
        <f t="shared" si="6"/>
        <v>1.2</v>
      </c>
      <c r="J105" s="42">
        <f t="shared" si="7"/>
        <v>6.4000000000000001E-2</v>
      </c>
      <c r="K105" s="6">
        <v>26</v>
      </c>
      <c r="L105" s="6">
        <f t="shared" si="8"/>
        <v>6.0251582737333338E-2</v>
      </c>
      <c r="M105" s="6">
        <f t="shared" si="9"/>
        <v>74</v>
      </c>
      <c r="N105" s="6">
        <f t="shared" si="10"/>
        <v>0</v>
      </c>
      <c r="O105" s="11">
        <f t="shared" si="11"/>
        <v>0</v>
      </c>
    </row>
    <row r="106" spans="1:15">
      <c r="A106" s="6" t="s">
        <v>55</v>
      </c>
      <c r="B106" s="6">
        <v>6182</v>
      </c>
      <c r="C106" s="8">
        <v>3.3146999999999998E-6</v>
      </c>
      <c r="D106" s="7">
        <v>0.30299999999999999</v>
      </c>
      <c r="E106" s="7">
        <v>54.65</v>
      </c>
      <c r="F106" s="7">
        <v>0</v>
      </c>
      <c r="G106" s="7">
        <v>0</v>
      </c>
      <c r="H106" s="6">
        <v>1</v>
      </c>
      <c r="I106" s="42">
        <f t="shared" si="6"/>
        <v>0</v>
      </c>
      <c r="J106" s="42">
        <f t="shared" si="7"/>
        <v>0</v>
      </c>
      <c r="K106" s="6">
        <v>0</v>
      </c>
      <c r="L106" s="6">
        <f t="shared" si="8"/>
        <v>4.573995963749999E-6</v>
      </c>
      <c r="M106" s="6">
        <f t="shared" si="9"/>
        <v>0</v>
      </c>
      <c r="N106" s="6">
        <f t="shared" si="10"/>
        <v>0</v>
      </c>
      <c r="O106" s="11">
        <f t="shared" si="11"/>
        <v>0</v>
      </c>
    </row>
    <row r="107" spans="1:15">
      <c r="A107" s="6" t="s">
        <v>55</v>
      </c>
      <c r="B107" s="6">
        <v>6430</v>
      </c>
      <c r="C107" s="8">
        <v>3.5540439080000001</v>
      </c>
      <c r="D107" s="7">
        <v>0.30299999999999999</v>
      </c>
      <c r="E107" s="7">
        <v>54.65</v>
      </c>
      <c r="F107" s="7">
        <v>0</v>
      </c>
      <c r="G107" s="7">
        <v>0</v>
      </c>
      <c r="H107" s="6">
        <v>1</v>
      </c>
      <c r="I107" s="42">
        <f t="shared" si="6"/>
        <v>0</v>
      </c>
      <c r="J107" s="42">
        <f t="shared" si="7"/>
        <v>0</v>
      </c>
      <c r="K107" s="6">
        <v>2122</v>
      </c>
      <c r="L107" s="6">
        <f t="shared" si="8"/>
        <v>4.90426961419805</v>
      </c>
      <c r="M107" s="6">
        <f t="shared" si="9"/>
        <v>6049</v>
      </c>
      <c r="N107" s="6">
        <f t="shared" si="10"/>
        <v>0</v>
      </c>
      <c r="O107" s="11">
        <f t="shared" si="11"/>
        <v>0</v>
      </c>
    </row>
    <row r="108" spans="1:15">
      <c r="A108" s="6" t="s">
        <v>55</v>
      </c>
      <c r="B108" s="6">
        <v>3100</v>
      </c>
      <c r="C108" s="8">
        <v>12.200050323299999</v>
      </c>
      <c r="D108" s="7">
        <v>0.41099999999999998</v>
      </c>
      <c r="E108" s="7">
        <v>54.65</v>
      </c>
      <c r="F108" s="7">
        <v>1.2</v>
      </c>
      <c r="G108" s="7">
        <v>6.4000000000000001E-2</v>
      </c>
      <c r="H108" s="6">
        <v>1</v>
      </c>
      <c r="I108" s="42">
        <f t="shared" si="6"/>
        <v>1.2</v>
      </c>
      <c r="J108" s="42">
        <f t="shared" si="7"/>
        <v>6.4000000000000001E-2</v>
      </c>
      <c r="K108" s="6">
        <v>9882</v>
      </c>
      <c r="L108" s="6">
        <f t="shared" si="8"/>
        <v>22.835596693265813</v>
      </c>
      <c r="M108" s="6">
        <f t="shared" si="9"/>
        <v>28167</v>
      </c>
      <c r="N108" s="6">
        <f t="shared" si="10"/>
        <v>75</v>
      </c>
      <c r="O108" s="11">
        <f t="shared" si="11"/>
        <v>4</v>
      </c>
    </row>
    <row r="109" spans="1:15">
      <c r="A109" s="6" t="s">
        <v>55</v>
      </c>
      <c r="B109" s="6">
        <v>6410</v>
      </c>
      <c r="C109" s="8">
        <v>8.35592327E-2</v>
      </c>
      <c r="D109" s="7">
        <v>0.30299999999999999</v>
      </c>
      <c r="E109" s="7">
        <v>54.65</v>
      </c>
      <c r="F109" s="7">
        <v>0</v>
      </c>
      <c r="G109" s="7">
        <v>0</v>
      </c>
      <c r="H109" s="6">
        <v>1</v>
      </c>
      <c r="I109" s="42">
        <f t="shared" si="6"/>
        <v>0</v>
      </c>
      <c r="J109" s="42">
        <f t="shared" si="7"/>
        <v>0</v>
      </c>
      <c r="K109" s="6">
        <v>50</v>
      </c>
      <c r="L109" s="6">
        <f t="shared" si="8"/>
        <v>0.11530442969313874</v>
      </c>
      <c r="M109" s="6">
        <f t="shared" si="9"/>
        <v>142</v>
      </c>
      <c r="N109" s="6">
        <f t="shared" si="10"/>
        <v>0</v>
      </c>
      <c r="O109" s="11">
        <f t="shared" si="11"/>
        <v>0</v>
      </c>
    </row>
    <row r="110" spans="1:15">
      <c r="A110" s="6" t="s">
        <v>55</v>
      </c>
      <c r="B110" s="6">
        <v>6410</v>
      </c>
      <c r="C110" s="8">
        <v>0.18294883880000001</v>
      </c>
      <c r="D110" s="7">
        <v>0.30299999999999999</v>
      </c>
      <c r="E110" s="7">
        <v>54.65</v>
      </c>
      <c r="F110" s="7">
        <v>0</v>
      </c>
      <c r="G110" s="7">
        <v>0</v>
      </c>
      <c r="H110" s="6">
        <v>1</v>
      </c>
      <c r="I110" s="42">
        <f t="shared" si="6"/>
        <v>0</v>
      </c>
      <c r="J110" s="42">
        <f t="shared" si="7"/>
        <v>0</v>
      </c>
      <c r="K110" s="6">
        <v>109</v>
      </c>
      <c r="L110" s="6">
        <f t="shared" si="8"/>
        <v>0.25245338952060498</v>
      </c>
      <c r="M110" s="6">
        <f t="shared" si="9"/>
        <v>311</v>
      </c>
      <c r="N110" s="6">
        <f t="shared" si="10"/>
        <v>0</v>
      </c>
      <c r="O110" s="11">
        <f t="shared" si="11"/>
        <v>0</v>
      </c>
    </row>
    <row r="111" spans="1:15">
      <c r="A111" s="6" t="s">
        <v>55</v>
      </c>
      <c r="B111" s="6">
        <v>6410</v>
      </c>
      <c r="C111" s="8">
        <v>4.9523843023999996</v>
      </c>
      <c r="D111" s="7">
        <v>0.30299999999999999</v>
      </c>
      <c r="E111" s="7">
        <v>54.65</v>
      </c>
      <c r="F111" s="7">
        <v>0</v>
      </c>
      <c r="G111" s="7">
        <v>0</v>
      </c>
      <c r="H111" s="6">
        <v>1</v>
      </c>
      <c r="I111" s="42">
        <f t="shared" si="6"/>
        <v>0</v>
      </c>
      <c r="J111" s="42">
        <f t="shared" si="7"/>
        <v>0</v>
      </c>
      <c r="K111" s="6">
        <v>2957</v>
      </c>
      <c r="L111" s="6">
        <f t="shared" si="8"/>
        <v>6.8338570036855399</v>
      </c>
      <c r="M111" s="6">
        <f t="shared" si="9"/>
        <v>8429</v>
      </c>
      <c r="N111" s="6">
        <f t="shared" si="10"/>
        <v>0</v>
      </c>
      <c r="O111" s="11">
        <f t="shared" si="11"/>
        <v>0</v>
      </c>
    </row>
    <row r="112" spans="1:15">
      <c r="A112" s="6" t="s">
        <v>55</v>
      </c>
      <c r="B112" s="6">
        <v>6182</v>
      </c>
      <c r="C112" s="8">
        <v>2.8453146090999999</v>
      </c>
      <c r="D112" s="7">
        <v>0.30299999999999999</v>
      </c>
      <c r="E112" s="7">
        <v>54.65</v>
      </c>
      <c r="F112" s="7">
        <v>0</v>
      </c>
      <c r="G112" s="7">
        <v>0</v>
      </c>
      <c r="H112" s="6">
        <v>1</v>
      </c>
      <c r="I112" s="42">
        <f t="shared" si="6"/>
        <v>0</v>
      </c>
      <c r="J112" s="42">
        <f t="shared" si="7"/>
        <v>0</v>
      </c>
      <c r="K112" s="6">
        <v>1699</v>
      </c>
      <c r="L112" s="6">
        <f t="shared" si="8"/>
        <v>3.9262851955297031</v>
      </c>
      <c r="M112" s="6">
        <f t="shared" si="9"/>
        <v>4843</v>
      </c>
      <c r="N112" s="6">
        <f t="shared" si="10"/>
        <v>0</v>
      </c>
      <c r="O112" s="11">
        <f t="shared" si="11"/>
        <v>0</v>
      </c>
    </row>
    <row r="113" spans="1:15">
      <c r="A113" s="6" t="s">
        <v>55</v>
      </c>
      <c r="B113" s="6">
        <v>6170</v>
      </c>
      <c r="C113" s="8">
        <v>0.77620239130000002</v>
      </c>
      <c r="D113" s="7">
        <v>0.247</v>
      </c>
      <c r="E113" s="7">
        <v>54.65</v>
      </c>
      <c r="F113" s="7">
        <v>0</v>
      </c>
      <c r="G113" s="7">
        <v>0</v>
      </c>
      <c r="H113" s="6">
        <v>1</v>
      </c>
      <c r="I113" s="42">
        <f t="shared" si="6"/>
        <v>0</v>
      </c>
      <c r="J113" s="42">
        <f t="shared" si="7"/>
        <v>0</v>
      </c>
      <c r="K113" s="6">
        <v>378</v>
      </c>
      <c r="L113" s="6">
        <f t="shared" si="8"/>
        <v>0.87313389909021799</v>
      </c>
      <c r="M113" s="6">
        <f t="shared" si="9"/>
        <v>1077</v>
      </c>
      <c r="N113" s="6">
        <f t="shared" si="10"/>
        <v>0</v>
      </c>
      <c r="O113" s="11">
        <f t="shared" si="11"/>
        <v>0</v>
      </c>
    </row>
    <row r="114" spans="1:15">
      <c r="A114" s="6" t="s">
        <v>55</v>
      </c>
      <c r="B114" s="6">
        <v>6430</v>
      </c>
      <c r="C114" s="8">
        <v>0.95311315829999999</v>
      </c>
      <c r="D114" s="7">
        <v>0.30299999999999999</v>
      </c>
      <c r="E114" s="7">
        <v>54.65</v>
      </c>
      <c r="F114" s="7">
        <v>0</v>
      </c>
      <c r="G114" s="7">
        <v>0</v>
      </c>
      <c r="H114" s="6">
        <v>1</v>
      </c>
      <c r="I114" s="42">
        <f t="shared" si="6"/>
        <v>0</v>
      </c>
      <c r="J114" s="42">
        <f t="shared" si="7"/>
        <v>0</v>
      </c>
      <c r="K114" s="6">
        <v>569</v>
      </c>
      <c r="L114" s="6">
        <f t="shared" si="8"/>
        <v>1.3152127610526487</v>
      </c>
      <c r="M114" s="6">
        <f t="shared" si="9"/>
        <v>1622</v>
      </c>
      <c r="N114" s="6">
        <f t="shared" si="10"/>
        <v>0</v>
      </c>
      <c r="O114" s="11">
        <f t="shared" si="11"/>
        <v>0</v>
      </c>
    </row>
    <row r="115" spans="1:15">
      <c r="A115" s="6" t="s">
        <v>55</v>
      </c>
      <c r="B115" s="6">
        <v>6410</v>
      </c>
      <c r="C115" s="8">
        <v>39.139338457999997</v>
      </c>
      <c r="D115" s="7">
        <v>0.247</v>
      </c>
      <c r="E115" s="7">
        <v>54.65</v>
      </c>
      <c r="F115" s="7">
        <v>0</v>
      </c>
      <c r="G115" s="7">
        <v>0</v>
      </c>
      <c r="H115" s="6">
        <v>1</v>
      </c>
      <c r="I115" s="42">
        <f t="shared" si="6"/>
        <v>0</v>
      </c>
      <c r="J115" s="42">
        <f t="shared" si="7"/>
        <v>0</v>
      </c>
      <c r="K115" s="6">
        <v>19053</v>
      </c>
      <c r="L115" s="6">
        <f t="shared" si="8"/>
        <v>44.027026428519655</v>
      </c>
      <c r="M115" s="6">
        <f t="shared" si="9"/>
        <v>54306</v>
      </c>
      <c r="N115" s="6">
        <f t="shared" si="10"/>
        <v>0</v>
      </c>
      <c r="O115" s="11">
        <f t="shared" si="11"/>
        <v>0</v>
      </c>
    </row>
    <row r="116" spans="1:15">
      <c r="A116" s="6" t="s">
        <v>55</v>
      </c>
      <c r="B116" s="6">
        <v>6410</v>
      </c>
      <c r="C116" s="8">
        <v>5.1507166812999996</v>
      </c>
      <c r="D116" s="7">
        <v>0.30299999999999999</v>
      </c>
      <c r="E116" s="7">
        <v>54.65</v>
      </c>
      <c r="F116" s="7">
        <v>0</v>
      </c>
      <c r="G116" s="7">
        <v>0</v>
      </c>
      <c r="H116" s="6">
        <v>1</v>
      </c>
      <c r="I116" s="42">
        <f t="shared" si="6"/>
        <v>0</v>
      </c>
      <c r="J116" s="42">
        <f t="shared" si="7"/>
        <v>0</v>
      </c>
      <c r="K116" s="6">
        <v>3076</v>
      </c>
      <c r="L116" s="6">
        <f t="shared" si="8"/>
        <v>7.1075383324843857</v>
      </c>
      <c r="M116" s="6">
        <f t="shared" si="9"/>
        <v>8767</v>
      </c>
      <c r="N116" s="6">
        <f t="shared" si="10"/>
        <v>0</v>
      </c>
      <c r="O116" s="11">
        <f t="shared" si="11"/>
        <v>0</v>
      </c>
    </row>
    <row r="117" spans="1:15">
      <c r="A117" s="6" t="s">
        <v>55</v>
      </c>
      <c r="B117" s="6">
        <v>6410</v>
      </c>
      <c r="C117" s="8">
        <v>6.6454221999999999E-3</v>
      </c>
      <c r="D117" s="7">
        <v>0.30299999999999999</v>
      </c>
      <c r="E117" s="7">
        <v>54.65</v>
      </c>
      <c r="F117" s="7">
        <v>0</v>
      </c>
      <c r="G117" s="7">
        <v>0</v>
      </c>
      <c r="H117" s="6">
        <v>1</v>
      </c>
      <c r="I117" s="42">
        <f t="shared" si="6"/>
        <v>0</v>
      </c>
      <c r="J117" s="42">
        <f t="shared" si="7"/>
        <v>0</v>
      </c>
      <c r="K117" s="6">
        <v>4</v>
      </c>
      <c r="L117" s="6">
        <f t="shared" si="8"/>
        <v>9.1701011615575E-3</v>
      </c>
      <c r="M117" s="6">
        <f t="shared" si="9"/>
        <v>11</v>
      </c>
      <c r="N117" s="6">
        <f t="shared" si="10"/>
        <v>0</v>
      </c>
      <c r="O117" s="11">
        <f t="shared" si="11"/>
        <v>0</v>
      </c>
    </row>
    <row r="118" spans="1:15">
      <c r="A118" s="6" t="s">
        <v>55</v>
      </c>
      <c r="B118" s="6">
        <v>3100</v>
      </c>
      <c r="C118" s="8">
        <v>18.454897150200001</v>
      </c>
      <c r="D118" s="7">
        <v>0.41099999999999998</v>
      </c>
      <c r="E118" s="7">
        <v>54.65</v>
      </c>
      <c r="F118" s="7">
        <v>1.2</v>
      </c>
      <c r="G118" s="7">
        <v>6.4000000000000001E-2</v>
      </c>
      <c r="H118" s="6">
        <v>1</v>
      </c>
      <c r="I118" s="42">
        <f t="shared" si="6"/>
        <v>1.2</v>
      </c>
      <c r="J118" s="42">
        <f t="shared" si="7"/>
        <v>6.4000000000000001E-2</v>
      </c>
      <c r="K118" s="6">
        <v>14949</v>
      </c>
      <c r="L118" s="6">
        <f t="shared" si="8"/>
        <v>34.543184427101224</v>
      </c>
      <c r="M118" s="6">
        <f t="shared" si="9"/>
        <v>42608</v>
      </c>
      <c r="N118" s="6">
        <f t="shared" si="10"/>
        <v>113</v>
      </c>
      <c r="O118" s="11">
        <f t="shared" si="11"/>
        <v>6</v>
      </c>
    </row>
    <row r="119" spans="1:15">
      <c r="A119" s="6" t="s">
        <v>55</v>
      </c>
      <c r="B119" s="6">
        <v>6460</v>
      </c>
      <c r="C119" s="8">
        <v>0.61944649190000001</v>
      </c>
      <c r="D119" s="7">
        <v>0.247</v>
      </c>
      <c r="E119" s="7">
        <v>54.65</v>
      </c>
      <c r="F119" s="7">
        <v>0</v>
      </c>
      <c r="G119" s="7">
        <v>0</v>
      </c>
      <c r="H119" s="6">
        <v>1</v>
      </c>
      <c r="I119" s="42">
        <f t="shared" si="6"/>
        <v>0</v>
      </c>
      <c r="J119" s="42">
        <f t="shared" si="7"/>
        <v>0</v>
      </c>
      <c r="K119" s="6">
        <v>302</v>
      </c>
      <c r="L119" s="6">
        <f t="shared" si="8"/>
        <v>0.69680245360306214</v>
      </c>
      <c r="M119" s="6">
        <f t="shared" si="9"/>
        <v>859</v>
      </c>
      <c r="N119" s="6">
        <f t="shared" si="10"/>
        <v>0</v>
      </c>
      <c r="O119" s="11">
        <f t="shared" si="11"/>
        <v>0</v>
      </c>
    </row>
    <row r="120" spans="1:15">
      <c r="A120" s="6" t="s">
        <v>55</v>
      </c>
      <c r="B120" s="6">
        <v>3100</v>
      </c>
      <c r="C120" s="8">
        <v>1.2620835282</v>
      </c>
      <c r="D120" s="7">
        <v>0.41099999999999998</v>
      </c>
      <c r="E120" s="7">
        <v>54.65</v>
      </c>
      <c r="F120" s="7">
        <v>1.2</v>
      </c>
      <c r="G120" s="7">
        <v>6.4000000000000001E-2</v>
      </c>
      <c r="H120" s="6">
        <v>1</v>
      </c>
      <c r="I120" s="42">
        <f t="shared" si="6"/>
        <v>1.2</v>
      </c>
      <c r="J120" s="42">
        <f t="shared" si="7"/>
        <v>6.4000000000000001E-2</v>
      </c>
      <c r="K120" s="6">
        <v>1022</v>
      </c>
      <c r="L120" s="6">
        <f t="shared" si="8"/>
        <v>2.362320619952452</v>
      </c>
      <c r="M120" s="6">
        <f t="shared" si="9"/>
        <v>2914</v>
      </c>
      <c r="N120" s="6">
        <f t="shared" si="10"/>
        <v>8</v>
      </c>
      <c r="O120" s="11">
        <f t="shared" si="11"/>
        <v>0.4</v>
      </c>
    </row>
    <row r="121" spans="1:15">
      <c r="A121" s="6" t="s">
        <v>55</v>
      </c>
      <c r="B121" s="6">
        <v>6430</v>
      </c>
      <c r="C121" s="8">
        <v>0.61511615809999998</v>
      </c>
      <c r="D121" s="7">
        <v>0.30299999999999999</v>
      </c>
      <c r="E121" s="7">
        <v>54.65</v>
      </c>
      <c r="F121" s="7">
        <v>0</v>
      </c>
      <c r="G121" s="7">
        <v>0</v>
      </c>
      <c r="H121" s="6">
        <v>1</v>
      </c>
      <c r="I121" s="42">
        <f t="shared" si="6"/>
        <v>0</v>
      </c>
      <c r="J121" s="42">
        <f t="shared" si="7"/>
        <v>0</v>
      </c>
      <c r="K121" s="6">
        <v>367</v>
      </c>
      <c r="L121" s="6">
        <f t="shared" si="8"/>
        <v>0.8488064755141661</v>
      </c>
      <c r="M121" s="6">
        <f t="shared" si="9"/>
        <v>1047</v>
      </c>
      <c r="N121" s="6">
        <f t="shared" si="10"/>
        <v>0</v>
      </c>
      <c r="O121" s="11">
        <f t="shared" si="11"/>
        <v>0</v>
      </c>
    </row>
    <row r="122" spans="1:15">
      <c r="A122" s="6" t="s">
        <v>55</v>
      </c>
      <c r="B122" s="6">
        <v>6430</v>
      </c>
      <c r="C122" s="8">
        <v>4.1627059532999997</v>
      </c>
      <c r="D122" s="7">
        <v>0.30299999999999999</v>
      </c>
      <c r="E122" s="7">
        <v>54.65</v>
      </c>
      <c r="F122" s="7">
        <v>0</v>
      </c>
      <c r="G122" s="7">
        <v>0</v>
      </c>
      <c r="H122" s="6">
        <v>1</v>
      </c>
      <c r="I122" s="42">
        <f t="shared" si="6"/>
        <v>0</v>
      </c>
      <c r="J122" s="42">
        <f t="shared" si="7"/>
        <v>0</v>
      </c>
      <c r="K122" s="6">
        <v>2486</v>
      </c>
      <c r="L122" s="6">
        <f t="shared" si="8"/>
        <v>5.7441699787830851</v>
      </c>
      <c r="M122" s="6">
        <f t="shared" si="9"/>
        <v>7085</v>
      </c>
      <c r="N122" s="6">
        <f t="shared" si="10"/>
        <v>0</v>
      </c>
      <c r="O122" s="11">
        <f t="shared" si="11"/>
        <v>0</v>
      </c>
    </row>
    <row r="123" spans="1:15">
      <c r="A123" s="6" t="s">
        <v>55</v>
      </c>
      <c r="B123" s="6">
        <v>6182</v>
      </c>
      <c r="C123" s="8">
        <v>0.17053673599999999</v>
      </c>
      <c r="D123" s="7">
        <v>0.30299999999999999</v>
      </c>
      <c r="E123" s="7">
        <v>54.65</v>
      </c>
      <c r="F123" s="7">
        <v>0</v>
      </c>
      <c r="G123" s="7">
        <v>0</v>
      </c>
      <c r="H123" s="6">
        <v>1</v>
      </c>
      <c r="I123" s="42">
        <f t="shared" si="6"/>
        <v>0</v>
      </c>
      <c r="J123" s="42">
        <f t="shared" si="7"/>
        <v>0</v>
      </c>
      <c r="K123" s="6">
        <v>102</v>
      </c>
      <c r="L123" s="6">
        <f t="shared" si="8"/>
        <v>0.23532577371559996</v>
      </c>
      <c r="M123" s="6">
        <f t="shared" si="9"/>
        <v>290</v>
      </c>
      <c r="N123" s="6">
        <f t="shared" si="10"/>
        <v>0</v>
      </c>
      <c r="O123" s="11">
        <f t="shared" si="11"/>
        <v>0</v>
      </c>
    </row>
    <row r="124" spans="1:15">
      <c r="A124" s="6" t="s">
        <v>55</v>
      </c>
      <c r="B124" s="6">
        <v>3100</v>
      </c>
      <c r="C124" s="8">
        <v>0.43692099629999998</v>
      </c>
      <c r="D124" s="7">
        <v>0.41099999999999998</v>
      </c>
      <c r="E124" s="7">
        <v>54.65</v>
      </c>
      <c r="F124" s="7">
        <v>1.2</v>
      </c>
      <c r="G124" s="7">
        <v>6.4000000000000001E-2</v>
      </c>
      <c r="H124" s="6">
        <v>1</v>
      </c>
      <c r="I124" s="42">
        <f t="shared" si="6"/>
        <v>1.2</v>
      </c>
      <c r="J124" s="42">
        <f t="shared" si="7"/>
        <v>6.4000000000000001E-2</v>
      </c>
      <c r="K124" s="6">
        <v>354</v>
      </c>
      <c r="L124" s="6">
        <f t="shared" si="8"/>
        <v>0.81781233633697858</v>
      </c>
      <c r="M124" s="6">
        <f t="shared" si="9"/>
        <v>1009</v>
      </c>
      <c r="N124" s="6">
        <f t="shared" si="10"/>
        <v>3</v>
      </c>
      <c r="O124" s="11">
        <f t="shared" si="11"/>
        <v>0.1</v>
      </c>
    </row>
    <row r="125" spans="1:15">
      <c r="A125" s="6" t="s">
        <v>55</v>
      </c>
      <c r="B125" s="6">
        <v>3200</v>
      </c>
      <c r="C125" s="8">
        <v>0.1601472323</v>
      </c>
      <c r="D125" s="7">
        <v>0.4</v>
      </c>
      <c r="E125" s="7">
        <v>54.65</v>
      </c>
      <c r="F125" s="7">
        <v>1.2</v>
      </c>
      <c r="G125" s="7">
        <v>6.4000000000000001E-2</v>
      </c>
      <c r="H125" s="6">
        <v>1</v>
      </c>
      <c r="I125" s="42">
        <f t="shared" si="6"/>
        <v>1.2</v>
      </c>
      <c r="J125" s="42">
        <f t="shared" si="7"/>
        <v>6.4000000000000001E-2</v>
      </c>
      <c r="K125" s="6">
        <v>126</v>
      </c>
      <c r="L125" s="6">
        <f t="shared" si="8"/>
        <v>0.29173487483983335</v>
      </c>
      <c r="M125" s="6">
        <f t="shared" si="9"/>
        <v>360</v>
      </c>
      <c r="N125" s="6">
        <f t="shared" si="10"/>
        <v>1</v>
      </c>
      <c r="O125" s="11">
        <f t="shared" si="11"/>
        <v>0.1</v>
      </c>
    </row>
    <row r="126" spans="1:15">
      <c r="A126" s="6" t="s">
        <v>55</v>
      </c>
      <c r="B126" s="6">
        <v>6460</v>
      </c>
      <c r="C126" s="8">
        <v>1.983603751</v>
      </c>
      <c r="D126" s="7">
        <v>0.30299999999999999</v>
      </c>
      <c r="E126" s="7">
        <v>54.65</v>
      </c>
      <c r="F126" s="7">
        <v>0</v>
      </c>
      <c r="G126" s="7">
        <v>0</v>
      </c>
      <c r="H126" s="6">
        <v>1</v>
      </c>
      <c r="I126" s="42">
        <f t="shared" si="6"/>
        <v>0</v>
      </c>
      <c r="J126" s="42">
        <f t="shared" si="7"/>
        <v>0</v>
      </c>
      <c r="K126" s="6">
        <v>1185</v>
      </c>
      <c r="L126" s="6">
        <f t="shared" si="8"/>
        <v>2.7371996110517873</v>
      </c>
      <c r="M126" s="6">
        <f t="shared" si="9"/>
        <v>3376</v>
      </c>
      <c r="N126" s="6">
        <f t="shared" si="10"/>
        <v>0</v>
      </c>
      <c r="O126" s="11">
        <f t="shared" si="11"/>
        <v>0</v>
      </c>
    </row>
    <row r="127" spans="1:15">
      <c r="A127" s="6" t="s">
        <v>55</v>
      </c>
      <c r="B127" s="6">
        <v>6460</v>
      </c>
      <c r="C127" s="8">
        <v>3.2022407568000002</v>
      </c>
      <c r="D127" s="7">
        <v>0.30299999999999999</v>
      </c>
      <c r="E127" s="7">
        <v>54.65</v>
      </c>
      <c r="F127" s="7">
        <v>0</v>
      </c>
      <c r="G127" s="7">
        <v>0</v>
      </c>
      <c r="H127" s="6">
        <v>1</v>
      </c>
      <c r="I127" s="42">
        <f t="shared" si="6"/>
        <v>0</v>
      </c>
      <c r="J127" s="42">
        <f t="shared" si="7"/>
        <v>0</v>
      </c>
      <c r="K127" s="6">
        <v>1912</v>
      </c>
      <c r="L127" s="6">
        <f t="shared" si="8"/>
        <v>4.41881204831778</v>
      </c>
      <c r="M127" s="6">
        <f t="shared" si="9"/>
        <v>5451</v>
      </c>
      <c r="N127" s="6">
        <f t="shared" si="10"/>
        <v>0</v>
      </c>
      <c r="O127" s="11">
        <f t="shared" si="11"/>
        <v>0</v>
      </c>
    </row>
    <row r="128" spans="1:15">
      <c r="A128" s="6" t="s">
        <v>55</v>
      </c>
      <c r="B128" s="6">
        <v>6460</v>
      </c>
      <c r="C128" s="8">
        <v>0.14372405660000001</v>
      </c>
      <c r="D128" s="7">
        <v>0.30299999999999999</v>
      </c>
      <c r="E128" s="7">
        <v>54.65</v>
      </c>
      <c r="F128" s="7">
        <v>0</v>
      </c>
      <c r="G128" s="7">
        <v>0</v>
      </c>
      <c r="H128" s="6">
        <v>1</v>
      </c>
      <c r="I128" s="42">
        <f t="shared" si="6"/>
        <v>0</v>
      </c>
      <c r="J128" s="42">
        <f t="shared" si="7"/>
        <v>0</v>
      </c>
      <c r="K128" s="6">
        <v>86</v>
      </c>
      <c r="L128" s="6">
        <f t="shared" si="8"/>
        <v>0.19832662225304751</v>
      </c>
      <c r="M128" s="6">
        <f t="shared" si="9"/>
        <v>245</v>
      </c>
      <c r="N128" s="6">
        <f t="shared" si="10"/>
        <v>0</v>
      </c>
      <c r="O128" s="11">
        <f t="shared" si="11"/>
        <v>0</v>
      </c>
    </row>
    <row r="129" spans="1:15">
      <c r="A129" s="6" t="s">
        <v>55</v>
      </c>
      <c r="B129" s="6">
        <v>6182</v>
      </c>
      <c r="C129" s="8">
        <v>1.0182709633</v>
      </c>
      <c r="D129" s="7">
        <v>0.30299999999999999</v>
      </c>
      <c r="E129" s="7">
        <v>54.65</v>
      </c>
      <c r="F129" s="7">
        <v>0</v>
      </c>
      <c r="G129" s="7">
        <v>0</v>
      </c>
      <c r="H129" s="6">
        <v>1</v>
      </c>
      <c r="I129" s="42">
        <f t="shared" si="6"/>
        <v>0</v>
      </c>
      <c r="J129" s="42">
        <f t="shared" si="7"/>
        <v>0</v>
      </c>
      <c r="K129" s="6">
        <v>608</v>
      </c>
      <c r="L129" s="6">
        <f t="shared" si="8"/>
        <v>1.4051248306447111</v>
      </c>
      <c r="M129" s="6">
        <f t="shared" si="9"/>
        <v>1733</v>
      </c>
      <c r="N129" s="6">
        <f t="shared" si="10"/>
        <v>0</v>
      </c>
      <c r="O129" s="11">
        <f t="shared" si="11"/>
        <v>0</v>
      </c>
    </row>
    <row r="130" spans="1:15">
      <c r="A130" s="6" t="s">
        <v>55</v>
      </c>
      <c r="B130" s="6">
        <v>6170</v>
      </c>
      <c r="C130" s="8">
        <v>0.2722203547</v>
      </c>
      <c r="D130" s="7">
        <v>0.30299999999999999</v>
      </c>
      <c r="E130" s="7">
        <v>54.65</v>
      </c>
      <c r="F130" s="7">
        <v>0</v>
      </c>
      <c r="G130" s="7">
        <v>0</v>
      </c>
      <c r="H130" s="6">
        <v>1</v>
      </c>
      <c r="I130" s="42">
        <f t="shared" si="6"/>
        <v>0</v>
      </c>
      <c r="J130" s="42">
        <f t="shared" si="7"/>
        <v>0</v>
      </c>
      <c r="K130" s="6">
        <v>163</v>
      </c>
      <c r="L130" s="6">
        <f t="shared" si="8"/>
        <v>0.37564027020496371</v>
      </c>
      <c r="M130" s="6">
        <f t="shared" si="9"/>
        <v>463</v>
      </c>
      <c r="N130" s="6">
        <f t="shared" si="10"/>
        <v>0</v>
      </c>
      <c r="O130" s="11">
        <f t="shared" si="11"/>
        <v>0</v>
      </c>
    </row>
    <row r="131" spans="1:15">
      <c r="A131" s="6" t="s">
        <v>55</v>
      </c>
      <c r="B131" s="6">
        <v>3100</v>
      </c>
      <c r="C131" s="8">
        <v>0.1170308123</v>
      </c>
      <c r="D131" s="7">
        <v>0.41099999999999998</v>
      </c>
      <c r="E131" s="7">
        <v>54.65</v>
      </c>
      <c r="F131" s="7">
        <v>1.2</v>
      </c>
      <c r="G131" s="7">
        <v>6.4000000000000001E-2</v>
      </c>
      <c r="H131" s="6">
        <v>1</v>
      </c>
      <c r="I131" s="42">
        <f t="shared" ref="I131:I194" si="12">F131</f>
        <v>1.2</v>
      </c>
      <c r="J131" s="42">
        <f t="shared" ref="J131:J194" si="13">G131</f>
        <v>6.4000000000000001E-2</v>
      </c>
      <c r="K131" s="6">
        <v>95</v>
      </c>
      <c r="L131" s="6">
        <f t="shared" ref="L131:L194" si="14">(E131*D131*C131)/12</f>
        <v>0.21905388580767871</v>
      </c>
      <c r="M131" s="6">
        <f t="shared" ref="M131:M194" si="15">ROUND(E131*D131*C131*102.79,0)</f>
        <v>270</v>
      </c>
      <c r="N131" s="6">
        <f t="shared" ref="N131:N194" si="16">ROUND(I131*M131*0.002205,0)</f>
        <v>1</v>
      </c>
      <c r="O131" s="11">
        <f t="shared" ref="O131:O194" si="17">ROUND(J131*M131*0.002205,1)</f>
        <v>0</v>
      </c>
    </row>
    <row r="132" spans="1:15">
      <c r="A132" s="6" t="s">
        <v>55</v>
      </c>
      <c r="B132" s="6">
        <v>6460</v>
      </c>
      <c r="C132" s="8">
        <v>0.23295405050000001</v>
      </c>
      <c r="D132" s="7">
        <v>0.30299999999999999</v>
      </c>
      <c r="E132" s="7">
        <v>54.65</v>
      </c>
      <c r="F132" s="7">
        <v>0</v>
      </c>
      <c r="G132" s="7">
        <v>0</v>
      </c>
      <c r="H132" s="6">
        <v>1</v>
      </c>
      <c r="I132" s="42">
        <f t="shared" si="12"/>
        <v>0</v>
      </c>
      <c r="J132" s="42">
        <f t="shared" si="13"/>
        <v>0</v>
      </c>
      <c r="K132" s="6">
        <v>139</v>
      </c>
      <c r="L132" s="6">
        <f t="shared" si="14"/>
        <v>0.32145620621058124</v>
      </c>
      <c r="M132" s="6">
        <f t="shared" si="15"/>
        <v>397</v>
      </c>
      <c r="N132" s="6">
        <f t="shared" si="16"/>
        <v>0</v>
      </c>
      <c r="O132" s="11">
        <f t="shared" si="17"/>
        <v>0</v>
      </c>
    </row>
    <row r="133" spans="1:15">
      <c r="A133" s="6" t="s">
        <v>55</v>
      </c>
      <c r="B133" s="6">
        <v>6182</v>
      </c>
      <c r="C133" s="8">
        <v>16.820772526799999</v>
      </c>
      <c r="D133" s="7">
        <v>0.30299999999999999</v>
      </c>
      <c r="E133" s="7">
        <v>54.65</v>
      </c>
      <c r="F133" s="7">
        <v>0</v>
      </c>
      <c r="G133" s="7">
        <v>0</v>
      </c>
      <c r="H133" s="6">
        <v>1</v>
      </c>
      <c r="I133" s="42">
        <f t="shared" si="12"/>
        <v>0</v>
      </c>
      <c r="J133" s="42">
        <f t="shared" si="13"/>
        <v>0</v>
      </c>
      <c r="K133" s="6">
        <v>10045</v>
      </c>
      <c r="L133" s="6">
        <f t="shared" si="14"/>
        <v>23.211194269387903</v>
      </c>
      <c r="M133" s="6">
        <f t="shared" si="15"/>
        <v>28631</v>
      </c>
      <c r="N133" s="6">
        <f t="shared" si="16"/>
        <v>0</v>
      </c>
      <c r="O133" s="11">
        <f t="shared" si="17"/>
        <v>0</v>
      </c>
    </row>
    <row r="134" spans="1:15">
      <c r="A134" s="6" t="s">
        <v>55</v>
      </c>
      <c r="B134" s="6">
        <v>3100</v>
      </c>
      <c r="C134" s="8">
        <v>16.179011192499999</v>
      </c>
      <c r="D134" s="7">
        <v>0.41099999999999998</v>
      </c>
      <c r="E134" s="7">
        <v>54.65</v>
      </c>
      <c r="F134" s="7">
        <v>1.2</v>
      </c>
      <c r="G134" s="7">
        <v>6.4000000000000001E-2</v>
      </c>
      <c r="H134" s="6">
        <v>1</v>
      </c>
      <c r="I134" s="42">
        <f t="shared" si="12"/>
        <v>1.2</v>
      </c>
      <c r="J134" s="42">
        <f t="shared" si="13"/>
        <v>6.4000000000000001E-2</v>
      </c>
      <c r="K134" s="6">
        <v>13105</v>
      </c>
      <c r="L134" s="6">
        <f t="shared" si="14"/>
        <v>30.283266437201775</v>
      </c>
      <c r="M134" s="6">
        <f t="shared" si="15"/>
        <v>37354</v>
      </c>
      <c r="N134" s="6">
        <f t="shared" si="16"/>
        <v>99</v>
      </c>
      <c r="O134" s="11">
        <f t="shared" si="17"/>
        <v>5.3</v>
      </c>
    </row>
    <row r="135" spans="1:15">
      <c r="A135" s="6" t="s">
        <v>55</v>
      </c>
      <c r="B135" s="6">
        <v>6410</v>
      </c>
      <c r="C135" s="8">
        <v>2.0456610600000001E-2</v>
      </c>
      <c r="D135" s="7">
        <v>0.30299999999999999</v>
      </c>
      <c r="E135" s="7">
        <v>54.65</v>
      </c>
      <c r="F135" s="7">
        <v>0</v>
      </c>
      <c r="G135" s="7">
        <v>0</v>
      </c>
      <c r="H135" s="6">
        <v>1</v>
      </c>
      <c r="I135" s="42">
        <f t="shared" si="12"/>
        <v>0</v>
      </c>
      <c r="J135" s="42">
        <f t="shared" si="13"/>
        <v>0</v>
      </c>
      <c r="K135" s="6">
        <v>12</v>
      </c>
      <c r="L135" s="6">
        <f t="shared" si="14"/>
        <v>2.82283326745725E-2</v>
      </c>
      <c r="M135" s="6">
        <f t="shared" si="15"/>
        <v>35</v>
      </c>
      <c r="N135" s="6">
        <f t="shared" si="16"/>
        <v>0</v>
      </c>
      <c r="O135" s="11">
        <f t="shared" si="17"/>
        <v>0</v>
      </c>
    </row>
    <row r="136" spans="1:15">
      <c r="A136" s="6" t="s">
        <v>55</v>
      </c>
      <c r="B136" s="6">
        <v>3200</v>
      </c>
      <c r="C136" s="8">
        <v>0.54669783279999995</v>
      </c>
      <c r="D136" s="7">
        <v>0.4</v>
      </c>
      <c r="E136" s="7">
        <v>54.65</v>
      </c>
      <c r="F136" s="7">
        <v>1.2</v>
      </c>
      <c r="G136" s="7">
        <v>6.4000000000000001E-2</v>
      </c>
      <c r="H136" s="6">
        <v>1</v>
      </c>
      <c r="I136" s="42">
        <f t="shared" si="12"/>
        <v>1.2</v>
      </c>
      <c r="J136" s="42">
        <f t="shared" si="13"/>
        <v>6.4000000000000001E-2</v>
      </c>
      <c r="K136" s="6">
        <v>513</v>
      </c>
      <c r="L136" s="6">
        <f t="shared" si="14"/>
        <v>0.99590121875066651</v>
      </c>
      <c r="M136" s="6">
        <f t="shared" si="15"/>
        <v>1228</v>
      </c>
      <c r="N136" s="6">
        <f t="shared" si="16"/>
        <v>3</v>
      </c>
      <c r="O136" s="11">
        <f t="shared" si="17"/>
        <v>0.2</v>
      </c>
    </row>
    <row r="137" spans="1:15">
      <c r="A137" s="6" t="s">
        <v>55</v>
      </c>
      <c r="B137" s="6">
        <v>6410</v>
      </c>
      <c r="C137" s="8">
        <v>5.4746285399999997E-2</v>
      </c>
      <c r="D137" s="7">
        <v>0.30299999999999999</v>
      </c>
      <c r="E137" s="7">
        <v>54.65</v>
      </c>
      <c r="F137" s="7">
        <v>0</v>
      </c>
      <c r="G137" s="7">
        <v>0</v>
      </c>
      <c r="H137" s="6">
        <v>1</v>
      </c>
      <c r="I137" s="42">
        <f t="shared" si="12"/>
        <v>0</v>
      </c>
      <c r="J137" s="42">
        <f t="shared" si="13"/>
        <v>0</v>
      </c>
      <c r="K137" s="6">
        <v>33</v>
      </c>
      <c r="L137" s="6">
        <f t="shared" si="14"/>
        <v>7.5545083552027492E-2</v>
      </c>
      <c r="M137" s="6">
        <f t="shared" si="15"/>
        <v>93</v>
      </c>
      <c r="N137" s="6">
        <f t="shared" si="16"/>
        <v>0</v>
      </c>
      <c r="O137" s="11">
        <f t="shared" si="17"/>
        <v>0</v>
      </c>
    </row>
    <row r="138" spans="1:15">
      <c r="A138" s="6" t="s">
        <v>55</v>
      </c>
      <c r="B138" s="6">
        <v>6430</v>
      </c>
      <c r="C138" s="8">
        <v>1.1797830528</v>
      </c>
      <c r="D138" s="7">
        <v>0.30299999999999999</v>
      </c>
      <c r="E138" s="7">
        <v>54.65</v>
      </c>
      <c r="F138" s="7">
        <v>0</v>
      </c>
      <c r="G138" s="7">
        <v>0</v>
      </c>
      <c r="H138" s="6">
        <v>1</v>
      </c>
      <c r="I138" s="42">
        <f t="shared" si="12"/>
        <v>0</v>
      </c>
      <c r="J138" s="42">
        <f t="shared" si="13"/>
        <v>0</v>
      </c>
      <c r="K138" s="6">
        <v>705</v>
      </c>
      <c r="L138" s="6">
        <f t="shared" si="14"/>
        <v>1.6279973818468798</v>
      </c>
      <c r="M138" s="6">
        <f t="shared" si="15"/>
        <v>2008</v>
      </c>
      <c r="N138" s="6">
        <f t="shared" si="16"/>
        <v>0</v>
      </c>
      <c r="O138" s="11">
        <f t="shared" si="17"/>
        <v>0</v>
      </c>
    </row>
    <row r="139" spans="1:15">
      <c r="A139" s="6" t="s">
        <v>55</v>
      </c>
      <c r="B139" s="6">
        <v>6182</v>
      </c>
      <c r="C139" s="8">
        <v>2.2345093E-2</v>
      </c>
      <c r="D139" s="7">
        <v>0.30299999999999999</v>
      </c>
      <c r="E139" s="7">
        <v>54.65</v>
      </c>
      <c r="F139" s="7">
        <v>0</v>
      </c>
      <c r="G139" s="7">
        <v>0</v>
      </c>
      <c r="H139" s="6">
        <v>1</v>
      </c>
      <c r="I139" s="42">
        <f t="shared" si="12"/>
        <v>0</v>
      </c>
      <c r="J139" s="42">
        <f t="shared" si="13"/>
        <v>0</v>
      </c>
      <c r="K139" s="6">
        <v>13</v>
      </c>
      <c r="L139" s="6">
        <f t="shared" si="14"/>
        <v>3.08342731443625E-2</v>
      </c>
      <c r="M139" s="6">
        <f t="shared" si="15"/>
        <v>38</v>
      </c>
      <c r="N139" s="6">
        <f t="shared" si="16"/>
        <v>0</v>
      </c>
      <c r="O139" s="11">
        <f t="shared" si="17"/>
        <v>0</v>
      </c>
    </row>
    <row r="140" spans="1:15">
      <c r="A140" s="6" t="s">
        <v>55</v>
      </c>
      <c r="B140" s="6">
        <v>6430</v>
      </c>
      <c r="C140" s="8">
        <v>2.2771710699999999E-2</v>
      </c>
      <c r="D140" s="7">
        <v>0.30299999999999999</v>
      </c>
      <c r="E140" s="7">
        <v>54.65</v>
      </c>
      <c r="F140" s="7">
        <v>0</v>
      </c>
      <c r="G140" s="7">
        <v>0</v>
      </c>
      <c r="H140" s="6">
        <v>1</v>
      </c>
      <c r="I140" s="42">
        <f t="shared" si="12"/>
        <v>0</v>
      </c>
      <c r="J140" s="42">
        <f t="shared" si="13"/>
        <v>0</v>
      </c>
      <c r="K140" s="6">
        <v>14</v>
      </c>
      <c r="L140" s="6">
        <f t="shared" si="14"/>
        <v>3.1422968241313749E-2</v>
      </c>
      <c r="M140" s="6">
        <f t="shared" si="15"/>
        <v>39</v>
      </c>
      <c r="N140" s="6">
        <f t="shared" si="16"/>
        <v>0</v>
      </c>
      <c r="O140" s="11">
        <f t="shared" si="17"/>
        <v>0</v>
      </c>
    </row>
    <row r="141" spans="1:15">
      <c r="A141" s="6" t="s">
        <v>55</v>
      </c>
      <c r="B141" s="6">
        <v>6182</v>
      </c>
      <c r="C141" s="8">
        <v>5.2417074999999997E-3</v>
      </c>
      <c r="D141" s="7">
        <v>0.30299999999999999</v>
      </c>
      <c r="E141" s="7">
        <v>54.65</v>
      </c>
      <c r="F141" s="7">
        <v>0</v>
      </c>
      <c r="G141" s="7">
        <v>0</v>
      </c>
      <c r="H141" s="6">
        <v>1</v>
      </c>
      <c r="I141" s="42">
        <f t="shared" si="12"/>
        <v>0</v>
      </c>
      <c r="J141" s="42">
        <f t="shared" si="13"/>
        <v>0</v>
      </c>
      <c r="K141" s="6">
        <v>3</v>
      </c>
      <c r="L141" s="6">
        <f t="shared" si="14"/>
        <v>7.2330977005937496E-3</v>
      </c>
      <c r="M141" s="6">
        <f t="shared" si="15"/>
        <v>9</v>
      </c>
      <c r="N141" s="6">
        <f t="shared" si="16"/>
        <v>0</v>
      </c>
      <c r="O141" s="11">
        <f t="shared" si="17"/>
        <v>0</v>
      </c>
    </row>
    <row r="142" spans="1:15">
      <c r="A142" s="6" t="s">
        <v>55</v>
      </c>
      <c r="B142" s="6">
        <v>3200</v>
      </c>
      <c r="C142" s="8">
        <v>1.3915256500000001E-2</v>
      </c>
      <c r="D142" s="7">
        <v>0.4</v>
      </c>
      <c r="E142" s="7">
        <v>54.65</v>
      </c>
      <c r="F142" s="7">
        <v>1.2</v>
      </c>
      <c r="G142" s="7">
        <v>6.4000000000000001E-2</v>
      </c>
      <c r="H142" s="6">
        <v>1</v>
      </c>
      <c r="I142" s="42">
        <f t="shared" si="12"/>
        <v>1.2</v>
      </c>
      <c r="J142" s="42">
        <f t="shared" si="13"/>
        <v>6.4000000000000001E-2</v>
      </c>
      <c r="K142" s="6">
        <v>11</v>
      </c>
      <c r="L142" s="6">
        <f t="shared" si="14"/>
        <v>2.5348958924166668E-2</v>
      </c>
      <c r="M142" s="6">
        <f t="shared" si="15"/>
        <v>31</v>
      </c>
      <c r="N142" s="6">
        <f t="shared" si="16"/>
        <v>0</v>
      </c>
      <c r="O142" s="11">
        <f t="shared" si="17"/>
        <v>0</v>
      </c>
    </row>
    <row r="143" spans="1:15">
      <c r="A143" s="6" t="s">
        <v>55</v>
      </c>
      <c r="B143" s="6">
        <v>3100</v>
      </c>
      <c r="C143" s="8">
        <v>4.9723038147</v>
      </c>
      <c r="D143" s="7">
        <v>0.252</v>
      </c>
      <c r="E143" s="7">
        <v>54.65</v>
      </c>
      <c r="F143" s="7">
        <v>1.2</v>
      </c>
      <c r="G143" s="7">
        <v>6.4000000000000001E-2</v>
      </c>
      <c r="H143" s="6">
        <v>1</v>
      </c>
      <c r="I143" s="42">
        <f t="shared" si="12"/>
        <v>1.2</v>
      </c>
      <c r="J143" s="42">
        <f t="shared" si="13"/>
        <v>6.4000000000000001E-2</v>
      </c>
      <c r="K143" s="6">
        <v>2469</v>
      </c>
      <c r="L143" s="6">
        <f t="shared" si="14"/>
        <v>5.7064644729404543</v>
      </c>
      <c r="M143" s="6">
        <f t="shared" si="15"/>
        <v>7039</v>
      </c>
      <c r="N143" s="6">
        <f t="shared" si="16"/>
        <v>19</v>
      </c>
      <c r="O143" s="11">
        <f t="shared" si="17"/>
        <v>1</v>
      </c>
    </row>
    <row r="144" spans="1:15">
      <c r="A144" s="6" t="s">
        <v>55</v>
      </c>
      <c r="B144" s="6">
        <v>3100</v>
      </c>
      <c r="C144" s="8">
        <v>8.2116185000000001E-3</v>
      </c>
      <c r="D144" s="7">
        <v>0.41099999999999998</v>
      </c>
      <c r="E144" s="7">
        <v>54.65</v>
      </c>
      <c r="F144" s="7">
        <v>1.2</v>
      </c>
      <c r="G144" s="7">
        <v>6.4000000000000001E-2</v>
      </c>
      <c r="H144" s="6">
        <v>1</v>
      </c>
      <c r="I144" s="42">
        <f t="shared" si="12"/>
        <v>1.2</v>
      </c>
      <c r="J144" s="42">
        <f t="shared" si="13"/>
        <v>6.4000000000000001E-2</v>
      </c>
      <c r="K144" s="6">
        <v>7</v>
      </c>
      <c r="L144" s="6">
        <f t="shared" si="14"/>
        <v>1.5370199572606248E-2</v>
      </c>
      <c r="M144" s="6">
        <f t="shared" si="15"/>
        <v>19</v>
      </c>
      <c r="N144" s="6">
        <f t="shared" si="16"/>
        <v>0</v>
      </c>
      <c r="O144" s="11">
        <f t="shared" si="17"/>
        <v>0</v>
      </c>
    </row>
    <row r="145" spans="1:15">
      <c r="A145" s="6" t="s">
        <v>55</v>
      </c>
      <c r="B145" s="6">
        <v>3200</v>
      </c>
      <c r="C145" s="8">
        <v>0.17014799280000001</v>
      </c>
      <c r="D145" s="7">
        <v>0.4</v>
      </c>
      <c r="E145" s="7">
        <v>54.65</v>
      </c>
      <c r="F145" s="7">
        <v>1.2</v>
      </c>
      <c r="G145" s="7">
        <v>6.4000000000000001E-2</v>
      </c>
      <c r="H145" s="6">
        <v>1</v>
      </c>
      <c r="I145" s="42">
        <f t="shared" si="12"/>
        <v>1.2</v>
      </c>
      <c r="J145" s="42">
        <f t="shared" si="13"/>
        <v>6.4000000000000001E-2</v>
      </c>
      <c r="K145" s="6">
        <v>134</v>
      </c>
      <c r="L145" s="6">
        <f t="shared" si="14"/>
        <v>0.309952926884</v>
      </c>
      <c r="M145" s="6">
        <f t="shared" si="15"/>
        <v>382</v>
      </c>
      <c r="N145" s="6">
        <f t="shared" si="16"/>
        <v>1</v>
      </c>
      <c r="O145" s="11">
        <f t="shared" si="17"/>
        <v>0.1</v>
      </c>
    </row>
    <row r="146" spans="1:15">
      <c r="A146" s="6" t="s">
        <v>55</v>
      </c>
      <c r="B146" s="6">
        <v>3100</v>
      </c>
      <c r="C146" s="8">
        <v>0.30143430440000002</v>
      </c>
      <c r="D146" s="7">
        <v>0.41099999999999998</v>
      </c>
      <c r="E146" s="7">
        <v>54.65</v>
      </c>
      <c r="F146" s="7">
        <v>1.2</v>
      </c>
      <c r="G146" s="7">
        <v>6.4000000000000001E-2</v>
      </c>
      <c r="H146" s="6">
        <v>1</v>
      </c>
      <c r="I146" s="42">
        <f t="shared" si="12"/>
        <v>1.2</v>
      </c>
      <c r="J146" s="42">
        <f t="shared" si="13"/>
        <v>6.4000000000000001E-2</v>
      </c>
      <c r="K146" s="6">
        <v>244</v>
      </c>
      <c r="L146" s="6">
        <f t="shared" si="14"/>
        <v>0.56421342718950496</v>
      </c>
      <c r="M146" s="6">
        <f t="shared" si="15"/>
        <v>696</v>
      </c>
      <c r="N146" s="6">
        <f t="shared" si="16"/>
        <v>2</v>
      </c>
      <c r="O146" s="11">
        <f t="shared" si="17"/>
        <v>0.1</v>
      </c>
    </row>
    <row r="147" spans="1:15">
      <c r="A147" s="6" t="s">
        <v>55</v>
      </c>
      <c r="B147" s="6">
        <v>3100</v>
      </c>
      <c r="C147" s="8">
        <v>0.33519017290000003</v>
      </c>
      <c r="D147" s="7">
        <v>0.41099999999999998</v>
      </c>
      <c r="E147" s="7">
        <v>54.65</v>
      </c>
      <c r="F147" s="7">
        <v>1.2</v>
      </c>
      <c r="G147" s="7">
        <v>6.4000000000000001E-2</v>
      </c>
      <c r="H147" s="6">
        <v>1</v>
      </c>
      <c r="I147" s="42">
        <f t="shared" si="12"/>
        <v>1.2</v>
      </c>
      <c r="J147" s="42">
        <f t="shared" si="13"/>
        <v>6.4000000000000001E-2</v>
      </c>
      <c r="K147" s="6">
        <v>272</v>
      </c>
      <c r="L147" s="6">
        <f t="shared" si="14"/>
        <v>0.62739639600273622</v>
      </c>
      <c r="M147" s="6">
        <f t="shared" si="15"/>
        <v>774</v>
      </c>
      <c r="N147" s="6">
        <f t="shared" si="16"/>
        <v>2</v>
      </c>
      <c r="O147" s="11">
        <f t="shared" si="17"/>
        <v>0.1</v>
      </c>
    </row>
    <row r="148" spans="1:15">
      <c r="A148" s="6" t="s">
        <v>55</v>
      </c>
      <c r="B148" s="6">
        <v>6430</v>
      </c>
      <c r="C148" s="8">
        <v>1.0853757773999999</v>
      </c>
      <c r="D148" s="7">
        <v>0.30299999999999999</v>
      </c>
      <c r="E148" s="7">
        <v>54.65</v>
      </c>
      <c r="F148" s="7">
        <v>0</v>
      </c>
      <c r="G148" s="7">
        <v>0</v>
      </c>
      <c r="H148" s="6">
        <v>1</v>
      </c>
      <c r="I148" s="42">
        <f t="shared" si="12"/>
        <v>0</v>
      </c>
      <c r="J148" s="42">
        <f t="shared" si="13"/>
        <v>0</v>
      </c>
      <c r="K148" s="6">
        <v>648</v>
      </c>
      <c r="L148" s="6">
        <f t="shared" si="14"/>
        <v>1.4977236024314775</v>
      </c>
      <c r="M148" s="6">
        <f t="shared" si="15"/>
        <v>1847</v>
      </c>
      <c r="N148" s="6">
        <f t="shared" si="16"/>
        <v>0</v>
      </c>
      <c r="O148" s="11">
        <f t="shared" si="17"/>
        <v>0</v>
      </c>
    </row>
    <row r="149" spans="1:15">
      <c r="A149" s="6" t="s">
        <v>55</v>
      </c>
      <c r="B149" s="6">
        <v>3200</v>
      </c>
      <c r="C149" s="8">
        <v>0.14923716970000001</v>
      </c>
      <c r="D149" s="7">
        <v>0.4</v>
      </c>
      <c r="E149" s="7">
        <v>54.65</v>
      </c>
      <c r="F149" s="7">
        <v>1.2</v>
      </c>
      <c r="G149" s="7">
        <v>6.4000000000000001E-2</v>
      </c>
      <c r="H149" s="6">
        <v>1</v>
      </c>
      <c r="I149" s="42">
        <f t="shared" si="12"/>
        <v>1.2</v>
      </c>
      <c r="J149" s="42">
        <f t="shared" si="13"/>
        <v>6.4000000000000001E-2</v>
      </c>
      <c r="K149" s="6">
        <v>118</v>
      </c>
      <c r="L149" s="6">
        <f t="shared" si="14"/>
        <v>0.27186037747016667</v>
      </c>
      <c r="M149" s="6">
        <f t="shared" si="15"/>
        <v>335</v>
      </c>
      <c r="N149" s="6">
        <f t="shared" si="16"/>
        <v>1</v>
      </c>
      <c r="O149" s="11">
        <f t="shared" si="17"/>
        <v>0</v>
      </c>
    </row>
    <row r="150" spans="1:15">
      <c r="A150" s="6" t="s">
        <v>55</v>
      </c>
      <c r="B150" s="6">
        <v>6182</v>
      </c>
      <c r="C150" s="8">
        <v>1.107235247</v>
      </c>
      <c r="D150" s="7">
        <v>0.30299999999999999</v>
      </c>
      <c r="E150" s="7">
        <v>54.65</v>
      </c>
      <c r="F150" s="7">
        <v>0</v>
      </c>
      <c r="G150" s="7">
        <v>0</v>
      </c>
      <c r="H150" s="6">
        <v>1</v>
      </c>
      <c r="I150" s="42">
        <f t="shared" si="12"/>
        <v>0</v>
      </c>
      <c r="J150" s="42">
        <f t="shared" si="13"/>
        <v>0</v>
      </c>
      <c r="K150" s="6">
        <v>661</v>
      </c>
      <c r="L150" s="6">
        <f t="shared" si="14"/>
        <v>1.5278877577758874</v>
      </c>
      <c r="M150" s="6">
        <f t="shared" si="15"/>
        <v>1885</v>
      </c>
      <c r="N150" s="6">
        <f t="shared" si="16"/>
        <v>0</v>
      </c>
      <c r="O150" s="11">
        <f t="shared" si="17"/>
        <v>0</v>
      </c>
    </row>
    <row r="151" spans="1:15">
      <c r="A151" s="6" t="s">
        <v>55</v>
      </c>
      <c r="B151" s="6">
        <v>6182</v>
      </c>
      <c r="C151" s="8">
        <v>8.4545699999999998E-3</v>
      </c>
      <c r="D151" s="7">
        <v>0.30299999999999999</v>
      </c>
      <c r="E151" s="7">
        <v>54.65</v>
      </c>
      <c r="F151" s="7">
        <v>0</v>
      </c>
      <c r="G151" s="7">
        <v>0</v>
      </c>
      <c r="H151" s="6">
        <v>1</v>
      </c>
      <c r="I151" s="42">
        <f t="shared" si="12"/>
        <v>0</v>
      </c>
      <c r="J151" s="42">
        <f t="shared" si="13"/>
        <v>0</v>
      </c>
      <c r="K151" s="6">
        <v>5</v>
      </c>
      <c r="L151" s="6">
        <f t="shared" si="14"/>
        <v>1.1666566825124999E-2</v>
      </c>
      <c r="M151" s="6">
        <f t="shared" si="15"/>
        <v>14</v>
      </c>
      <c r="N151" s="6">
        <f t="shared" si="16"/>
        <v>0</v>
      </c>
      <c r="O151" s="11">
        <f t="shared" si="17"/>
        <v>0</v>
      </c>
    </row>
    <row r="152" spans="1:15">
      <c r="A152" s="6" t="s">
        <v>55</v>
      </c>
      <c r="B152" s="6">
        <v>6430</v>
      </c>
      <c r="C152" s="8">
        <v>0.75456932769999996</v>
      </c>
      <c r="D152" s="7">
        <v>0.30299999999999999</v>
      </c>
      <c r="E152" s="7">
        <v>54.65</v>
      </c>
      <c r="F152" s="7">
        <v>0</v>
      </c>
      <c r="G152" s="7">
        <v>0</v>
      </c>
      <c r="H152" s="6">
        <v>1</v>
      </c>
      <c r="I152" s="42">
        <f t="shared" si="12"/>
        <v>0</v>
      </c>
      <c r="J152" s="42">
        <f t="shared" si="13"/>
        <v>0</v>
      </c>
      <c r="K152" s="6">
        <v>451</v>
      </c>
      <c r="L152" s="6">
        <f t="shared" si="14"/>
        <v>1.0412396474098262</v>
      </c>
      <c r="M152" s="6">
        <f t="shared" si="15"/>
        <v>1284</v>
      </c>
      <c r="N152" s="6">
        <f t="shared" si="16"/>
        <v>0</v>
      </c>
      <c r="O152" s="11">
        <f t="shared" si="17"/>
        <v>0</v>
      </c>
    </row>
    <row r="153" spans="1:15">
      <c r="A153" s="6" t="s">
        <v>55</v>
      </c>
      <c r="B153" s="6">
        <v>3200</v>
      </c>
      <c r="C153" s="8">
        <v>0.81164524339999999</v>
      </c>
      <c r="D153" s="7">
        <v>0.4</v>
      </c>
      <c r="E153" s="7">
        <v>54.65</v>
      </c>
      <c r="F153" s="7">
        <v>1.2</v>
      </c>
      <c r="G153" s="7">
        <v>6.4000000000000001E-2</v>
      </c>
      <c r="H153" s="6">
        <v>1</v>
      </c>
      <c r="I153" s="42">
        <f t="shared" si="12"/>
        <v>1.2</v>
      </c>
      <c r="J153" s="42">
        <f t="shared" si="13"/>
        <v>6.4000000000000001E-2</v>
      </c>
      <c r="K153" s="6">
        <v>640</v>
      </c>
      <c r="L153" s="6">
        <f t="shared" si="14"/>
        <v>1.4785470850603335</v>
      </c>
      <c r="M153" s="6">
        <f t="shared" si="15"/>
        <v>1824</v>
      </c>
      <c r="N153" s="6">
        <f t="shared" si="16"/>
        <v>5</v>
      </c>
      <c r="O153" s="11">
        <f t="shared" si="17"/>
        <v>0.3</v>
      </c>
    </row>
    <row r="154" spans="1:15">
      <c r="A154" s="6" t="s">
        <v>55</v>
      </c>
      <c r="B154" s="6">
        <v>3200</v>
      </c>
      <c r="C154" s="8">
        <v>2.59449216E-2</v>
      </c>
      <c r="D154" s="7">
        <v>0.4</v>
      </c>
      <c r="E154" s="7">
        <v>54.65</v>
      </c>
      <c r="F154" s="7">
        <v>1.2</v>
      </c>
      <c r="G154" s="7">
        <v>6.4000000000000001E-2</v>
      </c>
      <c r="H154" s="6">
        <v>1</v>
      </c>
      <c r="I154" s="42">
        <f t="shared" si="12"/>
        <v>1.2</v>
      </c>
      <c r="J154" s="42">
        <f t="shared" si="13"/>
        <v>6.4000000000000001E-2</v>
      </c>
      <c r="K154" s="6">
        <v>20</v>
      </c>
      <c r="L154" s="6">
        <f t="shared" si="14"/>
        <v>4.7262998847999997E-2</v>
      </c>
      <c r="M154" s="6">
        <f t="shared" si="15"/>
        <v>58</v>
      </c>
      <c r="N154" s="6">
        <f t="shared" si="16"/>
        <v>0</v>
      </c>
      <c r="O154" s="11">
        <f t="shared" si="17"/>
        <v>0</v>
      </c>
    </row>
    <row r="155" spans="1:15">
      <c r="A155" s="6" t="s">
        <v>55</v>
      </c>
      <c r="B155" s="6">
        <v>3200</v>
      </c>
      <c r="C155" s="8">
        <v>0.68984430770000005</v>
      </c>
      <c r="D155" s="7">
        <v>0.4</v>
      </c>
      <c r="E155" s="7">
        <v>54.65</v>
      </c>
      <c r="F155" s="7">
        <v>1.2</v>
      </c>
      <c r="G155" s="7">
        <v>6.4000000000000001E-2</v>
      </c>
      <c r="H155" s="6">
        <v>1</v>
      </c>
      <c r="I155" s="42">
        <f t="shared" si="12"/>
        <v>1.2</v>
      </c>
      <c r="J155" s="42">
        <f t="shared" si="13"/>
        <v>6.4000000000000001E-2</v>
      </c>
      <c r="K155" s="6">
        <v>582</v>
      </c>
      <c r="L155" s="6">
        <f t="shared" si="14"/>
        <v>1.2566663805268334</v>
      </c>
      <c r="M155" s="6">
        <f t="shared" si="15"/>
        <v>1550</v>
      </c>
      <c r="N155" s="6">
        <f t="shared" si="16"/>
        <v>4</v>
      </c>
      <c r="O155" s="11">
        <f t="shared" si="17"/>
        <v>0.2</v>
      </c>
    </row>
    <row r="156" spans="1:15">
      <c r="A156" s="6" t="s">
        <v>55</v>
      </c>
      <c r="B156" s="6">
        <v>3200</v>
      </c>
      <c r="C156" s="8">
        <v>21.161380494199999</v>
      </c>
      <c r="D156" s="7">
        <v>0.4</v>
      </c>
      <c r="E156" s="7">
        <v>54.65</v>
      </c>
      <c r="F156" s="7">
        <v>1.2</v>
      </c>
      <c r="G156" s="7">
        <v>6.4000000000000001E-2</v>
      </c>
      <c r="H156" s="6">
        <v>1</v>
      </c>
      <c r="I156" s="42">
        <f t="shared" si="12"/>
        <v>1.2</v>
      </c>
      <c r="J156" s="42">
        <f t="shared" si="13"/>
        <v>6.4000000000000001E-2</v>
      </c>
      <c r="K156" s="6">
        <v>21220</v>
      </c>
      <c r="L156" s="6">
        <f t="shared" si="14"/>
        <v>38.548981466934329</v>
      </c>
      <c r="M156" s="6">
        <f t="shared" si="15"/>
        <v>47549</v>
      </c>
      <c r="N156" s="6">
        <f t="shared" si="16"/>
        <v>126</v>
      </c>
      <c r="O156" s="11">
        <f t="shared" si="17"/>
        <v>6.7</v>
      </c>
    </row>
    <row r="157" spans="1:15">
      <c r="A157" s="6" t="s">
        <v>55</v>
      </c>
      <c r="B157" s="6">
        <v>6430</v>
      </c>
      <c r="C157" s="8">
        <v>0.18944366130000001</v>
      </c>
      <c r="D157" s="7">
        <v>0.30299999999999999</v>
      </c>
      <c r="E157" s="7">
        <v>54.65</v>
      </c>
      <c r="F157" s="7">
        <v>0</v>
      </c>
      <c r="G157" s="7">
        <v>0</v>
      </c>
      <c r="H157" s="6">
        <v>1</v>
      </c>
      <c r="I157" s="42">
        <f t="shared" si="12"/>
        <v>0</v>
      </c>
      <c r="J157" s="42">
        <f t="shared" si="13"/>
        <v>0</v>
      </c>
      <c r="K157" s="6">
        <v>113</v>
      </c>
      <c r="L157" s="6">
        <f t="shared" si="14"/>
        <v>0.26141567627363627</v>
      </c>
      <c r="M157" s="6">
        <f t="shared" si="15"/>
        <v>322</v>
      </c>
      <c r="N157" s="6">
        <f t="shared" si="16"/>
        <v>0</v>
      </c>
      <c r="O157" s="11">
        <f t="shared" si="17"/>
        <v>0</v>
      </c>
    </row>
    <row r="158" spans="1:15">
      <c r="A158" s="6" t="s">
        <v>55</v>
      </c>
      <c r="B158" s="6">
        <v>3100</v>
      </c>
      <c r="C158" s="8">
        <v>5.4690323999999997E-3</v>
      </c>
      <c r="D158" s="7">
        <v>0.41099999999999998</v>
      </c>
      <c r="E158" s="7">
        <v>54.65</v>
      </c>
      <c r="F158" s="7">
        <v>1.2</v>
      </c>
      <c r="G158" s="7">
        <v>6.4000000000000001E-2</v>
      </c>
      <c r="H158" s="6">
        <v>1</v>
      </c>
      <c r="I158" s="42">
        <f t="shared" si="12"/>
        <v>1.2</v>
      </c>
      <c r="J158" s="42">
        <f t="shared" si="13"/>
        <v>6.4000000000000001E-2</v>
      </c>
      <c r="K158" s="6">
        <v>4</v>
      </c>
      <c r="L158" s="6">
        <f t="shared" si="14"/>
        <v>1.0236729757604998E-2</v>
      </c>
      <c r="M158" s="6">
        <f t="shared" si="15"/>
        <v>13</v>
      </c>
      <c r="N158" s="6">
        <f t="shared" si="16"/>
        <v>0</v>
      </c>
      <c r="O158" s="11">
        <f t="shared" si="17"/>
        <v>0</v>
      </c>
    </row>
    <row r="159" spans="1:15">
      <c r="A159" s="6" t="s">
        <v>55</v>
      </c>
      <c r="B159" s="6">
        <v>3100</v>
      </c>
      <c r="C159" s="8">
        <v>0.37891689849999999</v>
      </c>
      <c r="D159" s="7">
        <v>0.41099999999999998</v>
      </c>
      <c r="E159" s="7">
        <v>54.65</v>
      </c>
      <c r="F159" s="7">
        <v>1.2</v>
      </c>
      <c r="G159" s="7">
        <v>6.4000000000000001E-2</v>
      </c>
      <c r="H159" s="6">
        <v>1</v>
      </c>
      <c r="I159" s="42">
        <f t="shared" si="12"/>
        <v>1.2</v>
      </c>
      <c r="J159" s="42">
        <f t="shared" si="13"/>
        <v>6.4000000000000001E-2</v>
      </c>
      <c r="K159" s="6">
        <v>307</v>
      </c>
      <c r="L159" s="6">
        <f t="shared" si="14"/>
        <v>0.70924244122860614</v>
      </c>
      <c r="M159" s="6">
        <f t="shared" si="15"/>
        <v>875</v>
      </c>
      <c r="N159" s="6">
        <f t="shared" si="16"/>
        <v>2</v>
      </c>
      <c r="O159" s="11">
        <f t="shared" si="17"/>
        <v>0.1</v>
      </c>
    </row>
    <row r="160" spans="1:15">
      <c r="A160" s="6" t="s">
        <v>55</v>
      </c>
      <c r="B160" s="6">
        <v>3100</v>
      </c>
      <c r="C160" s="8">
        <v>1.55744844E-2</v>
      </c>
      <c r="D160" s="7">
        <v>0.41099999999999998</v>
      </c>
      <c r="E160" s="7">
        <v>54.65</v>
      </c>
      <c r="F160" s="7">
        <v>1.2</v>
      </c>
      <c r="G160" s="7">
        <v>6.4000000000000001E-2</v>
      </c>
      <c r="H160" s="6">
        <v>1</v>
      </c>
      <c r="I160" s="42">
        <f t="shared" si="12"/>
        <v>1.2</v>
      </c>
      <c r="J160" s="42">
        <f t="shared" si="13"/>
        <v>6.4000000000000001E-2</v>
      </c>
      <c r="K160" s="6">
        <v>13</v>
      </c>
      <c r="L160" s="6">
        <f t="shared" si="14"/>
        <v>2.9151735856754995E-2</v>
      </c>
      <c r="M160" s="6">
        <f t="shared" si="15"/>
        <v>36</v>
      </c>
      <c r="N160" s="6">
        <f t="shared" si="16"/>
        <v>0</v>
      </c>
      <c r="O160" s="11">
        <f t="shared" si="17"/>
        <v>0</v>
      </c>
    </row>
    <row r="161" spans="1:15">
      <c r="A161" s="6" t="s">
        <v>55</v>
      </c>
      <c r="B161" s="6">
        <v>6182</v>
      </c>
      <c r="C161" s="8">
        <v>0.99471259820000002</v>
      </c>
      <c r="D161" s="7">
        <v>0.30299999999999999</v>
      </c>
      <c r="E161" s="7">
        <v>54.65</v>
      </c>
      <c r="F161" s="7">
        <v>0</v>
      </c>
      <c r="G161" s="7">
        <v>0</v>
      </c>
      <c r="H161" s="6">
        <v>1</v>
      </c>
      <c r="I161" s="42">
        <f t="shared" si="12"/>
        <v>0</v>
      </c>
      <c r="J161" s="42">
        <f t="shared" si="13"/>
        <v>0</v>
      </c>
      <c r="K161" s="6">
        <v>594</v>
      </c>
      <c r="L161" s="6">
        <f t="shared" si="14"/>
        <v>1.3726163481636575</v>
      </c>
      <c r="M161" s="6">
        <f t="shared" si="15"/>
        <v>1693</v>
      </c>
      <c r="N161" s="6">
        <f t="shared" si="16"/>
        <v>0</v>
      </c>
      <c r="O161" s="11">
        <f t="shared" si="17"/>
        <v>0</v>
      </c>
    </row>
    <row r="162" spans="1:15">
      <c r="A162" s="6" t="s">
        <v>55</v>
      </c>
      <c r="B162" s="6">
        <v>6410</v>
      </c>
      <c r="C162" s="8">
        <v>6.4119027574</v>
      </c>
      <c r="D162" s="7">
        <v>0.30299999999999999</v>
      </c>
      <c r="E162" s="7">
        <v>54.65</v>
      </c>
      <c r="F162" s="7">
        <v>0</v>
      </c>
      <c r="G162" s="7">
        <v>0</v>
      </c>
      <c r="H162" s="6">
        <v>1</v>
      </c>
      <c r="I162" s="42">
        <f t="shared" si="12"/>
        <v>0</v>
      </c>
      <c r="J162" s="42">
        <f t="shared" si="13"/>
        <v>0</v>
      </c>
      <c r="K162" s="6">
        <v>3829</v>
      </c>
      <c r="L162" s="6">
        <f t="shared" si="14"/>
        <v>8.8478647637207271</v>
      </c>
      <c r="M162" s="6">
        <f t="shared" si="15"/>
        <v>10914</v>
      </c>
      <c r="N162" s="6">
        <f t="shared" si="16"/>
        <v>0</v>
      </c>
      <c r="O162" s="11">
        <f t="shared" si="17"/>
        <v>0</v>
      </c>
    </row>
    <row r="163" spans="1:15">
      <c r="A163" s="6" t="s">
        <v>55</v>
      </c>
      <c r="B163" s="6">
        <v>6410</v>
      </c>
      <c r="C163" s="8">
        <v>0.12728454180000001</v>
      </c>
      <c r="D163" s="7">
        <v>0.30299999999999999</v>
      </c>
      <c r="E163" s="7">
        <v>54.65</v>
      </c>
      <c r="F163" s="7">
        <v>0</v>
      </c>
      <c r="G163" s="7">
        <v>0</v>
      </c>
      <c r="H163" s="6">
        <v>1</v>
      </c>
      <c r="I163" s="42">
        <f t="shared" si="12"/>
        <v>0</v>
      </c>
      <c r="J163" s="42">
        <f t="shared" si="13"/>
        <v>0</v>
      </c>
      <c r="K163" s="6">
        <v>76</v>
      </c>
      <c r="L163" s="6">
        <f t="shared" si="14"/>
        <v>0.17564153028659249</v>
      </c>
      <c r="M163" s="6">
        <f t="shared" si="15"/>
        <v>217</v>
      </c>
      <c r="N163" s="6">
        <f t="shared" si="16"/>
        <v>0</v>
      </c>
      <c r="O163" s="11">
        <f t="shared" si="17"/>
        <v>0</v>
      </c>
    </row>
    <row r="164" spans="1:15">
      <c r="A164" s="6" t="s">
        <v>55</v>
      </c>
      <c r="B164" s="6">
        <v>6410</v>
      </c>
      <c r="C164" s="8">
        <v>1.22234583E-2</v>
      </c>
      <c r="D164" s="7">
        <v>0.30299999999999999</v>
      </c>
      <c r="E164" s="7">
        <v>54.65</v>
      </c>
      <c r="F164" s="7">
        <v>0</v>
      </c>
      <c r="G164" s="7">
        <v>0</v>
      </c>
      <c r="H164" s="6">
        <v>1</v>
      </c>
      <c r="I164" s="42">
        <f t="shared" si="12"/>
        <v>0</v>
      </c>
      <c r="J164" s="42">
        <f t="shared" si="13"/>
        <v>0</v>
      </c>
      <c r="K164" s="6">
        <v>7</v>
      </c>
      <c r="L164" s="6">
        <f t="shared" si="14"/>
        <v>1.6867302901398751E-2</v>
      </c>
      <c r="M164" s="6">
        <f t="shared" si="15"/>
        <v>21</v>
      </c>
      <c r="N164" s="6">
        <f t="shared" si="16"/>
        <v>0</v>
      </c>
      <c r="O164" s="11">
        <f t="shared" si="17"/>
        <v>0</v>
      </c>
    </row>
    <row r="165" spans="1:15">
      <c r="A165" s="6" t="s">
        <v>55</v>
      </c>
      <c r="B165" s="6">
        <v>3200</v>
      </c>
      <c r="C165" s="8">
        <v>6.7957080882999996</v>
      </c>
      <c r="D165" s="7">
        <v>0.4</v>
      </c>
      <c r="E165" s="7">
        <v>54.65</v>
      </c>
      <c r="F165" s="7">
        <v>1.2</v>
      </c>
      <c r="G165" s="7">
        <v>6.4000000000000001E-2</v>
      </c>
      <c r="H165" s="6">
        <v>1</v>
      </c>
      <c r="I165" s="42">
        <f t="shared" si="12"/>
        <v>1.2</v>
      </c>
      <c r="J165" s="42">
        <f t="shared" si="13"/>
        <v>6.4000000000000001E-2</v>
      </c>
      <c r="K165" s="6">
        <v>5357</v>
      </c>
      <c r="L165" s="6">
        <f t="shared" si="14"/>
        <v>12.379514900853167</v>
      </c>
      <c r="M165" s="6">
        <f t="shared" si="15"/>
        <v>15270</v>
      </c>
      <c r="N165" s="6">
        <f t="shared" si="16"/>
        <v>40</v>
      </c>
      <c r="O165" s="11">
        <f t="shared" si="17"/>
        <v>2.2000000000000002</v>
      </c>
    </row>
    <row r="166" spans="1:15">
      <c r="A166" s="6" t="s">
        <v>55</v>
      </c>
      <c r="B166" s="6">
        <v>3200</v>
      </c>
      <c r="C166" s="8">
        <v>1.012988164</v>
      </c>
      <c r="D166" s="7">
        <v>0.23100000000000001</v>
      </c>
      <c r="E166" s="7">
        <v>54.65</v>
      </c>
      <c r="F166" s="7">
        <v>1.2</v>
      </c>
      <c r="G166" s="7">
        <v>6.4000000000000001E-2</v>
      </c>
      <c r="H166" s="6">
        <v>1</v>
      </c>
      <c r="I166" s="42">
        <f t="shared" si="12"/>
        <v>1.2</v>
      </c>
      <c r="J166" s="42">
        <f t="shared" si="13"/>
        <v>6.4000000000000001E-2</v>
      </c>
      <c r="K166" s="6">
        <v>461</v>
      </c>
      <c r="L166" s="6">
        <f t="shared" si="14"/>
        <v>1.0656762108800499</v>
      </c>
      <c r="M166" s="6">
        <f t="shared" si="15"/>
        <v>1314</v>
      </c>
      <c r="N166" s="6">
        <f t="shared" si="16"/>
        <v>3</v>
      </c>
      <c r="O166" s="11">
        <f t="shared" si="17"/>
        <v>0.2</v>
      </c>
    </row>
    <row r="167" spans="1:15">
      <c r="A167" s="6" t="s">
        <v>55</v>
      </c>
      <c r="B167" s="6">
        <v>3100</v>
      </c>
      <c r="C167" s="8">
        <v>0.78879662989999999</v>
      </c>
      <c r="D167" s="7">
        <v>0.41099999999999998</v>
      </c>
      <c r="E167" s="7">
        <v>54.65</v>
      </c>
      <c r="F167" s="7">
        <v>1.2</v>
      </c>
      <c r="G167" s="7">
        <v>6.4000000000000001E-2</v>
      </c>
      <c r="H167" s="6">
        <v>1</v>
      </c>
      <c r="I167" s="42">
        <f t="shared" si="12"/>
        <v>1.2</v>
      </c>
      <c r="J167" s="42">
        <f t="shared" si="13"/>
        <v>6.4000000000000001E-2</v>
      </c>
      <c r="K167" s="6">
        <v>639</v>
      </c>
      <c r="L167" s="6">
        <f t="shared" si="14"/>
        <v>1.4764399519731983</v>
      </c>
      <c r="M167" s="6">
        <f t="shared" si="15"/>
        <v>1821</v>
      </c>
      <c r="N167" s="6">
        <f t="shared" si="16"/>
        <v>5</v>
      </c>
      <c r="O167" s="11">
        <f t="shared" si="17"/>
        <v>0.3</v>
      </c>
    </row>
    <row r="168" spans="1:15">
      <c r="A168" s="6" t="s">
        <v>55</v>
      </c>
      <c r="B168" s="6">
        <v>3200</v>
      </c>
      <c r="C168" s="8">
        <v>0.1543551551</v>
      </c>
      <c r="D168" s="7">
        <v>0.4</v>
      </c>
      <c r="E168" s="7">
        <v>54.65</v>
      </c>
      <c r="F168" s="7">
        <v>1.2</v>
      </c>
      <c r="G168" s="7">
        <v>6.4000000000000001E-2</v>
      </c>
      <c r="H168" s="6">
        <v>1</v>
      </c>
      <c r="I168" s="42">
        <f t="shared" si="12"/>
        <v>1.2</v>
      </c>
      <c r="J168" s="42">
        <f t="shared" si="13"/>
        <v>6.4000000000000001E-2</v>
      </c>
      <c r="K168" s="6">
        <v>122</v>
      </c>
      <c r="L168" s="6">
        <f t="shared" si="14"/>
        <v>0.28118364087383335</v>
      </c>
      <c r="M168" s="6">
        <f t="shared" si="15"/>
        <v>347</v>
      </c>
      <c r="N168" s="6">
        <f t="shared" si="16"/>
        <v>1</v>
      </c>
      <c r="O168" s="11">
        <f t="shared" si="17"/>
        <v>0</v>
      </c>
    </row>
    <row r="169" spans="1:15">
      <c r="A169" s="6" t="s">
        <v>55</v>
      </c>
      <c r="B169" s="6">
        <v>6460</v>
      </c>
      <c r="C169" s="8">
        <v>0.13994565210000001</v>
      </c>
      <c r="D169" s="7">
        <v>0.30299999999999999</v>
      </c>
      <c r="E169" s="7">
        <v>54.65</v>
      </c>
      <c r="F169" s="7">
        <v>0</v>
      </c>
      <c r="G169" s="7">
        <v>0</v>
      </c>
      <c r="H169" s="6">
        <v>1</v>
      </c>
      <c r="I169" s="42">
        <f t="shared" si="12"/>
        <v>0</v>
      </c>
      <c r="J169" s="42">
        <f t="shared" si="13"/>
        <v>0</v>
      </c>
      <c r="K169" s="6">
        <v>84</v>
      </c>
      <c r="L169" s="6">
        <f t="shared" si="14"/>
        <v>0.19311275465344124</v>
      </c>
      <c r="M169" s="6">
        <f t="shared" si="15"/>
        <v>238</v>
      </c>
      <c r="N169" s="6">
        <f t="shared" si="16"/>
        <v>0</v>
      </c>
      <c r="O169" s="11">
        <f t="shared" si="17"/>
        <v>0</v>
      </c>
    </row>
    <row r="170" spans="1:15">
      <c r="A170" s="6" t="s">
        <v>55</v>
      </c>
      <c r="B170" s="6">
        <v>6460</v>
      </c>
      <c r="C170" s="8">
        <v>0.40363488730000002</v>
      </c>
      <c r="D170" s="7">
        <v>0.30299999999999999</v>
      </c>
      <c r="E170" s="7">
        <v>54.65</v>
      </c>
      <c r="F170" s="7">
        <v>0</v>
      </c>
      <c r="G170" s="7">
        <v>0</v>
      </c>
      <c r="H170" s="6">
        <v>1</v>
      </c>
      <c r="I170" s="42">
        <f t="shared" si="12"/>
        <v>0</v>
      </c>
      <c r="J170" s="42">
        <f t="shared" si="13"/>
        <v>0</v>
      </c>
      <c r="K170" s="6">
        <v>241</v>
      </c>
      <c r="L170" s="6">
        <f t="shared" si="14"/>
        <v>0.55698082642136126</v>
      </c>
      <c r="M170" s="6">
        <f t="shared" si="15"/>
        <v>687</v>
      </c>
      <c r="N170" s="6">
        <f t="shared" si="16"/>
        <v>0</v>
      </c>
      <c r="O170" s="11">
        <f t="shared" si="17"/>
        <v>0</v>
      </c>
    </row>
    <row r="171" spans="1:15">
      <c r="A171" s="6" t="s">
        <v>55</v>
      </c>
      <c r="B171" s="6">
        <v>3100</v>
      </c>
      <c r="C171" s="8">
        <v>7.2621989363999999</v>
      </c>
      <c r="D171" s="7">
        <v>0.41099999999999998</v>
      </c>
      <c r="E171" s="7">
        <v>54.65</v>
      </c>
      <c r="F171" s="7">
        <v>1.2</v>
      </c>
      <c r="G171" s="7">
        <v>6.4000000000000001E-2</v>
      </c>
      <c r="H171" s="6">
        <v>1</v>
      </c>
      <c r="I171" s="42">
        <f t="shared" si="12"/>
        <v>1.2</v>
      </c>
      <c r="J171" s="42">
        <f t="shared" si="13"/>
        <v>6.4000000000000001E-2</v>
      </c>
      <c r="K171" s="6">
        <v>5882</v>
      </c>
      <c r="L171" s="6">
        <f t="shared" si="14"/>
        <v>13.593111636693402</v>
      </c>
      <c r="M171" s="6">
        <f t="shared" si="15"/>
        <v>16767</v>
      </c>
      <c r="N171" s="6">
        <f t="shared" si="16"/>
        <v>44</v>
      </c>
      <c r="O171" s="11">
        <f t="shared" si="17"/>
        <v>2.4</v>
      </c>
    </row>
    <row r="172" spans="1:15">
      <c r="A172" s="6" t="s">
        <v>55</v>
      </c>
      <c r="B172" s="6">
        <v>3100</v>
      </c>
      <c r="C172" s="8">
        <v>4.6498206299999997E-2</v>
      </c>
      <c r="D172" s="7">
        <v>0.41099999999999998</v>
      </c>
      <c r="E172" s="7">
        <v>54.65</v>
      </c>
      <c r="F172" s="7">
        <v>1.2</v>
      </c>
      <c r="G172" s="7">
        <v>6.4000000000000001E-2</v>
      </c>
      <c r="H172" s="6">
        <v>1</v>
      </c>
      <c r="I172" s="42">
        <f t="shared" si="12"/>
        <v>1.2</v>
      </c>
      <c r="J172" s="42">
        <f t="shared" si="13"/>
        <v>6.4000000000000001E-2</v>
      </c>
      <c r="K172" s="6">
        <v>38</v>
      </c>
      <c r="L172" s="6">
        <f t="shared" si="14"/>
        <v>8.7033598869603726E-2</v>
      </c>
      <c r="M172" s="6">
        <f t="shared" si="15"/>
        <v>107</v>
      </c>
      <c r="N172" s="6">
        <f t="shared" si="16"/>
        <v>0</v>
      </c>
      <c r="O172" s="11">
        <f t="shared" si="17"/>
        <v>0</v>
      </c>
    </row>
    <row r="173" spans="1:15">
      <c r="A173" s="6" t="s">
        <v>55</v>
      </c>
      <c r="B173" s="6">
        <v>6410</v>
      </c>
      <c r="C173" s="8">
        <v>0.38365902959999998</v>
      </c>
      <c r="D173" s="7">
        <v>0.30299999999999999</v>
      </c>
      <c r="E173" s="7">
        <v>54.65</v>
      </c>
      <c r="F173" s="7">
        <v>0</v>
      </c>
      <c r="G173" s="7">
        <v>0</v>
      </c>
      <c r="H173" s="6">
        <v>1</v>
      </c>
      <c r="I173" s="42">
        <f t="shared" si="12"/>
        <v>0</v>
      </c>
      <c r="J173" s="42">
        <f t="shared" si="13"/>
        <v>0</v>
      </c>
      <c r="K173" s="6">
        <v>229</v>
      </c>
      <c r="L173" s="6">
        <f t="shared" si="14"/>
        <v>0.52941589068290995</v>
      </c>
      <c r="M173" s="6">
        <f t="shared" si="15"/>
        <v>653</v>
      </c>
      <c r="N173" s="6">
        <f t="shared" si="16"/>
        <v>0</v>
      </c>
      <c r="O173" s="11">
        <f t="shared" si="17"/>
        <v>0</v>
      </c>
    </row>
    <row r="174" spans="1:15">
      <c r="A174" s="6" t="s">
        <v>55</v>
      </c>
      <c r="B174" s="6">
        <v>6460</v>
      </c>
      <c r="C174" s="8">
        <v>9.7760525311999995</v>
      </c>
      <c r="D174" s="7">
        <v>0.30299999999999999</v>
      </c>
      <c r="E174" s="7">
        <v>54.65</v>
      </c>
      <c r="F174" s="7">
        <v>0</v>
      </c>
      <c r="G174" s="7">
        <v>0</v>
      </c>
      <c r="H174" s="6">
        <v>1</v>
      </c>
      <c r="I174" s="42">
        <f t="shared" si="12"/>
        <v>0</v>
      </c>
      <c r="J174" s="42">
        <f t="shared" si="13"/>
        <v>0</v>
      </c>
      <c r="K174" s="6">
        <v>5842</v>
      </c>
      <c r="L174" s="6">
        <f t="shared" si="14"/>
        <v>13.490097088459519</v>
      </c>
      <c r="M174" s="6">
        <f t="shared" si="15"/>
        <v>16640</v>
      </c>
      <c r="N174" s="6">
        <f t="shared" si="16"/>
        <v>0</v>
      </c>
      <c r="O174" s="11">
        <f t="shared" si="17"/>
        <v>0</v>
      </c>
    </row>
    <row r="175" spans="1:15">
      <c r="A175" s="6" t="s">
        <v>55</v>
      </c>
      <c r="B175" s="6">
        <v>3100</v>
      </c>
      <c r="C175" s="8">
        <v>3.6383120099999999E-2</v>
      </c>
      <c r="D175" s="7">
        <v>0.41099999999999998</v>
      </c>
      <c r="E175" s="7">
        <v>54.65</v>
      </c>
      <c r="F175" s="7">
        <v>1.2</v>
      </c>
      <c r="G175" s="7">
        <v>6.4000000000000001E-2</v>
      </c>
      <c r="H175" s="6">
        <v>1</v>
      </c>
      <c r="I175" s="42">
        <f t="shared" si="12"/>
        <v>1.2</v>
      </c>
      <c r="J175" s="42">
        <f t="shared" si="13"/>
        <v>6.4000000000000001E-2</v>
      </c>
      <c r="K175" s="6">
        <v>29</v>
      </c>
      <c r="L175" s="6">
        <f t="shared" si="14"/>
        <v>6.810055983617623E-2</v>
      </c>
      <c r="M175" s="6">
        <f t="shared" si="15"/>
        <v>84</v>
      </c>
      <c r="N175" s="6">
        <f t="shared" si="16"/>
        <v>0</v>
      </c>
      <c r="O175" s="11">
        <f t="shared" si="17"/>
        <v>0</v>
      </c>
    </row>
    <row r="176" spans="1:15">
      <c r="A176" s="6" t="s">
        <v>55</v>
      </c>
      <c r="B176" s="6">
        <v>3100</v>
      </c>
      <c r="C176" s="8">
        <v>5.9783081699999997E-2</v>
      </c>
      <c r="D176" s="7">
        <v>0.41099999999999998</v>
      </c>
      <c r="E176" s="7">
        <v>54.65</v>
      </c>
      <c r="F176" s="7">
        <v>1.2</v>
      </c>
      <c r="G176" s="7">
        <v>6.4000000000000001E-2</v>
      </c>
      <c r="H176" s="6">
        <v>1</v>
      </c>
      <c r="I176" s="42">
        <f t="shared" si="12"/>
        <v>1.2</v>
      </c>
      <c r="J176" s="42">
        <f t="shared" si="13"/>
        <v>6.4000000000000001E-2</v>
      </c>
      <c r="K176" s="6">
        <v>48</v>
      </c>
      <c r="L176" s="6">
        <f t="shared" si="14"/>
        <v>0.11189973046049623</v>
      </c>
      <c r="M176" s="6">
        <f t="shared" si="15"/>
        <v>138</v>
      </c>
      <c r="N176" s="6">
        <f t="shared" si="16"/>
        <v>0</v>
      </c>
      <c r="O176" s="11">
        <f t="shared" si="17"/>
        <v>0</v>
      </c>
    </row>
    <row r="177" spans="1:15">
      <c r="A177" s="6" t="s">
        <v>55</v>
      </c>
      <c r="B177" s="6">
        <v>6410</v>
      </c>
      <c r="C177" s="8">
        <v>2.4653665985000002</v>
      </c>
      <c r="D177" s="7">
        <v>0.30299999999999999</v>
      </c>
      <c r="E177" s="7">
        <v>54.65</v>
      </c>
      <c r="F177" s="7">
        <v>0</v>
      </c>
      <c r="G177" s="7">
        <v>0</v>
      </c>
      <c r="H177" s="6">
        <v>1</v>
      </c>
      <c r="I177" s="42">
        <f t="shared" si="12"/>
        <v>0</v>
      </c>
      <c r="J177" s="42">
        <f t="shared" si="13"/>
        <v>0</v>
      </c>
      <c r="K177" s="6">
        <v>1472</v>
      </c>
      <c r="L177" s="6">
        <f t="shared" si="14"/>
        <v>3.4019901863526312</v>
      </c>
      <c r="M177" s="6">
        <f t="shared" si="15"/>
        <v>4196</v>
      </c>
      <c r="N177" s="6">
        <f t="shared" si="16"/>
        <v>0</v>
      </c>
      <c r="O177" s="11">
        <f t="shared" si="17"/>
        <v>0</v>
      </c>
    </row>
    <row r="178" spans="1:15">
      <c r="A178" s="6" t="s">
        <v>55</v>
      </c>
      <c r="B178" s="6">
        <v>3200</v>
      </c>
      <c r="C178" s="8">
        <v>0.4553992422</v>
      </c>
      <c r="D178" s="7">
        <v>0.4</v>
      </c>
      <c r="E178" s="7">
        <v>54.65</v>
      </c>
      <c r="F178" s="7">
        <v>1.2</v>
      </c>
      <c r="G178" s="7">
        <v>6.4000000000000001E-2</v>
      </c>
      <c r="H178" s="6">
        <v>1</v>
      </c>
      <c r="I178" s="42">
        <f t="shared" si="12"/>
        <v>1.2</v>
      </c>
      <c r="J178" s="42">
        <f t="shared" si="13"/>
        <v>6.4000000000000001E-2</v>
      </c>
      <c r="K178" s="6">
        <v>394</v>
      </c>
      <c r="L178" s="6">
        <f t="shared" si="14"/>
        <v>0.82958561954099996</v>
      </c>
      <c r="M178" s="6">
        <f t="shared" si="15"/>
        <v>1023</v>
      </c>
      <c r="N178" s="6">
        <f t="shared" si="16"/>
        <v>3</v>
      </c>
      <c r="O178" s="11">
        <f t="shared" si="17"/>
        <v>0.1</v>
      </c>
    </row>
    <row r="179" spans="1:15">
      <c r="A179" s="6" t="s">
        <v>55</v>
      </c>
      <c r="B179" s="6">
        <v>3100</v>
      </c>
      <c r="C179" s="8">
        <v>3.1562689375000001</v>
      </c>
      <c r="D179" s="7">
        <v>0.41099999999999998</v>
      </c>
      <c r="E179" s="7">
        <v>54.65</v>
      </c>
      <c r="F179" s="7">
        <v>1.2</v>
      </c>
      <c r="G179" s="7">
        <v>6.4000000000000001E-2</v>
      </c>
      <c r="H179" s="6">
        <v>1</v>
      </c>
      <c r="I179" s="42">
        <f t="shared" si="12"/>
        <v>1.2</v>
      </c>
      <c r="J179" s="42">
        <f t="shared" si="13"/>
        <v>6.4000000000000001E-2</v>
      </c>
      <c r="K179" s="6">
        <v>2557</v>
      </c>
      <c r="L179" s="6">
        <f t="shared" si="14"/>
        <v>5.9077858371273431</v>
      </c>
      <c r="M179" s="6">
        <f t="shared" si="15"/>
        <v>7287</v>
      </c>
      <c r="N179" s="6">
        <f t="shared" si="16"/>
        <v>19</v>
      </c>
      <c r="O179" s="11">
        <f t="shared" si="17"/>
        <v>1</v>
      </c>
    </row>
    <row r="180" spans="1:15">
      <c r="A180" s="6" t="s">
        <v>55</v>
      </c>
      <c r="B180" s="6">
        <v>3100</v>
      </c>
      <c r="C180" s="8">
        <v>1.7501849999999999E-4</v>
      </c>
      <c r="D180" s="7">
        <v>0.41099999999999998</v>
      </c>
      <c r="E180" s="7">
        <v>54.65</v>
      </c>
      <c r="F180" s="7">
        <v>1.2</v>
      </c>
      <c r="G180" s="7">
        <v>6.4000000000000001E-2</v>
      </c>
      <c r="H180" s="6">
        <v>1</v>
      </c>
      <c r="I180" s="42">
        <f t="shared" si="12"/>
        <v>1.2</v>
      </c>
      <c r="J180" s="42">
        <f t="shared" si="13"/>
        <v>6.4000000000000001E-2</v>
      </c>
      <c r="K180" s="6">
        <v>0</v>
      </c>
      <c r="L180" s="6">
        <f t="shared" si="14"/>
        <v>3.2759306510624992E-4</v>
      </c>
      <c r="M180" s="6">
        <f t="shared" si="15"/>
        <v>0</v>
      </c>
      <c r="N180" s="6">
        <f t="shared" si="16"/>
        <v>0</v>
      </c>
      <c r="O180" s="11">
        <f t="shared" si="17"/>
        <v>0</v>
      </c>
    </row>
    <row r="181" spans="1:15">
      <c r="A181" s="6" t="s">
        <v>55</v>
      </c>
      <c r="B181" s="6">
        <v>6430</v>
      </c>
      <c r="C181" s="8">
        <v>0.70544636439999997</v>
      </c>
      <c r="D181" s="7">
        <v>0.30299999999999999</v>
      </c>
      <c r="E181" s="7">
        <v>54.65</v>
      </c>
      <c r="F181" s="7">
        <v>0</v>
      </c>
      <c r="G181" s="7">
        <v>0</v>
      </c>
      <c r="H181" s="6">
        <v>1</v>
      </c>
      <c r="I181" s="42">
        <f t="shared" si="12"/>
        <v>0</v>
      </c>
      <c r="J181" s="42">
        <f t="shared" si="13"/>
        <v>0</v>
      </c>
      <c r="K181" s="6">
        <v>421</v>
      </c>
      <c r="L181" s="6">
        <f t="shared" si="14"/>
        <v>0.97345425631511484</v>
      </c>
      <c r="M181" s="6">
        <f t="shared" si="15"/>
        <v>1201</v>
      </c>
      <c r="N181" s="6">
        <f t="shared" si="16"/>
        <v>0</v>
      </c>
      <c r="O181" s="11">
        <f t="shared" si="17"/>
        <v>0</v>
      </c>
    </row>
    <row r="182" spans="1:15">
      <c r="A182" s="6" t="s">
        <v>55</v>
      </c>
      <c r="B182" s="6">
        <v>6460</v>
      </c>
      <c r="C182" s="8">
        <v>0.31032787890000002</v>
      </c>
      <c r="D182" s="7">
        <v>0.30299999999999999</v>
      </c>
      <c r="E182" s="7">
        <v>54.65</v>
      </c>
      <c r="F182" s="7">
        <v>0</v>
      </c>
      <c r="G182" s="7">
        <v>0</v>
      </c>
      <c r="H182" s="6">
        <v>1</v>
      </c>
      <c r="I182" s="42">
        <f t="shared" si="12"/>
        <v>0</v>
      </c>
      <c r="J182" s="42">
        <f t="shared" si="13"/>
        <v>0</v>
      </c>
      <c r="K182" s="6">
        <v>185</v>
      </c>
      <c r="L182" s="6">
        <f t="shared" si="14"/>
        <v>0.42822531919259627</v>
      </c>
      <c r="M182" s="6">
        <f t="shared" si="15"/>
        <v>528</v>
      </c>
      <c r="N182" s="6">
        <f t="shared" si="16"/>
        <v>0</v>
      </c>
      <c r="O182" s="11">
        <f t="shared" si="17"/>
        <v>0</v>
      </c>
    </row>
    <row r="183" spans="1:15">
      <c r="A183" s="6" t="s">
        <v>55</v>
      </c>
      <c r="B183" s="6">
        <v>3100</v>
      </c>
      <c r="C183" s="8">
        <v>0.359087663</v>
      </c>
      <c r="D183" s="7">
        <v>0.41099999999999998</v>
      </c>
      <c r="E183" s="7">
        <v>54.65</v>
      </c>
      <c r="F183" s="7">
        <v>1.2</v>
      </c>
      <c r="G183" s="7">
        <v>6.4000000000000001E-2</v>
      </c>
      <c r="H183" s="6">
        <v>1</v>
      </c>
      <c r="I183" s="42">
        <f t="shared" si="12"/>
        <v>1.2</v>
      </c>
      <c r="J183" s="42">
        <f t="shared" si="13"/>
        <v>6.4000000000000001E-2</v>
      </c>
      <c r="K183" s="6">
        <v>291</v>
      </c>
      <c r="L183" s="6">
        <f t="shared" si="14"/>
        <v>0.67212682181603745</v>
      </c>
      <c r="M183" s="6">
        <f t="shared" si="15"/>
        <v>829</v>
      </c>
      <c r="N183" s="6">
        <f t="shared" si="16"/>
        <v>2</v>
      </c>
      <c r="O183" s="11">
        <f t="shared" si="17"/>
        <v>0.1</v>
      </c>
    </row>
    <row r="184" spans="1:15">
      <c r="A184" s="6" t="s">
        <v>55</v>
      </c>
      <c r="B184" s="6">
        <v>6430</v>
      </c>
      <c r="C184" s="8">
        <v>0.29166280150000001</v>
      </c>
      <c r="D184" s="7">
        <v>0.30299999999999999</v>
      </c>
      <c r="E184" s="7">
        <v>54.65</v>
      </c>
      <c r="F184" s="7">
        <v>0</v>
      </c>
      <c r="G184" s="7">
        <v>0</v>
      </c>
      <c r="H184" s="6">
        <v>1</v>
      </c>
      <c r="I184" s="42">
        <f t="shared" si="12"/>
        <v>0</v>
      </c>
      <c r="J184" s="42">
        <f t="shared" si="13"/>
        <v>0</v>
      </c>
      <c r="K184" s="6">
        <v>174</v>
      </c>
      <c r="L184" s="6">
        <f t="shared" si="14"/>
        <v>0.40246914557486874</v>
      </c>
      <c r="M184" s="6">
        <f t="shared" si="15"/>
        <v>496</v>
      </c>
      <c r="N184" s="6">
        <f t="shared" si="16"/>
        <v>0</v>
      </c>
      <c r="O184" s="11">
        <f t="shared" si="17"/>
        <v>0</v>
      </c>
    </row>
    <row r="185" spans="1:15">
      <c r="A185" s="6" t="s">
        <v>55</v>
      </c>
      <c r="B185" s="6">
        <v>6182</v>
      </c>
      <c r="C185" s="8">
        <v>7.1636962090000003</v>
      </c>
      <c r="D185" s="7">
        <v>0.30299999999999999</v>
      </c>
      <c r="E185" s="7">
        <v>54.65</v>
      </c>
      <c r="F185" s="7">
        <v>0</v>
      </c>
      <c r="G185" s="7">
        <v>0</v>
      </c>
      <c r="H185" s="6">
        <v>1</v>
      </c>
      <c r="I185" s="42">
        <f t="shared" si="12"/>
        <v>0</v>
      </c>
      <c r="J185" s="42">
        <f t="shared" si="13"/>
        <v>0</v>
      </c>
      <c r="K185" s="6">
        <v>4290</v>
      </c>
      <c r="L185" s="6">
        <f t="shared" si="14"/>
        <v>9.8852739450017122</v>
      </c>
      <c r="M185" s="6">
        <f t="shared" si="15"/>
        <v>12193</v>
      </c>
      <c r="N185" s="6">
        <f t="shared" si="16"/>
        <v>0</v>
      </c>
      <c r="O185" s="11">
        <f t="shared" si="17"/>
        <v>0</v>
      </c>
    </row>
    <row r="186" spans="1:15">
      <c r="A186" s="6" t="s">
        <v>55</v>
      </c>
      <c r="B186" s="6">
        <v>6460</v>
      </c>
      <c r="C186" s="8">
        <v>2.5389518000000001E-3</v>
      </c>
      <c r="D186" s="7">
        <v>0.30299999999999999</v>
      </c>
      <c r="E186" s="7">
        <v>54.65</v>
      </c>
      <c r="F186" s="7">
        <v>0</v>
      </c>
      <c r="G186" s="7">
        <v>0</v>
      </c>
      <c r="H186" s="6">
        <v>1</v>
      </c>
      <c r="I186" s="42">
        <f t="shared" si="12"/>
        <v>0</v>
      </c>
      <c r="J186" s="42">
        <f t="shared" si="13"/>
        <v>0</v>
      </c>
      <c r="K186" s="6">
        <v>2</v>
      </c>
      <c r="L186" s="6">
        <f t="shared" si="14"/>
        <v>3.5035313257175001E-3</v>
      </c>
      <c r="M186" s="6">
        <f t="shared" si="15"/>
        <v>4</v>
      </c>
      <c r="N186" s="6">
        <f t="shared" si="16"/>
        <v>0</v>
      </c>
      <c r="O186" s="11">
        <f t="shared" si="17"/>
        <v>0</v>
      </c>
    </row>
    <row r="187" spans="1:15">
      <c r="A187" s="6" t="s">
        <v>55</v>
      </c>
      <c r="B187" s="6">
        <v>6410</v>
      </c>
      <c r="C187" s="8">
        <v>0.15195113569999999</v>
      </c>
      <c r="D187" s="7">
        <v>0.30299999999999999</v>
      </c>
      <c r="E187" s="7">
        <v>54.65</v>
      </c>
      <c r="F187" s="7">
        <v>0</v>
      </c>
      <c r="G187" s="7">
        <v>0</v>
      </c>
      <c r="H187" s="6">
        <v>1</v>
      </c>
      <c r="I187" s="42">
        <f t="shared" si="12"/>
        <v>0</v>
      </c>
      <c r="J187" s="42">
        <f t="shared" si="13"/>
        <v>0</v>
      </c>
      <c r="K187" s="6">
        <v>91</v>
      </c>
      <c r="L187" s="6">
        <f t="shared" si="14"/>
        <v>0.20967927154162624</v>
      </c>
      <c r="M187" s="6">
        <f t="shared" si="15"/>
        <v>259</v>
      </c>
      <c r="N187" s="6">
        <f t="shared" si="16"/>
        <v>0</v>
      </c>
      <c r="O187" s="11">
        <f t="shared" si="17"/>
        <v>0</v>
      </c>
    </row>
    <row r="188" spans="1:15">
      <c r="A188" s="6" t="s">
        <v>55</v>
      </c>
      <c r="B188" s="6">
        <v>3100</v>
      </c>
      <c r="C188" s="8">
        <v>3.6102079999999998E-4</v>
      </c>
      <c r="D188" s="7">
        <v>0.41099999999999998</v>
      </c>
      <c r="E188" s="7">
        <v>54.65</v>
      </c>
      <c r="F188" s="7">
        <v>1.2</v>
      </c>
      <c r="G188" s="7">
        <v>6.4000000000000001E-2</v>
      </c>
      <c r="H188" s="6">
        <v>1</v>
      </c>
      <c r="I188" s="42">
        <f t="shared" si="12"/>
        <v>1.2</v>
      </c>
      <c r="J188" s="42">
        <f t="shared" si="13"/>
        <v>6.4000000000000001E-2</v>
      </c>
      <c r="K188" s="6">
        <v>0</v>
      </c>
      <c r="L188" s="6">
        <f t="shared" si="14"/>
        <v>6.7574519515999987E-4</v>
      </c>
      <c r="M188" s="6">
        <f t="shared" si="15"/>
        <v>1</v>
      </c>
      <c r="N188" s="6">
        <f t="shared" si="16"/>
        <v>0</v>
      </c>
      <c r="O188" s="11">
        <f t="shared" si="17"/>
        <v>0</v>
      </c>
    </row>
    <row r="189" spans="1:15">
      <c r="A189" s="6" t="s">
        <v>55</v>
      </c>
      <c r="B189" s="6">
        <v>3100</v>
      </c>
      <c r="C189" s="8">
        <v>1.0759372653999999</v>
      </c>
      <c r="D189" s="7">
        <v>0.41099999999999998</v>
      </c>
      <c r="E189" s="7">
        <v>54.65</v>
      </c>
      <c r="F189" s="7">
        <v>1.2</v>
      </c>
      <c r="G189" s="7">
        <v>6.4000000000000001E-2</v>
      </c>
      <c r="H189" s="6">
        <v>1</v>
      </c>
      <c r="I189" s="42">
        <f t="shared" si="12"/>
        <v>1.2</v>
      </c>
      <c r="J189" s="42">
        <f t="shared" si="13"/>
        <v>6.4000000000000001E-2</v>
      </c>
      <c r="K189" s="6">
        <v>872</v>
      </c>
      <c r="L189" s="6">
        <f t="shared" si="14"/>
        <v>2.013899025728267</v>
      </c>
      <c r="M189" s="6">
        <f t="shared" si="15"/>
        <v>2484</v>
      </c>
      <c r="N189" s="6">
        <f t="shared" si="16"/>
        <v>7</v>
      </c>
      <c r="O189" s="11">
        <f t="shared" si="17"/>
        <v>0.4</v>
      </c>
    </row>
    <row r="190" spans="1:15">
      <c r="A190" s="6" t="s">
        <v>55</v>
      </c>
      <c r="B190" s="6">
        <v>6410</v>
      </c>
      <c r="C190" s="8">
        <v>0.4374077569</v>
      </c>
      <c r="D190" s="7">
        <v>0.30299999999999999</v>
      </c>
      <c r="E190" s="7">
        <v>54.65</v>
      </c>
      <c r="F190" s="7">
        <v>0</v>
      </c>
      <c r="G190" s="7">
        <v>0</v>
      </c>
      <c r="H190" s="6">
        <v>1</v>
      </c>
      <c r="I190" s="42">
        <f t="shared" si="12"/>
        <v>0</v>
      </c>
      <c r="J190" s="42">
        <f t="shared" si="13"/>
        <v>0</v>
      </c>
      <c r="K190" s="6">
        <v>261</v>
      </c>
      <c r="L190" s="6">
        <f t="shared" si="14"/>
        <v>0.60358443134327122</v>
      </c>
      <c r="M190" s="6">
        <f t="shared" si="15"/>
        <v>745</v>
      </c>
      <c r="N190" s="6">
        <f t="shared" si="16"/>
        <v>0</v>
      </c>
      <c r="O190" s="11">
        <f t="shared" si="17"/>
        <v>0</v>
      </c>
    </row>
    <row r="191" spans="1:15">
      <c r="A191" s="6" t="s">
        <v>55</v>
      </c>
      <c r="B191" s="6">
        <v>6460</v>
      </c>
      <c r="C191" s="8">
        <v>0.10726330319999999</v>
      </c>
      <c r="D191" s="7">
        <v>0.30299999999999999</v>
      </c>
      <c r="E191" s="7">
        <v>54.65</v>
      </c>
      <c r="F191" s="7">
        <v>0</v>
      </c>
      <c r="G191" s="7">
        <v>0</v>
      </c>
      <c r="H191" s="6">
        <v>1</v>
      </c>
      <c r="I191" s="42">
        <f t="shared" si="12"/>
        <v>0</v>
      </c>
      <c r="J191" s="42">
        <f t="shared" si="13"/>
        <v>0</v>
      </c>
      <c r="K191" s="6">
        <v>64</v>
      </c>
      <c r="L191" s="6">
        <f t="shared" si="14"/>
        <v>0.14801397287696999</v>
      </c>
      <c r="M191" s="6">
        <f t="shared" si="15"/>
        <v>183</v>
      </c>
      <c r="N191" s="6">
        <f t="shared" si="16"/>
        <v>0</v>
      </c>
      <c r="O191" s="11">
        <f t="shared" si="17"/>
        <v>0</v>
      </c>
    </row>
    <row r="192" spans="1:15">
      <c r="A192" s="6" t="s">
        <v>55</v>
      </c>
      <c r="B192" s="6">
        <v>3100</v>
      </c>
      <c r="C192" s="8">
        <v>2.83174793E-2</v>
      </c>
      <c r="D192" s="7">
        <v>0.41099999999999998</v>
      </c>
      <c r="E192" s="7">
        <v>54.65</v>
      </c>
      <c r="F192" s="7">
        <v>1.2</v>
      </c>
      <c r="G192" s="7">
        <v>6.4000000000000001E-2</v>
      </c>
      <c r="H192" s="6">
        <v>1</v>
      </c>
      <c r="I192" s="42">
        <f t="shared" si="12"/>
        <v>1.2</v>
      </c>
      <c r="J192" s="42">
        <f t="shared" si="13"/>
        <v>6.4000000000000001E-2</v>
      </c>
      <c r="K192" s="6">
        <v>23</v>
      </c>
      <c r="L192" s="6">
        <f t="shared" si="14"/>
        <v>5.3003595848266243E-2</v>
      </c>
      <c r="M192" s="6">
        <f t="shared" si="15"/>
        <v>65</v>
      </c>
      <c r="N192" s="6">
        <f t="shared" si="16"/>
        <v>0</v>
      </c>
      <c r="O192" s="11">
        <f t="shared" si="17"/>
        <v>0</v>
      </c>
    </row>
    <row r="193" spans="1:15">
      <c r="A193" s="6" t="s">
        <v>55</v>
      </c>
      <c r="B193" s="6">
        <v>3100</v>
      </c>
      <c r="C193" s="8">
        <v>0.13689063330000001</v>
      </c>
      <c r="D193" s="7">
        <v>0.41099999999999998</v>
      </c>
      <c r="E193" s="7">
        <v>54.65</v>
      </c>
      <c r="F193" s="7">
        <v>1.2</v>
      </c>
      <c r="G193" s="7">
        <v>6.4000000000000001E-2</v>
      </c>
      <c r="H193" s="6">
        <v>1</v>
      </c>
      <c r="I193" s="42">
        <f t="shared" si="12"/>
        <v>1.2</v>
      </c>
      <c r="J193" s="42">
        <f t="shared" si="13"/>
        <v>6.4000000000000001E-2</v>
      </c>
      <c r="K193" s="6">
        <v>111</v>
      </c>
      <c r="L193" s="6">
        <f t="shared" si="14"/>
        <v>0.25622675401219125</v>
      </c>
      <c r="M193" s="6">
        <f t="shared" si="15"/>
        <v>316</v>
      </c>
      <c r="N193" s="6">
        <f t="shared" si="16"/>
        <v>1</v>
      </c>
      <c r="O193" s="11">
        <f t="shared" si="17"/>
        <v>0</v>
      </c>
    </row>
    <row r="194" spans="1:15">
      <c r="A194" s="6" t="s">
        <v>55</v>
      </c>
      <c r="B194" s="6">
        <v>6430</v>
      </c>
      <c r="C194" s="8">
        <v>0.84150845220000003</v>
      </c>
      <c r="D194" s="7">
        <v>0.30299999999999999</v>
      </c>
      <c r="E194" s="7">
        <v>54.65</v>
      </c>
      <c r="F194" s="7">
        <v>0</v>
      </c>
      <c r="G194" s="7">
        <v>0</v>
      </c>
      <c r="H194" s="6">
        <v>1</v>
      </c>
      <c r="I194" s="42">
        <f t="shared" si="12"/>
        <v>0</v>
      </c>
      <c r="J194" s="42">
        <f t="shared" si="13"/>
        <v>0</v>
      </c>
      <c r="K194" s="6">
        <v>503</v>
      </c>
      <c r="L194" s="6">
        <f t="shared" si="14"/>
        <v>1.1612080320464326</v>
      </c>
      <c r="M194" s="6">
        <f t="shared" si="15"/>
        <v>1432</v>
      </c>
      <c r="N194" s="6">
        <f t="shared" si="16"/>
        <v>0</v>
      </c>
      <c r="O194" s="11">
        <f t="shared" si="17"/>
        <v>0</v>
      </c>
    </row>
    <row r="195" spans="1:15">
      <c r="A195" s="6" t="s">
        <v>55</v>
      </c>
      <c r="B195" s="6">
        <v>3200</v>
      </c>
      <c r="C195" s="8">
        <v>8.6460593497999998</v>
      </c>
      <c r="D195" s="7">
        <v>0.4</v>
      </c>
      <c r="E195" s="7">
        <v>54.65</v>
      </c>
      <c r="F195" s="7">
        <v>1.2</v>
      </c>
      <c r="G195" s="7">
        <v>6.4000000000000001E-2</v>
      </c>
      <c r="H195" s="6">
        <v>1</v>
      </c>
      <c r="I195" s="42">
        <f t="shared" ref="I195:I258" si="18">F195</f>
        <v>1.2</v>
      </c>
      <c r="J195" s="42">
        <f t="shared" ref="J195:J258" si="19">G195</f>
        <v>6.4000000000000001E-2</v>
      </c>
      <c r="K195" s="6">
        <v>6816</v>
      </c>
      <c r="L195" s="6">
        <f t="shared" ref="L195:L258" si="20">(E195*D195*C195)/12</f>
        <v>15.750238115552333</v>
      </c>
      <c r="M195" s="6">
        <f t="shared" ref="M195:M258" si="21">ROUND(E195*D195*C195*102.79,0)</f>
        <v>19428</v>
      </c>
      <c r="N195" s="6">
        <f t="shared" ref="N195:N258" si="22">ROUND(I195*M195*0.002205,0)</f>
        <v>51</v>
      </c>
      <c r="O195" s="11">
        <f t="shared" ref="O195:O258" si="23">ROUND(J195*M195*0.002205,1)</f>
        <v>2.7</v>
      </c>
    </row>
    <row r="196" spans="1:15">
      <c r="A196" s="6" t="s">
        <v>55</v>
      </c>
      <c r="B196" s="6">
        <v>6410</v>
      </c>
      <c r="C196" s="8">
        <v>7.7667002200000002E-2</v>
      </c>
      <c r="D196" s="7">
        <v>0.30299999999999999</v>
      </c>
      <c r="E196" s="7">
        <v>54.65</v>
      </c>
      <c r="F196" s="7">
        <v>0</v>
      </c>
      <c r="G196" s="7">
        <v>0</v>
      </c>
      <c r="H196" s="6">
        <v>1</v>
      </c>
      <c r="I196" s="42">
        <f t="shared" si="18"/>
        <v>0</v>
      </c>
      <c r="J196" s="42">
        <f t="shared" si="19"/>
        <v>0</v>
      </c>
      <c r="K196" s="6">
        <v>46</v>
      </c>
      <c r="L196" s="6">
        <f t="shared" si="20"/>
        <v>0.10717366717330749</v>
      </c>
      <c r="M196" s="6">
        <f t="shared" si="21"/>
        <v>132</v>
      </c>
      <c r="N196" s="6">
        <f t="shared" si="22"/>
        <v>0</v>
      </c>
      <c r="O196" s="11">
        <f t="shared" si="23"/>
        <v>0</v>
      </c>
    </row>
    <row r="197" spans="1:15">
      <c r="A197" s="6" t="s">
        <v>55</v>
      </c>
      <c r="B197" s="6">
        <v>3100</v>
      </c>
      <c r="C197" s="8">
        <v>1.4776749418999999</v>
      </c>
      <c r="D197" s="7">
        <v>0.41099999999999998</v>
      </c>
      <c r="E197" s="7">
        <v>54.65</v>
      </c>
      <c r="F197" s="7">
        <v>1.2</v>
      </c>
      <c r="G197" s="7">
        <v>6.4000000000000001E-2</v>
      </c>
      <c r="H197" s="6">
        <v>1</v>
      </c>
      <c r="I197" s="42">
        <f t="shared" si="18"/>
        <v>1.2</v>
      </c>
      <c r="J197" s="42">
        <f t="shared" si="19"/>
        <v>6.4000000000000001E-2</v>
      </c>
      <c r="K197" s="6">
        <v>1197</v>
      </c>
      <c r="L197" s="6">
        <f t="shared" si="20"/>
        <v>2.7658565434380979</v>
      </c>
      <c r="M197" s="6">
        <f t="shared" si="21"/>
        <v>3412</v>
      </c>
      <c r="N197" s="6">
        <f t="shared" si="22"/>
        <v>9</v>
      </c>
      <c r="O197" s="11">
        <f t="shared" si="23"/>
        <v>0.5</v>
      </c>
    </row>
    <row r="198" spans="1:15">
      <c r="A198" s="6" t="s">
        <v>55</v>
      </c>
      <c r="B198" s="6">
        <v>3100</v>
      </c>
      <c r="C198" s="8">
        <v>0.1242037091</v>
      </c>
      <c r="D198" s="7">
        <v>0.41099999999999998</v>
      </c>
      <c r="E198" s="7">
        <v>54.65</v>
      </c>
      <c r="F198" s="7">
        <v>1.2</v>
      </c>
      <c r="G198" s="7">
        <v>6.4000000000000001E-2</v>
      </c>
      <c r="H198" s="6">
        <v>1</v>
      </c>
      <c r="I198" s="42">
        <f t="shared" si="18"/>
        <v>1.2</v>
      </c>
      <c r="J198" s="42">
        <f t="shared" si="19"/>
        <v>6.4000000000000001E-2</v>
      </c>
      <c r="K198" s="6">
        <v>101</v>
      </c>
      <c r="L198" s="6">
        <f t="shared" si="20"/>
        <v>0.23247984505428873</v>
      </c>
      <c r="M198" s="6">
        <f t="shared" si="21"/>
        <v>287</v>
      </c>
      <c r="N198" s="6">
        <f t="shared" si="22"/>
        <v>1</v>
      </c>
      <c r="O198" s="11">
        <f t="shared" si="23"/>
        <v>0</v>
      </c>
    </row>
    <row r="199" spans="1:15">
      <c r="A199" s="6" t="s">
        <v>55</v>
      </c>
      <c r="B199" s="6">
        <v>6430</v>
      </c>
      <c r="C199" s="8">
        <v>3.2962209999999999E-2</v>
      </c>
      <c r="D199" s="7">
        <v>0.30299999999999999</v>
      </c>
      <c r="E199" s="7">
        <v>54.65</v>
      </c>
      <c r="F199" s="7">
        <v>0</v>
      </c>
      <c r="G199" s="7">
        <v>0</v>
      </c>
      <c r="H199" s="6">
        <v>1</v>
      </c>
      <c r="I199" s="42">
        <f t="shared" si="18"/>
        <v>0</v>
      </c>
      <c r="J199" s="42">
        <f t="shared" si="19"/>
        <v>0</v>
      </c>
      <c r="K199" s="6">
        <v>20</v>
      </c>
      <c r="L199" s="6">
        <f t="shared" si="20"/>
        <v>4.5484965606624995E-2</v>
      </c>
      <c r="M199" s="6">
        <f t="shared" si="21"/>
        <v>56</v>
      </c>
      <c r="N199" s="6">
        <f t="shared" si="22"/>
        <v>0</v>
      </c>
      <c r="O199" s="11">
        <f t="shared" si="23"/>
        <v>0</v>
      </c>
    </row>
    <row r="200" spans="1:15">
      <c r="A200" s="6" t="s">
        <v>55</v>
      </c>
      <c r="B200" s="6">
        <v>6430</v>
      </c>
      <c r="C200" s="8">
        <v>0.90834216050000005</v>
      </c>
      <c r="D200" s="7">
        <v>0.30299999999999999</v>
      </c>
      <c r="E200" s="7">
        <v>54.65</v>
      </c>
      <c r="F200" s="7">
        <v>0</v>
      </c>
      <c r="G200" s="7">
        <v>0</v>
      </c>
      <c r="H200" s="6">
        <v>1</v>
      </c>
      <c r="I200" s="42">
        <f t="shared" si="18"/>
        <v>0</v>
      </c>
      <c r="J200" s="42">
        <f t="shared" si="19"/>
        <v>0</v>
      </c>
      <c r="K200" s="6">
        <v>542</v>
      </c>
      <c r="L200" s="6">
        <f t="shared" si="20"/>
        <v>1.2534327015509563</v>
      </c>
      <c r="M200" s="6">
        <f t="shared" si="21"/>
        <v>1546</v>
      </c>
      <c r="N200" s="6">
        <f t="shared" si="22"/>
        <v>0</v>
      </c>
      <c r="O200" s="11">
        <f t="shared" si="23"/>
        <v>0</v>
      </c>
    </row>
    <row r="201" spans="1:15">
      <c r="A201" s="6" t="s">
        <v>55</v>
      </c>
      <c r="B201" s="6">
        <v>3200</v>
      </c>
      <c r="C201" s="8">
        <v>0.17509408579999999</v>
      </c>
      <c r="D201" s="7">
        <v>0.4</v>
      </c>
      <c r="E201" s="7">
        <v>54.65</v>
      </c>
      <c r="F201" s="7">
        <v>1.2</v>
      </c>
      <c r="G201" s="7">
        <v>6.4000000000000001E-2</v>
      </c>
      <c r="H201" s="6">
        <v>1</v>
      </c>
      <c r="I201" s="42">
        <f t="shared" si="18"/>
        <v>1.2</v>
      </c>
      <c r="J201" s="42">
        <f t="shared" si="19"/>
        <v>6.4000000000000001E-2</v>
      </c>
      <c r="K201" s="6">
        <v>197</v>
      </c>
      <c r="L201" s="6">
        <f t="shared" si="20"/>
        <v>0.31896305963233335</v>
      </c>
      <c r="M201" s="6">
        <f t="shared" si="21"/>
        <v>393</v>
      </c>
      <c r="N201" s="6">
        <f t="shared" si="22"/>
        <v>1</v>
      </c>
      <c r="O201" s="11">
        <f t="shared" si="23"/>
        <v>0.1</v>
      </c>
    </row>
    <row r="202" spans="1:15">
      <c r="A202" s="6" t="s">
        <v>55</v>
      </c>
      <c r="B202" s="6">
        <v>6460</v>
      </c>
      <c r="C202" s="8">
        <v>0.22806749279999999</v>
      </c>
      <c r="D202" s="7">
        <v>0.30299999999999999</v>
      </c>
      <c r="E202" s="7">
        <v>54.65</v>
      </c>
      <c r="F202" s="7">
        <v>0</v>
      </c>
      <c r="G202" s="7">
        <v>0</v>
      </c>
      <c r="H202" s="6">
        <v>1</v>
      </c>
      <c r="I202" s="42">
        <f t="shared" si="18"/>
        <v>0</v>
      </c>
      <c r="J202" s="42">
        <f t="shared" si="19"/>
        <v>0</v>
      </c>
      <c r="K202" s="6">
        <v>136</v>
      </c>
      <c r="L202" s="6">
        <f t="shared" si="20"/>
        <v>0.31471318415837995</v>
      </c>
      <c r="M202" s="6">
        <f t="shared" si="21"/>
        <v>388</v>
      </c>
      <c r="N202" s="6">
        <f t="shared" si="22"/>
        <v>0</v>
      </c>
      <c r="O202" s="11">
        <f t="shared" si="23"/>
        <v>0</v>
      </c>
    </row>
    <row r="203" spans="1:15">
      <c r="A203" s="6" t="s">
        <v>55</v>
      </c>
      <c r="B203" s="6">
        <v>3100</v>
      </c>
      <c r="C203" s="8">
        <v>0.47629641550000001</v>
      </c>
      <c r="D203" s="7">
        <v>0.41099999999999998</v>
      </c>
      <c r="E203" s="7">
        <v>54.65</v>
      </c>
      <c r="F203" s="7">
        <v>1.2</v>
      </c>
      <c r="G203" s="7">
        <v>6.4000000000000001E-2</v>
      </c>
      <c r="H203" s="6">
        <v>1</v>
      </c>
      <c r="I203" s="42">
        <f t="shared" si="18"/>
        <v>1.2</v>
      </c>
      <c r="J203" s="42">
        <f t="shared" si="19"/>
        <v>6.4000000000000001E-2</v>
      </c>
      <c r="K203" s="6">
        <v>386</v>
      </c>
      <c r="L203" s="6">
        <f t="shared" si="20"/>
        <v>0.89151376941731864</v>
      </c>
      <c r="M203" s="6">
        <f t="shared" si="21"/>
        <v>1100</v>
      </c>
      <c r="N203" s="6">
        <f t="shared" si="22"/>
        <v>3</v>
      </c>
      <c r="O203" s="11">
        <f t="shared" si="23"/>
        <v>0.2</v>
      </c>
    </row>
    <row r="204" spans="1:15">
      <c r="A204" s="6" t="s">
        <v>55</v>
      </c>
      <c r="B204" s="6">
        <v>6410</v>
      </c>
      <c r="C204" s="8">
        <v>4.8104476600000001E-2</v>
      </c>
      <c r="D204" s="7">
        <v>0.30299999999999999</v>
      </c>
      <c r="E204" s="7">
        <v>54.65</v>
      </c>
      <c r="F204" s="7">
        <v>0</v>
      </c>
      <c r="G204" s="7">
        <v>0</v>
      </c>
      <c r="H204" s="6">
        <v>1</v>
      </c>
      <c r="I204" s="42">
        <f t="shared" si="18"/>
        <v>0</v>
      </c>
      <c r="J204" s="42">
        <f t="shared" si="19"/>
        <v>0</v>
      </c>
      <c r="K204" s="6">
        <v>29</v>
      </c>
      <c r="L204" s="6">
        <f t="shared" si="20"/>
        <v>6.6379968566297506E-2</v>
      </c>
      <c r="M204" s="6">
        <f t="shared" si="21"/>
        <v>82</v>
      </c>
      <c r="N204" s="6">
        <f t="shared" si="22"/>
        <v>0</v>
      </c>
      <c r="O204" s="11">
        <f t="shared" si="23"/>
        <v>0</v>
      </c>
    </row>
    <row r="205" spans="1:15">
      <c r="A205" s="6" t="s">
        <v>55</v>
      </c>
      <c r="B205" s="6">
        <v>3100</v>
      </c>
      <c r="C205" s="8">
        <v>5.3977100999999996E-3</v>
      </c>
      <c r="D205" s="7">
        <v>0.41099999999999998</v>
      </c>
      <c r="E205" s="7">
        <v>54.65</v>
      </c>
      <c r="F205" s="7">
        <v>1.2</v>
      </c>
      <c r="G205" s="7">
        <v>6.4000000000000001E-2</v>
      </c>
      <c r="H205" s="6">
        <v>1</v>
      </c>
      <c r="I205" s="42">
        <f t="shared" si="18"/>
        <v>1.2</v>
      </c>
      <c r="J205" s="42">
        <f t="shared" si="19"/>
        <v>6.4000000000000001E-2</v>
      </c>
      <c r="K205" s="6">
        <v>4</v>
      </c>
      <c r="L205" s="6">
        <f t="shared" si="20"/>
        <v>1.0103231351051248E-2</v>
      </c>
      <c r="M205" s="6">
        <f t="shared" si="21"/>
        <v>12</v>
      </c>
      <c r="N205" s="6">
        <f t="shared" si="22"/>
        <v>0</v>
      </c>
      <c r="O205" s="11">
        <f t="shared" si="23"/>
        <v>0</v>
      </c>
    </row>
    <row r="206" spans="1:15">
      <c r="A206" s="6" t="s">
        <v>55</v>
      </c>
      <c r="B206" s="6">
        <v>6410</v>
      </c>
      <c r="C206" s="8">
        <v>0.14606015159999999</v>
      </c>
      <c r="D206" s="7">
        <v>0.30299999999999999</v>
      </c>
      <c r="E206" s="7">
        <v>54.65</v>
      </c>
      <c r="F206" s="7">
        <v>0</v>
      </c>
      <c r="G206" s="7">
        <v>0</v>
      </c>
      <c r="H206" s="6">
        <v>1</v>
      </c>
      <c r="I206" s="42">
        <f t="shared" si="18"/>
        <v>0</v>
      </c>
      <c r="J206" s="42">
        <f t="shared" si="19"/>
        <v>0</v>
      </c>
      <c r="K206" s="6">
        <v>87</v>
      </c>
      <c r="L206" s="6">
        <f t="shared" si="20"/>
        <v>0.20155022894473498</v>
      </c>
      <c r="M206" s="6">
        <f t="shared" si="21"/>
        <v>249</v>
      </c>
      <c r="N206" s="6">
        <f t="shared" si="22"/>
        <v>0</v>
      </c>
      <c r="O206" s="11">
        <f t="shared" si="23"/>
        <v>0</v>
      </c>
    </row>
    <row r="207" spans="1:15">
      <c r="A207" s="6" t="s">
        <v>55</v>
      </c>
      <c r="B207" s="6">
        <v>6182</v>
      </c>
      <c r="C207" s="8">
        <v>3.2596384557000002</v>
      </c>
      <c r="D207" s="7">
        <v>0.30299999999999999</v>
      </c>
      <c r="E207" s="7">
        <v>54.65</v>
      </c>
      <c r="F207" s="7">
        <v>0</v>
      </c>
      <c r="G207" s="7">
        <v>0</v>
      </c>
      <c r="H207" s="6">
        <v>1</v>
      </c>
      <c r="I207" s="42">
        <f t="shared" si="18"/>
        <v>0</v>
      </c>
      <c r="J207" s="42">
        <f t="shared" si="19"/>
        <v>0</v>
      </c>
      <c r="K207" s="6">
        <v>1947</v>
      </c>
      <c r="L207" s="6">
        <f t="shared" si="20"/>
        <v>4.498015850501127</v>
      </c>
      <c r="M207" s="6">
        <f t="shared" si="21"/>
        <v>5548</v>
      </c>
      <c r="N207" s="6">
        <f t="shared" si="22"/>
        <v>0</v>
      </c>
      <c r="O207" s="11">
        <f t="shared" si="23"/>
        <v>0</v>
      </c>
    </row>
    <row r="208" spans="1:15">
      <c r="A208" s="6" t="s">
        <v>55</v>
      </c>
      <c r="B208" s="6">
        <v>6410</v>
      </c>
      <c r="C208" s="8">
        <v>0.21658313109999999</v>
      </c>
      <c r="D208" s="7">
        <v>0.30299999999999999</v>
      </c>
      <c r="E208" s="7">
        <v>54.65</v>
      </c>
      <c r="F208" s="7">
        <v>0</v>
      </c>
      <c r="G208" s="7">
        <v>0</v>
      </c>
      <c r="H208" s="6">
        <v>1</v>
      </c>
      <c r="I208" s="42">
        <f t="shared" si="18"/>
        <v>0</v>
      </c>
      <c r="J208" s="42">
        <f t="shared" si="19"/>
        <v>0</v>
      </c>
      <c r="K208" s="6">
        <v>129</v>
      </c>
      <c r="L208" s="6">
        <f t="shared" si="20"/>
        <v>0.29886576989402874</v>
      </c>
      <c r="M208" s="6">
        <f t="shared" si="21"/>
        <v>369</v>
      </c>
      <c r="N208" s="6">
        <f t="shared" si="22"/>
        <v>0</v>
      </c>
      <c r="O208" s="11">
        <f t="shared" si="23"/>
        <v>0</v>
      </c>
    </row>
    <row r="209" spans="1:15">
      <c r="A209" s="6" t="s">
        <v>55</v>
      </c>
      <c r="B209" s="6">
        <v>6182</v>
      </c>
      <c r="C209" s="8">
        <v>5.7823264899999997E-2</v>
      </c>
      <c r="D209" s="7">
        <v>0.152</v>
      </c>
      <c r="E209" s="7">
        <v>54.65</v>
      </c>
      <c r="F209" s="7">
        <v>0</v>
      </c>
      <c r="G209" s="7">
        <v>0</v>
      </c>
      <c r="H209" s="6">
        <v>1</v>
      </c>
      <c r="I209" s="42">
        <f t="shared" si="18"/>
        <v>0</v>
      </c>
      <c r="J209" s="42">
        <f t="shared" si="19"/>
        <v>0</v>
      </c>
      <c r="K209" s="6">
        <v>17</v>
      </c>
      <c r="L209" s="6">
        <f t="shared" si="20"/>
        <v>4.0027191405943331E-2</v>
      </c>
      <c r="M209" s="6">
        <f t="shared" si="21"/>
        <v>49</v>
      </c>
      <c r="N209" s="6">
        <f t="shared" si="22"/>
        <v>0</v>
      </c>
      <c r="O209" s="11">
        <f t="shared" si="23"/>
        <v>0</v>
      </c>
    </row>
    <row r="210" spans="1:15">
      <c r="A210" s="6" t="s">
        <v>55</v>
      </c>
      <c r="B210" s="6">
        <v>3100</v>
      </c>
      <c r="C210" s="8">
        <v>37.6144887759</v>
      </c>
      <c r="D210" s="7">
        <v>0.41099999999999998</v>
      </c>
      <c r="E210" s="7">
        <v>54.65</v>
      </c>
      <c r="F210" s="7">
        <v>1.2</v>
      </c>
      <c r="G210" s="7">
        <v>6.4000000000000001E-2</v>
      </c>
      <c r="H210" s="6">
        <v>1</v>
      </c>
      <c r="I210" s="42">
        <f t="shared" si="18"/>
        <v>1.2</v>
      </c>
      <c r="J210" s="42">
        <f t="shared" si="19"/>
        <v>6.4000000000000001E-2</v>
      </c>
      <c r="K210" s="6">
        <v>30862</v>
      </c>
      <c r="L210" s="6">
        <f t="shared" si="20"/>
        <v>70.405389547400503</v>
      </c>
      <c r="M210" s="6">
        <f t="shared" si="21"/>
        <v>86844</v>
      </c>
      <c r="N210" s="6">
        <f t="shared" si="22"/>
        <v>230</v>
      </c>
      <c r="O210" s="11">
        <f t="shared" si="23"/>
        <v>12.3</v>
      </c>
    </row>
    <row r="211" spans="1:15">
      <c r="A211" s="6" t="s">
        <v>55</v>
      </c>
      <c r="B211" s="6">
        <v>6182</v>
      </c>
      <c r="C211" s="8">
        <v>3.0956835069999999</v>
      </c>
      <c r="D211" s="7">
        <v>0.30299999999999999</v>
      </c>
      <c r="E211" s="7">
        <v>54.65</v>
      </c>
      <c r="F211" s="7">
        <v>0</v>
      </c>
      <c r="G211" s="7">
        <v>0</v>
      </c>
      <c r="H211" s="6">
        <v>1</v>
      </c>
      <c r="I211" s="42">
        <f t="shared" si="18"/>
        <v>0</v>
      </c>
      <c r="J211" s="42">
        <f t="shared" si="19"/>
        <v>0</v>
      </c>
      <c r="K211" s="6">
        <v>1849</v>
      </c>
      <c r="L211" s="6">
        <f t="shared" si="20"/>
        <v>4.2717723673531376</v>
      </c>
      <c r="M211" s="6">
        <f t="shared" si="21"/>
        <v>5269</v>
      </c>
      <c r="N211" s="6">
        <f t="shared" si="22"/>
        <v>0</v>
      </c>
      <c r="O211" s="11">
        <f t="shared" si="23"/>
        <v>0</v>
      </c>
    </row>
    <row r="212" spans="1:15">
      <c r="A212" s="6" t="s">
        <v>55</v>
      </c>
      <c r="B212" s="6">
        <v>6410</v>
      </c>
      <c r="C212" s="8">
        <v>2.21619508E-2</v>
      </c>
      <c r="D212" s="7">
        <v>0.30299999999999999</v>
      </c>
      <c r="E212" s="7">
        <v>54.65</v>
      </c>
      <c r="F212" s="7">
        <v>0</v>
      </c>
      <c r="G212" s="7">
        <v>0</v>
      </c>
      <c r="H212" s="6">
        <v>1</v>
      </c>
      <c r="I212" s="42">
        <f t="shared" si="18"/>
        <v>0</v>
      </c>
      <c r="J212" s="42">
        <f t="shared" si="19"/>
        <v>0</v>
      </c>
      <c r="K212" s="6">
        <v>13</v>
      </c>
      <c r="L212" s="6">
        <f t="shared" si="20"/>
        <v>3.0581552933305001E-2</v>
      </c>
      <c r="M212" s="6">
        <f t="shared" si="21"/>
        <v>38</v>
      </c>
      <c r="N212" s="6">
        <f t="shared" si="22"/>
        <v>0</v>
      </c>
      <c r="O212" s="11">
        <f t="shared" si="23"/>
        <v>0</v>
      </c>
    </row>
    <row r="213" spans="1:15">
      <c r="A213" s="6" t="s">
        <v>55</v>
      </c>
      <c r="B213" s="6">
        <v>3100</v>
      </c>
      <c r="C213" s="8">
        <v>59.390611990399997</v>
      </c>
      <c r="D213" s="7">
        <v>0.41099999999999998</v>
      </c>
      <c r="E213" s="7">
        <v>54.65</v>
      </c>
      <c r="F213" s="7">
        <v>1.2</v>
      </c>
      <c r="G213" s="7">
        <v>6.4000000000000001E-2</v>
      </c>
      <c r="H213" s="6">
        <v>1</v>
      </c>
      <c r="I213" s="42">
        <f t="shared" si="18"/>
        <v>1.2</v>
      </c>
      <c r="J213" s="42">
        <f t="shared" si="19"/>
        <v>6.4000000000000001E-2</v>
      </c>
      <c r="K213" s="6">
        <v>49739</v>
      </c>
      <c r="L213" s="6">
        <f t="shared" si="20"/>
        <v>111.16512037568106</v>
      </c>
      <c r="M213" s="6">
        <f t="shared" si="21"/>
        <v>137120</v>
      </c>
      <c r="N213" s="6">
        <f t="shared" si="22"/>
        <v>363</v>
      </c>
      <c r="O213" s="11">
        <f t="shared" si="23"/>
        <v>19.399999999999999</v>
      </c>
    </row>
    <row r="214" spans="1:15">
      <c r="A214" s="6" t="s">
        <v>55</v>
      </c>
      <c r="B214" s="6">
        <v>6460</v>
      </c>
      <c r="C214" s="8">
        <v>0.69726415740000003</v>
      </c>
      <c r="D214" s="7">
        <v>0.30299999999999999</v>
      </c>
      <c r="E214" s="7">
        <v>54.65</v>
      </c>
      <c r="F214" s="7">
        <v>0</v>
      </c>
      <c r="G214" s="7">
        <v>0</v>
      </c>
      <c r="H214" s="6">
        <v>1</v>
      </c>
      <c r="I214" s="42">
        <f t="shared" si="18"/>
        <v>0</v>
      </c>
      <c r="J214" s="42">
        <f t="shared" si="19"/>
        <v>0</v>
      </c>
      <c r="K214" s="6">
        <v>416</v>
      </c>
      <c r="L214" s="6">
        <f t="shared" si="20"/>
        <v>0.96216352659822757</v>
      </c>
      <c r="M214" s="6">
        <f t="shared" si="21"/>
        <v>1187</v>
      </c>
      <c r="N214" s="6">
        <f t="shared" si="22"/>
        <v>0</v>
      </c>
      <c r="O214" s="11">
        <f t="shared" si="23"/>
        <v>0</v>
      </c>
    </row>
    <row r="215" spans="1:15">
      <c r="A215" s="6" t="s">
        <v>55</v>
      </c>
      <c r="B215" s="6">
        <v>6410</v>
      </c>
      <c r="C215" s="8">
        <v>6.2200500000000002E-5</v>
      </c>
      <c r="D215" s="7">
        <v>0.247</v>
      </c>
      <c r="E215" s="7">
        <v>54.65</v>
      </c>
      <c r="F215" s="7">
        <v>0</v>
      </c>
      <c r="G215" s="7">
        <v>0</v>
      </c>
      <c r="H215" s="6">
        <v>1</v>
      </c>
      <c r="I215" s="42">
        <f t="shared" si="18"/>
        <v>0</v>
      </c>
      <c r="J215" s="42">
        <f t="shared" si="19"/>
        <v>0</v>
      </c>
      <c r="K215" s="6">
        <v>0</v>
      </c>
      <c r="L215" s="6">
        <f t="shared" si="20"/>
        <v>6.9968046606249992E-5</v>
      </c>
      <c r="M215" s="6">
        <f t="shared" si="21"/>
        <v>0</v>
      </c>
      <c r="N215" s="6">
        <f t="shared" si="22"/>
        <v>0</v>
      </c>
      <c r="O215" s="11">
        <f t="shared" si="23"/>
        <v>0</v>
      </c>
    </row>
    <row r="216" spans="1:15">
      <c r="A216" s="6" t="s">
        <v>55</v>
      </c>
      <c r="B216" s="6">
        <v>3100</v>
      </c>
      <c r="C216" s="8">
        <v>0.95746812930000003</v>
      </c>
      <c r="D216" s="7">
        <v>0.41099999999999998</v>
      </c>
      <c r="E216" s="7">
        <v>54.65</v>
      </c>
      <c r="F216" s="7">
        <v>1.2</v>
      </c>
      <c r="G216" s="7">
        <v>6.4000000000000001E-2</v>
      </c>
      <c r="H216" s="6">
        <v>1</v>
      </c>
      <c r="I216" s="42">
        <f t="shared" si="18"/>
        <v>1.2</v>
      </c>
      <c r="J216" s="42">
        <f t="shared" si="19"/>
        <v>6.4000000000000001E-2</v>
      </c>
      <c r="K216" s="6">
        <v>776</v>
      </c>
      <c r="L216" s="6">
        <f t="shared" si="20"/>
        <v>1.7921529393688911</v>
      </c>
      <c r="M216" s="6">
        <f t="shared" si="21"/>
        <v>2211</v>
      </c>
      <c r="N216" s="6">
        <f t="shared" si="22"/>
        <v>6</v>
      </c>
      <c r="O216" s="11">
        <f t="shared" si="23"/>
        <v>0.3</v>
      </c>
    </row>
    <row r="217" spans="1:15">
      <c r="A217" s="6" t="s">
        <v>55</v>
      </c>
      <c r="B217" s="6">
        <v>6410</v>
      </c>
      <c r="C217" s="8">
        <v>2.0894995878999998</v>
      </c>
      <c r="D217" s="7">
        <v>0.30299999999999999</v>
      </c>
      <c r="E217" s="7">
        <v>54.65</v>
      </c>
      <c r="F217" s="7">
        <v>0</v>
      </c>
      <c r="G217" s="7">
        <v>0</v>
      </c>
      <c r="H217" s="6">
        <v>1</v>
      </c>
      <c r="I217" s="42">
        <f t="shared" si="18"/>
        <v>0</v>
      </c>
      <c r="J217" s="42">
        <f t="shared" si="19"/>
        <v>0</v>
      </c>
      <c r="K217" s="6">
        <v>1248</v>
      </c>
      <c r="L217" s="6">
        <f t="shared" si="20"/>
        <v>2.8833266000880582</v>
      </c>
      <c r="M217" s="6">
        <f t="shared" si="21"/>
        <v>3557</v>
      </c>
      <c r="N217" s="6">
        <f t="shared" si="22"/>
        <v>0</v>
      </c>
      <c r="O217" s="11">
        <f t="shared" si="23"/>
        <v>0</v>
      </c>
    </row>
    <row r="218" spans="1:15">
      <c r="A218" s="6" t="s">
        <v>55</v>
      </c>
      <c r="B218" s="6">
        <v>3100</v>
      </c>
      <c r="C218" s="8">
        <v>2.1337596800000001E-2</v>
      </c>
      <c r="D218" s="7">
        <v>0.41099999999999998</v>
      </c>
      <c r="E218" s="7">
        <v>54.65</v>
      </c>
      <c r="F218" s="7">
        <v>1.2</v>
      </c>
      <c r="G218" s="7">
        <v>6.4000000000000001E-2</v>
      </c>
      <c r="H218" s="6">
        <v>1</v>
      </c>
      <c r="I218" s="42">
        <f t="shared" si="18"/>
        <v>1.2</v>
      </c>
      <c r="J218" s="42">
        <f t="shared" si="19"/>
        <v>6.4000000000000001E-2</v>
      </c>
      <c r="K218" s="6">
        <v>17</v>
      </c>
      <c r="L218" s="6">
        <f t="shared" si="20"/>
        <v>3.9938913530359992E-2</v>
      </c>
      <c r="M218" s="6">
        <f t="shared" si="21"/>
        <v>49</v>
      </c>
      <c r="N218" s="6">
        <f t="shared" si="22"/>
        <v>0</v>
      </c>
      <c r="O218" s="11">
        <f t="shared" si="23"/>
        <v>0</v>
      </c>
    </row>
    <row r="219" spans="1:15">
      <c r="A219" s="6" t="s">
        <v>55</v>
      </c>
      <c r="B219" s="6">
        <v>3200</v>
      </c>
      <c r="C219" s="8">
        <v>0.23358892440000001</v>
      </c>
      <c r="D219" s="7">
        <v>0.4</v>
      </c>
      <c r="E219" s="7">
        <v>54.65</v>
      </c>
      <c r="F219" s="7">
        <v>1.2</v>
      </c>
      <c r="G219" s="7">
        <v>6.4000000000000001E-2</v>
      </c>
      <c r="H219" s="6">
        <v>1</v>
      </c>
      <c r="I219" s="42">
        <f t="shared" si="18"/>
        <v>1.2</v>
      </c>
      <c r="J219" s="42">
        <f t="shared" si="19"/>
        <v>6.4000000000000001E-2</v>
      </c>
      <c r="K219" s="6">
        <v>197</v>
      </c>
      <c r="L219" s="6">
        <f t="shared" si="20"/>
        <v>0.42552115728199996</v>
      </c>
      <c r="M219" s="6">
        <f t="shared" si="21"/>
        <v>525</v>
      </c>
      <c r="N219" s="6">
        <f t="shared" si="22"/>
        <v>1</v>
      </c>
      <c r="O219" s="11">
        <f t="shared" si="23"/>
        <v>0.1</v>
      </c>
    </row>
    <row r="220" spans="1:15">
      <c r="A220" s="6" t="s">
        <v>55</v>
      </c>
      <c r="B220" s="6">
        <v>6410</v>
      </c>
      <c r="C220" s="8">
        <v>0.30555848140000003</v>
      </c>
      <c r="D220" s="7">
        <v>0.30299999999999999</v>
      </c>
      <c r="E220" s="7">
        <v>54.65</v>
      </c>
      <c r="F220" s="7">
        <v>0</v>
      </c>
      <c r="G220" s="7">
        <v>0</v>
      </c>
      <c r="H220" s="6">
        <v>1</v>
      </c>
      <c r="I220" s="42">
        <f t="shared" si="18"/>
        <v>0</v>
      </c>
      <c r="J220" s="42">
        <f t="shared" si="19"/>
        <v>0</v>
      </c>
      <c r="K220" s="6">
        <v>182</v>
      </c>
      <c r="L220" s="6">
        <f t="shared" si="20"/>
        <v>0.42164396796487752</v>
      </c>
      <c r="M220" s="6">
        <f t="shared" si="21"/>
        <v>520</v>
      </c>
      <c r="N220" s="6">
        <f t="shared" si="22"/>
        <v>0</v>
      </c>
      <c r="O220" s="11">
        <f t="shared" si="23"/>
        <v>0</v>
      </c>
    </row>
    <row r="221" spans="1:15">
      <c r="A221" s="6" t="s">
        <v>55</v>
      </c>
      <c r="B221" s="6">
        <v>3100</v>
      </c>
      <c r="C221" s="8">
        <v>1.1023465172</v>
      </c>
      <c r="D221" s="7">
        <v>0.41099999999999998</v>
      </c>
      <c r="E221" s="7">
        <v>54.65</v>
      </c>
      <c r="F221" s="7">
        <v>1.2</v>
      </c>
      <c r="G221" s="7">
        <v>6.4000000000000001E-2</v>
      </c>
      <c r="H221" s="6">
        <v>1</v>
      </c>
      <c r="I221" s="42">
        <f t="shared" si="18"/>
        <v>1.2</v>
      </c>
      <c r="J221" s="42">
        <f t="shared" si="19"/>
        <v>6.4000000000000001E-2</v>
      </c>
      <c r="K221" s="6">
        <v>893</v>
      </c>
      <c r="L221" s="6">
        <f t="shared" si="20"/>
        <v>2.0633308729005644</v>
      </c>
      <c r="M221" s="6">
        <f t="shared" si="21"/>
        <v>2545</v>
      </c>
      <c r="N221" s="6">
        <f t="shared" si="22"/>
        <v>7</v>
      </c>
      <c r="O221" s="11">
        <f t="shared" si="23"/>
        <v>0.4</v>
      </c>
    </row>
    <row r="222" spans="1:15">
      <c r="A222" s="6" t="s">
        <v>55</v>
      </c>
      <c r="B222" s="6">
        <v>6410</v>
      </c>
      <c r="C222" s="8">
        <v>3.2646138200000001E-2</v>
      </c>
      <c r="D222" s="7">
        <v>0.30299999999999999</v>
      </c>
      <c r="E222" s="7">
        <v>54.65</v>
      </c>
      <c r="F222" s="7">
        <v>0</v>
      </c>
      <c r="G222" s="7">
        <v>0</v>
      </c>
      <c r="H222" s="6">
        <v>1</v>
      </c>
      <c r="I222" s="42">
        <f t="shared" si="18"/>
        <v>0</v>
      </c>
      <c r="J222" s="42">
        <f t="shared" si="19"/>
        <v>0</v>
      </c>
      <c r="K222" s="6">
        <v>19</v>
      </c>
      <c r="L222" s="6">
        <f t="shared" si="20"/>
        <v>4.5048814178907499E-2</v>
      </c>
      <c r="M222" s="6">
        <f t="shared" si="21"/>
        <v>56</v>
      </c>
      <c r="N222" s="6">
        <f t="shared" si="22"/>
        <v>0</v>
      </c>
      <c r="O222" s="11">
        <f t="shared" si="23"/>
        <v>0</v>
      </c>
    </row>
    <row r="223" spans="1:15">
      <c r="A223" s="6" t="s">
        <v>55</v>
      </c>
      <c r="B223" s="6">
        <v>6430</v>
      </c>
      <c r="C223" s="8">
        <v>0.1159361443</v>
      </c>
      <c r="D223" s="7">
        <v>0.30299999999999999</v>
      </c>
      <c r="E223" s="7">
        <v>54.65</v>
      </c>
      <c r="F223" s="7">
        <v>0</v>
      </c>
      <c r="G223" s="7">
        <v>0</v>
      </c>
      <c r="H223" s="6">
        <v>1</v>
      </c>
      <c r="I223" s="42">
        <f t="shared" si="18"/>
        <v>0</v>
      </c>
      <c r="J223" s="42">
        <f t="shared" si="19"/>
        <v>0</v>
      </c>
      <c r="K223" s="6">
        <v>69</v>
      </c>
      <c r="L223" s="6">
        <f t="shared" si="20"/>
        <v>0.15998173472137375</v>
      </c>
      <c r="M223" s="6">
        <f t="shared" si="21"/>
        <v>197</v>
      </c>
      <c r="N223" s="6">
        <f t="shared" si="22"/>
        <v>0</v>
      </c>
      <c r="O223" s="11">
        <f t="shared" si="23"/>
        <v>0</v>
      </c>
    </row>
    <row r="224" spans="1:15">
      <c r="A224" s="6" t="s">
        <v>55</v>
      </c>
      <c r="B224" s="6">
        <v>6410</v>
      </c>
      <c r="C224" s="8">
        <v>0.3239320027</v>
      </c>
      <c r="D224" s="7">
        <v>0.30299999999999999</v>
      </c>
      <c r="E224" s="7">
        <v>54.65</v>
      </c>
      <c r="F224" s="7">
        <v>0</v>
      </c>
      <c r="G224" s="7">
        <v>0</v>
      </c>
      <c r="H224" s="6">
        <v>1</v>
      </c>
      <c r="I224" s="42">
        <f t="shared" si="18"/>
        <v>0</v>
      </c>
      <c r="J224" s="42">
        <f t="shared" si="19"/>
        <v>0</v>
      </c>
      <c r="K224" s="6">
        <v>193</v>
      </c>
      <c r="L224" s="6">
        <f t="shared" si="20"/>
        <v>0.44699781967576374</v>
      </c>
      <c r="M224" s="6">
        <f t="shared" si="21"/>
        <v>551</v>
      </c>
      <c r="N224" s="6">
        <f t="shared" si="22"/>
        <v>0</v>
      </c>
      <c r="O224" s="11">
        <f t="shared" si="23"/>
        <v>0</v>
      </c>
    </row>
    <row r="225" spans="1:15">
      <c r="A225" s="6" t="s">
        <v>55</v>
      </c>
      <c r="B225" s="6">
        <v>3100</v>
      </c>
      <c r="C225" s="8">
        <v>7.2634911999999996E-2</v>
      </c>
      <c r="D225" s="7">
        <v>0.41099999999999998</v>
      </c>
      <c r="E225" s="7">
        <v>54.65</v>
      </c>
      <c r="F225" s="7">
        <v>1.2</v>
      </c>
      <c r="G225" s="7">
        <v>6.4000000000000001E-2</v>
      </c>
      <c r="H225" s="6">
        <v>1</v>
      </c>
      <c r="I225" s="42">
        <f t="shared" si="18"/>
        <v>1.2</v>
      </c>
      <c r="J225" s="42">
        <f t="shared" si="19"/>
        <v>6.4000000000000001E-2</v>
      </c>
      <c r="K225" s="6">
        <v>59</v>
      </c>
      <c r="L225" s="6">
        <f t="shared" si="20"/>
        <v>0.13595530447239998</v>
      </c>
      <c r="M225" s="6">
        <f t="shared" si="21"/>
        <v>168</v>
      </c>
      <c r="N225" s="6">
        <f t="shared" si="22"/>
        <v>0</v>
      </c>
      <c r="O225" s="11">
        <f t="shared" si="23"/>
        <v>0</v>
      </c>
    </row>
    <row r="226" spans="1:15">
      <c r="A226" s="6" t="s">
        <v>55</v>
      </c>
      <c r="B226" s="6">
        <v>6430</v>
      </c>
      <c r="C226" s="8">
        <v>1.548210992</v>
      </c>
      <c r="D226" s="7">
        <v>0.30299999999999999</v>
      </c>
      <c r="E226" s="7">
        <v>54.65</v>
      </c>
      <c r="F226" s="7">
        <v>0</v>
      </c>
      <c r="G226" s="7">
        <v>0</v>
      </c>
      <c r="H226" s="6">
        <v>1</v>
      </c>
      <c r="I226" s="42">
        <f t="shared" si="18"/>
        <v>0</v>
      </c>
      <c r="J226" s="42">
        <f t="shared" si="19"/>
        <v>0</v>
      </c>
      <c r="K226" s="6">
        <v>925</v>
      </c>
      <c r="L226" s="6">
        <f t="shared" si="20"/>
        <v>2.1363957004981997</v>
      </c>
      <c r="M226" s="6">
        <f t="shared" si="21"/>
        <v>2635</v>
      </c>
      <c r="N226" s="6">
        <f t="shared" si="22"/>
        <v>0</v>
      </c>
      <c r="O226" s="11">
        <f t="shared" si="23"/>
        <v>0</v>
      </c>
    </row>
    <row r="227" spans="1:15">
      <c r="A227" s="6" t="s">
        <v>55</v>
      </c>
      <c r="B227" s="6">
        <v>6410</v>
      </c>
      <c r="C227" s="8">
        <v>1.0036777750000001</v>
      </c>
      <c r="D227" s="7">
        <v>0.30299999999999999</v>
      </c>
      <c r="E227" s="7">
        <v>54.65</v>
      </c>
      <c r="F227" s="7">
        <v>0</v>
      </c>
      <c r="G227" s="7">
        <v>0</v>
      </c>
      <c r="H227" s="6">
        <v>1</v>
      </c>
      <c r="I227" s="42">
        <f t="shared" si="18"/>
        <v>0</v>
      </c>
      <c r="J227" s="42">
        <f t="shared" si="19"/>
        <v>0</v>
      </c>
      <c r="K227" s="6">
        <v>599</v>
      </c>
      <c r="L227" s="6">
        <f t="shared" si="20"/>
        <v>1.3849875076946876</v>
      </c>
      <c r="M227" s="6">
        <f t="shared" si="21"/>
        <v>1708</v>
      </c>
      <c r="N227" s="6">
        <f t="shared" si="22"/>
        <v>0</v>
      </c>
      <c r="O227" s="11">
        <f t="shared" si="23"/>
        <v>0</v>
      </c>
    </row>
    <row r="228" spans="1:15">
      <c r="A228" s="6" t="s">
        <v>55</v>
      </c>
      <c r="B228" s="6">
        <v>6430</v>
      </c>
      <c r="C228" s="8">
        <v>1.6051533188</v>
      </c>
      <c r="D228" s="7">
        <v>0.30299999999999999</v>
      </c>
      <c r="E228" s="7">
        <v>54.65</v>
      </c>
      <c r="F228" s="7">
        <v>0</v>
      </c>
      <c r="G228" s="7">
        <v>0</v>
      </c>
      <c r="H228" s="6">
        <v>1</v>
      </c>
      <c r="I228" s="42">
        <f t="shared" si="18"/>
        <v>0</v>
      </c>
      <c r="J228" s="42">
        <f t="shared" si="19"/>
        <v>0</v>
      </c>
      <c r="K228" s="6">
        <v>959</v>
      </c>
      <c r="L228" s="6">
        <f t="shared" si="20"/>
        <v>2.2149711290286049</v>
      </c>
      <c r="M228" s="6">
        <f t="shared" si="21"/>
        <v>2732</v>
      </c>
      <c r="N228" s="6">
        <f t="shared" si="22"/>
        <v>0</v>
      </c>
      <c r="O228" s="11">
        <f t="shared" si="23"/>
        <v>0</v>
      </c>
    </row>
    <row r="229" spans="1:15">
      <c r="A229" s="6" t="s">
        <v>55</v>
      </c>
      <c r="B229" s="6">
        <v>3100</v>
      </c>
      <c r="C229" s="8">
        <v>2.3937715E-3</v>
      </c>
      <c r="D229" s="7">
        <v>0.41099999999999998</v>
      </c>
      <c r="E229" s="7">
        <v>54.65</v>
      </c>
      <c r="F229" s="7">
        <v>1.2</v>
      </c>
      <c r="G229" s="7">
        <v>6.4000000000000001E-2</v>
      </c>
      <c r="H229" s="6">
        <v>1</v>
      </c>
      <c r="I229" s="42">
        <f t="shared" si="18"/>
        <v>1.2</v>
      </c>
      <c r="J229" s="42">
        <f t="shared" si="19"/>
        <v>6.4000000000000001E-2</v>
      </c>
      <c r="K229" s="6">
        <v>2</v>
      </c>
      <c r="L229" s="6">
        <f t="shared" si="20"/>
        <v>4.4805717272687487E-3</v>
      </c>
      <c r="M229" s="6">
        <f t="shared" si="21"/>
        <v>6</v>
      </c>
      <c r="N229" s="6">
        <f t="shared" si="22"/>
        <v>0</v>
      </c>
      <c r="O229" s="11">
        <f t="shared" si="23"/>
        <v>0</v>
      </c>
    </row>
    <row r="230" spans="1:15">
      <c r="A230" s="6" t="s">
        <v>55</v>
      </c>
      <c r="B230" s="6">
        <v>3100</v>
      </c>
      <c r="C230" s="8">
        <v>3.33075626E-2</v>
      </c>
      <c r="D230" s="7">
        <v>0.41099999999999998</v>
      </c>
      <c r="E230" s="7">
        <v>54.65</v>
      </c>
      <c r="F230" s="7">
        <v>1.2</v>
      </c>
      <c r="G230" s="7">
        <v>6.4000000000000001E-2</v>
      </c>
      <c r="H230" s="6">
        <v>1</v>
      </c>
      <c r="I230" s="42">
        <f t="shared" si="18"/>
        <v>1.2</v>
      </c>
      <c r="J230" s="42">
        <f t="shared" si="19"/>
        <v>6.4000000000000001E-2</v>
      </c>
      <c r="K230" s="6">
        <v>27</v>
      </c>
      <c r="L230" s="6">
        <f t="shared" si="20"/>
        <v>6.2343846641082494E-2</v>
      </c>
      <c r="M230" s="6">
        <f t="shared" si="21"/>
        <v>77</v>
      </c>
      <c r="N230" s="6">
        <f t="shared" si="22"/>
        <v>0</v>
      </c>
      <c r="O230" s="11">
        <f t="shared" si="23"/>
        <v>0</v>
      </c>
    </row>
    <row r="231" spans="1:15">
      <c r="A231" s="6" t="s">
        <v>55</v>
      </c>
      <c r="B231" s="6">
        <v>6410</v>
      </c>
      <c r="C231" s="8">
        <v>3.879582E-4</v>
      </c>
      <c r="D231" s="7">
        <v>0.30299999999999999</v>
      </c>
      <c r="E231" s="7">
        <v>54.65</v>
      </c>
      <c r="F231" s="7">
        <v>0</v>
      </c>
      <c r="G231" s="7">
        <v>0</v>
      </c>
      <c r="H231" s="6">
        <v>1</v>
      </c>
      <c r="I231" s="42">
        <f t="shared" si="18"/>
        <v>0</v>
      </c>
      <c r="J231" s="42">
        <f t="shared" si="19"/>
        <v>0</v>
      </c>
      <c r="K231" s="6">
        <v>0</v>
      </c>
      <c r="L231" s="6">
        <f t="shared" si="20"/>
        <v>5.3534836965749997E-4</v>
      </c>
      <c r="M231" s="6">
        <f t="shared" si="21"/>
        <v>1</v>
      </c>
      <c r="N231" s="6">
        <f t="shared" si="22"/>
        <v>0</v>
      </c>
      <c r="O231" s="11">
        <f t="shared" si="23"/>
        <v>0</v>
      </c>
    </row>
    <row r="232" spans="1:15">
      <c r="A232" s="6" t="s">
        <v>55</v>
      </c>
      <c r="B232" s="6">
        <v>3100</v>
      </c>
      <c r="C232" s="8">
        <v>4.5255249493000003</v>
      </c>
      <c r="D232" s="7">
        <v>0.41099999999999998</v>
      </c>
      <c r="E232" s="7">
        <v>54.65</v>
      </c>
      <c r="F232" s="7">
        <v>1.2</v>
      </c>
      <c r="G232" s="7">
        <v>6.4000000000000001E-2</v>
      </c>
      <c r="H232" s="6">
        <v>1</v>
      </c>
      <c r="I232" s="42">
        <f t="shared" si="18"/>
        <v>1.2</v>
      </c>
      <c r="J232" s="42">
        <f t="shared" si="19"/>
        <v>6.4000000000000001E-2</v>
      </c>
      <c r="K232" s="6">
        <v>3666</v>
      </c>
      <c r="L232" s="6">
        <f t="shared" si="20"/>
        <v>8.4707078929141399</v>
      </c>
      <c r="M232" s="6">
        <f t="shared" si="21"/>
        <v>10448</v>
      </c>
      <c r="N232" s="6">
        <f t="shared" si="22"/>
        <v>28</v>
      </c>
      <c r="O232" s="11">
        <f t="shared" si="23"/>
        <v>1.5</v>
      </c>
    </row>
    <row r="233" spans="1:15">
      <c r="A233" s="6" t="s">
        <v>55</v>
      </c>
      <c r="B233" s="6">
        <v>3200</v>
      </c>
      <c r="C233" s="8">
        <v>0.45900575589999998</v>
      </c>
      <c r="D233" s="7">
        <v>0.4</v>
      </c>
      <c r="E233" s="7">
        <v>54.65</v>
      </c>
      <c r="F233" s="7">
        <v>1.2</v>
      </c>
      <c r="G233" s="7">
        <v>6.4000000000000001E-2</v>
      </c>
      <c r="H233" s="6">
        <v>1</v>
      </c>
      <c r="I233" s="42">
        <f t="shared" si="18"/>
        <v>1.2</v>
      </c>
      <c r="J233" s="42">
        <f t="shared" si="19"/>
        <v>6.4000000000000001E-2</v>
      </c>
      <c r="K233" s="6">
        <v>394</v>
      </c>
      <c r="L233" s="6">
        <f t="shared" si="20"/>
        <v>0.83615548533116657</v>
      </c>
      <c r="M233" s="6">
        <f t="shared" si="21"/>
        <v>1031</v>
      </c>
      <c r="N233" s="6">
        <f t="shared" si="22"/>
        <v>3</v>
      </c>
      <c r="O233" s="11">
        <f t="shared" si="23"/>
        <v>0.1</v>
      </c>
    </row>
    <row r="234" spans="1:15">
      <c r="A234" s="6" t="s">
        <v>55</v>
      </c>
      <c r="B234" s="6">
        <v>3100</v>
      </c>
      <c r="C234" s="8">
        <v>5.9840225400000002E-2</v>
      </c>
      <c r="D234" s="7">
        <v>0.41099999999999998</v>
      </c>
      <c r="E234" s="7">
        <v>54.65</v>
      </c>
      <c r="F234" s="7">
        <v>1.2</v>
      </c>
      <c r="G234" s="7">
        <v>6.4000000000000001E-2</v>
      </c>
      <c r="H234" s="6">
        <v>1</v>
      </c>
      <c r="I234" s="42">
        <f t="shared" si="18"/>
        <v>1.2</v>
      </c>
      <c r="J234" s="42">
        <f t="shared" si="19"/>
        <v>6.4000000000000001E-2</v>
      </c>
      <c r="K234" s="6">
        <v>48</v>
      </c>
      <c r="L234" s="6">
        <f t="shared" si="20"/>
        <v>0.11200668989526748</v>
      </c>
      <c r="M234" s="6">
        <f t="shared" si="21"/>
        <v>138</v>
      </c>
      <c r="N234" s="6">
        <f t="shared" si="22"/>
        <v>0</v>
      </c>
      <c r="O234" s="11">
        <f t="shared" si="23"/>
        <v>0</v>
      </c>
    </row>
    <row r="235" spans="1:15">
      <c r="A235" s="6" t="s">
        <v>55</v>
      </c>
      <c r="B235" s="6">
        <v>3200</v>
      </c>
      <c r="C235" s="8">
        <v>0.91150141880000002</v>
      </c>
      <c r="D235" s="7">
        <v>0.4</v>
      </c>
      <c r="E235" s="7">
        <v>54.65</v>
      </c>
      <c r="F235" s="7">
        <v>1.2</v>
      </c>
      <c r="G235" s="7">
        <v>6.4000000000000001E-2</v>
      </c>
      <c r="H235" s="6">
        <v>1</v>
      </c>
      <c r="I235" s="42">
        <f t="shared" si="18"/>
        <v>1.2</v>
      </c>
      <c r="J235" s="42">
        <f t="shared" si="19"/>
        <v>6.4000000000000001E-2</v>
      </c>
      <c r="K235" s="6">
        <v>719</v>
      </c>
      <c r="L235" s="6">
        <f t="shared" si="20"/>
        <v>1.6604517512473331</v>
      </c>
      <c r="M235" s="6">
        <f t="shared" si="21"/>
        <v>2048</v>
      </c>
      <c r="N235" s="6">
        <f t="shared" si="22"/>
        <v>5</v>
      </c>
      <c r="O235" s="11">
        <f t="shared" si="23"/>
        <v>0.3</v>
      </c>
    </row>
    <row r="236" spans="1:15">
      <c r="A236" s="6" t="s">
        <v>55</v>
      </c>
      <c r="B236" s="6">
        <v>3100</v>
      </c>
      <c r="C236" s="8">
        <v>3.0456525E-3</v>
      </c>
      <c r="D236" s="7">
        <v>0.41099999999999998</v>
      </c>
      <c r="E236" s="7">
        <v>54.65</v>
      </c>
      <c r="F236" s="7">
        <v>1.2</v>
      </c>
      <c r="G236" s="7">
        <v>6.4000000000000001E-2</v>
      </c>
      <c r="H236" s="6">
        <v>1</v>
      </c>
      <c r="I236" s="42">
        <f t="shared" si="18"/>
        <v>1.2</v>
      </c>
      <c r="J236" s="42">
        <f t="shared" si="19"/>
        <v>6.4000000000000001E-2</v>
      </c>
      <c r="K236" s="6">
        <v>2</v>
      </c>
      <c r="L236" s="6">
        <f t="shared" si="20"/>
        <v>5.7007381375312497E-3</v>
      </c>
      <c r="M236" s="6">
        <f t="shared" si="21"/>
        <v>7</v>
      </c>
      <c r="N236" s="6">
        <f t="shared" si="22"/>
        <v>0</v>
      </c>
      <c r="O236" s="11">
        <f t="shared" si="23"/>
        <v>0</v>
      </c>
    </row>
    <row r="237" spans="1:15">
      <c r="A237" s="6" t="s">
        <v>55</v>
      </c>
      <c r="B237" s="6">
        <v>3100</v>
      </c>
      <c r="C237" s="8">
        <v>0.1830248756</v>
      </c>
      <c r="D237" s="7">
        <v>0.41099999999999998</v>
      </c>
      <c r="E237" s="7">
        <v>54.65</v>
      </c>
      <c r="F237" s="7">
        <v>1.2</v>
      </c>
      <c r="G237" s="7">
        <v>6.4000000000000001E-2</v>
      </c>
      <c r="H237" s="6">
        <v>1</v>
      </c>
      <c r="I237" s="42">
        <f t="shared" si="18"/>
        <v>1.2</v>
      </c>
      <c r="J237" s="42">
        <f t="shared" si="19"/>
        <v>6.4000000000000001E-2</v>
      </c>
      <c r="K237" s="6">
        <v>148</v>
      </c>
      <c r="L237" s="6">
        <f t="shared" si="20"/>
        <v>0.34257909871524489</v>
      </c>
      <c r="M237" s="6">
        <f t="shared" si="21"/>
        <v>423</v>
      </c>
      <c r="N237" s="6">
        <f t="shared" si="22"/>
        <v>1</v>
      </c>
      <c r="O237" s="11">
        <f t="shared" si="23"/>
        <v>0.1</v>
      </c>
    </row>
    <row r="238" spans="1:15">
      <c r="A238" s="6" t="s">
        <v>55</v>
      </c>
      <c r="B238" s="6">
        <v>6410</v>
      </c>
      <c r="C238" s="8">
        <v>0.38007070809999999</v>
      </c>
      <c r="D238" s="7">
        <v>0.30299999999999999</v>
      </c>
      <c r="E238" s="7">
        <v>54.65</v>
      </c>
      <c r="F238" s="7">
        <v>0</v>
      </c>
      <c r="G238" s="7">
        <v>0</v>
      </c>
      <c r="H238" s="6">
        <v>1</v>
      </c>
      <c r="I238" s="42">
        <f t="shared" si="18"/>
        <v>0</v>
      </c>
      <c r="J238" s="42">
        <f t="shared" si="19"/>
        <v>0</v>
      </c>
      <c r="K238" s="6">
        <v>227</v>
      </c>
      <c r="L238" s="6">
        <f t="shared" si="20"/>
        <v>0.52446432099104123</v>
      </c>
      <c r="M238" s="6">
        <f t="shared" si="21"/>
        <v>647</v>
      </c>
      <c r="N238" s="6">
        <f t="shared" si="22"/>
        <v>0</v>
      </c>
      <c r="O238" s="11">
        <f t="shared" si="23"/>
        <v>0</v>
      </c>
    </row>
    <row r="239" spans="1:15">
      <c r="A239" s="6" t="s">
        <v>55</v>
      </c>
      <c r="B239" s="6">
        <v>6430</v>
      </c>
      <c r="C239" s="8">
        <v>1.9170846000000001E-3</v>
      </c>
      <c r="D239" s="7">
        <v>0.30299999999999999</v>
      </c>
      <c r="E239" s="7">
        <v>54.65</v>
      </c>
      <c r="F239" s="7">
        <v>0</v>
      </c>
      <c r="G239" s="7">
        <v>0</v>
      </c>
      <c r="H239" s="6">
        <v>1</v>
      </c>
      <c r="I239" s="42">
        <f t="shared" si="18"/>
        <v>0</v>
      </c>
      <c r="J239" s="42">
        <f t="shared" si="19"/>
        <v>0</v>
      </c>
      <c r="K239" s="6">
        <v>1</v>
      </c>
      <c r="L239" s="6">
        <f t="shared" si="20"/>
        <v>2.6454090030974997E-3</v>
      </c>
      <c r="M239" s="6">
        <f t="shared" si="21"/>
        <v>3</v>
      </c>
      <c r="N239" s="6">
        <f t="shared" si="22"/>
        <v>0</v>
      </c>
      <c r="O239" s="11">
        <f t="shared" si="23"/>
        <v>0</v>
      </c>
    </row>
    <row r="240" spans="1:15">
      <c r="A240" s="6" t="s">
        <v>55</v>
      </c>
      <c r="B240" s="6">
        <v>6410</v>
      </c>
      <c r="C240" s="8">
        <v>5.6824733999999997E-3</v>
      </c>
      <c r="D240" s="7">
        <v>0.30299999999999999</v>
      </c>
      <c r="E240" s="7">
        <v>54.65</v>
      </c>
      <c r="F240" s="7">
        <v>0</v>
      </c>
      <c r="G240" s="7">
        <v>0</v>
      </c>
      <c r="H240" s="6">
        <v>1</v>
      </c>
      <c r="I240" s="42">
        <f t="shared" si="18"/>
        <v>0</v>
      </c>
      <c r="J240" s="42">
        <f t="shared" si="19"/>
        <v>0</v>
      </c>
      <c r="K240" s="6">
        <v>3</v>
      </c>
      <c r="L240" s="6">
        <f t="shared" si="20"/>
        <v>7.8413160755774983E-3</v>
      </c>
      <c r="M240" s="6">
        <f t="shared" si="21"/>
        <v>10</v>
      </c>
      <c r="N240" s="6">
        <f t="shared" si="22"/>
        <v>0</v>
      </c>
      <c r="O240" s="11">
        <f t="shared" si="23"/>
        <v>0</v>
      </c>
    </row>
    <row r="241" spans="1:15">
      <c r="A241" s="6" t="s">
        <v>55</v>
      </c>
      <c r="B241" s="6">
        <v>6460</v>
      </c>
      <c r="C241" s="8">
        <v>8.7035592800000006E-2</v>
      </c>
      <c r="D241" s="7">
        <v>0.30299999999999999</v>
      </c>
      <c r="E241" s="7">
        <v>54.65</v>
      </c>
      <c r="F241" s="7">
        <v>0</v>
      </c>
      <c r="G241" s="7">
        <v>0</v>
      </c>
      <c r="H241" s="6">
        <v>1</v>
      </c>
      <c r="I241" s="42">
        <f t="shared" si="18"/>
        <v>0</v>
      </c>
      <c r="J241" s="42">
        <f t="shared" si="19"/>
        <v>0</v>
      </c>
      <c r="K241" s="6">
        <v>52</v>
      </c>
      <c r="L241" s="6">
        <f t="shared" si="20"/>
        <v>0.12010150244963001</v>
      </c>
      <c r="M241" s="6">
        <f t="shared" si="21"/>
        <v>148</v>
      </c>
      <c r="N241" s="6">
        <f t="shared" si="22"/>
        <v>0</v>
      </c>
      <c r="O241" s="11">
        <f t="shared" si="23"/>
        <v>0</v>
      </c>
    </row>
    <row r="242" spans="1:15">
      <c r="A242" s="6" t="s">
        <v>55</v>
      </c>
      <c r="B242" s="6">
        <v>3100</v>
      </c>
      <c r="C242" s="8">
        <v>2.2979300098</v>
      </c>
      <c r="D242" s="7">
        <v>0.41099999999999998</v>
      </c>
      <c r="E242" s="7">
        <v>54.65</v>
      </c>
      <c r="F242" s="7">
        <v>1.2</v>
      </c>
      <c r="G242" s="7">
        <v>6.4000000000000001E-2</v>
      </c>
      <c r="H242" s="6">
        <v>1</v>
      </c>
      <c r="I242" s="42">
        <f t="shared" si="18"/>
        <v>1.2</v>
      </c>
      <c r="J242" s="42">
        <f t="shared" si="19"/>
        <v>6.4000000000000001E-2</v>
      </c>
      <c r="K242" s="6">
        <v>1861</v>
      </c>
      <c r="L242" s="6">
        <f t="shared" si="20"/>
        <v>4.3011792199682715</v>
      </c>
      <c r="M242" s="6">
        <f t="shared" si="21"/>
        <v>5305</v>
      </c>
      <c r="N242" s="6">
        <f t="shared" si="22"/>
        <v>14</v>
      </c>
      <c r="O242" s="11">
        <f t="shared" si="23"/>
        <v>0.7</v>
      </c>
    </row>
    <row r="243" spans="1:15">
      <c r="A243" s="6" t="s">
        <v>55</v>
      </c>
      <c r="B243" s="6">
        <v>6182</v>
      </c>
      <c r="C243" s="8">
        <v>0.8264447882</v>
      </c>
      <c r="D243" s="7">
        <v>0.30299999999999999</v>
      </c>
      <c r="E243" s="7">
        <v>54.65</v>
      </c>
      <c r="F243" s="7">
        <v>0</v>
      </c>
      <c r="G243" s="7">
        <v>0</v>
      </c>
      <c r="H243" s="6">
        <v>1</v>
      </c>
      <c r="I243" s="42">
        <f t="shared" si="18"/>
        <v>0</v>
      </c>
      <c r="J243" s="42">
        <f t="shared" si="19"/>
        <v>0</v>
      </c>
      <c r="K243" s="6">
        <v>494</v>
      </c>
      <c r="L243" s="6">
        <f t="shared" si="20"/>
        <v>1.1404214937970325</v>
      </c>
      <c r="M243" s="6">
        <f t="shared" si="21"/>
        <v>1407</v>
      </c>
      <c r="N243" s="6">
        <f t="shared" si="22"/>
        <v>0</v>
      </c>
      <c r="O243" s="11">
        <f t="shared" si="23"/>
        <v>0</v>
      </c>
    </row>
    <row r="244" spans="1:15">
      <c r="A244" s="6" t="s">
        <v>55</v>
      </c>
      <c r="B244" s="6">
        <v>3100</v>
      </c>
      <c r="C244" s="8">
        <v>0.41582877509999999</v>
      </c>
      <c r="D244" s="7">
        <v>0.41099999999999998</v>
      </c>
      <c r="E244" s="7">
        <v>54.65</v>
      </c>
      <c r="F244" s="7">
        <v>1.2</v>
      </c>
      <c r="G244" s="7">
        <v>6.4000000000000001E-2</v>
      </c>
      <c r="H244" s="6">
        <v>1</v>
      </c>
      <c r="I244" s="42">
        <f t="shared" si="18"/>
        <v>1.2</v>
      </c>
      <c r="J244" s="42">
        <f t="shared" si="19"/>
        <v>6.4000000000000001E-2</v>
      </c>
      <c r="K244" s="6">
        <v>337</v>
      </c>
      <c r="L244" s="6">
        <f t="shared" si="20"/>
        <v>0.77833270765311358</v>
      </c>
      <c r="M244" s="6">
        <f t="shared" si="21"/>
        <v>960</v>
      </c>
      <c r="N244" s="6">
        <f t="shared" si="22"/>
        <v>3</v>
      </c>
      <c r="O244" s="11">
        <f t="shared" si="23"/>
        <v>0.1</v>
      </c>
    </row>
    <row r="245" spans="1:15">
      <c r="A245" s="6" t="s">
        <v>55</v>
      </c>
      <c r="B245" s="6">
        <v>6410</v>
      </c>
      <c r="C245" s="8">
        <v>2.1999999122</v>
      </c>
      <c r="D245" s="7">
        <v>0.30299999999999999</v>
      </c>
      <c r="E245" s="7">
        <v>54.65</v>
      </c>
      <c r="F245" s="7">
        <v>0</v>
      </c>
      <c r="G245" s="7">
        <v>0</v>
      </c>
      <c r="H245" s="6">
        <v>1</v>
      </c>
      <c r="I245" s="42">
        <f t="shared" si="18"/>
        <v>0</v>
      </c>
      <c r="J245" s="42">
        <f t="shared" si="19"/>
        <v>0</v>
      </c>
      <c r="K245" s="6">
        <v>1314</v>
      </c>
      <c r="L245" s="6">
        <f t="shared" si="20"/>
        <v>3.0358073788436823</v>
      </c>
      <c r="M245" s="6">
        <f t="shared" si="21"/>
        <v>3745</v>
      </c>
      <c r="N245" s="6">
        <f t="shared" si="22"/>
        <v>0</v>
      </c>
      <c r="O245" s="11">
        <f t="shared" si="23"/>
        <v>0</v>
      </c>
    </row>
    <row r="246" spans="1:15">
      <c r="A246" s="6" t="s">
        <v>55</v>
      </c>
      <c r="B246" s="6">
        <v>6410</v>
      </c>
      <c r="C246" s="8">
        <v>6.3518555523</v>
      </c>
      <c r="D246" s="7">
        <v>0.30299999999999999</v>
      </c>
      <c r="E246" s="7">
        <v>54.65</v>
      </c>
      <c r="F246" s="7">
        <v>0</v>
      </c>
      <c r="G246" s="7">
        <v>0</v>
      </c>
      <c r="H246" s="6">
        <v>1</v>
      </c>
      <c r="I246" s="42">
        <f t="shared" si="18"/>
        <v>0</v>
      </c>
      <c r="J246" s="42">
        <f t="shared" si="19"/>
        <v>0</v>
      </c>
      <c r="K246" s="6">
        <v>3793</v>
      </c>
      <c r="L246" s="6">
        <f t="shared" si="20"/>
        <v>8.7650048748131741</v>
      </c>
      <c r="M246" s="6">
        <f t="shared" si="21"/>
        <v>10811</v>
      </c>
      <c r="N246" s="6">
        <f t="shared" si="22"/>
        <v>0</v>
      </c>
      <c r="O246" s="11">
        <f t="shared" si="23"/>
        <v>0</v>
      </c>
    </row>
    <row r="247" spans="1:15">
      <c r="A247" s="6" t="s">
        <v>55</v>
      </c>
      <c r="B247" s="6">
        <v>3100</v>
      </c>
      <c r="C247" s="8">
        <v>9.1155132200000002E-2</v>
      </c>
      <c r="D247" s="7">
        <v>0.41099999999999998</v>
      </c>
      <c r="E247" s="7">
        <v>54.65</v>
      </c>
      <c r="F247" s="7">
        <v>1.2</v>
      </c>
      <c r="G247" s="7">
        <v>6.4000000000000001E-2</v>
      </c>
      <c r="H247" s="6">
        <v>1</v>
      </c>
      <c r="I247" s="42">
        <f t="shared" si="18"/>
        <v>1.2</v>
      </c>
      <c r="J247" s="42">
        <f t="shared" si="19"/>
        <v>6.4000000000000001E-2</v>
      </c>
      <c r="K247" s="6">
        <v>74</v>
      </c>
      <c r="L247" s="6">
        <f t="shared" si="20"/>
        <v>0.17062075813450248</v>
      </c>
      <c r="M247" s="6">
        <f t="shared" si="21"/>
        <v>210</v>
      </c>
      <c r="N247" s="6">
        <f t="shared" si="22"/>
        <v>1</v>
      </c>
      <c r="O247" s="11">
        <f t="shared" si="23"/>
        <v>0</v>
      </c>
    </row>
    <row r="248" spans="1:15">
      <c r="A248" s="6" t="s">
        <v>55</v>
      </c>
      <c r="B248" s="6">
        <v>3100</v>
      </c>
      <c r="C248" s="8">
        <v>7.8207655299999998E-2</v>
      </c>
      <c r="D248" s="7">
        <v>0.41099999999999998</v>
      </c>
      <c r="E248" s="7">
        <v>54.65</v>
      </c>
      <c r="F248" s="7">
        <v>1.2</v>
      </c>
      <c r="G248" s="7">
        <v>6.4000000000000001E-2</v>
      </c>
      <c r="H248" s="6">
        <v>1</v>
      </c>
      <c r="I248" s="42">
        <f t="shared" si="18"/>
        <v>1.2</v>
      </c>
      <c r="J248" s="42">
        <f t="shared" si="19"/>
        <v>6.4000000000000001E-2</v>
      </c>
      <c r="K248" s="6">
        <v>63</v>
      </c>
      <c r="L248" s="6">
        <f t="shared" si="20"/>
        <v>0.14638615640346622</v>
      </c>
      <c r="M248" s="6">
        <f t="shared" si="21"/>
        <v>181</v>
      </c>
      <c r="N248" s="6">
        <f t="shared" si="22"/>
        <v>0</v>
      </c>
      <c r="O248" s="11">
        <f t="shared" si="23"/>
        <v>0</v>
      </c>
    </row>
    <row r="249" spans="1:15">
      <c r="A249" s="6" t="s">
        <v>55</v>
      </c>
      <c r="B249" s="6">
        <v>3100</v>
      </c>
      <c r="C249" s="8">
        <v>4.6119538684999997</v>
      </c>
      <c r="D249" s="7">
        <v>0.41099999999999998</v>
      </c>
      <c r="E249" s="7">
        <v>54.65</v>
      </c>
      <c r="F249" s="7">
        <v>1.2</v>
      </c>
      <c r="G249" s="7">
        <v>6.4000000000000001E-2</v>
      </c>
      <c r="H249" s="6">
        <v>1</v>
      </c>
      <c r="I249" s="42">
        <f t="shared" si="18"/>
        <v>1.2</v>
      </c>
      <c r="J249" s="42">
        <f t="shared" si="19"/>
        <v>6.4000000000000001E-2</v>
      </c>
      <c r="K249" s="6">
        <v>3736</v>
      </c>
      <c r="L249" s="6">
        <f t="shared" si="20"/>
        <v>8.6324823027882296</v>
      </c>
      <c r="M249" s="6">
        <f t="shared" si="21"/>
        <v>10648</v>
      </c>
      <c r="N249" s="6">
        <f t="shared" si="22"/>
        <v>28</v>
      </c>
      <c r="O249" s="11">
        <f t="shared" si="23"/>
        <v>1.5</v>
      </c>
    </row>
    <row r="250" spans="1:15">
      <c r="A250" s="6" t="s">
        <v>55</v>
      </c>
      <c r="B250" s="6">
        <v>6410</v>
      </c>
      <c r="C250" s="8">
        <v>1.0745768122999999</v>
      </c>
      <c r="D250" s="7">
        <v>0.30299999999999999</v>
      </c>
      <c r="E250" s="7">
        <v>54.65</v>
      </c>
      <c r="F250" s="7">
        <v>0</v>
      </c>
      <c r="G250" s="7">
        <v>0</v>
      </c>
      <c r="H250" s="6">
        <v>1</v>
      </c>
      <c r="I250" s="42">
        <f t="shared" si="18"/>
        <v>0</v>
      </c>
      <c r="J250" s="42">
        <f t="shared" si="19"/>
        <v>0</v>
      </c>
      <c r="K250" s="6">
        <v>642</v>
      </c>
      <c r="L250" s="6">
        <f t="shared" si="20"/>
        <v>1.4828219755029235</v>
      </c>
      <c r="M250" s="6">
        <f t="shared" si="21"/>
        <v>1829</v>
      </c>
      <c r="N250" s="6">
        <f t="shared" si="22"/>
        <v>0</v>
      </c>
      <c r="O250" s="11">
        <f t="shared" si="23"/>
        <v>0</v>
      </c>
    </row>
    <row r="251" spans="1:15">
      <c r="A251" s="6" t="s">
        <v>55</v>
      </c>
      <c r="B251" s="6">
        <v>6410</v>
      </c>
      <c r="C251" s="8">
        <v>3.5027370826999999</v>
      </c>
      <c r="D251" s="7">
        <v>0.30299999999999999</v>
      </c>
      <c r="E251" s="7">
        <v>54.65</v>
      </c>
      <c r="F251" s="7">
        <v>0</v>
      </c>
      <c r="G251" s="7">
        <v>0</v>
      </c>
      <c r="H251" s="6">
        <v>1</v>
      </c>
      <c r="I251" s="42">
        <f t="shared" si="18"/>
        <v>0</v>
      </c>
      <c r="J251" s="42">
        <f t="shared" si="19"/>
        <v>0</v>
      </c>
      <c r="K251" s="6">
        <v>2092</v>
      </c>
      <c r="L251" s="6">
        <f t="shared" si="20"/>
        <v>4.8334706846312629</v>
      </c>
      <c r="M251" s="6">
        <f t="shared" si="21"/>
        <v>5962</v>
      </c>
      <c r="N251" s="6">
        <f t="shared" si="22"/>
        <v>0</v>
      </c>
      <c r="O251" s="11">
        <f t="shared" si="23"/>
        <v>0</v>
      </c>
    </row>
    <row r="252" spans="1:15">
      <c r="A252" s="6" t="s">
        <v>55</v>
      </c>
      <c r="B252" s="6">
        <v>6410</v>
      </c>
      <c r="C252" s="8">
        <v>0.3719475397</v>
      </c>
      <c r="D252" s="7">
        <v>0.30299999999999999</v>
      </c>
      <c r="E252" s="7">
        <v>54.65</v>
      </c>
      <c r="F252" s="7">
        <v>0</v>
      </c>
      <c r="G252" s="7">
        <v>0</v>
      </c>
      <c r="H252" s="6">
        <v>1</v>
      </c>
      <c r="I252" s="42">
        <f t="shared" si="18"/>
        <v>0</v>
      </c>
      <c r="J252" s="42">
        <f t="shared" si="19"/>
        <v>0</v>
      </c>
      <c r="K252" s="6">
        <v>222</v>
      </c>
      <c r="L252" s="6">
        <f t="shared" si="20"/>
        <v>0.51325505937627625</v>
      </c>
      <c r="M252" s="6">
        <f t="shared" si="21"/>
        <v>633</v>
      </c>
      <c r="N252" s="6">
        <f t="shared" si="22"/>
        <v>0</v>
      </c>
      <c r="O252" s="11">
        <f t="shared" si="23"/>
        <v>0</v>
      </c>
    </row>
    <row r="253" spans="1:15">
      <c r="A253" s="6" t="s">
        <v>55</v>
      </c>
      <c r="B253" s="6">
        <v>6410</v>
      </c>
      <c r="C253" s="8">
        <v>4.3101080000000001E-4</v>
      </c>
      <c r="D253" s="7">
        <v>0.30299999999999999</v>
      </c>
      <c r="E253" s="7">
        <v>54.65</v>
      </c>
      <c r="F253" s="7">
        <v>0</v>
      </c>
      <c r="G253" s="7">
        <v>0</v>
      </c>
      <c r="H253" s="6">
        <v>1</v>
      </c>
      <c r="I253" s="42">
        <f t="shared" si="18"/>
        <v>0</v>
      </c>
      <c r="J253" s="42">
        <f t="shared" si="19"/>
        <v>0</v>
      </c>
      <c r="K253" s="6">
        <v>0</v>
      </c>
      <c r="L253" s="6">
        <f t="shared" si="20"/>
        <v>5.9475719055499996E-4</v>
      </c>
      <c r="M253" s="6">
        <f t="shared" si="21"/>
        <v>1</v>
      </c>
      <c r="N253" s="6">
        <f t="shared" si="22"/>
        <v>0</v>
      </c>
      <c r="O253" s="11">
        <f t="shared" si="23"/>
        <v>0</v>
      </c>
    </row>
    <row r="254" spans="1:15">
      <c r="A254" s="6" t="s">
        <v>55</v>
      </c>
      <c r="B254" s="6">
        <v>6430</v>
      </c>
      <c r="C254" s="8">
        <v>2.3307763481000001</v>
      </c>
      <c r="D254" s="7">
        <v>0.30299999999999999</v>
      </c>
      <c r="E254" s="7">
        <v>54.65</v>
      </c>
      <c r="F254" s="7">
        <v>0</v>
      </c>
      <c r="G254" s="7">
        <v>0</v>
      </c>
      <c r="H254" s="6">
        <v>1</v>
      </c>
      <c r="I254" s="42">
        <f t="shared" si="18"/>
        <v>0</v>
      </c>
      <c r="J254" s="42">
        <f t="shared" si="19"/>
        <v>0</v>
      </c>
      <c r="K254" s="6">
        <v>1392</v>
      </c>
      <c r="L254" s="6">
        <f t="shared" si="20"/>
        <v>3.2162674174475412</v>
      </c>
      <c r="M254" s="6">
        <f t="shared" si="21"/>
        <v>3967</v>
      </c>
      <c r="N254" s="6">
        <f t="shared" si="22"/>
        <v>0</v>
      </c>
      <c r="O254" s="11">
        <f t="shared" si="23"/>
        <v>0</v>
      </c>
    </row>
    <row r="255" spans="1:15">
      <c r="A255" s="6" t="s">
        <v>55</v>
      </c>
      <c r="B255" s="6">
        <v>6410</v>
      </c>
      <c r="C255" s="8">
        <v>0.28715322679999999</v>
      </c>
      <c r="D255" s="7">
        <v>0.30299999999999999</v>
      </c>
      <c r="E255" s="7">
        <v>54.65</v>
      </c>
      <c r="F255" s="7">
        <v>0</v>
      </c>
      <c r="G255" s="7">
        <v>0</v>
      </c>
      <c r="H255" s="6">
        <v>1</v>
      </c>
      <c r="I255" s="42">
        <f t="shared" si="18"/>
        <v>0</v>
      </c>
      <c r="J255" s="42">
        <f t="shared" si="19"/>
        <v>0</v>
      </c>
      <c r="K255" s="6">
        <v>171</v>
      </c>
      <c r="L255" s="6">
        <f t="shared" si="20"/>
        <v>0.39624632707665497</v>
      </c>
      <c r="M255" s="6">
        <f t="shared" si="21"/>
        <v>489</v>
      </c>
      <c r="N255" s="6">
        <f t="shared" si="22"/>
        <v>0</v>
      </c>
      <c r="O255" s="11">
        <f t="shared" si="23"/>
        <v>0</v>
      </c>
    </row>
    <row r="256" spans="1:15">
      <c r="A256" s="6" t="s">
        <v>55</v>
      </c>
      <c r="B256" s="6">
        <v>3200</v>
      </c>
      <c r="C256" s="8">
        <v>0.408346082</v>
      </c>
      <c r="D256" s="7">
        <v>0.4</v>
      </c>
      <c r="E256" s="7">
        <v>54.65</v>
      </c>
      <c r="F256" s="7">
        <v>1.2</v>
      </c>
      <c r="G256" s="7">
        <v>6.4000000000000001E-2</v>
      </c>
      <c r="H256" s="6">
        <v>1</v>
      </c>
      <c r="I256" s="42">
        <f t="shared" si="18"/>
        <v>1.2</v>
      </c>
      <c r="J256" s="42">
        <f t="shared" si="19"/>
        <v>6.4000000000000001E-2</v>
      </c>
      <c r="K256" s="6">
        <v>394</v>
      </c>
      <c r="L256" s="6">
        <f t="shared" si="20"/>
        <v>0.7438704460433333</v>
      </c>
      <c r="M256" s="6">
        <f t="shared" si="21"/>
        <v>918</v>
      </c>
      <c r="N256" s="6">
        <f t="shared" si="22"/>
        <v>2</v>
      </c>
      <c r="O256" s="11">
        <f t="shared" si="23"/>
        <v>0.1</v>
      </c>
    </row>
    <row r="257" spans="1:15">
      <c r="A257" s="6" t="s">
        <v>55</v>
      </c>
      <c r="B257" s="6">
        <v>6410</v>
      </c>
      <c r="C257" s="8">
        <v>1.3016287120000001</v>
      </c>
      <c r="D257" s="7">
        <v>0.30299999999999999</v>
      </c>
      <c r="E257" s="7">
        <v>54.65</v>
      </c>
      <c r="F257" s="7">
        <v>0</v>
      </c>
      <c r="G257" s="7">
        <v>0</v>
      </c>
      <c r="H257" s="6">
        <v>1</v>
      </c>
      <c r="I257" s="42">
        <f t="shared" si="18"/>
        <v>0</v>
      </c>
      <c r="J257" s="42">
        <f t="shared" si="19"/>
        <v>0</v>
      </c>
      <c r="K257" s="6">
        <v>777</v>
      </c>
      <c r="L257" s="6">
        <f t="shared" si="20"/>
        <v>1.7961337300477001</v>
      </c>
      <c r="M257" s="6">
        <f t="shared" si="21"/>
        <v>2215</v>
      </c>
      <c r="N257" s="6">
        <f t="shared" si="22"/>
        <v>0</v>
      </c>
      <c r="O257" s="11">
        <f t="shared" si="23"/>
        <v>0</v>
      </c>
    </row>
    <row r="258" spans="1:15">
      <c r="A258" s="6" t="s">
        <v>55</v>
      </c>
      <c r="B258" s="6">
        <v>3100</v>
      </c>
      <c r="C258" s="8">
        <v>4.3737965599999998E-2</v>
      </c>
      <c r="D258" s="7">
        <v>0.41099999999999998</v>
      </c>
      <c r="E258" s="7">
        <v>54.65</v>
      </c>
      <c r="F258" s="7">
        <v>1.2</v>
      </c>
      <c r="G258" s="7">
        <v>6.4000000000000001E-2</v>
      </c>
      <c r="H258" s="6">
        <v>1</v>
      </c>
      <c r="I258" s="42">
        <f t="shared" si="18"/>
        <v>1.2</v>
      </c>
      <c r="J258" s="42">
        <f t="shared" si="19"/>
        <v>6.4000000000000001E-2</v>
      </c>
      <c r="K258" s="6">
        <v>35</v>
      </c>
      <c r="L258" s="6">
        <f t="shared" si="20"/>
        <v>8.186708383636998E-2</v>
      </c>
      <c r="M258" s="6">
        <f t="shared" si="21"/>
        <v>101</v>
      </c>
      <c r="N258" s="6">
        <f t="shared" si="22"/>
        <v>0</v>
      </c>
      <c r="O258" s="11">
        <f t="shared" si="23"/>
        <v>0</v>
      </c>
    </row>
    <row r="259" spans="1:15">
      <c r="A259" s="6" t="s">
        <v>55</v>
      </c>
      <c r="B259" s="6">
        <v>6430</v>
      </c>
      <c r="C259" s="8">
        <v>0.81963125290000005</v>
      </c>
      <c r="D259" s="7">
        <v>0.30299999999999999</v>
      </c>
      <c r="E259" s="7">
        <v>54.65</v>
      </c>
      <c r="F259" s="7">
        <v>0</v>
      </c>
      <c r="G259" s="7">
        <v>0</v>
      </c>
      <c r="H259" s="6">
        <v>1</v>
      </c>
      <c r="I259" s="42">
        <f t="shared" ref="I259:I322" si="24">F259</f>
        <v>0</v>
      </c>
      <c r="J259" s="42">
        <f t="shared" ref="J259:J322" si="25">G259</f>
        <v>0</v>
      </c>
      <c r="K259" s="6">
        <v>489</v>
      </c>
      <c r="L259" s="6">
        <f t="shared" ref="L259:L322" si="26">(E259*D259*C259)/12</f>
        <v>1.1310194112673713</v>
      </c>
      <c r="M259" s="6">
        <f t="shared" ref="M259:M322" si="27">ROUND(E259*D259*C259*102.79,0)</f>
        <v>1395</v>
      </c>
      <c r="N259" s="6">
        <f t="shared" ref="N259:N322" si="28">ROUND(I259*M259*0.002205,0)</f>
        <v>0</v>
      </c>
      <c r="O259" s="11">
        <f t="shared" ref="O259:O322" si="29">ROUND(J259*M259*0.002205,1)</f>
        <v>0</v>
      </c>
    </row>
    <row r="260" spans="1:15">
      <c r="A260" s="6" t="s">
        <v>55</v>
      </c>
      <c r="B260" s="6">
        <v>6410</v>
      </c>
      <c r="C260" s="8">
        <v>1.8461934900000001E-2</v>
      </c>
      <c r="D260" s="7">
        <v>0.30299999999999999</v>
      </c>
      <c r="E260" s="7">
        <v>54.65</v>
      </c>
      <c r="F260" s="7">
        <v>0</v>
      </c>
      <c r="G260" s="7">
        <v>0</v>
      </c>
      <c r="H260" s="6">
        <v>1</v>
      </c>
      <c r="I260" s="42">
        <f t="shared" si="24"/>
        <v>0</v>
      </c>
      <c r="J260" s="42">
        <f t="shared" si="25"/>
        <v>0</v>
      </c>
      <c r="K260" s="6">
        <v>11</v>
      </c>
      <c r="L260" s="6">
        <f t="shared" si="26"/>
        <v>2.5475854742696247E-2</v>
      </c>
      <c r="M260" s="6">
        <f t="shared" si="27"/>
        <v>31</v>
      </c>
      <c r="N260" s="6">
        <f t="shared" si="28"/>
        <v>0</v>
      </c>
      <c r="O260" s="11">
        <f t="shared" si="29"/>
        <v>0</v>
      </c>
    </row>
    <row r="261" spans="1:15">
      <c r="A261" s="6" t="s">
        <v>55</v>
      </c>
      <c r="B261" s="6">
        <v>6430</v>
      </c>
      <c r="C261" s="8">
        <v>7.0514966000000002E-3</v>
      </c>
      <c r="D261" s="7">
        <v>0.30299999999999999</v>
      </c>
      <c r="E261" s="7">
        <v>54.65</v>
      </c>
      <c r="F261" s="7">
        <v>0</v>
      </c>
      <c r="G261" s="7">
        <v>0</v>
      </c>
      <c r="H261" s="6">
        <v>1</v>
      </c>
      <c r="I261" s="42">
        <f t="shared" si="24"/>
        <v>0</v>
      </c>
      <c r="J261" s="42">
        <f t="shared" si="25"/>
        <v>0</v>
      </c>
      <c r="K261" s="6">
        <v>4</v>
      </c>
      <c r="L261" s="6">
        <f t="shared" si="26"/>
        <v>9.730448302047499E-3</v>
      </c>
      <c r="M261" s="6">
        <f t="shared" si="27"/>
        <v>12</v>
      </c>
      <c r="N261" s="6">
        <f t="shared" si="28"/>
        <v>0</v>
      </c>
      <c r="O261" s="11">
        <f t="shared" si="29"/>
        <v>0</v>
      </c>
    </row>
    <row r="262" spans="1:15">
      <c r="A262" s="6" t="s">
        <v>55</v>
      </c>
      <c r="B262" s="6">
        <v>3100</v>
      </c>
      <c r="C262" s="8">
        <v>0.37639543809999998</v>
      </c>
      <c r="D262" s="7">
        <v>0.41099999999999998</v>
      </c>
      <c r="E262" s="7">
        <v>54.65</v>
      </c>
      <c r="F262" s="7">
        <v>1.2</v>
      </c>
      <c r="G262" s="7">
        <v>6.4000000000000001E-2</v>
      </c>
      <c r="H262" s="6">
        <v>1</v>
      </c>
      <c r="I262" s="42">
        <f t="shared" si="24"/>
        <v>1.2</v>
      </c>
      <c r="J262" s="42">
        <f t="shared" si="25"/>
        <v>6.4000000000000001E-2</v>
      </c>
      <c r="K262" s="6">
        <v>305</v>
      </c>
      <c r="L262" s="6">
        <f t="shared" si="26"/>
        <v>0.70452286620665117</v>
      </c>
      <c r="M262" s="6">
        <f t="shared" si="27"/>
        <v>869</v>
      </c>
      <c r="N262" s="6">
        <f t="shared" si="28"/>
        <v>2</v>
      </c>
      <c r="O262" s="11">
        <f t="shared" si="29"/>
        <v>0.1</v>
      </c>
    </row>
    <row r="263" spans="1:15">
      <c r="A263" s="6" t="s">
        <v>55</v>
      </c>
      <c r="B263" s="6">
        <v>6430</v>
      </c>
      <c r="C263" s="8">
        <v>1.08901521E-2</v>
      </c>
      <c r="D263" s="7">
        <v>0.30299999999999999</v>
      </c>
      <c r="E263" s="7">
        <v>54.65</v>
      </c>
      <c r="F263" s="7">
        <v>0</v>
      </c>
      <c r="G263" s="7">
        <v>0</v>
      </c>
      <c r="H263" s="6">
        <v>1</v>
      </c>
      <c r="I263" s="42">
        <f t="shared" si="24"/>
        <v>0</v>
      </c>
      <c r="J263" s="42">
        <f t="shared" si="25"/>
        <v>0</v>
      </c>
      <c r="K263" s="6">
        <v>7</v>
      </c>
      <c r="L263" s="6">
        <f t="shared" si="26"/>
        <v>1.5027457009691249E-2</v>
      </c>
      <c r="M263" s="6">
        <f t="shared" si="27"/>
        <v>19</v>
      </c>
      <c r="N263" s="6">
        <f t="shared" si="28"/>
        <v>0</v>
      </c>
      <c r="O263" s="11">
        <f t="shared" si="29"/>
        <v>0</v>
      </c>
    </row>
    <row r="264" spans="1:15">
      <c r="A264" s="6" t="s">
        <v>55</v>
      </c>
      <c r="B264" s="6">
        <v>3100</v>
      </c>
      <c r="C264" s="8">
        <v>0.52274298490000004</v>
      </c>
      <c r="D264" s="7">
        <v>0.41099999999999998</v>
      </c>
      <c r="E264" s="7">
        <v>54.65</v>
      </c>
      <c r="F264" s="7">
        <v>1.2</v>
      </c>
      <c r="G264" s="7">
        <v>6.4000000000000001E-2</v>
      </c>
      <c r="H264" s="6">
        <v>1</v>
      </c>
      <c r="I264" s="42">
        <f t="shared" si="24"/>
        <v>1.2</v>
      </c>
      <c r="J264" s="42">
        <f t="shared" si="25"/>
        <v>6.4000000000000001E-2</v>
      </c>
      <c r="K264" s="6">
        <v>423</v>
      </c>
      <c r="L264" s="6">
        <f t="shared" si="26"/>
        <v>0.97845071627388613</v>
      </c>
      <c r="M264" s="6">
        <f t="shared" si="27"/>
        <v>1207</v>
      </c>
      <c r="N264" s="6">
        <f t="shared" si="28"/>
        <v>3</v>
      </c>
      <c r="O264" s="11">
        <f t="shared" si="29"/>
        <v>0.2</v>
      </c>
    </row>
    <row r="265" spans="1:15">
      <c r="A265" s="6" t="s">
        <v>55</v>
      </c>
      <c r="B265" s="6">
        <v>3100</v>
      </c>
      <c r="C265" s="8">
        <v>6.49719822E-2</v>
      </c>
      <c r="D265" s="7">
        <v>0.41099999999999998</v>
      </c>
      <c r="E265" s="7">
        <v>54.65</v>
      </c>
      <c r="F265" s="7">
        <v>1.2</v>
      </c>
      <c r="G265" s="7">
        <v>6.4000000000000001E-2</v>
      </c>
      <c r="H265" s="6">
        <v>1</v>
      </c>
      <c r="I265" s="42">
        <f t="shared" si="24"/>
        <v>1.2</v>
      </c>
      <c r="J265" s="42">
        <f t="shared" si="25"/>
        <v>6.4000000000000001E-2</v>
      </c>
      <c r="K265" s="6">
        <v>53</v>
      </c>
      <c r="L265" s="6">
        <f t="shared" si="26"/>
        <v>0.12161211983262749</v>
      </c>
      <c r="M265" s="6">
        <f t="shared" si="27"/>
        <v>150</v>
      </c>
      <c r="N265" s="6">
        <f t="shared" si="28"/>
        <v>0</v>
      </c>
      <c r="O265" s="11">
        <f t="shared" si="29"/>
        <v>0</v>
      </c>
    </row>
    <row r="266" spans="1:15">
      <c r="A266" s="6" t="s">
        <v>55</v>
      </c>
      <c r="B266" s="6">
        <v>6410</v>
      </c>
      <c r="C266" s="8">
        <v>1.9005479744</v>
      </c>
      <c r="D266" s="7">
        <v>0.30299999999999999</v>
      </c>
      <c r="E266" s="7">
        <v>54.65</v>
      </c>
      <c r="F266" s="7">
        <v>0</v>
      </c>
      <c r="G266" s="7">
        <v>0</v>
      </c>
      <c r="H266" s="6">
        <v>1</v>
      </c>
      <c r="I266" s="42">
        <f t="shared" si="24"/>
        <v>0</v>
      </c>
      <c r="J266" s="42">
        <f t="shared" si="25"/>
        <v>0</v>
      </c>
      <c r="K266" s="6">
        <v>1135</v>
      </c>
      <c r="L266" s="6">
        <f t="shared" si="26"/>
        <v>2.6225899067242397</v>
      </c>
      <c r="M266" s="6">
        <f t="shared" si="27"/>
        <v>3235</v>
      </c>
      <c r="N266" s="6">
        <f t="shared" si="28"/>
        <v>0</v>
      </c>
      <c r="O266" s="11">
        <f t="shared" si="29"/>
        <v>0</v>
      </c>
    </row>
    <row r="267" spans="1:15">
      <c r="A267" s="6" t="s">
        <v>55</v>
      </c>
      <c r="B267" s="6">
        <v>6460</v>
      </c>
      <c r="C267" s="8">
        <v>2.7398572000000001E-3</v>
      </c>
      <c r="D267" s="7">
        <v>0.30299999999999999</v>
      </c>
      <c r="E267" s="7">
        <v>54.65</v>
      </c>
      <c r="F267" s="7">
        <v>0</v>
      </c>
      <c r="G267" s="7">
        <v>0</v>
      </c>
      <c r="H267" s="6">
        <v>1</v>
      </c>
      <c r="I267" s="42">
        <f t="shared" si="24"/>
        <v>0</v>
      </c>
      <c r="J267" s="42">
        <f t="shared" si="25"/>
        <v>0</v>
      </c>
      <c r="K267" s="6">
        <v>2</v>
      </c>
      <c r="L267" s="6">
        <f t="shared" si="26"/>
        <v>3.7807631984949999E-3</v>
      </c>
      <c r="M267" s="6">
        <f t="shared" si="27"/>
        <v>5</v>
      </c>
      <c r="N267" s="6">
        <f t="shared" si="28"/>
        <v>0</v>
      </c>
      <c r="O267" s="11">
        <f t="shared" si="29"/>
        <v>0</v>
      </c>
    </row>
    <row r="268" spans="1:15">
      <c r="A268" s="6" t="s">
        <v>55</v>
      </c>
      <c r="B268" s="6">
        <v>3200</v>
      </c>
      <c r="C268" s="8">
        <v>0.83795816999999995</v>
      </c>
      <c r="D268" s="7">
        <v>0.4</v>
      </c>
      <c r="E268" s="7">
        <v>54.65</v>
      </c>
      <c r="F268" s="7">
        <v>1.2</v>
      </c>
      <c r="G268" s="7">
        <v>6.4000000000000001E-2</v>
      </c>
      <c r="H268" s="6">
        <v>1</v>
      </c>
      <c r="I268" s="42">
        <f t="shared" si="24"/>
        <v>1.2</v>
      </c>
      <c r="J268" s="42">
        <f t="shared" si="25"/>
        <v>6.4000000000000001E-2</v>
      </c>
      <c r="K268" s="6">
        <v>661</v>
      </c>
      <c r="L268" s="6">
        <f t="shared" si="26"/>
        <v>1.5264804663499998</v>
      </c>
      <c r="M268" s="6">
        <f t="shared" si="27"/>
        <v>1883</v>
      </c>
      <c r="N268" s="6">
        <f t="shared" si="28"/>
        <v>5</v>
      </c>
      <c r="O268" s="11">
        <f t="shared" si="29"/>
        <v>0.3</v>
      </c>
    </row>
    <row r="269" spans="1:15">
      <c r="A269" s="6" t="s">
        <v>55</v>
      </c>
      <c r="B269" s="6">
        <v>3100</v>
      </c>
      <c r="C269" s="8">
        <v>1.0755522999999999E-3</v>
      </c>
      <c r="D269" s="7">
        <v>0.41099999999999998</v>
      </c>
      <c r="E269" s="7">
        <v>54.65</v>
      </c>
      <c r="F269" s="7">
        <v>1.2</v>
      </c>
      <c r="G269" s="7">
        <v>6.4000000000000001E-2</v>
      </c>
      <c r="H269" s="6">
        <v>1</v>
      </c>
      <c r="I269" s="42">
        <f t="shared" si="24"/>
        <v>1.2</v>
      </c>
      <c r="J269" s="42">
        <f t="shared" si="25"/>
        <v>6.4000000000000001E-2</v>
      </c>
      <c r="K269" s="6">
        <v>1</v>
      </c>
      <c r="L269" s="6">
        <f t="shared" si="26"/>
        <v>2.0131784619287496E-3</v>
      </c>
      <c r="M269" s="6">
        <f t="shared" si="27"/>
        <v>2</v>
      </c>
      <c r="N269" s="6">
        <f t="shared" si="28"/>
        <v>0</v>
      </c>
      <c r="O269" s="11">
        <f t="shared" si="29"/>
        <v>0</v>
      </c>
    </row>
    <row r="270" spans="1:15">
      <c r="A270" s="6" t="s">
        <v>55</v>
      </c>
      <c r="B270" s="6">
        <v>3100</v>
      </c>
      <c r="C270" s="8">
        <v>1.9758156381</v>
      </c>
      <c r="D270" s="7">
        <v>0.3</v>
      </c>
      <c r="E270" s="7">
        <v>54.65</v>
      </c>
      <c r="F270" s="7">
        <v>1.2</v>
      </c>
      <c r="G270" s="7">
        <v>6.4000000000000001E-2</v>
      </c>
      <c r="H270" s="6">
        <v>1</v>
      </c>
      <c r="I270" s="42">
        <f t="shared" si="24"/>
        <v>1.2</v>
      </c>
      <c r="J270" s="42">
        <f t="shared" si="25"/>
        <v>6.4000000000000001E-2</v>
      </c>
      <c r="K270" s="6">
        <v>1168</v>
      </c>
      <c r="L270" s="6">
        <f t="shared" si="26"/>
        <v>2.6994581155541248</v>
      </c>
      <c r="M270" s="6">
        <f t="shared" si="27"/>
        <v>3330</v>
      </c>
      <c r="N270" s="6">
        <f t="shared" si="28"/>
        <v>9</v>
      </c>
      <c r="O270" s="11">
        <f t="shared" si="29"/>
        <v>0.5</v>
      </c>
    </row>
    <row r="271" spans="1:15">
      <c r="A271" s="6" t="s">
        <v>55</v>
      </c>
      <c r="B271" s="6">
        <v>6410</v>
      </c>
      <c r="C271" s="8">
        <v>7.3646661999999998E-3</v>
      </c>
      <c r="D271" s="7">
        <v>0.30299999999999999</v>
      </c>
      <c r="E271" s="7">
        <v>54.65</v>
      </c>
      <c r="F271" s="7">
        <v>0</v>
      </c>
      <c r="G271" s="7">
        <v>0</v>
      </c>
      <c r="H271" s="6">
        <v>1</v>
      </c>
      <c r="I271" s="42">
        <f t="shared" si="24"/>
        <v>0</v>
      </c>
      <c r="J271" s="42">
        <f t="shared" si="25"/>
        <v>0</v>
      </c>
      <c r="K271" s="6">
        <v>4</v>
      </c>
      <c r="L271" s="6">
        <f t="shared" si="26"/>
        <v>1.01625949477075E-2</v>
      </c>
      <c r="M271" s="6">
        <f t="shared" si="27"/>
        <v>13</v>
      </c>
      <c r="N271" s="6">
        <f t="shared" si="28"/>
        <v>0</v>
      </c>
      <c r="O271" s="11">
        <f t="shared" si="29"/>
        <v>0</v>
      </c>
    </row>
    <row r="272" spans="1:15">
      <c r="A272" s="6" t="s">
        <v>55</v>
      </c>
      <c r="B272" s="6">
        <v>6410</v>
      </c>
      <c r="C272" s="8">
        <v>0.59984899520000001</v>
      </c>
      <c r="D272" s="7">
        <v>0.30299999999999999</v>
      </c>
      <c r="E272" s="7">
        <v>54.65</v>
      </c>
      <c r="F272" s="7">
        <v>0</v>
      </c>
      <c r="G272" s="7">
        <v>0</v>
      </c>
      <c r="H272" s="6">
        <v>1</v>
      </c>
      <c r="I272" s="42">
        <f t="shared" si="24"/>
        <v>0</v>
      </c>
      <c r="J272" s="42">
        <f t="shared" si="25"/>
        <v>0</v>
      </c>
      <c r="K272" s="6">
        <v>358</v>
      </c>
      <c r="L272" s="6">
        <f t="shared" si="26"/>
        <v>0.82773912658892002</v>
      </c>
      <c r="M272" s="6">
        <f t="shared" si="27"/>
        <v>1021</v>
      </c>
      <c r="N272" s="6">
        <f t="shared" si="28"/>
        <v>0</v>
      </c>
      <c r="O272" s="11">
        <f t="shared" si="29"/>
        <v>0</v>
      </c>
    </row>
    <row r="273" spans="1:15">
      <c r="A273" s="6" t="s">
        <v>55</v>
      </c>
      <c r="B273" s="6">
        <v>6410</v>
      </c>
      <c r="C273" s="8">
        <v>0.14877313689999999</v>
      </c>
      <c r="D273" s="7">
        <v>0.30299999999999999</v>
      </c>
      <c r="E273" s="7">
        <v>54.65</v>
      </c>
      <c r="F273" s="7">
        <v>0</v>
      </c>
      <c r="G273" s="7">
        <v>0</v>
      </c>
      <c r="H273" s="6">
        <v>1</v>
      </c>
      <c r="I273" s="42">
        <f t="shared" si="24"/>
        <v>0</v>
      </c>
      <c r="J273" s="42">
        <f t="shared" si="25"/>
        <v>0</v>
      </c>
      <c r="K273" s="6">
        <v>89</v>
      </c>
      <c r="L273" s="6">
        <f t="shared" si="26"/>
        <v>0.20529391127252125</v>
      </c>
      <c r="M273" s="6">
        <f t="shared" si="27"/>
        <v>253</v>
      </c>
      <c r="N273" s="6">
        <f t="shared" si="28"/>
        <v>0</v>
      </c>
      <c r="O273" s="11">
        <f t="shared" si="29"/>
        <v>0</v>
      </c>
    </row>
    <row r="274" spans="1:15">
      <c r="A274" s="6" t="s">
        <v>55</v>
      </c>
      <c r="B274" s="6">
        <v>3100</v>
      </c>
      <c r="C274" s="8">
        <v>0.1978560302</v>
      </c>
      <c r="D274" s="7">
        <v>0.41099999999999998</v>
      </c>
      <c r="E274" s="7">
        <v>54.65</v>
      </c>
      <c r="F274" s="7">
        <v>1.2</v>
      </c>
      <c r="G274" s="7">
        <v>6.4000000000000001E-2</v>
      </c>
      <c r="H274" s="6">
        <v>1</v>
      </c>
      <c r="I274" s="42">
        <f t="shared" si="24"/>
        <v>1.2</v>
      </c>
      <c r="J274" s="42">
        <f t="shared" si="25"/>
        <v>6.4000000000000001E-2</v>
      </c>
      <c r="K274" s="6">
        <v>160</v>
      </c>
      <c r="L274" s="6">
        <f t="shared" si="26"/>
        <v>0.37033949772722746</v>
      </c>
      <c r="M274" s="6">
        <f t="shared" si="27"/>
        <v>457</v>
      </c>
      <c r="N274" s="6">
        <f t="shared" si="28"/>
        <v>1</v>
      </c>
      <c r="O274" s="11">
        <f t="shared" si="29"/>
        <v>0.1</v>
      </c>
    </row>
    <row r="275" spans="1:15">
      <c r="A275" s="6" t="s">
        <v>55</v>
      </c>
      <c r="B275" s="6">
        <v>3100</v>
      </c>
      <c r="C275" s="8">
        <v>7.339262E-3</v>
      </c>
      <c r="D275" s="7">
        <v>0.41099999999999998</v>
      </c>
      <c r="E275" s="7">
        <v>54.65</v>
      </c>
      <c r="F275" s="7">
        <v>1.2</v>
      </c>
      <c r="G275" s="7">
        <v>6.4000000000000001E-2</v>
      </c>
      <c r="H275" s="6">
        <v>1</v>
      </c>
      <c r="I275" s="42">
        <f t="shared" si="24"/>
        <v>1.2</v>
      </c>
      <c r="J275" s="42">
        <f t="shared" si="25"/>
        <v>6.4000000000000001E-2</v>
      </c>
      <c r="K275" s="6">
        <v>6</v>
      </c>
      <c r="L275" s="6">
        <f t="shared" si="26"/>
        <v>1.3737355389274999E-2</v>
      </c>
      <c r="M275" s="6">
        <f t="shared" si="27"/>
        <v>17</v>
      </c>
      <c r="N275" s="6">
        <f t="shared" si="28"/>
        <v>0</v>
      </c>
      <c r="O275" s="11">
        <f t="shared" si="29"/>
        <v>0</v>
      </c>
    </row>
    <row r="276" spans="1:15">
      <c r="A276" s="6" t="s">
        <v>55</v>
      </c>
      <c r="B276" s="6">
        <v>6430</v>
      </c>
      <c r="C276" s="8">
        <v>0.28994665609999998</v>
      </c>
      <c r="D276" s="7">
        <v>0.30299999999999999</v>
      </c>
      <c r="E276" s="7">
        <v>54.65</v>
      </c>
      <c r="F276" s="7">
        <v>0</v>
      </c>
      <c r="G276" s="7">
        <v>0</v>
      </c>
      <c r="H276" s="6">
        <v>1</v>
      </c>
      <c r="I276" s="42">
        <f t="shared" si="24"/>
        <v>0</v>
      </c>
      <c r="J276" s="42">
        <f t="shared" si="25"/>
        <v>0</v>
      </c>
      <c r="K276" s="6">
        <v>173</v>
      </c>
      <c r="L276" s="6">
        <f t="shared" si="26"/>
        <v>0.40010101508559121</v>
      </c>
      <c r="M276" s="6">
        <f t="shared" si="27"/>
        <v>494</v>
      </c>
      <c r="N276" s="6">
        <f t="shared" si="28"/>
        <v>0</v>
      </c>
      <c r="O276" s="11">
        <f t="shared" si="29"/>
        <v>0</v>
      </c>
    </row>
    <row r="277" spans="1:15">
      <c r="A277" s="6" t="s">
        <v>55</v>
      </c>
      <c r="B277" s="6">
        <v>3200</v>
      </c>
      <c r="C277" s="8">
        <v>0.22498135799999999</v>
      </c>
      <c r="D277" s="7">
        <v>0.4</v>
      </c>
      <c r="E277" s="7">
        <v>54.65</v>
      </c>
      <c r="F277" s="7">
        <v>1.2</v>
      </c>
      <c r="G277" s="7">
        <v>6.4000000000000001E-2</v>
      </c>
      <c r="H277" s="6">
        <v>1</v>
      </c>
      <c r="I277" s="42">
        <f t="shared" si="24"/>
        <v>1.2</v>
      </c>
      <c r="J277" s="42">
        <f t="shared" si="25"/>
        <v>6.4000000000000001E-2</v>
      </c>
      <c r="K277" s="6">
        <v>197</v>
      </c>
      <c r="L277" s="6">
        <f t="shared" si="26"/>
        <v>0.40984104048999997</v>
      </c>
      <c r="M277" s="6">
        <f t="shared" si="27"/>
        <v>506</v>
      </c>
      <c r="N277" s="6">
        <f t="shared" si="28"/>
        <v>1</v>
      </c>
      <c r="O277" s="11">
        <f t="shared" si="29"/>
        <v>0.1</v>
      </c>
    </row>
    <row r="278" spans="1:15">
      <c r="A278" s="6" t="s">
        <v>55</v>
      </c>
      <c r="B278" s="6">
        <v>3100</v>
      </c>
      <c r="C278" s="8">
        <v>6.3679438885000001</v>
      </c>
      <c r="D278" s="7">
        <v>0.41099999999999998</v>
      </c>
      <c r="E278" s="7">
        <v>54.65</v>
      </c>
      <c r="F278" s="7">
        <v>1.2</v>
      </c>
      <c r="G278" s="7">
        <v>6.4000000000000001E-2</v>
      </c>
      <c r="H278" s="6">
        <v>1</v>
      </c>
      <c r="I278" s="42">
        <f t="shared" si="24"/>
        <v>1.2</v>
      </c>
      <c r="J278" s="42">
        <f t="shared" si="25"/>
        <v>6.4000000000000001E-2</v>
      </c>
      <c r="K278" s="6">
        <v>5505</v>
      </c>
      <c r="L278" s="6">
        <f t="shared" si="26"/>
        <v>11.919278572598479</v>
      </c>
      <c r="M278" s="6">
        <f t="shared" si="27"/>
        <v>14702</v>
      </c>
      <c r="N278" s="6">
        <f t="shared" si="28"/>
        <v>39</v>
      </c>
      <c r="O278" s="11">
        <f t="shared" si="29"/>
        <v>2.1</v>
      </c>
    </row>
    <row r="279" spans="1:15">
      <c r="A279" s="6" t="s">
        <v>55</v>
      </c>
      <c r="B279" s="6">
        <v>3200</v>
      </c>
      <c r="C279" s="8">
        <v>1.8801629E-3</v>
      </c>
      <c r="D279" s="7">
        <v>0.4</v>
      </c>
      <c r="E279" s="7">
        <v>54.65</v>
      </c>
      <c r="F279" s="7">
        <v>1.2</v>
      </c>
      <c r="G279" s="7">
        <v>6.4000000000000001E-2</v>
      </c>
      <c r="H279" s="6">
        <v>1</v>
      </c>
      <c r="I279" s="42">
        <f t="shared" si="24"/>
        <v>1.2</v>
      </c>
      <c r="J279" s="42">
        <f t="shared" si="25"/>
        <v>6.4000000000000001E-2</v>
      </c>
      <c r="K279" s="6">
        <v>1</v>
      </c>
      <c r="L279" s="6">
        <f t="shared" si="26"/>
        <v>3.425030082833333E-3</v>
      </c>
      <c r="M279" s="6">
        <f t="shared" si="27"/>
        <v>4</v>
      </c>
      <c r="N279" s="6">
        <f t="shared" si="28"/>
        <v>0</v>
      </c>
      <c r="O279" s="11">
        <f t="shared" si="29"/>
        <v>0</v>
      </c>
    </row>
    <row r="280" spans="1:15">
      <c r="A280" s="6" t="s">
        <v>55</v>
      </c>
      <c r="B280" s="6">
        <v>6182</v>
      </c>
      <c r="C280" s="8">
        <v>0.2043971265</v>
      </c>
      <c r="D280" s="7">
        <v>0.30299999999999999</v>
      </c>
      <c r="E280" s="7">
        <v>54.65</v>
      </c>
      <c r="F280" s="7">
        <v>0</v>
      </c>
      <c r="G280" s="7">
        <v>0</v>
      </c>
      <c r="H280" s="6">
        <v>1</v>
      </c>
      <c r="I280" s="42">
        <f t="shared" si="24"/>
        <v>0</v>
      </c>
      <c r="J280" s="42">
        <f t="shared" si="25"/>
        <v>0</v>
      </c>
      <c r="K280" s="6">
        <v>122</v>
      </c>
      <c r="L280" s="6">
        <f t="shared" si="26"/>
        <v>0.28205014982143123</v>
      </c>
      <c r="M280" s="6">
        <f t="shared" si="27"/>
        <v>348</v>
      </c>
      <c r="N280" s="6">
        <f t="shared" si="28"/>
        <v>0</v>
      </c>
      <c r="O280" s="11">
        <f t="shared" si="29"/>
        <v>0</v>
      </c>
    </row>
    <row r="281" spans="1:15">
      <c r="A281" s="6" t="s">
        <v>55</v>
      </c>
      <c r="B281" s="6">
        <v>6460</v>
      </c>
      <c r="C281" s="8">
        <v>0.32034726279999998</v>
      </c>
      <c r="D281" s="7">
        <v>0.30299999999999999</v>
      </c>
      <c r="E281" s="7">
        <v>54.65</v>
      </c>
      <c r="F281" s="7">
        <v>0</v>
      </c>
      <c r="G281" s="7">
        <v>0</v>
      </c>
      <c r="H281" s="6">
        <v>1</v>
      </c>
      <c r="I281" s="42">
        <f t="shared" si="24"/>
        <v>0</v>
      </c>
      <c r="J281" s="42">
        <f t="shared" si="25"/>
        <v>0</v>
      </c>
      <c r="K281" s="6">
        <v>191</v>
      </c>
      <c r="L281" s="6">
        <f t="shared" si="26"/>
        <v>0.44205119227850492</v>
      </c>
      <c r="M281" s="6">
        <f t="shared" si="27"/>
        <v>545</v>
      </c>
      <c r="N281" s="6">
        <f t="shared" si="28"/>
        <v>0</v>
      </c>
      <c r="O281" s="11">
        <f t="shared" si="29"/>
        <v>0</v>
      </c>
    </row>
    <row r="282" spans="1:15">
      <c r="A282" s="6" t="s">
        <v>55</v>
      </c>
      <c r="B282" s="6">
        <v>6460</v>
      </c>
      <c r="C282" s="8">
        <v>1.1210599425000001</v>
      </c>
      <c r="D282" s="7">
        <v>0.30299999999999999</v>
      </c>
      <c r="E282" s="7">
        <v>54.65</v>
      </c>
      <c r="F282" s="7">
        <v>0</v>
      </c>
      <c r="G282" s="7">
        <v>0</v>
      </c>
      <c r="H282" s="6">
        <v>1</v>
      </c>
      <c r="I282" s="42">
        <f t="shared" si="24"/>
        <v>0</v>
      </c>
      <c r="J282" s="42">
        <f t="shared" si="25"/>
        <v>0</v>
      </c>
      <c r="K282" s="6">
        <v>669</v>
      </c>
      <c r="L282" s="6">
        <f t="shared" si="26"/>
        <v>1.5469646279050313</v>
      </c>
      <c r="M282" s="6">
        <f t="shared" si="27"/>
        <v>1908</v>
      </c>
      <c r="N282" s="6">
        <f t="shared" si="28"/>
        <v>0</v>
      </c>
      <c r="O282" s="11">
        <f t="shared" si="29"/>
        <v>0</v>
      </c>
    </row>
    <row r="283" spans="1:15">
      <c r="A283" s="6" t="s">
        <v>55</v>
      </c>
      <c r="B283" s="6">
        <v>3200</v>
      </c>
      <c r="C283" s="8">
        <v>0.44724576999999999</v>
      </c>
      <c r="D283" s="7">
        <v>0.4</v>
      </c>
      <c r="E283" s="7">
        <v>54.65</v>
      </c>
      <c r="F283" s="7">
        <v>1.2</v>
      </c>
      <c r="G283" s="7">
        <v>6.4000000000000001E-2</v>
      </c>
      <c r="H283" s="6">
        <v>1</v>
      </c>
      <c r="I283" s="42">
        <f t="shared" si="24"/>
        <v>1.2</v>
      </c>
      <c r="J283" s="42">
        <f t="shared" si="25"/>
        <v>6.4000000000000001E-2</v>
      </c>
      <c r="K283" s="6">
        <v>394</v>
      </c>
      <c r="L283" s="6">
        <f t="shared" si="26"/>
        <v>0.81473271101666667</v>
      </c>
      <c r="M283" s="6">
        <f t="shared" si="27"/>
        <v>1005</v>
      </c>
      <c r="N283" s="6">
        <f t="shared" si="28"/>
        <v>3</v>
      </c>
      <c r="O283" s="11">
        <f t="shared" si="29"/>
        <v>0.1</v>
      </c>
    </row>
    <row r="284" spans="1:15">
      <c r="A284" s="6" t="s">
        <v>55</v>
      </c>
      <c r="B284" s="6">
        <v>3100</v>
      </c>
      <c r="C284" s="8">
        <v>6.4204684178000004</v>
      </c>
      <c r="D284" s="7">
        <v>0.41099999999999998</v>
      </c>
      <c r="E284" s="7">
        <v>54.65</v>
      </c>
      <c r="F284" s="7">
        <v>1.2</v>
      </c>
      <c r="G284" s="7">
        <v>6.4000000000000001E-2</v>
      </c>
      <c r="H284" s="6">
        <v>1</v>
      </c>
      <c r="I284" s="42">
        <f t="shared" si="24"/>
        <v>1.2</v>
      </c>
      <c r="J284" s="42">
        <f t="shared" si="25"/>
        <v>6.4000000000000001E-2</v>
      </c>
      <c r="K284" s="6">
        <v>5440</v>
      </c>
      <c r="L284" s="6">
        <f t="shared" si="26"/>
        <v>12.017592016872371</v>
      </c>
      <c r="M284" s="6">
        <f t="shared" si="27"/>
        <v>14823</v>
      </c>
      <c r="N284" s="6">
        <f t="shared" si="28"/>
        <v>39</v>
      </c>
      <c r="O284" s="11">
        <f t="shared" si="29"/>
        <v>2.1</v>
      </c>
    </row>
    <row r="285" spans="1:15">
      <c r="A285" s="6" t="s">
        <v>55</v>
      </c>
      <c r="B285" s="6">
        <v>6182</v>
      </c>
      <c r="C285" s="8">
        <v>2.2798333845999998</v>
      </c>
      <c r="D285" s="7">
        <v>0.30299999999999999</v>
      </c>
      <c r="E285" s="7">
        <v>54.65</v>
      </c>
      <c r="F285" s="7">
        <v>0</v>
      </c>
      <c r="G285" s="7">
        <v>0</v>
      </c>
      <c r="H285" s="6">
        <v>1</v>
      </c>
      <c r="I285" s="42">
        <f t="shared" si="24"/>
        <v>0</v>
      </c>
      <c r="J285" s="42">
        <f t="shared" si="25"/>
        <v>0</v>
      </c>
      <c r="K285" s="6">
        <v>1361</v>
      </c>
      <c r="L285" s="6">
        <f t="shared" si="26"/>
        <v>3.1459705853268471</v>
      </c>
      <c r="M285" s="6">
        <f t="shared" si="27"/>
        <v>3880</v>
      </c>
      <c r="N285" s="6">
        <f t="shared" si="28"/>
        <v>0</v>
      </c>
      <c r="O285" s="11">
        <f t="shared" si="29"/>
        <v>0</v>
      </c>
    </row>
    <row r="286" spans="1:15">
      <c r="A286" s="6" t="s">
        <v>55</v>
      </c>
      <c r="B286" s="6">
        <v>6410</v>
      </c>
      <c r="C286" s="8">
        <v>0.4675886514</v>
      </c>
      <c r="D286" s="7">
        <v>0.30299999999999999</v>
      </c>
      <c r="E286" s="7">
        <v>54.65</v>
      </c>
      <c r="F286" s="7">
        <v>0</v>
      </c>
      <c r="G286" s="7">
        <v>0</v>
      </c>
      <c r="H286" s="6">
        <v>1</v>
      </c>
      <c r="I286" s="42">
        <f t="shared" si="24"/>
        <v>0</v>
      </c>
      <c r="J286" s="42">
        <f t="shared" si="25"/>
        <v>0</v>
      </c>
      <c r="K286" s="6">
        <v>279</v>
      </c>
      <c r="L286" s="6">
        <f t="shared" si="26"/>
        <v>0.64523142492500252</v>
      </c>
      <c r="M286" s="6">
        <f t="shared" si="27"/>
        <v>796</v>
      </c>
      <c r="N286" s="6">
        <f t="shared" si="28"/>
        <v>0</v>
      </c>
      <c r="O286" s="11">
        <f t="shared" si="29"/>
        <v>0</v>
      </c>
    </row>
    <row r="287" spans="1:15">
      <c r="A287" s="6" t="s">
        <v>55</v>
      </c>
      <c r="B287" s="6">
        <v>3100</v>
      </c>
      <c r="C287" s="8">
        <v>2.1717789999999999E-4</v>
      </c>
      <c r="D287" s="7">
        <v>0.41099999999999998</v>
      </c>
      <c r="E287" s="7">
        <v>54.65</v>
      </c>
      <c r="F287" s="7">
        <v>1.2</v>
      </c>
      <c r="G287" s="7">
        <v>6.4000000000000001E-2</v>
      </c>
      <c r="H287" s="6">
        <v>1</v>
      </c>
      <c r="I287" s="42">
        <f t="shared" si="24"/>
        <v>1.2</v>
      </c>
      <c r="J287" s="42">
        <f t="shared" si="25"/>
        <v>6.4000000000000001E-2</v>
      </c>
      <c r="K287" s="6">
        <v>0</v>
      </c>
      <c r="L287" s="6">
        <f t="shared" si="26"/>
        <v>4.0650544904874994E-4</v>
      </c>
      <c r="M287" s="6">
        <f t="shared" si="27"/>
        <v>1</v>
      </c>
      <c r="N287" s="6">
        <f t="shared" si="28"/>
        <v>0</v>
      </c>
      <c r="O287" s="11">
        <f t="shared" si="29"/>
        <v>0</v>
      </c>
    </row>
    <row r="288" spans="1:15">
      <c r="A288" s="6" t="s">
        <v>55</v>
      </c>
      <c r="B288" s="6">
        <v>6460</v>
      </c>
      <c r="C288" s="8">
        <v>0.44119193550000002</v>
      </c>
      <c r="D288" s="7">
        <v>0.30299999999999999</v>
      </c>
      <c r="E288" s="7">
        <v>54.65</v>
      </c>
      <c r="F288" s="7">
        <v>0</v>
      </c>
      <c r="G288" s="7">
        <v>0</v>
      </c>
      <c r="H288" s="6">
        <v>1</v>
      </c>
      <c r="I288" s="42">
        <f t="shared" si="24"/>
        <v>0</v>
      </c>
      <c r="J288" s="42">
        <f t="shared" si="25"/>
        <v>0</v>
      </c>
      <c r="K288" s="6">
        <v>263</v>
      </c>
      <c r="L288" s="6">
        <f t="shared" si="26"/>
        <v>0.60880626669564375</v>
      </c>
      <c r="M288" s="6">
        <f t="shared" si="27"/>
        <v>751</v>
      </c>
      <c r="N288" s="6">
        <f t="shared" si="28"/>
        <v>0</v>
      </c>
      <c r="O288" s="11">
        <f t="shared" si="29"/>
        <v>0</v>
      </c>
    </row>
    <row r="289" spans="1:15">
      <c r="A289" s="6" t="s">
        <v>55</v>
      </c>
      <c r="B289" s="6">
        <v>3100</v>
      </c>
      <c r="C289" s="8">
        <v>3.4257747093000002</v>
      </c>
      <c r="D289" s="7">
        <v>0.41099999999999998</v>
      </c>
      <c r="E289" s="7">
        <v>54.65</v>
      </c>
      <c r="F289" s="7">
        <v>1.2</v>
      </c>
      <c r="G289" s="7">
        <v>6.4000000000000001E-2</v>
      </c>
      <c r="H289" s="6">
        <v>1</v>
      </c>
      <c r="I289" s="42">
        <f t="shared" si="24"/>
        <v>1.2</v>
      </c>
      <c r="J289" s="42">
        <f t="shared" si="25"/>
        <v>6.4000000000000001E-2</v>
      </c>
      <c r="K289" s="6">
        <v>3267</v>
      </c>
      <c r="L289" s="6">
        <f t="shared" si="26"/>
        <v>6.412236634316141</v>
      </c>
      <c r="M289" s="6">
        <f t="shared" si="27"/>
        <v>7909</v>
      </c>
      <c r="N289" s="6">
        <f t="shared" si="28"/>
        <v>21</v>
      </c>
      <c r="O289" s="11">
        <f t="shared" si="29"/>
        <v>1.1000000000000001</v>
      </c>
    </row>
    <row r="290" spans="1:15">
      <c r="A290" s="6" t="s">
        <v>55</v>
      </c>
      <c r="B290" s="6">
        <v>6410</v>
      </c>
      <c r="C290" s="8">
        <v>2.0085773500000001E-2</v>
      </c>
      <c r="D290" s="7">
        <v>0.30299999999999999</v>
      </c>
      <c r="E290" s="7">
        <v>54.65</v>
      </c>
      <c r="F290" s="7">
        <v>0</v>
      </c>
      <c r="G290" s="7">
        <v>0</v>
      </c>
      <c r="H290" s="6">
        <v>1</v>
      </c>
      <c r="I290" s="42">
        <f t="shared" si="24"/>
        <v>0</v>
      </c>
      <c r="J290" s="42">
        <f t="shared" si="25"/>
        <v>0</v>
      </c>
      <c r="K290" s="6">
        <v>12</v>
      </c>
      <c r="L290" s="6">
        <f t="shared" si="26"/>
        <v>2.7716609924818753E-2</v>
      </c>
      <c r="M290" s="6">
        <f t="shared" si="27"/>
        <v>34</v>
      </c>
      <c r="N290" s="6">
        <f t="shared" si="28"/>
        <v>0</v>
      </c>
      <c r="O290" s="11">
        <f t="shared" si="29"/>
        <v>0</v>
      </c>
    </row>
    <row r="291" spans="1:15">
      <c r="A291" s="6" t="s">
        <v>55</v>
      </c>
      <c r="B291" s="6">
        <v>6182</v>
      </c>
      <c r="C291" s="8">
        <v>0.86796751059999999</v>
      </c>
      <c r="D291" s="7">
        <v>0.30299999999999999</v>
      </c>
      <c r="E291" s="7">
        <v>54.65</v>
      </c>
      <c r="F291" s="7">
        <v>0</v>
      </c>
      <c r="G291" s="7">
        <v>0</v>
      </c>
      <c r="H291" s="6">
        <v>1</v>
      </c>
      <c r="I291" s="42">
        <f t="shared" si="24"/>
        <v>0</v>
      </c>
      <c r="J291" s="42">
        <f t="shared" si="25"/>
        <v>0</v>
      </c>
      <c r="K291" s="6">
        <v>518</v>
      </c>
      <c r="L291" s="6">
        <f t="shared" si="26"/>
        <v>1.1977192174708224</v>
      </c>
      <c r="M291" s="6">
        <f t="shared" si="27"/>
        <v>1477</v>
      </c>
      <c r="N291" s="6">
        <f t="shared" si="28"/>
        <v>0</v>
      </c>
      <c r="O291" s="11">
        <f t="shared" si="29"/>
        <v>0</v>
      </c>
    </row>
    <row r="292" spans="1:15">
      <c r="A292" s="6" t="s">
        <v>55</v>
      </c>
      <c r="B292" s="6">
        <v>6410</v>
      </c>
      <c r="C292" s="8">
        <v>0.1742779965</v>
      </c>
      <c r="D292" s="7">
        <v>0.30299999999999999</v>
      </c>
      <c r="E292" s="7">
        <v>54.65</v>
      </c>
      <c r="F292" s="7">
        <v>0</v>
      </c>
      <c r="G292" s="7">
        <v>0</v>
      </c>
      <c r="H292" s="6">
        <v>1</v>
      </c>
      <c r="I292" s="42">
        <f t="shared" si="24"/>
        <v>0</v>
      </c>
      <c r="J292" s="42">
        <f t="shared" si="25"/>
        <v>0</v>
      </c>
      <c r="K292" s="6">
        <v>104</v>
      </c>
      <c r="L292" s="6">
        <f t="shared" si="26"/>
        <v>0.24048838584530627</v>
      </c>
      <c r="M292" s="6">
        <f t="shared" si="27"/>
        <v>297</v>
      </c>
      <c r="N292" s="6">
        <f t="shared" si="28"/>
        <v>0</v>
      </c>
      <c r="O292" s="11">
        <f t="shared" si="29"/>
        <v>0</v>
      </c>
    </row>
    <row r="293" spans="1:15">
      <c r="A293" s="6" t="s">
        <v>55</v>
      </c>
      <c r="B293" s="6">
        <v>3100</v>
      </c>
      <c r="C293" s="8">
        <v>0.3005258314</v>
      </c>
      <c r="D293" s="7">
        <v>0.41099999999999998</v>
      </c>
      <c r="E293" s="7">
        <v>54.65</v>
      </c>
      <c r="F293" s="7">
        <v>1.2</v>
      </c>
      <c r="G293" s="7">
        <v>6.4000000000000001E-2</v>
      </c>
      <c r="H293" s="6">
        <v>1</v>
      </c>
      <c r="I293" s="42">
        <f t="shared" si="24"/>
        <v>1.2</v>
      </c>
      <c r="J293" s="42">
        <f t="shared" si="25"/>
        <v>6.4000000000000001E-2</v>
      </c>
      <c r="K293" s="6">
        <v>243</v>
      </c>
      <c r="L293" s="6">
        <f t="shared" si="26"/>
        <v>0.56251298149584239</v>
      </c>
      <c r="M293" s="6">
        <f t="shared" si="27"/>
        <v>694</v>
      </c>
      <c r="N293" s="6">
        <f t="shared" si="28"/>
        <v>2</v>
      </c>
      <c r="O293" s="11">
        <f t="shared" si="29"/>
        <v>0.1</v>
      </c>
    </row>
    <row r="294" spans="1:15">
      <c r="A294" s="6" t="s">
        <v>55</v>
      </c>
      <c r="B294" s="6">
        <v>6430</v>
      </c>
      <c r="C294" s="8">
        <v>1.8469506966</v>
      </c>
      <c r="D294" s="7">
        <v>0.30299999999999999</v>
      </c>
      <c r="E294" s="7">
        <v>54.65</v>
      </c>
      <c r="F294" s="7">
        <v>0</v>
      </c>
      <c r="G294" s="7">
        <v>0</v>
      </c>
      <c r="H294" s="6">
        <v>1</v>
      </c>
      <c r="I294" s="42">
        <f t="shared" si="24"/>
        <v>0</v>
      </c>
      <c r="J294" s="42">
        <f t="shared" si="25"/>
        <v>0</v>
      </c>
      <c r="K294" s="6">
        <v>1103</v>
      </c>
      <c r="L294" s="6">
        <f t="shared" si="26"/>
        <v>2.5486303531220473</v>
      </c>
      <c r="M294" s="6">
        <f t="shared" si="27"/>
        <v>3144</v>
      </c>
      <c r="N294" s="6">
        <f t="shared" si="28"/>
        <v>0</v>
      </c>
      <c r="O294" s="11">
        <f t="shared" si="29"/>
        <v>0</v>
      </c>
    </row>
    <row r="295" spans="1:15">
      <c r="A295" s="6" t="s">
        <v>55</v>
      </c>
      <c r="B295" s="6">
        <v>3100</v>
      </c>
      <c r="C295" s="8">
        <v>4.9773426799999999E-2</v>
      </c>
      <c r="D295" s="7">
        <v>0.41099999999999998</v>
      </c>
      <c r="E295" s="7">
        <v>54.65</v>
      </c>
      <c r="F295" s="7">
        <v>1.2</v>
      </c>
      <c r="G295" s="7">
        <v>6.4000000000000001E-2</v>
      </c>
      <c r="H295" s="6">
        <v>1</v>
      </c>
      <c r="I295" s="42">
        <f t="shared" si="24"/>
        <v>1.2</v>
      </c>
      <c r="J295" s="42">
        <f t="shared" si="25"/>
        <v>6.4000000000000001E-2</v>
      </c>
      <c r="K295" s="6">
        <v>40</v>
      </c>
      <c r="L295" s="6">
        <f t="shared" si="26"/>
        <v>9.316403378073497E-2</v>
      </c>
      <c r="M295" s="6">
        <f t="shared" si="27"/>
        <v>115</v>
      </c>
      <c r="N295" s="6">
        <f t="shared" si="28"/>
        <v>0</v>
      </c>
      <c r="O295" s="11">
        <f t="shared" si="29"/>
        <v>0</v>
      </c>
    </row>
    <row r="296" spans="1:15">
      <c r="A296" s="6" t="s">
        <v>55</v>
      </c>
      <c r="B296" s="6">
        <v>3100</v>
      </c>
      <c r="C296" s="8">
        <v>1.6146433980999999</v>
      </c>
      <c r="D296" s="7">
        <v>0.41099999999999998</v>
      </c>
      <c r="E296" s="7">
        <v>54.65</v>
      </c>
      <c r="F296" s="7">
        <v>1.2</v>
      </c>
      <c r="G296" s="7">
        <v>6.4000000000000001E-2</v>
      </c>
      <c r="H296" s="6">
        <v>1</v>
      </c>
      <c r="I296" s="42">
        <f t="shared" si="24"/>
        <v>1.2</v>
      </c>
      <c r="J296" s="42">
        <f t="shared" si="25"/>
        <v>6.4000000000000001E-2</v>
      </c>
      <c r="K296" s="6">
        <v>1308</v>
      </c>
      <c r="L296" s="6">
        <f t="shared" si="26"/>
        <v>3.0222289634361506</v>
      </c>
      <c r="M296" s="6">
        <f t="shared" si="27"/>
        <v>3728</v>
      </c>
      <c r="N296" s="6">
        <f t="shared" si="28"/>
        <v>10</v>
      </c>
      <c r="O296" s="11">
        <f t="shared" si="29"/>
        <v>0.5</v>
      </c>
    </row>
    <row r="297" spans="1:15">
      <c r="A297" s="6" t="s">
        <v>55</v>
      </c>
      <c r="B297" s="6">
        <v>6460</v>
      </c>
      <c r="C297" s="8">
        <v>1.9439764599999999E-2</v>
      </c>
      <c r="D297" s="7">
        <v>0.30299999999999999</v>
      </c>
      <c r="E297" s="7">
        <v>54.65</v>
      </c>
      <c r="F297" s="7">
        <v>0</v>
      </c>
      <c r="G297" s="7">
        <v>0</v>
      </c>
      <c r="H297" s="6">
        <v>1</v>
      </c>
      <c r="I297" s="42">
        <f t="shared" si="24"/>
        <v>0</v>
      </c>
      <c r="J297" s="42">
        <f t="shared" si="25"/>
        <v>0</v>
      </c>
      <c r="K297" s="6">
        <v>12</v>
      </c>
      <c r="L297" s="6">
        <f t="shared" si="26"/>
        <v>2.6825174168597501E-2</v>
      </c>
      <c r="M297" s="6">
        <f t="shared" si="27"/>
        <v>33</v>
      </c>
      <c r="N297" s="6">
        <f t="shared" si="28"/>
        <v>0</v>
      </c>
      <c r="O297" s="11">
        <f t="shared" si="29"/>
        <v>0</v>
      </c>
    </row>
    <row r="298" spans="1:15">
      <c r="A298" s="6" t="s">
        <v>55</v>
      </c>
      <c r="B298" s="6">
        <v>6430</v>
      </c>
      <c r="C298" s="8">
        <v>0.45341827159999998</v>
      </c>
      <c r="D298" s="7">
        <v>0.30299999999999999</v>
      </c>
      <c r="E298" s="7">
        <v>54.65</v>
      </c>
      <c r="F298" s="7">
        <v>0</v>
      </c>
      <c r="G298" s="7">
        <v>0</v>
      </c>
      <c r="H298" s="6">
        <v>1</v>
      </c>
      <c r="I298" s="42">
        <f t="shared" si="24"/>
        <v>0</v>
      </c>
      <c r="J298" s="42">
        <f t="shared" si="25"/>
        <v>0</v>
      </c>
      <c r="K298" s="6">
        <v>271</v>
      </c>
      <c r="L298" s="6">
        <f t="shared" si="26"/>
        <v>0.62567754070923498</v>
      </c>
      <c r="M298" s="6">
        <f t="shared" si="27"/>
        <v>772</v>
      </c>
      <c r="N298" s="6">
        <f t="shared" si="28"/>
        <v>0</v>
      </c>
      <c r="O298" s="11">
        <f t="shared" si="29"/>
        <v>0</v>
      </c>
    </row>
    <row r="299" spans="1:15">
      <c r="A299" s="6" t="s">
        <v>55</v>
      </c>
      <c r="B299" s="6">
        <v>3100</v>
      </c>
      <c r="C299" s="8">
        <v>0.44649292019999998</v>
      </c>
      <c r="D299" s="7">
        <v>0.41099999999999998</v>
      </c>
      <c r="E299" s="7">
        <v>54.65</v>
      </c>
      <c r="F299" s="7">
        <v>1.2</v>
      </c>
      <c r="G299" s="7">
        <v>6.4000000000000001E-2</v>
      </c>
      <c r="H299" s="6">
        <v>1</v>
      </c>
      <c r="I299" s="42">
        <f t="shared" si="24"/>
        <v>1.2</v>
      </c>
      <c r="J299" s="42">
        <f t="shared" si="25"/>
        <v>6.4000000000000001E-2</v>
      </c>
      <c r="K299" s="6">
        <v>362</v>
      </c>
      <c r="L299" s="6">
        <f t="shared" si="26"/>
        <v>0.83572870454585235</v>
      </c>
      <c r="M299" s="6">
        <f t="shared" si="27"/>
        <v>1031</v>
      </c>
      <c r="N299" s="6">
        <f t="shared" si="28"/>
        <v>3</v>
      </c>
      <c r="O299" s="11">
        <f t="shared" si="29"/>
        <v>0.1</v>
      </c>
    </row>
    <row r="300" spans="1:15">
      <c r="A300" s="6" t="s">
        <v>55</v>
      </c>
      <c r="B300" s="6">
        <v>6410</v>
      </c>
      <c r="C300" s="8">
        <v>0.43959714160000002</v>
      </c>
      <c r="D300" s="7">
        <v>0.30299999999999999</v>
      </c>
      <c r="E300" s="7">
        <v>54.65</v>
      </c>
      <c r="F300" s="7">
        <v>0</v>
      </c>
      <c r="G300" s="7">
        <v>0</v>
      </c>
      <c r="H300" s="6">
        <v>1</v>
      </c>
      <c r="I300" s="42">
        <f t="shared" si="24"/>
        <v>0</v>
      </c>
      <c r="J300" s="42">
        <f t="shared" si="25"/>
        <v>0</v>
      </c>
      <c r="K300" s="6">
        <v>263</v>
      </c>
      <c r="L300" s="6">
        <f t="shared" si="26"/>
        <v>0.60660559065811004</v>
      </c>
      <c r="M300" s="6">
        <f t="shared" si="27"/>
        <v>748</v>
      </c>
      <c r="N300" s="6">
        <f t="shared" si="28"/>
        <v>0</v>
      </c>
      <c r="O300" s="11">
        <f t="shared" si="29"/>
        <v>0</v>
      </c>
    </row>
    <row r="301" spans="1:15">
      <c r="A301" s="6" t="s">
        <v>55</v>
      </c>
      <c r="B301" s="6">
        <v>3100</v>
      </c>
      <c r="C301" s="8">
        <v>0.13830339210000001</v>
      </c>
      <c r="D301" s="7">
        <v>0.41099999999999998</v>
      </c>
      <c r="E301" s="7">
        <v>54.65</v>
      </c>
      <c r="F301" s="7">
        <v>1.2</v>
      </c>
      <c r="G301" s="7">
        <v>6.4000000000000001E-2</v>
      </c>
      <c r="H301" s="6">
        <v>1</v>
      </c>
      <c r="I301" s="42">
        <f t="shared" si="24"/>
        <v>1.2</v>
      </c>
      <c r="J301" s="42">
        <f t="shared" si="25"/>
        <v>6.4000000000000001E-2</v>
      </c>
      <c r="K301" s="6">
        <v>112</v>
      </c>
      <c r="L301" s="6">
        <f t="shared" si="26"/>
        <v>0.25887110295557619</v>
      </c>
      <c r="M301" s="6">
        <f t="shared" si="27"/>
        <v>319</v>
      </c>
      <c r="N301" s="6">
        <f t="shared" si="28"/>
        <v>1</v>
      </c>
      <c r="O301" s="11">
        <f t="shared" si="29"/>
        <v>0</v>
      </c>
    </row>
    <row r="302" spans="1:15">
      <c r="A302" s="6" t="s">
        <v>55</v>
      </c>
      <c r="B302" s="6">
        <v>3200</v>
      </c>
      <c r="C302" s="8">
        <v>0.11252101320000001</v>
      </c>
      <c r="D302" s="7">
        <v>0.4</v>
      </c>
      <c r="E302" s="7">
        <v>54.65</v>
      </c>
      <c r="F302" s="7">
        <v>1.2</v>
      </c>
      <c r="G302" s="7">
        <v>6.4000000000000001E-2</v>
      </c>
      <c r="H302" s="6">
        <v>1</v>
      </c>
      <c r="I302" s="42">
        <f t="shared" si="24"/>
        <v>1.2</v>
      </c>
      <c r="J302" s="42">
        <f t="shared" si="25"/>
        <v>6.4000000000000001E-2</v>
      </c>
      <c r="K302" s="6">
        <v>89</v>
      </c>
      <c r="L302" s="6">
        <f t="shared" si="26"/>
        <v>0.20497577904599998</v>
      </c>
      <c r="M302" s="6">
        <f t="shared" si="27"/>
        <v>253</v>
      </c>
      <c r="N302" s="6">
        <f t="shared" si="28"/>
        <v>1</v>
      </c>
      <c r="O302" s="11">
        <f t="shared" si="29"/>
        <v>0</v>
      </c>
    </row>
    <row r="303" spans="1:15">
      <c r="A303" s="6" t="s">
        <v>55</v>
      </c>
      <c r="B303" s="6">
        <v>6460</v>
      </c>
      <c r="C303" s="8">
        <v>0.2699650039</v>
      </c>
      <c r="D303" s="7">
        <v>0.30299999999999999</v>
      </c>
      <c r="E303" s="7">
        <v>54.65</v>
      </c>
      <c r="F303" s="7">
        <v>0</v>
      </c>
      <c r="G303" s="7">
        <v>0</v>
      </c>
      <c r="H303" s="6">
        <v>1</v>
      </c>
      <c r="I303" s="42">
        <f t="shared" si="24"/>
        <v>0</v>
      </c>
      <c r="J303" s="42">
        <f t="shared" si="25"/>
        <v>0</v>
      </c>
      <c r="K303" s="6">
        <v>161</v>
      </c>
      <c r="L303" s="6">
        <f t="shared" si="26"/>
        <v>0.37252808344415872</v>
      </c>
      <c r="M303" s="6">
        <f t="shared" si="27"/>
        <v>460</v>
      </c>
      <c r="N303" s="6">
        <f t="shared" si="28"/>
        <v>0</v>
      </c>
      <c r="O303" s="11">
        <f t="shared" si="29"/>
        <v>0</v>
      </c>
    </row>
    <row r="304" spans="1:15">
      <c r="A304" s="6" t="s">
        <v>55</v>
      </c>
      <c r="B304" s="6">
        <v>6182</v>
      </c>
      <c r="C304" s="8">
        <v>0.60586072359999998</v>
      </c>
      <c r="D304" s="7">
        <v>0.30299999999999999</v>
      </c>
      <c r="E304" s="7">
        <v>54.65</v>
      </c>
      <c r="F304" s="7">
        <v>0</v>
      </c>
      <c r="G304" s="7">
        <v>0</v>
      </c>
      <c r="H304" s="6">
        <v>1</v>
      </c>
      <c r="I304" s="42">
        <f t="shared" si="24"/>
        <v>0</v>
      </c>
      <c r="J304" s="42">
        <f t="shared" si="25"/>
        <v>0</v>
      </c>
      <c r="K304" s="6">
        <v>362</v>
      </c>
      <c r="L304" s="6">
        <f t="shared" si="26"/>
        <v>0.83603478575468493</v>
      </c>
      <c r="M304" s="6">
        <f t="shared" si="27"/>
        <v>1031</v>
      </c>
      <c r="N304" s="6">
        <f t="shared" si="28"/>
        <v>0</v>
      </c>
      <c r="O304" s="11">
        <f t="shared" si="29"/>
        <v>0</v>
      </c>
    </row>
    <row r="305" spans="1:15">
      <c r="A305" s="6" t="s">
        <v>55</v>
      </c>
      <c r="B305" s="6">
        <v>3100</v>
      </c>
      <c r="C305" s="8">
        <v>0.16110853959999999</v>
      </c>
      <c r="D305" s="7">
        <v>0.41099999999999998</v>
      </c>
      <c r="E305" s="7">
        <v>54.65</v>
      </c>
      <c r="F305" s="7">
        <v>1.2</v>
      </c>
      <c r="G305" s="7">
        <v>6.4000000000000001E-2</v>
      </c>
      <c r="H305" s="6">
        <v>1</v>
      </c>
      <c r="I305" s="42">
        <f t="shared" si="24"/>
        <v>1.2</v>
      </c>
      <c r="J305" s="42">
        <f t="shared" si="25"/>
        <v>6.4000000000000001E-2</v>
      </c>
      <c r="K305" s="6">
        <v>131</v>
      </c>
      <c r="L305" s="6">
        <f t="shared" si="26"/>
        <v>0.30155692285304492</v>
      </c>
      <c r="M305" s="6">
        <f t="shared" si="27"/>
        <v>372</v>
      </c>
      <c r="N305" s="6">
        <f t="shared" si="28"/>
        <v>1</v>
      </c>
      <c r="O305" s="11">
        <f t="shared" si="29"/>
        <v>0.1</v>
      </c>
    </row>
    <row r="306" spans="1:15">
      <c r="A306" s="6" t="s">
        <v>55</v>
      </c>
      <c r="B306" s="6">
        <v>3200</v>
      </c>
      <c r="C306" s="8">
        <v>0.41349736110000002</v>
      </c>
      <c r="D306" s="7">
        <v>0.4</v>
      </c>
      <c r="E306" s="7">
        <v>54.65</v>
      </c>
      <c r="F306" s="7">
        <v>1.2</v>
      </c>
      <c r="G306" s="7">
        <v>6.4000000000000001E-2</v>
      </c>
      <c r="H306" s="6">
        <v>1</v>
      </c>
      <c r="I306" s="42">
        <f t="shared" si="24"/>
        <v>1.2</v>
      </c>
      <c r="J306" s="42">
        <f t="shared" si="25"/>
        <v>6.4000000000000001E-2</v>
      </c>
      <c r="K306" s="6">
        <v>394</v>
      </c>
      <c r="L306" s="6">
        <f t="shared" si="26"/>
        <v>0.75325435947050001</v>
      </c>
      <c r="M306" s="6">
        <f t="shared" si="27"/>
        <v>929</v>
      </c>
      <c r="N306" s="6">
        <f t="shared" si="28"/>
        <v>2</v>
      </c>
      <c r="O306" s="11">
        <f t="shared" si="29"/>
        <v>0.1</v>
      </c>
    </row>
    <row r="307" spans="1:15">
      <c r="A307" s="6" t="s">
        <v>55</v>
      </c>
      <c r="B307" s="6">
        <v>6460</v>
      </c>
      <c r="C307" s="8">
        <v>0.27078349480000002</v>
      </c>
      <c r="D307" s="7">
        <v>0.30299999999999999</v>
      </c>
      <c r="E307" s="7">
        <v>54.65</v>
      </c>
      <c r="F307" s="7">
        <v>0</v>
      </c>
      <c r="G307" s="7">
        <v>0</v>
      </c>
      <c r="H307" s="6">
        <v>1</v>
      </c>
      <c r="I307" s="42">
        <f t="shared" si="24"/>
        <v>0</v>
      </c>
      <c r="J307" s="42">
        <f t="shared" si="25"/>
        <v>0</v>
      </c>
      <c r="K307" s="6">
        <v>162</v>
      </c>
      <c r="L307" s="6">
        <f t="shared" si="26"/>
        <v>0.373657529268205</v>
      </c>
      <c r="M307" s="6">
        <f t="shared" si="27"/>
        <v>461</v>
      </c>
      <c r="N307" s="6">
        <f t="shared" si="28"/>
        <v>0</v>
      </c>
      <c r="O307" s="11">
        <f t="shared" si="29"/>
        <v>0</v>
      </c>
    </row>
    <row r="308" spans="1:15">
      <c r="A308" s="6" t="s">
        <v>55</v>
      </c>
      <c r="B308" s="6">
        <v>6410</v>
      </c>
      <c r="C308" s="8">
        <v>1.2234761481</v>
      </c>
      <c r="D308" s="7">
        <v>0.30299999999999999</v>
      </c>
      <c r="E308" s="7">
        <v>54.65</v>
      </c>
      <c r="F308" s="7">
        <v>0</v>
      </c>
      <c r="G308" s="7">
        <v>0</v>
      </c>
      <c r="H308" s="6">
        <v>1</v>
      </c>
      <c r="I308" s="42">
        <f t="shared" si="24"/>
        <v>0</v>
      </c>
      <c r="J308" s="42">
        <f t="shared" si="25"/>
        <v>0</v>
      </c>
      <c r="K308" s="6">
        <v>731</v>
      </c>
      <c r="L308" s="6">
        <f t="shared" si="26"/>
        <v>1.6882900302150412</v>
      </c>
      <c r="M308" s="6">
        <f t="shared" si="27"/>
        <v>2082</v>
      </c>
      <c r="N308" s="6">
        <f t="shared" si="28"/>
        <v>0</v>
      </c>
      <c r="O308" s="11">
        <f t="shared" si="29"/>
        <v>0</v>
      </c>
    </row>
    <row r="309" spans="1:15">
      <c r="A309" s="6" t="s">
        <v>55</v>
      </c>
      <c r="B309" s="6">
        <v>5300</v>
      </c>
      <c r="C309" s="8">
        <v>0.1397307471</v>
      </c>
      <c r="D309" s="7">
        <v>0.5</v>
      </c>
      <c r="E309" s="7">
        <v>54.65</v>
      </c>
      <c r="F309" s="7">
        <v>0.6</v>
      </c>
      <c r="G309" s="7">
        <v>0.13500000000000001</v>
      </c>
      <c r="H309" s="6">
        <v>1</v>
      </c>
      <c r="I309" s="42">
        <f t="shared" si="24"/>
        <v>0.6</v>
      </c>
      <c r="J309" s="42">
        <f t="shared" si="25"/>
        <v>0.13500000000000001</v>
      </c>
      <c r="K309" s="6">
        <v>138</v>
      </c>
      <c r="L309" s="6">
        <f t="shared" si="26"/>
        <v>0.31817855537562495</v>
      </c>
      <c r="M309" s="6">
        <f t="shared" si="27"/>
        <v>392</v>
      </c>
      <c r="N309" s="6">
        <f t="shared" si="28"/>
        <v>1</v>
      </c>
      <c r="O309" s="11">
        <f t="shared" si="29"/>
        <v>0.1</v>
      </c>
    </row>
    <row r="310" spans="1:15">
      <c r="A310" s="6" t="s">
        <v>55</v>
      </c>
      <c r="B310" s="6">
        <v>6430</v>
      </c>
      <c r="C310" s="8">
        <v>8.9356934999999995E-3</v>
      </c>
      <c r="D310" s="7">
        <v>0.30299999999999999</v>
      </c>
      <c r="E310" s="7">
        <v>54.65</v>
      </c>
      <c r="F310" s="7">
        <v>0</v>
      </c>
      <c r="G310" s="7">
        <v>0</v>
      </c>
      <c r="H310" s="6">
        <v>1</v>
      </c>
      <c r="I310" s="42">
        <f t="shared" si="24"/>
        <v>0</v>
      </c>
      <c r="J310" s="42">
        <f t="shared" si="25"/>
        <v>0</v>
      </c>
      <c r="K310" s="6">
        <v>5</v>
      </c>
      <c r="L310" s="6">
        <f t="shared" si="26"/>
        <v>1.2330475156818748E-2</v>
      </c>
      <c r="M310" s="6">
        <f t="shared" si="27"/>
        <v>15</v>
      </c>
      <c r="N310" s="6">
        <f t="shared" si="28"/>
        <v>0</v>
      </c>
      <c r="O310" s="11">
        <f t="shared" si="29"/>
        <v>0</v>
      </c>
    </row>
    <row r="311" spans="1:15">
      <c r="A311" s="6" t="s">
        <v>55</v>
      </c>
      <c r="B311" s="6">
        <v>6430</v>
      </c>
      <c r="C311" s="8">
        <v>0.26820866189999998</v>
      </c>
      <c r="D311" s="7">
        <v>0.30299999999999999</v>
      </c>
      <c r="E311" s="7">
        <v>54.65</v>
      </c>
      <c r="F311" s="7">
        <v>0</v>
      </c>
      <c r="G311" s="7">
        <v>0</v>
      </c>
      <c r="H311" s="6">
        <v>1</v>
      </c>
      <c r="I311" s="42">
        <f t="shared" si="24"/>
        <v>0</v>
      </c>
      <c r="J311" s="42">
        <f t="shared" si="25"/>
        <v>0</v>
      </c>
      <c r="K311" s="6">
        <v>160</v>
      </c>
      <c r="L311" s="6">
        <f t="shared" si="26"/>
        <v>0.37010448516408373</v>
      </c>
      <c r="M311" s="6">
        <f t="shared" si="27"/>
        <v>457</v>
      </c>
      <c r="N311" s="6">
        <f t="shared" si="28"/>
        <v>0</v>
      </c>
      <c r="O311" s="11">
        <f t="shared" si="29"/>
        <v>0</v>
      </c>
    </row>
    <row r="312" spans="1:15">
      <c r="A312" s="6" t="s">
        <v>55</v>
      </c>
      <c r="B312" s="6">
        <v>6410</v>
      </c>
      <c r="C312" s="8">
        <v>1.2286604936000001</v>
      </c>
      <c r="D312" s="7">
        <v>0.30299999999999999</v>
      </c>
      <c r="E312" s="7">
        <v>54.65</v>
      </c>
      <c r="F312" s="7">
        <v>0</v>
      </c>
      <c r="G312" s="7">
        <v>0</v>
      </c>
      <c r="H312" s="6">
        <v>1</v>
      </c>
      <c r="I312" s="42">
        <f t="shared" si="24"/>
        <v>0</v>
      </c>
      <c r="J312" s="42">
        <f t="shared" si="25"/>
        <v>0</v>
      </c>
      <c r="K312" s="6">
        <v>734</v>
      </c>
      <c r="L312" s="6">
        <f t="shared" si="26"/>
        <v>1.6954439733748101</v>
      </c>
      <c r="M312" s="6">
        <f t="shared" si="27"/>
        <v>2091</v>
      </c>
      <c r="N312" s="6">
        <f t="shared" si="28"/>
        <v>0</v>
      </c>
      <c r="O312" s="11">
        <f t="shared" si="29"/>
        <v>0</v>
      </c>
    </row>
    <row r="313" spans="1:15">
      <c r="A313" s="6" t="s">
        <v>55</v>
      </c>
      <c r="B313" s="6">
        <v>6460</v>
      </c>
      <c r="C313" s="8">
        <v>2.7720572700000001E-2</v>
      </c>
      <c r="D313" s="7">
        <v>0.30299999999999999</v>
      </c>
      <c r="E313" s="7">
        <v>54.65</v>
      </c>
      <c r="F313" s="7">
        <v>0</v>
      </c>
      <c r="G313" s="7">
        <v>0</v>
      </c>
      <c r="H313" s="6">
        <v>1</v>
      </c>
      <c r="I313" s="42">
        <f t="shared" si="24"/>
        <v>0</v>
      </c>
      <c r="J313" s="42">
        <f t="shared" si="25"/>
        <v>0</v>
      </c>
      <c r="K313" s="6">
        <v>17</v>
      </c>
      <c r="L313" s="6">
        <f t="shared" si="26"/>
        <v>3.8251964775888748E-2</v>
      </c>
      <c r="M313" s="6">
        <f t="shared" si="27"/>
        <v>47</v>
      </c>
      <c r="N313" s="6">
        <f t="shared" si="28"/>
        <v>0</v>
      </c>
      <c r="O313" s="11">
        <f t="shared" si="29"/>
        <v>0</v>
      </c>
    </row>
    <row r="314" spans="1:15">
      <c r="A314" s="6" t="s">
        <v>55</v>
      </c>
      <c r="B314" s="6">
        <v>6460</v>
      </c>
      <c r="C314" s="8">
        <v>4.707259E-4</v>
      </c>
      <c r="D314" s="7">
        <v>0.30299999999999999</v>
      </c>
      <c r="E314" s="7">
        <v>54.65</v>
      </c>
      <c r="F314" s="7">
        <v>0</v>
      </c>
      <c r="G314" s="7">
        <v>0</v>
      </c>
      <c r="H314" s="6">
        <v>1</v>
      </c>
      <c r="I314" s="42">
        <f t="shared" si="24"/>
        <v>0</v>
      </c>
      <c r="J314" s="42">
        <f t="shared" si="25"/>
        <v>0</v>
      </c>
      <c r="K314" s="6">
        <v>0</v>
      </c>
      <c r="L314" s="6">
        <f t="shared" si="26"/>
        <v>6.4956055348375002E-4</v>
      </c>
      <c r="M314" s="6">
        <f t="shared" si="27"/>
        <v>1</v>
      </c>
      <c r="N314" s="6">
        <f t="shared" si="28"/>
        <v>0</v>
      </c>
      <c r="O314" s="11">
        <f t="shared" si="29"/>
        <v>0</v>
      </c>
    </row>
    <row r="315" spans="1:15">
      <c r="A315" s="6" t="s">
        <v>55</v>
      </c>
      <c r="B315" s="6">
        <v>5300</v>
      </c>
      <c r="C315" s="8">
        <v>7.4945715800000007E-2</v>
      </c>
      <c r="D315" s="7">
        <v>0.5</v>
      </c>
      <c r="E315" s="7">
        <v>54.65</v>
      </c>
      <c r="F315" s="7">
        <v>0.6</v>
      </c>
      <c r="G315" s="7">
        <v>0.13500000000000001</v>
      </c>
      <c r="H315" s="6">
        <v>1</v>
      </c>
      <c r="I315" s="42">
        <f t="shared" si="24"/>
        <v>0.6</v>
      </c>
      <c r="J315" s="42">
        <f t="shared" si="25"/>
        <v>0.13500000000000001</v>
      </c>
      <c r="K315" s="6">
        <v>74</v>
      </c>
      <c r="L315" s="6">
        <f t="shared" si="26"/>
        <v>0.17065764035291667</v>
      </c>
      <c r="M315" s="6">
        <f t="shared" si="27"/>
        <v>211</v>
      </c>
      <c r="N315" s="6">
        <f t="shared" si="28"/>
        <v>0</v>
      </c>
      <c r="O315" s="11">
        <f t="shared" si="29"/>
        <v>0.1</v>
      </c>
    </row>
    <row r="316" spans="1:15">
      <c r="A316" s="6" t="s">
        <v>55</v>
      </c>
      <c r="B316" s="6">
        <v>3100</v>
      </c>
      <c r="C316" s="8">
        <v>2.27289655E-2</v>
      </c>
      <c r="D316" s="7">
        <v>0.41099999999999998</v>
      </c>
      <c r="E316" s="7">
        <v>54.65</v>
      </c>
      <c r="F316" s="7">
        <v>1.2</v>
      </c>
      <c r="G316" s="7">
        <v>6.4000000000000001E-2</v>
      </c>
      <c r="H316" s="6">
        <v>1</v>
      </c>
      <c r="I316" s="42">
        <f t="shared" si="24"/>
        <v>1.2</v>
      </c>
      <c r="J316" s="42">
        <f t="shared" si="25"/>
        <v>6.4000000000000001E-2</v>
      </c>
      <c r="K316" s="6">
        <v>18</v>
      </c>
      <c r="L316" s="6">
        <f t="shared" si="26"/>
        <v>4.2543225286693742E-2</v>
      </c>
      <c r="M316" s="6">
        <f t="shared" si="27"/>
        <v>52</v>
      </c>
      <c r="N316" s="6">
        <f t="shared" si="28"/>
        <v>0</v>
      </c>
      <c r="O316" s="11">
        <f t="shared" si="29"/>
        <v>0</v>
      </c>
    </row>
    <row r="317" spans="1:15">
      <c r="A317" s="6" t="s">
        <v>55</v>
      </c>
      <c r="B317" s="6">
        <v>5300</v>
      </c>
      <c r="C317" s="8">
        <v>2.77852141E-2</v>
      </c>
      <c r="D317" s="7">
        <v>0.5</v>
      </c>
      <c r="E317" s="7">
        <v>54.65</v>
      </c>
      <c r="F317" s="7">
        <v>0.6</v>
      </c>
      <c r="G317" s="7">
        <v>0.13500000000000001</v>
      </c>
      <c r="H317" s="6">
        <v>1</v>
      </c>
      <c r="I317" s="42">
        <f t="shared" si="24"/>
        <v>0.6</v>
      </c>
      <c r="J317" s="42">
        <f t="shared" si="25"/>
        <v>0.13500000000000001</v>
      </c>
      <c r="K317" s="6">
        <v>27</v>
      </c>
      <c r="L317" s="6">
        <f t="shared" si="26"/>
        <v>6.3269247940208329E-2</v>
      </c>
      <c r="M317" s="6">
        <f t="shared" si="27"/>
        <v>78</v>
      </c>
      <c r="N317" s="6">
        <f t="shared" si="28"/>
        <v>0</v>
      </c>
      <c r="O317" s="11">
        <f t="shared" si="29"/>
        <v>0</v>
      </c>
    </row>
    <row r="318" spans="1:15">
      <c r="A318" s="6" t="s">
        <v>55</v>
      </c>
      <c r="B318" s="6">
        <v>5300</v>
      </c>
      <c r="C318" s="8">
        <v>2.0622003999999998E-3</v>
      </c>
      <c r="D318" s="7">
        <v>0.5</v>
      </c>
      <c r="E318" s="7">
        <v>54.65</v>
      </c>
      <c r="F318" s="7">
        <v>0.6</v>
      </c>
      <c r="G318" s="7">
        <v>0.13500000000000001</v>
      </c>
      <c r="H318" s="6">
        <v>1</v>
      </c>
      <c r="I318" s="42">
        <f t="shared" si="24"/>
        <v>0.6</v>
      </c>
      <c r="J318" s="42">
        <f t="shared" si="25"/>
        <v>0.13500000000000001</v>
      </c>
      <c r="K318" s="6">
        <v>2</v>
      </c>
      <c r="L318" s="6">
        <f t="shared" si="26"/>
        <v>4.6958021608333326E-3</v>
      </c>
      <c r="M318" s="6">
        <f t="shared" si="27"/>
        <v>6</v>
      </c>
      <c r="N318" s="6">
        <f t="shared" si="28"/>
        <v>0</v>
      </c>
      <c r="O318" s="11">
        <f t="shared" si="29"/>
        <v>0</v>
      </c>
    </row>
    <row r="319" spans="1:15">
      <c r="A319" s="6" t="s">
        <v>55</v>
      </c>
      <c r="B319" s="6">
        <v>3100</v>
      </c>
      <c r="C319" s="8">
        <v>2.1870431499999999E-2</v>
      </c>
      <c r="D319" s="7">
        <v>0.41099999999999998</v>
      </c>
      <c r="E319" s="7">
        <v>54.65</v>
      </c>
      <c r="F319" s="7">
        <v>1.2</v>
      </c>
      <c r="G319" s="7">
        <v>6.4000000000000001E-2</v>
      </c>
      <c r="H319" s="6">
        <v>1</v>
      </c>
      <c r="I319" s="42">
        <f t="shared" si="24"/>
        <v>1.2</v>
      </c>
      <c r="J319" s="42">
        <f t="shared" si="25"/>
        <v>6.4000000000000001E-2</v>
      </c>
      <c r="K319" s="6">
        <v>18</v>
      </c>
      <c r="L319" s="6">
        <f t="shared" si="26"/>
        <v>4.093625354051874E-2</v>
      </c>
      <c r="M319" s="6">
        <f t="shared" si="27"/>
        <v>50</v>
      </c>
      <c r="N319" s="6">
        <f t="shared" si="28"/>
        <v>0</v>
      </c>
      <c r="O319" s="11">
        <f t="shared" si="29"/>
        <v>0</v>
      </c>
    </row>
    <row r="320" spans="1:15">
      <c r="A320" s="6" t="s">
        <v>55</v>
      </c>
      <c r="B320" s="6">
        <v>3100</v>
      </c>
      <c r="C320" s="8">
        <v>3.3899175692000001</v>
      </c>
      <c r="D320" s="7">
        <v>0.41099999999999998</v>
      </c>
      <c r="E320" s="7">
        <v>54.65</v>
      </c>
      <c r="F320" s="7">
        <v>1.2</v>
      </c>
      <c r="G320" s="7">
        <v>6.4000000000000001E-2</v>
      </c>
      <c r="H320" s="6">
        <v>1</v>
      </c>
      <c r="I320" s="42">
        <f t="shared" si="24"/>
        <v>1.2</v>
      </c>
      <c r="J320" s="42">
        <f t="shared" si="25"/>
        <v>6.4000000000000001E-2</v>
      </c>
      <c r="K320" s="6">
        <v>3062</v>
      </c>
      <c r="L320" s="6">
        <f t="shared" si="26"/>
        <v>6.3451205841197149</v>
      </c>
      <c r="M320" s="6">
        <f t="shared" si="27"/>
        <v>7827</v>
      </c>
      <c r="N320" s="6">
        <f t="shared" si="28"/>
        <v>21</v>
      </c>
      <c r="O320" s="11">
        <f t="shared" si="29"/>
        <v>1.1000000000000001</v>
      </c>
    </row>
    <row r="321" spans="1:15">
      <c r="A321" s="6" t="s">
        <v>55</v>
      </c>
      <c r="B321" s="6">
        <v>3100</v>
      </c>
      <c r="C321" s="8">
        <v>6.7211548999999995E-2</v>
      </c>
      <c r="D321" s="7">
        <v>0.41099999999999998</v>
      </c>
      <c r="E321" s="7">
        <v>54.65</v>
      </c>
      <c r="F321" s="7">
        <v>1.2</v>
      </c>
      <c r="G321" s="7">
        <v>6.4000000000000001E-2</v>
      </c>
      <c r="H321" s="6">
        <v>1</v>
      </c>
      <c r="I321" s="42">
        <f t="shared" si="24"/>
        <v>1.2</v>
      </c>
      <c r="J321" s="42">
        <f t="shared" si="25"/>
        <v>6.4000000000000001E-2</v>
      </c>
      <c r="K321" s="6">
        <v>54</v>
      </c>
      <c r="L321" s="6">
        <f t="shared" si="26"/>
        <v>0.12580405698511246</v>
      </c>
      <c r="M321" s="6">
        <f t="shared" si="27"/>
        <v>155</v>
      </c>
      <c r="N321" s="6">
        <f t="shared" si="28"/>
        <v>0</v>
      </c>
      <c r="O321" s="11">
        <f t="shared" si="29"/>
        <v>0</v>
      </c>
    </row>
    <row r="322" spans="1:15">
      <c r="A322" s="6" t="s">
        <v>55</v>
      </c>
      <c r="B322" s="6">
        <v>3100</v>
      </c>
      <c r="C322" s="8">
        <v>6.3906905E-2</v>
      </c>
      <c r="D322" s="7">
        <v>0.41099999999999998</v>
      </c>
      <c r="E322" s="7">
        <v>54.65</v>
      </c>
      <c r="F322" s="7">
        <v>1.2</v>
      </c>
      <c r="G322" s="7">
        <v>6.4000000000000001E-2</v>
      </c>
      <c r="H322" s="6">
        <v>1</v>
      </c>
      <c r="I322" s="42">
        <f t="shared" si="24"/>
        <v>1.2</v>
      </c>
      <c r="J322" s="42">
        <f t="shared" si="25"/>
        <v>6.4000000000000001E-2</v>
      </c>
      <c r="K322" s="6">
        <v>52</v>
      </c>
      <c r="L322" s="6">
        <f t="shared" si="26"/>
        <v>0.11961854827006248</v>
      </c>
      <c r="M322" s="6">
        <f t="shared" si="27"/>
        <v>148</v>
      </c>
      <c r="N322" s="6">
        <f t="shared" si="28"/>
        <v>0</v>
      </c>
      <c r="O322" s="11">
        <f t="shared" si="29"/>
        <v>0</v>
      </c>
    </row>
    <row r="323" spans="1:15">
      <c r="A323" s="6" t="s">
        <v>55</v>
      </c>
      <c r="B323" s="6">
        <v>6430</v>
      </c>
      <c r="C323" s="8">
        <v>0.93507876199999995</v>
      </c>
      <c r="D323" s="7">
        <v>0.30299999999999999</v>
      </c>
      <c r="E323" s="7">
        <v>54.65</v>
      </c>
      <c r="F323" s="7">
        <v>0</v>
      </c>
      <c r="G323" s="7">
        <v>0</v>
      </c>
      <c r="H323" s="6">
        <v>1</v>
      </c>
      <c r="I323" s="42">
        <f t="shared" ref="I323:I386" si="30">F323</f>
        <v>0</v>
      </c>
      <c r="J323" s="42">
        <f t="shared" ref="J323:J386" si="31">G323</f>
        <v>0</v>
      </c>
      <c r="K323" s="6">
        <v>558</v>
      </c>
      <c r="L323" s="6">
        <f t="shared" ref="L323:L386" si="32">(E323*D323*C323)/12</f>
        <v>1.2903268721683248</v>
      </c>
      <c r="M323" s="6">
        <f t="shared" ref="M323:M386" si="33">ROUND(E323*D323*C323*102.79,0)</f>
        <v>1592</v>
      </c>
      <c r="N323" s="6">
        <f t="shared" ref="N323:N386" si="34">ROUND(I323*M323*0.002205,0)</f>
        <v>0</v>
      </c>
      <c r="O323" s="11">
        <f t="shared" ref="O323:O386" si="35">ROUND(J323*M323*0.002205,1)</f>
        <v>0</v>
      </c>
    </row>
    <row r="324" spans="1:15">
      <c r="A324" s="6" t="s">
        <v>55</v>
      </c>
      <c r="B324" s="6">
        <v>6430</v>
      </c>
      <c r="C324" s="8">
        <v>1.4918575567000001</v>
      </c>
      <c r="D324" s="7">
        <v>0.30299999999999999</v>
      </c>
      <c r="E324" s="7">
        <v>54.65</v>
      </c>
      <c r="F324" s="7">
        <v>0</v>
      </c>
      <c r="G324" s="7">
        <v>0</v>
      </c>
      <c r="H324" s="6">
        <v>1</v>
      </c>
      <c r="I324" s="42">
        <f t="shared" si="30"/>
        <v>0</v>
      </c>
      <c r="J324" s="42">
        <f t="shared" si="31"/>
        <v>0</v>
      </c>
      <c r="K324" s="6">
        <v>891</v>
      </c>
      <c r="L324" s="6">
        <f t="shared" si="32"/>
        <v>2.0586328907097888</v>
      </c>
      <c r="M324" s="6">
        <f t="shared" si="33"/>
        <v>2539</v>
      </c>
      <c r="N324" s="6">
        <f t="shared" si="34"/>
        <v>0</v>
      </c>
      <c r="O324" s="11">
        <f t="shared" si="35"/>
        <v>0</v>
      </c>
    </row>
    <row r="325" spans="1:15">
      <c r="A325" s="6" t="s">
        <v>55</v>
      </c>
      <c r="B325" s="6">
        <v>3100</v>
      </c>
      <c r="C325" s="8">
        <v>1.0258329599999999E-2</v>
      </c>
      <c r="D325" s="7">
        <v>0.41099999999999998</v>
      </c>
      <c r="E325" s="7">
        <v>54.65</v>
      </c>
      <c r="F325" s="7">
        <v>1.2</v>
      </c>
      <c r="G325" s="7">
        <v>6.4000000000000001E-2</v>
      </c>
      <c r="H325" s="6">
        <v>1</v>
      </c>
      <c r="I325" s="42">
        <f t="shared" si="30"/>
        <v>1.2</v>
      </c>
      <c r="J325" s="42">
        <f t="shared" si="31"/>
        <v>6.4000000000000001E-2</v>
      </c>
      <c r="K325" s="6">
        <v>8</v>
      </c>
      <c r="L325" s="6">
        <f t="shared" si="32"/>
        <v>1.9201156657919997E-2</v>
      </c>
      <c r="M325" s="6">
        <f t="shared" si="33"/>
        <v>24</v>
      </c>
      <c r="N325" s="6">
        <f t="shared" si="34"/>
        <v>0</v>
      </c>
      <c r="O325" s="11">
        <f t="shared" si="35"/>
        <v>0</v>
      </c>
    </row>
    <row r="326" spans="1:15">
      <c r="A326" s="6" t="s">
        <v>55</v>
      </c>
      <c r="B326" s="6">
        <v>6460</v>
      </c>
      <c r="C326" s="8">
        <v>3.1091629223999999</v>
      </c>
      <c r="D326" s="7">
        <v>0.30299999999999999</v>
      </c>
      <c r="E326" s="7">
        <v>54.65</v>
      </c>
      <c r="F326" s="7">
        <v>0</v>
      </c>
      <c r="G326" s="7">
        <v>0</v>
      </c>
      <c r="H326" s="6">
        <v>1</v>
      </c>
      <c r="I326" s="42">
        <f t="shared" si="30"/>
        <v>0</v>
      </c>
      <c r="J326" s="42">
        <f t="shared" si="31"/>
        <v>0</v>
      </c>
      <c r="K326" s="6">
        <v>1857</v>
      </c>
      <c r="L326" s="6">
        <f t="shared" si="32"/>
        <v>4.2903727811562895</v>
      </c>
      <c r="M326" s="6">
        <f t="shared" si="33"/>
        <v>5292</v>
      </c>
      <c r="N326" s="6">
        <f t="shared" si="34"/>
        <v>0</v>
      </c>
      <c r="O326" s="11">
        <f t="shared" si="35"/>
        <v>0</v>
      </c>
    </row>
    <row r="327" spans="1:15">
      <c r="A327" s="6" t="s">
        <v>55</v>
      </c>
      <c r="B327" s="6">
        <v>6460</v>
      </c>
      <c r="C327" s="8">
        <v>0.55284658909999995</v>
      </c>
      <c r="D327" s="7">
        <v>0.30299999999999999</v>
      </c>
      <c r="E327" s="7">
        <v>54.65</v>
      </c>
      <c r="F327" s="7">
        <v>0</v>
      </c>
      <c r="G327" s="7">
        <v>0</v>
      </c>
      <c r="H327" s="6">
        <v>1</v>
      </c>
      <c r="I327" s="42">
        <f t="shared" si="30"/>
        <v>0</v>
      </c>
      <c r="J327" s="42">
        <f t="shared" si="31"/>
        <v>0</v>
      </c>
      <c r="K327" s="6">
        <v>330</v>
      </c>
      <c r="L327" s="6">
        <f t="shared" si="32"/>
        <v>0.76287991888145357</v>
      </c>
      <c r="M327" s="6">
        <f t="shared" si="33"/>
        <v>941</v>
      </c>
      <c r="N327" s="6">
        <f t="shared" si="34"/>
        <v>0</v>
      </c>
      <c r="O327" s="11">
        <f t="shared" si="35"/>
        <v>0</v>
      </c>
    </row>
    <row r="328" spans="1:15">
      <c r="A328" s="6" t="s">
        <v>55</v>
      </c>
      <c r="B328" s="6">
        <v>5300</v>
      </c>
      <c r="C328" s="8">
        <v>2.8435082899999999E-2</v>
      </c>
      <c r="D328" s="7">
        <v>0.5</v>
      </c>
      <c r="E328" s="7">
        <v>54.65</v>
      </c>
      <c r="F328" s="7">
        <v>0.6</v>
      </c>
      <c r="G328" s="7">
        <v>0.13500000000000001</v>
      </c>
      <c r="H328" s="6">
        <v>1</v>
      </c>
      <c r="I328" s="42">
        <f t="shared" si="30"/>
        <v>0.6</v>
      </c>
      <c r="J328" s="42">
        <f t="shared" si="31"/>
        <v>0.13500000000000001</v>
      </c>
      <c r="K328" s="6">
        <v>28</v>
      </c>
      <c r="L328" s="6">
        <f t="shared" si="32"/>
        <v>6.4749053353541655E-2</v>
      </c>
      <c r="M328" s="6">
        <f t="shared" si="33"/>
        <v>80</v>
      </c>
      <c r="N328" s="6">
        <f t="shared" si="34"/>
        <v>0</v>
      </c>
      <c r="O328" s="11">
        <f t="shared" si="35"/>
        <v>0</v>
      </c>
    </row>
    <row r="329" spans="1:15">
      <c r="A329" s="6" t="s">
        <v>55</v>
      </c>
      <c r="B329" s="6">
        <v>6430</v>
      </c>
      <c r="C329" s="8">
        <v>2.2863310000000001E-4</v>
      </c>
      <c r="D329" s="7">
        <v>0.30299999999999999</v>
      </c>
      <c r="E329" s="7">
        <v>54.65</v>
      </c>
      <c r="F329" s="7">
        <v>0</v>
      </c>
      <c r="G329" s="7">
        <v>0</v>
      </c>
      <c r="H329" s="6">
        <v>1</v>
      </c>
      <c r="I329" s="42">
        <f t="shared" si="30"/>
        <v>0</v>
      </c>
      <c r="J329" s="42">
        <f t="shared" si="31"/>
        <v>0</v>
      </c>
      <c r="K329" s="6">
        <v>0</v>
      </c>
      <c r="L329" s="6">
        <f t="shared" si="32"/>
        <v>3.1549367260375001E-4</v>
      </c>
      <c r="M329" s="6">
        <f t="shared" si="33"/>
        <v>0</v>
      </c>
      <c r="N329" s="6">
        <f t="shared" si="34"/>
        <v>0</v>
      </c>
      <c r="O329" s="11">
        <f t="shared" si="35"/>
        <v>0</v>
      </c>
    </row>
    <row r="330" spans="1:15">
      <c r="A330" s="6" t="s">
        <v>55</v>
      </c>
      <c r="B330" s="6">
        <v>5300</v>
      </c>
      <c r="C330" s="8">
        <v>8.1043820999999999E-3</v>
      </c>
      <c r="D330" s="7">
        <v>0.5</v>
      </c>
      <c r="E330" s="7">
        <v>54.65</v>
      </c>
      <c r="F330" s="7">
        <v>0.6</v>
      </c>
      <c r="G330" s="7">
        <v>0.13500000000000001</v>
      </c>
      <c r="H330" s="6">
        <v>1</v>
      </c>
      <c r="I330" s="42">
        <f t="shared" si="30"/>
        <v>0.6</v>
      </c>
      <c r="J330" s="42">
        <f t="shared" si="31"/>
        <v>0.13500000000000001</v>
      </c>
      <c r="K330" s="6">
        <v>8</v>
      </c>
      <c r="L330" s="6">
        <f t="shared" si="32"/>
        <v>1.8454353406874999E-2</v>
      </c>
      <c r="M330" s="6">
        <f t="shared" si="33"/>
        <v>23</v>
      </c>
      <c r="N330" s="6">
        <f t="shared" si="34"/>
        <v>0</v>
      </c>
      <c r="O330" s="11">
        <f t="shared" si="35"/>
        <v>0</v>
      </c>
    </row>
    <row r="331" spans="1:15">
      <c r="A331" s="6" t="s">
        <v>55</v>
      </c>
      <c r="B331" s="6">
        <v>3100</v>
      </c>
      <c r="C331" s="8">
        <v>7.7060058000000004E-3</v>
      </c>
      <c r="D331" s="7">
        <v>0.41099999999999998</v>
      </c>
      <c r="E331" s="7">
        <v>54.65</v>
      </c>
      <c r="F331" s="7">
        <v>1.2</v>
      </c>
      <c r="G331" s="7">
        <v>6.4000000000000001E-2</v>
      </c>
      <c r="H331" s="6">
        <v>1</v>
      </c>
      <c r="I331" s="42">
        <f t="shared" si="30"/>
        <v>1.2</v>
      </c>
      <c r="J331" s="42">
        <f t="shared" si="31"/>
        <v>6.4000000000000001E-2</v>
      </c>
      <c r="K331" s="6">
        <v>6</v>
      </c>
      <c r="L331" s="6">
        <f t="shared" si="32"/>
        <v>1.4423812681222498E-2</v>
      </c>
      <c r="M331" s="6">
        <f t="shared" si="33"/>
        <v>18</v>
      </c>
      <c r="N331" s="6">
        <f t="shared" si="34"/>
        <v>0</v>
      </c>
      <c r="O331" s="11">
        <f t="shared" si="35"/>
        <v>0</v>
      </c>
    </row>
    <row r="332" spans="1:15">
      <c r="A332" s="6" t="s">
        <v>55</v>
      </c>
      <c r="B332" s="6">
        <v>3100</v>
      </c>
      <c r="C332" s="8">
        <v>6.4082530999999996E-3</v>
      </c>
      <c r="D332" s="7">
        <v>0.41099999999999998</v>
      </c>
      <c r="E332" s="7">
        <v>54.65</v>
      </c>
      <c r="F332" s="7">
        <v>1.2</v>
      </c>
      <c r="G332" s="7">
        <v>6.4000000000000001E-2</v>
      </c>
      <c r="H332" s="6">
        <v>1</v>
      </c>
      <c r="I332" s="42">
        <f t="shared" si="30"/>
        <v>1.2</v>
      </c>
      <c r="J332" s="42">
        <f t="shared" si="31"/>
        <v>6.4000000000000001E-2</v>
      </c>
      <c r="K332" s="6">
        <v>5</v>
      </c>
      <c r="L332" s="6">
        <f t="shared" si="32"/>
        <v>1.1994727843088748E-2</v>
      </c>
      <c r="M332" s="6">
        <f t="shared" si="33"/>
        <v>15</v>
      </c>
      <c r="N332" s="6">
        <f t="shared" si="34"/>
        <v>0</v>
      </c>
      <c r="O332" s="11">
        <f t="shared" si="35"/>
        <v>0</v>
      </c>
    </row>
    <row r="333" spans="1:15">
      <c r="A333" s="6" t="s">
        <v>55</v>
      </c>
      <c r="B333" s="6">
        <v>3200</v>
      </c>
      <c r="C333" s="8">
        <v>6.7007114399999998E-2</v>
      </c>
      <c r="D333" s="7">
        <v>0.4</v>
      </c>
      <c r="E333" s="7">
        <v>54.65</v>
      </c>
      <c r="F333" s="7">
        <v>1.2</v>
      </c>
      <c r="G333" s="7">
        <v>6.4000000000000001E-2</v>
      </c>
      <c r="H333" s="6">
        <v>1</v>
      </c>
      <c r="I333" s="42">
        <f t="shared" si="30"/>
        <v>1.2</v>
      </c>
      <c r="J333" s="42">
        <f t="shared" si="31"/>
        <v>6.4000000000000001E-2</v>
      </c>
      <c r="K333" s="6">
        <v>53</v>
      </c>
      <c r="L333" s="6">
        <f t="shared" si="32"/>
        <v>0.12206462673199998</v>
      </c>
      <c r="M333" s="6">
        <f t="shared" si="33"/>
        <v>151</v>
      </c>
      <c r="N333" s="6">
        <f t="shared" si="34"/>
        <v>0</v>
      </c>
      <c r="O333" s="11">
        <f t="shared" si="35"/>
        <v>0</v>
      </c>
    </row>
    <row r="334" spans="1:15">
      <c r="A334" s="6" t="s">
        <v>55</v>
      </c>
      <c r="B334" s="6">
        <v>6430</v>
      </c>
      <c r="C334" s="8">
        <v>0.86553373499999997</v>
      </c>
      <c r="D334" s="7">
        <v>0.30299999999999999</v>
      </c>
      <c r="E334" s="7">
        <v>54.65</v>
      </c>
      <c r="F334" s="7">
        <v>0</v>
      </c>
      <c r="G334" s="7">
        <v>0</v>
      </c>
      <c r="H334" s="6">
        <v>1</v>
      </c>
      <c r="I334" s="42">
        <f t="shared" si="30"/>
        <v>0</v>
      </c>
      <c r="J334" s="42">
        <f t="shared" si="31"/>
        <v>0</v>
      </c>
      <c r="K334" s="6">
        <v>517</v>
      </c>
      <c r="L334" s="6">
        <f t="shared" si="32"/>
        <v>1.1943608200981874</v>
      </c>
      <c r="M334" s="6">
        <f t="shared" si="33"/>
        <v>1473</v>
      </c>
      <c r="N334" s="6">
        <f t="shared" si="34"/>
        <v>0</v>
      </c>
      <c r="O334" s="11">
        <f t="shared" si="35"/>
        <v>0</v>
      </c>
    </row>
    <row r="335" spans="1:15">
      <c r="A335" s="6" t="s">
        <v>55</v>
      </c>
      <c r="B335" s="6">
        <v>6430</v>
      </c>
      <c r="C335" s="8">
        <v>1.0954607622999999</v>
      </c>
      <c r="D335" s="7">
        <v>0.30299999999999999</v>
      </c>
      <c r="E335" s="7">
        <v>54.65</v>
      </c>
      <c r="F335" s="7">
        <v>0</v>
      </c>
      <c r="G335" s="7">
        <v>0</v>
      </c>
      <c r="H335" s="6">
        <v>1</v>
      </c>
      <c r="I335" s="42">
        <f t="shared" si="30"/>
        <v>0</v>
      </c>
      <c r="J335" s="42">
        <f t="shared" si="31"/>
        <v>0</v>
      </c>
      <c r="K335" s="6">
        <v>654</v>
      </c>
      <c r="L335" s="6">
        <f t="shared" si="32"/>
        <v>1.5116399991572986</v>
      </c>
      <c r="M335" s="6">
        <f t="shared" si="33"/>
        <v>1865</v>
      </c>
      <c r="N335" s="6">
        <f t="shared" si="34"/>
        <v>0</v>
      </c>
      <c r="O335" s="11">
        <f t="shared" si="35"/>
        <v>0</v>
      </c>
    </row>
    <row r="336" spans="1:15">
      <c r="A336" s="6" t="s">
        <v>55</v>
      </c>
      <c r="B336" s="6">
        <v>6430</v>
      </c>
      <c r="C336" s="8">
        <v>0.10519019960000001</v>
      </c>
      <c r="D336" s="7">
        <v>0.30299999999999999</v>
      </c>
      <c r="E336" s="7">
        <v>54.65</v>
      </c>
      <c r="F336" s="7">
        <v>0</v>
      </c>
      <c r="G336" s="7">
        <v>0</v>
      </c>
      <c r="H336" s="6">
        <v>1</v>
      </c>
      <c r="I336" s="42">
        <f t="shared" si="30"/>
        <v>0</v>
      </c>
      <c r="J336" s="42">
        <f t="shared" si="31"/>
        <v>0</v>
      </c>
      <c r="K336" s="6">
        <v>63</v>
      </c>
      <c r="L336" s="6">
        <f t="shared" si="32"/>
        <v>0.14515327130553499</v>
      </c>
      <c r="M336" s="6">
        <f t="shared" si="33"/>
        <v>179</v>
      </c>
      <c r="N336" s="6">
        <f t="shared" si="34"/>
        <v>0</v>
      </c>
      <c r="O336" s="11">
        <f t="shared" si="35"/>
        <v>0</v>
      </c>
    </row>
    <row r="337" spans="1:15">
      <c r="A337" s="6" t="s">
        <v>55</v>
      </c>
      <c r="B337" s="6">
        <v>3200</v>
      </c>
      <c r="C337" s="8">
        <v>0.39116052379999999</v>
      </c>
      <c r="D337" s="7">
        <v>0.4</v>
      </c>
      <c r="E337" s="7">
        <v>54.65</v>
      </c>
      <c r="F337" s="7">
        <v>1.2</v>
      </c>
      <c r="G337" s="7">
        <v>6.4000000000000001E-2</v>
      </c>
      <c r="H337" s="6">
        <v>1</v>
      </c>
      <c r="I337" s="42">
        <f t="shared" si="30"/>
        <v>1.2</v>
      </c>
      <c r="J337" s="42">
        <f t="shared" si="31"/>
        <v>6.4000000000000001E-2</v>
      </c>
      <c r="K337" s="6">
        <v>394</v>
      </c>
      <c r="L337" s="6">
        <f t="shared" si="32"/>
        <v>0.71256408752233336</v>
      </c>
      <c r="M337" s="6">
        <f t="shared" si="33"/>
        <v>879</v>
      </c>
      <c r="N337" s="6">
        <f t="shared" si="34"/>
        <v>2</v>
      </c>
      <c r="O337" s="11">
        <f t="shared" si="35"/>
        <v>0.1</v>
      </c>
    </row>
    <row r="338" spans="1:15">
      <c r="A338" s="6" t="s">
        <v>55</v>
      </c>
      <c r="B338" s="6">
        <v>6182</v>
      </c>
      <c r="C338" s="8">
        <v>0.26875422319999998</v>
      </c>
      <c r="D338" s="7">
        <v>0.30299999999999999</v>
      </c>
      <c r="E338" s="7">
        <v>54.65</v>
      </c>
      <c r="F338" s="7">
        <v>0</v>
      </c>
      <c r="G338" s="7">
        <v>0</v>
      </c>
      <c r="H338" s="6">
        <v>1</v>
      </c>
      <c r="I338" s="42">
        <f t="shared" si="30"/>
        <v>0</v>
      </c>
      <c r="J338" s="42">
        <f t="shared" si="31"/>
        <v>0</v>
      </c>
      <c r="K338" s="6">
        <v>160</v>
      </c>
      <c r="L338" s="6">
        <f t="shared" si="32"/>
        <v>0.37085731202146999</v>
      </c>
      <c r="M338" s="6">
        <f t="shared" si="33"/>
        <v>457</v>
      </c>
      <c r="N338" s="6">
        <f t="shared" si="34"/>
        <v>0</v>
      </c>
      <c r="O338" s="11">
        <f t="shared" si="35"/>
        <v>0</v>
      </c>
    </row>
    <row r="339" spans="1:15">
      <c r="A339" s="6" t="s">
        <v>55</v>
      </c>
      <c r="B339" s="6">
        <v>3100</v>
      </c>
      <c r="C339" s="8">
        <v>1.7763518594000001</v>
      </c>
      <c r="D339" s="7">
        <v>0.41099999999999998</v>
      </c>
      <c r="E339" s="7">
        <v>54.65</v>
      </c>
      <c r="F339" s="7">
        <v>1.2</v>
      </c>
      <c r="G339" s="7">
        <v>6.4000000000000001E-2</v>
      </c>
      <c r="H339" s="6">
        <v>1</v>
      </c>
      <c r="I339" s="42">
        <f t="shared" si="30"/>
        <v>1.2</v>
      </c>
      <c r="J339" s="42">
        <f t="shared" si="31"/>
        <v>6.4000000000000001E-2</v>
      </c>
      <c r="K339" s="6">
        <v>1439</v>
      </c>
      <c r="L339" s="6">
        <f t="shared" si="32"/>
        <v>3.3249087972301918</v>
      </c>
      <c r="M339" s="6">
        <f t="shared" si="33"/>
        <v>4101</v>
      </c>
      <c r="N339" s="6">
        <f t="shared" si="34"/>
        <v>11</v>
      </c>
      <c r="O339" s="11">
        <f t="shared" si="35"/>
        <v>0.6</v>
      </c>
    </row>
    <row r="340" spans="1:15">
      <c r="A340" s="6" t="s">
        <v>55</v>
      </c>
      <c r="B340" s="6">
        <v>3100</v>
      </c>
      <c r="C340" s="8">
        <v>15.880833046799999</v>
      </c>
      <c r="D340" s="7">
        <v>0.41099999999999998</v>
      </c>
      <c r="E340" s="7">
        <v>54.65</v>
      </c>
      <c r="F340" s="7">
        <v>1.2</v>
      </c>
      <c r="G340" s="7">
        <v>6.4000000000000001E-2</v>
      </c>
      <c r="H340" s="6">
        <v>1</v>
      </c>
      <c r="I340" s="42">
        <f t="shared" si="30"/>
        <v>1.2</v>
      </c>
      <c r="J340" s="42">
        <f t="shared" si="31"/>
        <v>6.4000000000000001E-2</v>
      </c>
      <c r="K340" s="6">
        <v>15250</v>
      </c>
      <c r="L340" s="6">
        <f t="shared" si="32"/>
        <v>29.72514776576098</v>
      </c>
      <c r="M340" s="6">
        <f t="shared" si="33"/>
        <v>36665</v>
      </c>
      <c r="N340" s="6">
        <f t="shared" si="34"/>
        <v>97</v>
      </c>
      <c r="O340" s="11">
        <f t="shared" si="35"/>
        <v>5.2</v>
      </c>
    </row>
    <row r="341" spans="1:15">
      <c r="A341" s="6" t="s">
        <v>55</v>
      </c>
      <c r="B341" s="6">
        <v>3100</v>
      </c>
      <c r="C341" s="8">
        <v>1.4308688024</v>
      </c>
      <c r="D341" s="7">
        <v>0.41099999999999998</v>
      </c>
      <c r="E341" s="7">
        <v>54.65</v>
      </c>
      <c r="F341" s="7">
        <v>1.2</v>
      </c>
      <c r="G341" s="7">
        <v>6.4000000000000001E-2</v>
      </c>
      <c r="H341" s="6">
        <v>1</v>
      </c>
      <c r="I341" s="42">
        <f t="shared" si="30"/>
        <v>1.2</v>
      </c>
      <c r="J341" s="42">
        <f t="shared" si="31"/>
        <v>6.4000000000000001E-2</v>
      </c>
      <c r="K341" s="6">
        <v>1159</v>
      </c>
      <c r="L341" s="6">
        <f t="shared" si="32"/>
        <v>2.6782465667522293</v>
      </c>
      <c r="M341" s="6">
        <f t="shared" si="33"/>
        <v>3304</v>
      </c>
      <c r="N341" s="6">
        <f t="shared" si="34"/>
        <v>9</v>
      </c>
      <c r="O341" s="11">
        <f t="shared" si="35"/>
        <v>0.5</v>
      </c>
    </row>
    <row r="342" spans="1:15">
      <c r="A342" s="6" t="s">
        <v>55</v>
      </c>
      <c r="B342" s="6">
        <v>3100</v>
      </c>
      <c r="C342" s="8">
        <v>7.5297111099999994E-2</v>
      </c>
      <c r="D342" s="7">
        <v>0.41099999999999998</v>
      </c>
      <c r="E342" s="7">
        <v>54.65</v>
      </c>
      <c r="F342" s="7">
        <v>1.2</v>
      </c>
      <c r="G342" s="7">
        <v>6.4000000000000001E-2</v>
      </c>
      <c r="H342" s="6">
        <v>1</v>
      </c>
      <c r="I342" s="42">
        <f t="shared" si="30"/>
        <v>1.2</v>
      </c>
      <c r="J342" s="42">
        <f t="shared" si="31"/>
        <v>6.4000000000000001E-2</v>
      </c>
      <c r="K342" s="6">
        <v>61</v>
      </c>
      <c r="L342" s="6">
        <f t="shared" si="32"/>
        <v>0.14093830891531373</v>
      </c>
      <c r="M342" s="6">
        <f t="shared" si="33"/>
        <v>174</v>
      </c>
      <c r="N342" s="6">
        <f t="shared" si="34"/>
        <v>0</v>
      </c>
      <c r="O342" s="11">
        <f t="shared" si="35"/>
        <v>0</v>
      </c>
    </row>
    <row r="343" spans="1:15">
      <c r="A343" s="6" t="s">
        <v>55</v>
      </c>
      <c r="B343" s="6">
        <v>3100</v>
      </c>
      <c r="C343" s="8">
        <v>4.5078796518999997</v>
      </c>
      <c r="D343" s="7">
        <v>0.41099999999999998</v>
      </c>
      <c r="E343" s="7">
        <v>54.65</v>
      </c>
      <c r="F343" s="7">
        <v>1.2</v>
      </c>
      <c r="G343" s="7">
        <v>6.4000000000000001E-2</v>
      </c>
      <c r="H343" s="6">
        <v>1</v>
      </c>
      <c r="I343" s="42">
        <f t="shared" si="30"/>
        <v>1.2</v>
      </c>
      <c r="J343" s="42">
        <f t="shared" si="31"/>
        <v>6.4000000000000001E-2</v>
      </c>
      <c r="K343" s="6">
        <v>4041</v>
      </c>
      <c r="L343" s="6">
        <f t="shared" si="32"/>
        <v>8.437680086939471</v>
      </c>
      <c r="M343" s="6">
        <f t="shared" si="33"/>
        <v>10408</v>
      </c>
      <c r="N343" s="6">
        <f t="shared" si="34"/>
        <v>28</v>
      </c>
      <c r="O343" s="11">
        <f t="shared" si="35"/>
        <v>1.5</v>
      </c>
    </row>
    <row r="344" spans="1:15">
      <c r="A344" s="6" t="s">
        <v>55</v>
      </c>
      <c r="B344" s="6">
        <v>6410</v>
      </c>
      <c r="C344" s="8">
        <v>1.7332838100000001E-2</v>
      </c>
      <c r="D344" s="7">
        <v>0.30299999999999999</v>
      </c>
      <c r="E344" s="7">
        <v>54.65</v>
      </c>
      <c r="F344" s="7">
        <v>0</v>
      </c>
      <c r="G344" s="7">
        <v>0</v>
      </c>
      <c r="H344" s="6">
        <v>1</v>
      </c>
      <c r="I344" s="42">
        <f t="shared" si="30"/>
        <v>0</v>
      </c>
      <c r="J344" s="42">
        <f t="shared" si="31"/>
        <v>0</v>
      </c>
      <c r="K344" s="6">
        <v>10</v>
      </c>
      <c r="L344" s="6">
        <f t="shared" si="32"/>
        <v>2.3917799954666252E-2</v>
      </c>
      <c r="M344" s="6">
        <f t="shared" si="33"/>
        <v>30</v>
      </c>
      <c r="N344" s="6">
        <f t="shared" si="34"/>
        <v>0</v>
      </c>
      <c r="O344" s="11">
        <f t="shared" si="35"/>
        <v>0</v>
      </c>
    </row>
    <row r="345" spans="1:15">
      <c r="A345" s="6" t="s">
        <v>55</v>
      </c>
      <c r="B345" s="6">
        <v>3200</v>
      </c>
      <c r="C345" s="8">
        <v>0.36089686770000001</v>
      </c>
      <c r="D345" s="7">
        <v>0.4</v>
      </c>
      <c r="E345" s="7">
        <v>54.65</v>
      </c>
      <c r="F345" s="7">
        <v>1.2</v>
      </c>
      <c r="G345" s="7">
        <v>6.4000000000000001E-2</v>
      </c>
      <c r="H345" s="6">
        <v>1</v>
      </c>
      <c r="I345" s="42">
        <f t="shared" si="30"/>
        <v>1.2</v>
      </c>
      <c r="J345" s="42">
        <f t="shared" si="31"/>
        <v>6.4000000000000001E-2</v>
      </c>
      <c r="K345" s="6">
        <v>431</v>
      </c>
      <c r="L345" s="6">
        <f t="shared" si="32"/>
        <v>0.65743379399349999</v>
      </c>
      <c r="M345" s="6">
        <f t="shared" si="33"/>
        <v>811</v>
      </c>
      <c r="N345" s="6">
        <f t="shared" si="34"/>
        <v>2</v>
      </c>
      <c r="O345" s="11">
        <f t="shared" si="35"/>
        <v>0.1</v>
      </c>
    </row>
    <row r="346" spans="1:15">
      <c r="A346" s="6" t="s">
        <v>55</v>
      </c>
      <c r="B346" s="6">
        <v>6430</v>
      </c>
      <c r="C346" s="8">
        <v>0.1447918</v>
      </c>
      <c r="D346" s="7">
        <v>0.30299999999999999</v>
      </c>
      <c r="E346" s="7">
        <v>54.65</v>
      </c>
      <c r="F346" s="7">
        <v>0</v>
      </c>
      <c r="G346" s="7">
        <v>0</v>
      </c>
      <c r="H346" s="6">
        <v>1</v>
      </c>
      <c r="I346" s="42">
        <f t="shared" si="30"/>
        <v>0</v>
      </c>
      <c r="J346" s="42">
        <f t="shared" si="31"/>
        <v>0</v>
      </c>
      <c r="K346" s="6">
        <v>86</v>
      </c>
      <c r="L346" s="6">
        <f t="shared" si="32"/>
        <v>0.19980001471749997</v>
      </c>
      <c r="M346" s="6">
        <f t="shared" si="33"/>
        <v>246</v>
      </c>
      <c r="N346" s="6">
        <f t="shared" si="34"/>
        <v>0</v>
      </c>
      <c r="O346" s="11">
        <f t="shared" si="35"/>
        <v>0</v>
      </c>
    </row>
    <row r="347" spans="1:15">
      <c r="A347" s="6" t="s">
        <v>55</v>
      </c>
      <c r="B347" s="6">
        <v>3100</v>
      </c>
      <c r="C347" s="8">
        <v>6.5406814999999993E-2</v>
      </c>
      <c r="D347" s="7">
        <v>0.41099999999999998</v>
      </c>
      <c r="E347" s="7">
        <v>54.65</v>
      </c>
      <c r="F347" s="7">
        <v>1.2</v>
      </c>
      <c r="G347" s="7">
        <v>6.4000000000000001E-2</v>
      </c>
      <c r="H347" s="6">
        <v>1</v>
      </c>
      <c r="I347" s="42">
        <f t="shared" si="30"/>
        <v>1.2</v>
      </c>
      <c r="J347" s="42">
        <f t="shared" si="31"/>
        <v>6.4000000000000001E-2</v>
      </c>
      <c r="K347" s="6">
        <v>53</v>
      </c>
      <c r="L347" s="6">
        <f t="shared" si="32"/>
        <v>0.12242602356143746</v>
      </c>
      <c r="M347" s="6">
        <f t="shared" si="33"/>
        <v>151</v>
      </c>
      <c r="N347" s="6">
        <f t="shared" si="34"/>
        <v>0</v>
      </c>
      <c r="O347" s="11">
        <f t="shared" si="35"/>
        <v>0</v>
      </c>
    </row>
    <row r="348" spans="1:15">
      <c r="A348" s="6" t="s">
        <v>55</v>
      </c>
      <c r="B348" s="6">
        <v>3100</v>
      </c>
      <c r="C348" s="8">
        <v>0.39793015659999997</v>
      </c>
      <c r="D348" s="7">
        <v>0.41099999999999998</v>
      </c>
      <c r="E348" s="7">
        <v>54.65</v>
      </c>
      <c r="F348" s="7">
        <v>1.2</v>
      </c>
      <c r="G348" s="7">
        <v>6.4000000000000001E-2</v>
      </c>
      <c r="H348" s="6">
        <v>1</v>
      </c>
      <c r="I348" s="42">
        <f t="shared" si="30"/>
        <v>1.2</v>
      </c>
      <c r="J348" s="42">
        <f t="shared" si="31"/>
        <v>6.4000000000000001E-2</v>
      </c>
      <c r="K348" s="6">
        <v>322</v>
      </c>
      <c r="L348" s="6">
        <f t="shared" si="32"/>
        <v>0.74483074474300726</v>
      </c>
      <c r="M348" s="6">
        <f t="shared" si="33"/>
        <v>919</v>
      </c>
      <c r="N348" s="6">
        <f t="shared" si="34"/>
        <v>2</v>
      </c>
      <c r="O348" s="11">
        <f t="shared" si="35"/>
        <v>0.1</v>
      </c>
    </row>
    <row r="349" spans="1:15">
      <c r="A349" s="6" t="s">
        <v>55</v>
      </c>
      <c r="B349" s="6">
        <v>6410</v>
      </c>
      <c r="C349" s="8">
        <v>0.78586397019999998</v>
      </c>
      <c r="D349" s="7">
        <v>0.30299999999999999</v>
      </c>
      <c r="E349" s="7">
        <v>54.65</v>
      </c>
      <c r="F349" s="7">
        <v>0</v>
      </c>
      <c r="G349" s="7">
        <v>0</v>
      </c>
      <c r="H349" s="6">
        <v>1</v>
      </c>
      <c r="I349" s="42">
        <f t="shared" si="30"/>
        <v>0</v>
      </c>
      <c r="J349" s="42">
        <f t="shared" si="31"/>
        <v>0</v>
      </c>
      <c r="K349" s="6">
        <v>469</v>
      </c>
      <c r="L349" s="6">
        <f t="shared" si="32"/>
        <v>1.0844235157786073</v>
      </c>
      <c r="M349" s="6">
        <f t="shared" si="33"/>
        <v>1338</v>
      </c>
      <c r="N349" s="6">
        <f t="shared" si="34"/>
        <v>0</v>
      </c>
      <c r="O349" s="11">
        <f t="shared" si="35"/>
        <v>0</v>
      </c>
    </row>
    <row r="350" spans="1:15">
      <c r="A350" s="6" t="s">
        <v>55</v>
      </c>
      <c r="B350" s="6">
        <v>3100</v>
      </c>
      <c r="C350" s="8">
        <v>0.1588250641</v>
      </c>
      <c r="D350" s="7">
        <v>0.41099999999999998</v>
      </c>
      <c r="E350" s="7">
        <v>54.65</v>
      </c>
      <c r="F350" s="7">
        <v>1.2</v>
      </c>
      <c r="G350" s="7">
        <v>6.4000000000000001E-2</v>
      </c>
      <c r="H350" s="6">
        <v>1</v>
      </c>
      <c r="I350" s="42">
        <f t="shared" si="30"/>
        <v>1.2</v>
      </c>
      <c r="J350" s="42">
        <f t="shared" si="31"/>
        <v>6.4000000000000001E-2</v>
      </c>
      <c r="K350" s="6">
        <v>129</v>
      </c>
      <c r="L350" s="6">
        <f t="shared" si="32"/>
        <v>0.29728279904247618</v>
      </c>
      <c r="M350" s="6">
        <f t="shared" si="33"/>
        <v>367</v>
      </c>
      <c r="N350" s="6">
        <f t="shared" si="34"/>
        <v>1</v>
      </c>
      <c r="O350" s="11">
        <f t="shared" si="35"/>
        <v>0.1</v>
      </c>
    </row>
    <row r="351" spans="1:15">
      <c r="A351" s="6" t="s">
        <v>55</v>
      </c>
      <c r="B351" s="6">
        <v>3100</v>
      </c>
      <c r="C351" s="8">
        <v>3.2844355338</v>
      </c>
      <c r="D351" s="7">
        <v>0.41099999999999998</v>
      </c>
      <c r="E351" s="7">
        <v>54.65</v>
      </c>
      <c r="F351" s="7">
        <v>1.2</v>
      </c>
      <c r="G351" s="7">
        <v>6.4000000000000001E-2</v>
      </c>
      <c r="H351" s="6">
        <v>1</v>
      </c>
      <c r="I351" s="42">
        <f t="shared" si="30"/>
        <v>1.2</v>
      </c>
      <c r="J351" s="42">
        <f t="shared" si="31"/>
        <v>6.4000000000000001E-2</v>
      </c>
      <c r="K351" s="6">
        <v>3159</v>
      </c>
      <c r="L351" s="6">
        <f t="shared" si="32"/>
        <v>6.1476832658343215</v>
      </c>
      <c r="M351" s="6">
        <f t="shared" si="33"/>
        <v>7583</v>
      </c>
      <c r="N351" s="6">
        <f t="shared" si="34"/>
        <v>20</v>
      </c>
      <c r="O351" s="11">
        <f t="shared" si="35"/>
        <v>1.1000000000000001</v>
      </c>
    </row>
    <row r="352" spans="1:15">
      <c r="A352" s="6" t="s">
        <v>55</v>
      </c>
      <c r="B352" s="6">
        <v>6430</v>
      </c>
      <c r="C352" s="8">
        <v>3.2413287999999998E-2</v>
      </c>
      <c r="D352" s="7">
        <v>0.30299999999999999</v>
      </c>
      <c r="E352" s="7">
        <v>54.65</v>
      </c>
      <c r="F352" s="7">
        <v>0</v>
      </c>
      <c r="G352" s="7">
        <v>0</v>
      </c>
      <c r="H352" s="6">
        <v>1</v>
      </c>
      <c r="I352" s="42">
        <f t="shared" si="30"/>
        <v>0</v>
      </c>
      <c r="J352" s="42">
        <f t="shared" si="31"/>
        <v>0</v>
      </c>
      <c r="K352" s="6">
        <v>19</v>
      </c>
      <c r="L352" s="6">
        <f t="shared" si="32"/>
        <v>4.4727501277299998E-2</v>
      </c>
      <c r="M352" s="6">
        <f t="shared" si="33"/>
        <v>55</v>
      </c>
      <c r="N352" s="6">
        <f t="shared" si="34"/>
        <v>0</v>
      </c>
      <c r="O352" s="11">
        <f t="shared" si="35"/>
        <v>0</v>
      </c>
    </row>
    <row r="353" spans="1:15">
      <c r="A353" s="6" t="s">
        <v>55</v>
      </c>
      <c r="B353" s="6">
        <v>6460</v>
      </c>
      <c r="C353" s="8">
        <v>0.2202321757</v>
      </c>
      <c r="D353" s="7">
        <v>0.30299999999999999</v>
      </c>
      <c r="E353" s="7">
        <v>54.65</v>
      </c>
      <c r="F353" s="7">
        <v>0</v>
      </c>
      <c r="G353" s="7">
        <v>0</v>
      </c>
      <c r="H353" s="6">
        <v>1</v>
      </c>
      <c r="I353" s="42">
        <f t="shared" si="30"/>
        <v>0</v>
      </c>
      <c r="J353" s="42">
        <f t="shared" si="31"/>
        <v>0</v>
      </c>
      <c r="K353" s="6">
        <v>132</v>
      </c>
      <c r="L353" s="6">
        <f t="shared" si="32"/>
        <v>0.30390113215062625</v>
      </c>
      <c r="M353" s="6">
        <f t="shared" si="33"/>
        <v>375</v>
      </c>
      <c r="N353" s="6">
        <f t="shared" si="34"/>
        <v>0</v>
      </c>
      <c r="O353" s="11">
        <f t="shared" si="35"/>
        <v>0</v>
      </c>
    </row>
    <row r="354" spans="1:15">
      <c r="A354" s="6" t="s">
        <v>55</v>
      </c>
      <c r="B354" s="6">
        <v>3100</v>
      </c>
      <c r="C354" s="8">
        <v>6.9332190700000004E-2</v>
      </c>
      <c r="D354" s="7">
        <v>0.41099999999999998</v>
      </c>
      <c r="E354" s="7">
        <v>54.65</v>
      </c>
      <c r="F354" s="7">
        <v>1.2</v>
      </c>
      <c r="G354" s="7">
        <v>6.4000000000000001E-2</v>
      </c>
      <c r="H354" s="6">
        <v>1</v>
      </c>
      <c r="I354" s="42">
        <f t="shared" si="30"/>
        <v>1.2</v>
      </c>
      <c r="J354" s="42">
        <f t="shared" si="31"/>
        <v>6.4000000000000001E-2</v>
      </c>
      <c r="K354" s="6">
        <v>56</v>
      </c>
      <c r="L354" s="6">
        <f t="shared" si="32"/>
        <v>0.12977339459510875</v>
      </c>
      <c r="M354" s="6">
        <f t="shared" si="33"/>
        <v>160</v>
      </c>
      <c r="N354" s="6">
        <f t="shared" si="34"/>
        <v>0</v>
      </c>
      <c r="O354" s="11">
        <f t="shared" si="35"/>
        <v>0</v>
      </c>
    </row>
    <row r="355" spans="1:15">
      <c r="A355" s="6" t="s">
        <v>55</v>
      </c>
      <c r="B355" s="6">
        <v>6410</v>
      </c>
      <c r="C355" s="8">
        <v>2.5693693600000001E-2</v>
      </c>
      <c r="D355" s="7">
        <v>0.30299999999999999</v>
      </c>
      <c r="E355" s="7">
        <v>54.65</v>
      </c>
      <c r="F355" s="7">
        <v>0</v>
      </c>
      <c r="G355" s="7">
        <v>0</v>
      </c>
      <c r="H355" s="6">
        <v>1</v>
      </c>
      <c r="I355" s="42">
        <f t="shared" si="30"/>
        <v>0</v>
      </c>
      <c r="J355" s="42">
        <f t="shared" si="31"/>
        <v>0</v>
      </c>
      <c r="K355" s="6">
        <v>15</v>
      </c>
      <c r="L355" s="6">
        <f t="shared" si="32"/>
        <v>3.5455048969809999E-2</v>
      </c>
      <c r="M355" s="6">
        <f t="shared" si="33"/>
        <v>44</v>
      </c>
      <c r="N355" s="6">
        <f t="shared" si="34"/>
        <v>0</v>
      </c>
      <c r="O355" s="11">
        <f t="shared" si="35"/>
        <v>0</v>
      </c>
    </row>
    <row r="356" spans="1:15">
      <c r="A356" s="6" t="s">
        <v>55</v>
      </c>
      <c r="B356" s="6">
        <v>6182</v>
      </c>
      <c r="C356" s="8">
        <v>0.1535836927</v>
      </c>
      <c r="D356" s="7">
        <v>0.30299999999999999</v>
      </c>
      <c r="E356" s="7">
        <v>54.65</v>
      </c>
      <c r="F356" s="7">
        <v>0</v>
      </c>
      <c r="G356" s="7">
        <v>0</v>
      </c>
      <c r="H356" s="6">
        <v>1</v>
      </c>
      <c r="I356" s="42">
        <f t="shared" si="30"/>
        <v>0</v>
      </c>
      <c r="J356" s="42">
        <f t="shared" si="31"/>
        <v>0</v>
      </c>
      <c r="K356" s="6">
        <v>92</v>
      </c>
      <c r="L356" s="6">
        <f t="shared" si="32"/>
        <v>0.21193205735288875</v>
      </c>
      <c r="M356" s="6">
        <f t="shared" si="33"/>
        <v>261</v>
      </c>
      <c r="N356" s="6">
        <f t="shared" si="34"/>
        <v>0</v>
      </c>
      <c r="O356" s="11">
        <f t="shared" si="35"/>
        <v>0</v>
      </c>
    </row>
    <row r="357" spans="1:15">
      <c r="A357" s="6" t="s">
        <v>55</v>
      </c>
      <c r="B357" s="6">
        <v>6410</v>
      </c>
      <c r="C357" s="8">
        <v>6.7796108600000002E-2</v>
      </c>
      <c r="D357" s="7">
        <v>0.30299999999999999</v>
      </c>
      <c r="E357" s="7">
        <v>54.65</v>
      </c>
      <c r="F357" s="7">
        <v>0</v>
      </c>
      <c r="G357" s="7">
        <v>0</v>
      </c>
      <c r="H357" s="6">
        <v>1</v>
      </c>
      <c r="I357" s="42">
        <f t="shared" si="30"/>
        <v>0</v>
      </c>
      <c r="J357" s="42">
        <f t="shared" si="31"/>
        <v>0</v>
      </c>
      <c r="K357" s="6">
        <v>40</v>
      </c>
      <c r="L357" s="6">
        <f t="shared" si="32"/>
        <v>9.3552697708497501E-2</v>
      </c>
      <c r="M357" s="6">
        <f t="shared" si="33"/>
        <v>115</v>
      </c>
      <c r="N357" s="6">
        <f t="shared" si="34"/>
        <v>0</v>
      </c>
      <c r="O357" s="11">
        <f t="shared" si="35"/>
        <v>0</v>
      </c>
    </row>
    <row r="358" spans="1:15">
      <c r="A358" s="6" t="s">
        <v>55</v>
      </c>
      <c r="B358" s="6">
        <v>6410</v>
      </c>
      <c r="C358" s="8">
        <v>1.6496453290999999</v>
      </c>
      <c r="D358" s="7">
        <v>0.30299999999999999</v>
      </c>
      <c r="E358" s="7">
        <v>54.65</v>
      </c>
      <c r="F358" s="7">
        <v>0</v>
      </c>
      <c r="G358" s="7">
        <v>0</v>
      </c>
      <c r="H358" s="6">
        <v>1</v>
      </c>
      <c r="I358" s="42">
        <f t="shared" si="30"/>
        <v>0</v>
      </c>
      <c r="J358" s="42">
        <f t="shared" si="31"/>
        <v>0</v>
      </c>
      <c r="K358" s="6">
        <v>985</v>
      </c>
      <c r="L358" s="6">
        <f t="shared" si="32"/>
        <v>2.2763662101917035</v>
      </c>
      <c r="M358" s="6">
        <f t="shared" si="33"/>
        <v>2808</v>
      </c>
      <c r="N358" s="6">
        <f t="shared" si="34"/>
        <v>0</v>
      </c>
      <c r="O358" s="11">
        <f t="shared" si="35"/>
        <v>0</v>
      </c>
    </row>
    <row r="359" spans="1:15">
      <c r="A359" s="6" t="s">
        <v>55</v>
      </c>
      <c r="B359" s="6">
        <v>3100</v>
      </c>
      <c r="C359" s="8">
        <v>9.54842838E-2</v>
      </c>
      <c r="D359" s="7">
        <v>0.41099999999999998</v>
      </c>
      <c r="E359" s="7">
        <v>54.65</v>
      </c>
      <c r="F359" s="7">
        <v>1.2</v>
      </c>
      <c r="G359" s="7">
        <v>6.4000000000000001E-2</v>
      </c>
      <c r="H359" s="6">
        <v>1</v>
      </c>
      <c r="I359" s="42">
        <f t="shared" si="30"/>
        <v>1.2</v>
      </c>
      <c r="J359" s="42">
        <f t="shared" si="31"/>
        <v>6.4000000000000001E-2</v>
      </c>
      <c r="K359" s="6">
        <v>77</v>
      </c>
      <c r="L359" s="6">
        <f t="shared" si="32"/>
        <v>0.17872390175619746</v>
      </c>
      <c r="M359" s="6">
        <f t="shared" si="33"/>
        <v>220</v>
      </c>
      <c r="N359" s="6">
        <f t="shared" si="34"/>
        <v>1</v>
      </c>
      <c r="O359" s="11">
        <f t="shared" si="35"/>
        <v>0</v>
      </c>
    </row>
    <row r="360" spans="1:15">
      <c r="A360" s="6" t="s">
        <v>55</v>
      </c>
      <c r="B360" s="6">
        <v>3200</v>
      </c>
      <c r="C360" s="8">
        <v>0.20423663880000001</v>
      </c>
      <c r="D360" s="7">
        <v>0.4</v>
      </c>
      <c r="E360" s="7">
        <v>54.65</v>
      </c>
      <c r="F360" s="7">
        <v>1.2</v>
      </c>
      <c r="G360" s="7">
        <v>6.4000000000000001E-2</v>
      </c>
      <c r="H360" s="6">
        <v>1</v>
      </c>
      <c r="I360" s="42">
        <f t="shared" si="30"/>
        <v>1.2</v>
      </c>
      <c r="J360" s="42">
        <f t="shared" si="31"/>
        <v>6.4000000000000001E-2</v>
      </c>
      <c r="K360" s="6">
        <v>197</v>
      </c>
      <c r="L360" s="6">
        <f t="shared" si="32"/>
        <v>0.37205107701399998</v>
      </c>
      <c r="M360" s="6">
        <f t="shared" si="33"/>
        <v>459</v>
      </c>
      <c r="N360" s="6">
        <f t="shared" si="34"/>
        <v>1</v>
      </c>
      <c r="O360" s="11">
        <f t="shared" si="35"/>
        <v>0.1</v>
      </c>
    </row>
    <row r="361" spans="1:15">
      <c r="A361" s="6" t="s">
        <v>55</v>
      </c>
      <c r="B361" s="6">
        <v>6410</v>
      </c>
      <c r="C361" s="8">
        <v>0.40918094589999998</v>
      </c>
      <c r="D361" s="7">
        <v>0.30299999999999999</v>
      </c>
      <c r="E361" s="7">
        <v>54.65</v>
      </c>
      <c r="F361" s="7">
        <v>0</v>
      </c>
      <c r="G361" s="7">
        <v>0</v>
      </c>
      <c r="H361" s="6">
        <v>1</v>
      </c>
      <c r="I361" s="42">
        <f t="shared" si="30"/>
        <v>0</v>
      </c>
      <c r="J361" s="42">
        <f t="shared" si="31"/>
        <v>0</v>
      </c>
      <c r="K361" s="6">
        <v>244</v>
      </c>
      <c r="L361" s="6">
        <f t="shared" si="32"/>
        <v>0.56463390200923369</v>
      </c>
      <c r="M361" s="6">
        <f t="shared" si="33"/>
        <v>696</v>
      </c>
      <c r="N361" s="6">
        <f t="shared" si="34"/>
        <v>0</v>
      </c>
      <c r="O361" s="11">
        <f t="shared" si="35"/>
        <v>0</v>
      </c>
    </row>
    <row r="362" spans="1:15">
      <c r="A362" s="6" t="s">
        <v>55</v>
      </c>
      <c r="B362" s="6">
        <v>6410</v>
      </c>
      <c r="C362" s="8">
        <v>4.0141245700000001E-2</v>
      </c>
      <c r="D362" s="7">
        <v>0.30299999999999999</v>
      </c>
      <c r="E362" s="7">
        <v>54.65</v>
      </c>
      <c r="F362" s="7">
        <v>0</v>
      </c>
      <c r="G362" s="7">
        <v>0</v>
      </c>
      <c r="H362" s="6">
        <v>1</v>
      </c>
      <c r="I362" s="42">
        <f t="shared" si="30"/>
        <v>0</v>
      </c>
      <c r="J362" s="42">
        <f t="shared" si="31"/>
        <v>0</v>
      </c>
      <c r="K362" s="6">
        <v>24</v>
      </c>
      <c r="L362" s="6">
        <f t="shared" si="32"/>
        <v>5.5391406707001246E-2</v>
      </c>
      <c r="M362" s="6">
        <f t="shared" si="33"/>
        <v>68</v>
      </c>
      <c r="N362" s="6">
        <f t="shared" si="34"/>
        <v>0</v>
      </c>
      <c r="O362" s="11">
        <f t="shared" si="35"/>
        <v>0</v>
      </c>
    </row>
    <row r="363" spans="1:15">
      <c r="A363" s="6" t="s">
        <v>55</v>
      </c>
      <c r="B363" s="6">
        <v>6182</v>
      </c>
      <c r="C363" s="8">
        <v>1.9150294592999999</v>
      </c>
      <c r="D363" s="7">
        <v>0.30299999999999999</v>
      </c>
      <c r="E363" s="7">
        <v>54.65</v>
      </c>
      <c r="F363" s="7">
        <v>0</v>
      </c>
      <c r="G363" s="7">
        <v>0</v>
      </c>
      <c r="H363" s="6">
        <v>1</v>
      </c>
      <c r="I363" s="42">
        <f t="shared" si="30"/>
        <v>0</v>
      </c>
      <c r="J363" s="42">
        <f t="shared" si="31"/>
        <v>0</v>
      </c>
      <c r="K363" s="6">
        <v>1146</v>
      </c>
      <c r="L363" s="6">
        <f t="shared" si="32"/>
        <v>2.6425730887563108</v>
      </c>
      <c r="M363" s="6">
        <f t="shared" si="33"/>
        <v>3260</v>
      </c>
      <c r="N363" s="6">
        <f t="shared" si="34"/>
        <v>0</v>
      </c>
      <c r="O363" s="11">
        <f t="shared" si="35"/>
        <v>0</v>
      </c>
    </row>
    <row r="364" spans="1:15">
      <c r="A364" s="6" t="s">
        <v>55</v>
      </c>
      <c r="B364" s="6">
        <v>6460</v>
      </c>
      <c r="C364" s="8">
        <v>6.9817676E-3</v>
      </c>
      <c r="D364" s="7">
        <v>0.30299999999999999</v>
      </c>
      <c r="E364" s="7">
        <v>54.65</v>
      </c>
      <c r="F364" s="7">
        <v>0</v>
      </c>
      <c r="G364" s="7">
        <v>0</v>
      </c>
      <c r="H364" s="6">
        <v>1</v>
      </c>
      <c r="I364" s="42">
        <f t="shared" si="30"/>
        <v>0</v>
      </c>
      <c r="J364" s="42">
        <f t="shared" si="31"/>
        <v>0</v>
      </c>
      <c r="K364" s="6">
        <v>4</v>
      </c>
      <c r="L364" s="6">
        <f t="shared" si="32"/>
        <v>9.634228383334999E-3</v>
      </c>
      <c r="M364" s="6">
        <f t="shared" si="33"/>
        <v>12</v>
      </c>
      <c r="N364" s="6">
        <f t="shared" si="34"/>
        <v>0</v>
      </c>
      <c r="O364" s="11">
        <f t="shared" si="35"/>
        <v>0</v>
      </c>
    </row>
    <row r="365" spans="1:15">
      <c r="A365" s="6" t="s">
        <v>55</v>
      </c>
      <c r="B365" s="6">
        <v>3200</v>
      </c>
      <c r="C365" s="8">
        <v>0.44313166279999999</v>
      </c>
      <c r="D365" s="7">
        <v>0.4</v>
      </c>
      <c r="E365" s="7">
        <v>54.65</v>
      </c>
      <c r="F365" s="7">
        <v>1.2</v>
      </c>
      <c r="G365" s="7">
        <v>6.4000000000000001E-2</v>
      </c>
      <c r="H365" s="6">
        <v>1</v>
      </c>
      <c r="I365" s="42">
        <f t="shared" si="30"/>
        <v>1.2</v>
      </c>
      <c r="J365" s="42">
        <f t="shared" si="31"/>
        <v>6.4000000000000001E-2</v>
      </c>
      <c r="K365" s="6">
        <v>394</v>
      </c>
      <c r="L365" s="6">
        <f t="shared" si="32"/>
        <v>0.80723817906733331</v>
      </c>
      <c r="M365" s="6">
        <f t="shared" si="33"/>
        <v>996</v>
      </c>
      <c r="N365" s="6">
        <f t="shared" si="34"/>
        <v>3</v>
      </c>
      <c r="O365" s="11">
        <f t="shared" si="35"/>
        <v>0.1</v>
      </c>
    </row>
    <row r="366" spans="1:15">
      <c r="A366" s="6" t="s">
        <v>55</v>
      </c>
      <c r="B366" s="6">
        <v>6460</v>
      </c>
      <c r="C366" s="8">
        <v>0.51986967790000005</v>
      </c>
      <c r="D366" s="7">
        <v>0.30299999999999999</v>
      </c>
      <c r="E366" s="7">
        <v>54.65</v>
      </c>
      <c r="F366" s="7">
        <v>0</v>
      </c>
      <c r="G366" s="7">
        <v>0</v>
      </c>
      <c r="H366" s="6">
        <v>1</v>
      </c>
      <c r="I366" s="42">
        <f t="shared" si="30"/>
        <v>0</v>
      </c>
      <c r="J366" s="42">
        <f t="shared" si="31"/>
        <v>0</v>
      </c>
      <c r="K366" s="6">
        <v>310</v>
      </c>
      <c r="L366" s="6">
        <f t="shared" si="32"/>
        <v>0.71737466690518381</v>
      </c>
      <c r="M366" s="6">
        <f t="shared" si="33"/>
        <v>885</v>
      </c>
      <c r="N366" s="6">
        <f t="shared" si="34"/>
        <v>0</v>
      </c>
      <c r="O366" s="11">
        <f t="shared" si="35"/>
        <v>0</v>
      </c>
    </row>
    <row r="367" spans="1:15">
      <c r="A367" s="6" t="s">
        <v>55</v>
      </c>
      <c r="B367" s="6">
        <v>3100</v>
      </c>
      <c r="C367" s="8">
        <v>3.2335436299999999E-2</v>
      </c>
      <c r="D367" s="7">
        <v>0.41099999999999998</v>
      </c>
      <c r="E367" s="7">
        <v>54.65</v>
      </c>
      <c r="F367" s="7">
        <v>1.2</v>
      </c>
      <c r="G367" s="7">
        <v>6.4000000000000001E-2</v>
      </c>
      <c r="H367" s="6">
        <v>1</v>
      </c>
      <c r="I367" s="42">
        <f t="shared" si="30"/>
        <v>1.2</v>
      </c>
      <c r="J367" s="42">
        <f t="shared" si="31"/>
        <v>6.4000000000000001E-2</v>
      </c>
      <c r="K367" s="6">
        <v>140</v>
      </c>
      <c r="L367" s="6">
        <f t="shared" si="32"/>
        <v>6.0524257087478738E-2</v>
      </c>
      <c r="M367" s="6">
        <f t="shared" si="33"/>
        <v>75</v>
      </c>
      <c r="N367" s="6">
        <f t="shared" si="34"/>
        <v>0</v>
      </c>
      <c r="O367" s="11">
        <f t="shared" si="35"/>
        <v>0</v>
      </c>
    </row>
    <row r="368" spans="1:15">
      <c r="A368" s="6" t="s">
        <v>55</v>
      </c>
      <c r="B368" s="6">
        <v>6182</v>
      </c>
      <c r="C368" s="8">
        <v>1.6295601559999999</v>
      </c>
      <c r="D368" s="7">
        <v>0.30299999999999999</v>
      </c>
      <c r="E368" s="7">
        <v>54.65</v>
      </c>
      <c r="F368" s="7">
        <v>0</v>
      </c>
      <c r="G368" s="7">
        <v>0</v>
      </c>
      <c r="H368" s="6">
        <v>1</v>
      </c>
      <c r="I368" s="42">
        <f t="shared" si="30"/>
        <v>0</v>
      </c>
      <c r="J368" s="42">
        <f t="shared" si="31"/>
        <v>0</v>
      </c>
      <c r="K368" s="6">
        <v>973</v>
      </c>
      <c r="L368" s="6">
        <f t="shared" si="32"/>
        <v>2.2486504287663496</v>
      </c>
      <c r="M368" s="6">
        <f t="shared" si="33"/>
        <v>2774</v>
      </c>
      <c r="N368" s="6">
        <f t="shared" si="34"/>
        <v>0</v>
      </c>
      <c r="O368" s="11">
        <f t="shared" si="35"/>
        <v>0</v>
      </c>
    </row>
    <row r="369" spans="1:15">
      <c r="A369" s="6" t="s">
        <v>55</v>
      </c>
      <c r="B369" s="6">
        <v>5300</v>
      </c>
      <c r="C369" s="8">
        <v>9.5469668000000008E-3</v>
      </c>
      <c r="D369" s="7">
        <v>0.5</v>
      </c>
      <c r="E369" s="7">
        <v>54.65</v>
      </c>
      <c r="F369" s="7">
        <v>0.6</v>
      </c>
      <c r="G369" s="7">
        <v>0.13500000000000001</v>
      </c>
      <c r="H369" s="6">
        <v>1</v>
      </c>
      <c r="I369" s="42">
        <f t="shared" si="30"/>
        <v>0.6</v>
      </c>
      <c r="J369" s="42">
        <f t="shared" si="31"/>
        <v>0.13500000000000001</v>
      </c>
      <c r="K369" s="6">
        <v>9</v>
      </c>
      <c r="L369" s="6">
        <f t="shared" si="32"/>
        <v>2.1739238984166669E-2</v>
      </c>
      <c r="M369" s="6">
        <f t="shared" si="33"/>
        <v>27</v>
      </c>
      <c r="N369" s="6">
        <f t="shared" si="34"/>
        <v>0</v>
      </c>
      <c r="O369" s="11">
        <f t="shared" si="35"/>
        <v>0</v>
      </c>
    </row>
    <row r="370" spans="1:15">
      <c r="A370" s="6" t="s">
        <v>55</v>
      </c>
      <c r="B370" s="6">
        <v>3100</v>
      </c>
      <c r="C370" s="8">
        <v>1.0529887577000001</v>
      </c>
      <c r="D370" s="7">
        <v>0.41099999999999998</v>
      </c>
      <c r="E370" s="7">
        <v>54.65</v>
      </c>
      <c r="F370" s="7">
        <v>1.2</v>
      </c>
      <c r="G370" s="7">
        <v>6.4000000000000001E-2</v>
      </c>
      <c r="H370" s="6">
        <v>1</v>
      </c>
      <c r="I370" s="42">
        <f t="shared" si="30"/>
        <v>1.2</v>
      </c>
      <c r="J370" s="42">
        <f t="shared" si="31"/>
        <v>6.4000000000000001E-2</v>
      </c>
      <c r="K370" s="6">
        <v>1108</v>
      </c>
      <c r="L370" s="6">
        <f t="shared" si="32"/>
        <v>1.9709448695844463</v>
      </c>
      <c r="M370" s="6">
        <f t="shared" si="33"/>
        <v>2431</v>
      </c>
      <c r="N370" s="6">
        <f t="shared" si="34"/>
        <v>6</v>
      </c>
      <c r="O370" s="11">
        <f t="shared" si="35"/>
        <v>0.3</v>
      </c>
    </row>
    <row r="371" spans="1:15">
      <c r="A371" s="6" t="s">
        <v>55</v>
      </c>
      <c r="B371" s="6">
        <v>5300</v>
      </c>
      <c r="C371" s="8">
        <v>3.1480764999999998E-3</v>
      </c>
      <c r="D371" s="7">
        <v>0.5</v>
      </c>
      <c r="E371" s="7">
        <v>54.65</v>
      </c>
      <c r="F371" s="7">
        <v>0.6</v>
      </c>
      <c r="G371" s="7">
        <v>0.13500000000000001</v>
      </c>
      <c r="H371" s="6">
        <v>1</v>
      </c>
      <c r="I371" s="42">
        <f t="shared" si="30"/>
        <v>0.6</v>
      </c>
      <c r="J371" s="42">
        <f t="shared" si="31"/>
        <v>0.13500000000000001</v>
      </c>
      <c r="K371" s="6">
        <v>3</v>
      </c>
      <c r="L371" s="6">
        <f t="shared" si="32"/>
        <v>7.1684325302083336E-3</v>
      </c>
      <c r="M371" s="6">
        <f t="shared" si="33"/>
        <v>9</v>
      </c>
      <c r="N371" s="6">
        <f t="shared" si="34"/>
        <v>0</v>
      </c>
      <c r="O371" s="11">
        <f t="shared" si="35"/>
        <v>0</v>
      </c>
    </row>
    <row r="372" spans="1:15">
      <c r="A372" s="6" t="s">
        <v>55</v>
      </c>
      <c r="B372" s="6">
        <v>3100</v>
      </c>
      <c r="C372" s="8">
        <v>0.61878266559999995</v>
      </c>
      <c r="D372" s="7">
        <v>0.41099999999999998</v>
      </c>
      <c r="E372" s="7">
        <v>54.65</v>
      </c>
      <c r="F372" s="7">
        <v>1.2</v>
      </c>
      <c r="G372" s="7">
        <v>6.4000000000000001E-2</v>
      </c>
      <c r="H372" s="6">
        <v>1</v>
      </c>
      <c r="I372" s="42">
        <f t="shared" si="30"/>
        <v>1.2</v>
      </c>
      <c r="J372" s="42">
        <f t="shared" si="31"/>
        <v>6.4000000000000001E-2</v>
      </c>
      <c r="K372" s="6">
        <v>501</v>
      </c>
      <c r="L372" s="6">
        <f t="shared" si="32"/>
        <v>1.1582141891201199</v>
      </c>
      <c r="M372" s="6">
        <f t="shared" si="33"/>
        <v>1429</v>
      </c>
      <c r="N372" s="6">
        <f t="shared" si="34"/>
        <v>4</v>
      </c>
      <c r="O372" s="11">
        <f t="shared" si="35"/>
        <v>0.2</v>
      </c>
    </row>
    <row r="373" spans="1:15">
      <c r="A373" s="6" t="s">
        <v>55</v>
      </c>
      <c r="B373" s="6">
        <v>5300</v>
      </c>
      <c r="C373" s="8">
        <v>0.17413221919999999</v>
      </c>
      <c r="D373" s="7">
        <v>0.5</v>
      </c>
      <c r="E373" s="7">
        <v>54.65</v>
      </c>
      <c r="F373" s="7">
        <v>0.6</v>
      </c>
      <c r="G373" s="7">
        <v>0.13500000000000001</v>
      </c>
      <c r="H373" s="6">
        <v>1</v>
      </c>
      <c r="I373" s="42">
        <f t="shared" si="30"/>
        <v>0.6</v>
      </c>
      <c r="J373" s="42">
        <f t="shared" si="31"/>
        <v>0.13500000000000001</v>
      </c>
      <c r="K373" s="6">
        <v>172</v>
      </c>
      <c r="L373" s="6">
        <f t="shared" si="32"/>
        <v>0.3965135741366666</v>
      </c>
      <c r="M373" s="6">
        <f t="shared" si="33"/>
        <v>489</v>
      </c>
      <c r="N373" s="6">
        <f t="shared" si="34"/>
        <v>1</v>
      </c>
      <c r="O373" s="11">
        <f t="shared" si="35"/>
        <v>0.1</v>
      </c>
    </row>
    <row r="374" spans="1:15">
      <c r="A374" s="6" t="s">
        <v>55</v>
      </c>
      <c r="B374" s="6">
        <v>6182</v>
      </c>
      <c r="C374" s="8">
        <v>0.1085670452</v>
      </c>
      <c r="D374" s="7">
        <v>0.30299999999999999</v>
      </c>
      <c r="E374" s="7">
        <v>54.65</v>
      </c>
      <c r="F374" s="7">
        <v>0</v>
      </c>
      <c r="G374" s="7">
        <v>0</v>
      </c>
      <c r="H374" s="6">
        <v>1</v>
      </c>
      <c r="I374" s="42">
        <f t="shared" si="30"/>
        <v>0</v>
      </c>
      <c r="J374" s="42">
        <f t="shared" si="31"/>
        <v>0</v>
      </c>
      <c r="K374" s="6">
        <v>65</v>
      </c>
      <c r="L374" s="6">
        <f t="shared" si="32"/>
        <v>0.149813022759545</v>
      </c>
      <c r="M374" s="6">
        <f t="shared" si="33"/>
        <v>185</v>
      </c>
      <c r="N374" s="6">
        <f t="shared" si="34"/>
        <v>0</v>
      </c>
      <c r="O374" s="11">
        <f t="shared" si="35"/>
        <v>0</v>
      </c>
    </row>
    <row r="375" spans="1:15">
      <c r="A375" s="6" t="s">
        <v>55</v>
      </c>
      <c r="B375" s="6">
        <v>6430</v>
      </c>
      <c r="C375" s="8">
        <v>3.53677596E-2</v>
      </c>
      <c r="D375" s="7">
        <v>0.30299999999999999</v>
      </c>
      <c r="E375" s="7">
        <v>54.65</v>
      </c>
      <c r="F375" s="7">
        <v>0</v>
      </c>
      <c r="G375" s="7">
        <v>0</v>
      </c>
      <c r="H375" s="6">
        <v>1</v>
      </c>
      <c r="I375" s="42">
        <f t="shared" si="30"/>
        <v>0</v>
      </c>
      <c r="J375" s="42">
        <f t="shared" si="31"/>
        <v>0</v>
      </c>
      <c r="K375" s="6">
        <v>21</v>
      </c>
      <c r="L375" s="6">
        <f t="shared" si="32"/>
        <v>4.8804413569034998E-2</v>
      </c>
      <c r="M375" s="6">
        <f t="shared" si="33"/>
        <v>60</v>
      </c>
      <c r="N375" s="6">
        <f t="shared" si="34"/>
        <v>0</v>
      </c>
      <c r="O375" s="11">
        <f t="shared" si="35"/>
        <v>0</v>
      </c>
    </row>
    <row r="376" spans="1:15">
      <c r="A376" s="6" t="s">
        <v>55</v>
      </c>
      <c r="B376" s="6">
        <v>6430</v>
      </c>
      <c r="C376" s="8">
        <v>0.54228928769999996</v>
      </c>
      <c r="D376" s="7">
        <v>0.30299999999999999</v>
      </c>
      <c r="E376" s="7">
        <v>54.65</v>
      </c>
      <c r="F376" s="7">
        <v>0</v>
      </c>
      <c r="G376" s="7">
        <v>0</v>
      </c>
      <c r="H376" s="6">
        <v>1</v>
      </c>
      <c r="I376" s="42">
        <f t="shared" si="30"/>
        <v>0</v>
      </c>
      <c r="J376" s="42">
        <f t="shared" si="31"/>
        <v>0</v>
      </c>
      <c r="K376" s="6">
        <v>324</v>
      </c>
      <c r="L376" s="6">
        <f t="shared" si="32"/>
        <v>0.74831176671332622</v>
      </c>
      <c r="M376" s="6">
        <f t="shared" si="33"/>
        <v>923</v>
      </c>
      <c r="N376" s="6">
        <f t="shared" si="34"/>
        <v>0</v>
      </c>
      <c r="O376" s="11">
        <f t="shared" si="35"/>
        <v>0</v>
      </c>
    </row>
    <row r="377" spans="1:15">
      <c r="A377" s="6" t="s">
        <v>55</v>
      </c>
      <c r="B377" s="6">
        <v>5300</v>
      </c>
      <c r="C377" s="8">
        <v>1.2870831000000001E-3</v>
      </c>
      <c r="D377" s="7">
        <v>0.5</v>
      </c>
      <c r="E377" s="7">
        <v>54.65</v>
      </c>
      <c r="F377" s="7">
        <v>0.6</v>
      </c>
      <c r="G377" s="7">
        <v>0.13500000000000001</v>
      </c>
      <c r="H377" s="6">
        <v>1</v>
      </c>
      <c r="I377" s="42">
        <f t="shared" si="30"/>
        <v>0.6</v>
      </c>
      <c r="J377" s="42">
        <f t="shared" si="31"/>
        <v>0.13500000000000001</v>
      </c>
      <c r="K377" s="6">
        <v>1</v>
      </c>
      <c r="L377" s="6">
        <f t="shared" si="32"/>
        <v>2.9307954756249998E-3</v>
      </c>
      <c r="M377" s="6">
        <f t="shared" si="33"/>
        <v>4</v>
      </c>
      <c r="N377" s="6">
        <f t="shared" si="34"/>
        <v>0</v>
      </c>
      <c r="O377" s="11">
        <f t="shared" si="35"/>
        <v>0</v>
      </c>
    </row>
    <row r="378" spans="1:15">
      <c r="A378" s="6" t="s">
        <v>55</v>
      </c>
      <c r="B378" s="6">
        <v>3100</v>
      </c>
      <c r="C378" s="8">
        <v>0.1953600647</v>
      </c>
      <c r="D378" s="7">
        <v>0.41099999999999998</v>
      </c>
      <c r="E378" s="7">
        <v>54.65</v>
      </c>
      <c r="F378" s="7">
        <v>1.2</v>
      </c>
      <c r="G378" s="7">
        <v>6.4000000000000001E-2</v>
      </c>
      <c r="H378" s="6">
        <v>1</v>
      </c>
      <c r="I378" s="42">
        <f t="shared" si="30"/>
        <v>1.2</v>
      </c>
      <c r="J378" s="42">
        <f t="shared" si="31"/>
        <v>6.4000000000000001E-2</v>
      </c>
      <c r="K378" s="6">
        <v>158</v>
      </c>
      <c r="L378" s="6">
        <f t="shared" si="32"/>
        <v>0.36566764310303368</v>
      </c>
      <c r="M378" s="6">
        <f t="shared" si="33"/>
        <v>451</v>
      </c>
      <c r="N378" s="6">
        <f t="shared" si="34"/>
        <v>1</v>
      </c>
      <c r="O378" s="11">
        <f t="shared" si="35"/>
        <v>0.1</v>
      </c>
    </row>
    <row r="379" spans="1:15">
      <c r="A379" s="6" t="s">
        <v>55</v>
      </c>
      <c r="B379" s="6">
        <v>3100</v>
      </c>
      <c r="C379" s="8">
        <v>0.2071748759</v>
      </c>
      <c r="D379" s="7">
        <v>0.41099999999999998</v>
      </c>
      <c r="E379" s="7">
        <v>54.65</v>
      </c>
      <c r="F379" s="7">
        <v>1.2</v>
      </c>
      <c r="G379" s="7">
        <v>6.4000000000000001E-2</v>
      </c>
      <c r="H379" s="6">
        <v>1</v>
      </c>
      <c r="I379" s="42">
        <f t="shared" si="30"/>
        <v>1.2</v>
      </c>
      <c r="J379" s="42">
        <f t="shared" si="31"/>
        <v>6.4000000000000001E-2</v>
      </c>
      <c r="K379" s="6">
        <v>168</v>
      </c>
      <c r="L379" s="6">
        <f t="shared" si="32"/>
        <v>0.3877821636517737</v>
      </c>
      <c r="M379" s="6">
        <f t="shared" si="33"/>
        <v>478</v>
      </c>
      <c r="N379" s="6">
        <f t="shared" si="34"/>
        <v>1</v>
      </c>
      <c r="O379" s="11">
        <f t="shared" si="35"/>
        <v>0.1</v>
      </c>
    </row>
    <row r="380" spans="1:15">
      <c r="A380" s="6" t="s">
        <v>55</v>
      </c>
      <c r="B380" s="6">
        <v>3100</v>
      </c>
      <c r="C380" s="8">
        <v>0.1075501215</v>
      </c>
      <c r="D380" s="7">
        <v>0.41099999999999998</v>
      </c>
      <c r="E380" s="7">
        <v>54.65</v>
      </c>
      <c r="F380" s="7">
        <v>1.2</v>
      </c>
      <c r="G380" s="7">
        <v>6.4000000000000001E-2</v>
      </c>
      <c r="H380" s="6">
        <v>1</v>
      </c>
      <c r="I380" s="42">
        <f t="shared" si="30"/>
        <v>1.2</v>
      </c>
      <c r="J380" s="42">
        <f t="shared" si="31"/>
        <v>6.4000000000000001E-2</v>
      </c>
      <c r="K380" s="6">
        <v>627</v>
      </c>
      <c r="L380" s="6">
        <f t="shared" si="32"/>
        <v>0.20130828429414371</v>
      </c>
      <c r="M380" s="6">
        <f t="shared" si="33"/>
        <v>248</v>
      </c>
      <c r="N380" s="6">
        <f t="shared" si="34"/>
        <v>1</v>
      </c>
      <c r="O380" s="11">
        <f t="shared" si="35"/>
        <v>0</v>
      </c>
    </row>
    <row r="381" spans="1:15">
      <c r="A381" s="6" t="s">
        <v>55</v>
      </c>
      <c r="B381" s="6">
        <v>6460</v>
      </c>
      <c r="C381" s="8">
        <v>6.5158325399999995E-2</v>
      </c>
      <c r="D381" s="7">
        <v>0.30299999999999999</v>
      </c>
      <c r="E381" s="7">
        <v>54.65</v>
      </c>
      <c r="F381" s="7">
        <v>0</v>
      </c>
      <c r="G381" s="7">
        <v>0</v>
      </c>
      <c r="H381" s="6">
        <v>1</v>
      </c>
      <c r="I381" s="42">
        <f t="shared" si="30"/>
        <v>0</v>
      </c>
      <c r="J381" s="42">
        <f t="shared" si="31"/>
        <v>0</v>
      </c>
      <c r="K381" s="6">
        <v>39</v>
      </c>
      <c r="L381" s="6">
        <f t="shared" si="32"/>
        <v>8.9912787698527494E-2</v>
      </c>
      <c r="M381" s="6">
        <f t="shared" si="33"/>
        <v>111</v>
      </c>
      <c r="N381" s="6">
        <f t="shared" si="34"/>
        <v>0</v>
      </c>
      <c r="O381" s="11">
        <f t="shared" si="35"/>
        <v>0</v>
      </c>
    </row>
    <row r="382" spans="1:15">
      <c r="A382" s="6" t="s">
        <v>55</v>
      </c>
      <c r="B382" s="6">
        <v>6460</v>
      </c>
      <c r="C382" s="8">
        <v>4.9837719061000003</v>
      </c>
      <c r="D382" s="7">
        <v>0.30299999999999999</v>
      </c>
      <c r="E382" s="7">
        <v>54.65</v>
      </c>
      <c r="F382" s="7">
        <v>0</v>
      </c>
      <c r="G382" s="7">
        <v>0</v>
      </c>
      <c r="H382" s="6">
        <v>1</v>
      </c>
      <c r="I382" s="42">
        <f t="shared" si="30"/>
        <v>0</v>
      </c>
      <c r="J382" s="42">
        <f t="shared" si="31"/>
        <v>0</v>
      </c>
      <c r="K382" s="6">
        <v>3251</v>
      </c>
      <c r="L382" s="6">
        <f t="shared" si="32"/>
        <v>6.8771691503762158</v>
      </c>
      <c r="M382" s="6">
        <f t="shared" si="33"/>
        <v>8483</v>
      </c>
      <c r="N382" s="6">
        <f t="shared" si="34"/>
        <v>0</v>
      </c>
      <c r="O382" s="11">
        <f t="shared" si="35"/>
        <v>0</v>
      </c>
    </row>
    <row r="383" spans="1:15">
      <c r="A383" s="6" t="s">
        <v>55</v>
      </c>
      <c r="B383" s="6">
        <v>5300</v>
      </c>
      <c r="C383" s="8">
        <v>3.3420559500000002E-2</v>
      </c>
      <c r="D383" s="7">
        <v>0.5</v>
      </c>
      <c r="E383" s="7">
        <v>54.65</v>
      </c>
      <c r="F383" s="7">
        <v>0.6</v>
      </c>
      <c r="G383" s="7">
        <v>0.13500000000000001</v>
      </c>
      <c r="H383" s="6">
        <v>1</v>
      </c>
      <c r="I383" s="42">
        <f t="shared" si="30"/>
        <v>0.6</v>
      </c>
      <c r="J383" s="42">
        <f t="shared" si="31"/>
        <v>0.13500000000000001</v>
      </c>
      <c r="K383" s="6">
        <v>33</v>
      </c>
      <c r="L383" s="6">
        <f t="shared" si="32"/>
        <v>7.6101399028125002E-2</v>
      </c>
      <c r="M383" s="6">
        <f t="shared" si="33"/>
        <v>94</v>
      </c>
      <c r="N383" s="6">
        <f t="shared" si="34"/>
        <v>0</v>
      </c>
      <c r="O383" s="11">
        <f t="shared" si="35"/>
        <v>0</v>
      </c>
    </row>
    <row r="384" spans="1:15">
      <c r="A384" s="6" t="s">
        <v>55</v>
      </c>
      <c r="B384" s="6">
        <v>6460</v>
      </c>
      <c r="C384" s="8">
        <v>1.5517099383999999</v>
      </c>
      <c r="D384" s="7">
        <v>0.30299999999999999</v>
      </c>
      <c r="E384" s="7">
        <v>54.65</v>
      </c>
      <c r="F384" s="7">
        <v>0</v>
      </c>
      <c r="G384" s="7">
        <v>0</v>
      </c>
      <c r="H384" s="6">
        <v>1</v>
      </c>
      <c r="I384" s="42">
        <f t="shared" si="30"/>
        <v>0</v>
      </c>
      <c r="J384" s="42">
        <f t="shared" si="31"/>
        <v>0</v>
      </c>
      <c r="K384" s="6">
        <v>928</v>
      </c>
      <c r="L384" s="6">
        <f t="shared" si="32"/>
        <v>2.1412239403723898</v>
      </c>
      <c r="M384" s="6">
        <f t="shared" si="33"/>
        <v>2641</v>
      </c>
      <c r="N384" s="6">
        <f t="shared" si="34"/>
        <v>0</v>
      </c>
      <c r="O384" s="11">
        <f t="shared" si="35"/>
        <v>0</v>
      </c>
    </row>
    <row r="385" spans="1:15">
      <c r="A385" s="6" t="s">
        <v>55</v>
      </c>
      <c r="B385" s="6">
        <v>6182</v>
      </c>
      <c r="C385" s="8">
        <v>9.2170079200000005E-2</v>
      </c>
      <c r="D385" s="7">
        <v>0.30299999999999999</v>
      </c>
      <c r="E385" s="7">
        <v>54.65</v>
      </c>
      <c r="F385" s="7">
        <v>0</v>
      </c>
      <c r="G385" s="7">
        <v>0</v>
      </c>
      <c r="H385" s="6">
        <v>1</v>
      </c>
      <c r="I385" s="42">
        <f t="shared" si="30"/>
        <v>0</v>
      </c>
      <c r="J385" s="42">
        <f t="shared" si="31"/>
        <v>0</v>
      </c>
      <c r="K385" s="6">
        <v>55</v>
      </c>
      <c r="L385" s="6">
        <f t="shared" si="32"/>
        <v>0.12718664441406999</v>
      </c>
      <c r="M385" s="6">
        <f t="shared" si="33"/>
        <v>157</v>
      </c>
      <c r="N385" s="6">
        <f t="shared" si="34"/>
        <v>0</v>
      </c>
      <c r="O385" s="11">
        <f t="shared" si="35"/>
        <v>0</v>
      </c>
    </row>
    <row r="386" spans="1:15">
      <c r="A386" s="6" t="s">
        <v>55</v>
      </c>
      <c r="B386" s="6">
        <v>3200</v>
      </c>
      <c r="C386" s="8">
        <v>0.24651593199999999</v>
      </c>
      <c r="D386" s="7">
        <v>0.4</v>
      </c>
      <c r="E386" s="7">
        <v>54.65</v>
      </c>
      <c r="F386" s="7">
        <v>1.2</v>
      </c>
      <c r="G386" s="7">
        <v>6.4000000000000001E-2</v>
      </c>
      <c r="H386" s="6">
        <v>1</v>
      </c>
      <c r="I386" s="42">
        <f t="shared" si="30"/>
        <v>1.2</v>
      </c>
      <c r="J386" s="42">
        <f t="shared" si="31"/>
        <v>6.4000000000000001E-2</v>
      </c>
      <c r="K386" s="6">
        <v>197</v>
      </c>
      <c r="L386" s="6">
        <f t="shared" si="32"/>
        <v>0.44906985612666661</v>
      </c>
      <c r="M386" s="6">
        <f t="shared" si="33"/>
        <v>554</v>
      </c>
      <c r="N386" s="6">
        <f t="shared" si="34"/>
        <v>1</v>
      </c>
      <c r="O386" s="11">
        <f t="shared" si="35"/>
        <v>0.1</v>
      </c>
    </row>
    <row r="387" spans="1:15">
      <c r="A387" s="6" t="s">
        <v>55</v>
      </c>
      <c r="B387" s="6">
        <v>5300</v>
      </c>
      <c r="C387" s="8">
        <v>0.1870783463</v>
      </c>
      <c r="D387" s="7">
        <v>0.5</v>
      </c>
      <c r="E387" s="7">
        <v>54.65</v>
      </c>
      <c r="F387" s="7">
        <v>0.6</v>
      </c>
      <c r="G387" s="7">
        <v>0.13500000000000001</v>
      </c>
      <c r="H387" s="6">
        <v>1</v>
      </c>
      <c r="I387" s="42">
        <f t="shared" ref="I387:I421" si="36">F387</f>
        <v>0.6</v>
      </c>
      <c r="J387" s="42">
        <f t="shared" ref="J387:J421" si="37">G387</f>
        <v>0.13500000000000001</v>
      </c>
      <c r="K387" s="6">
        <v>184</v>
      </c>
      <c r="L387" s="6">
        <f t="shared" ref="L387:L432" si="38">(E387*D387*C387)/12</f>
        <v>0.42599298438729166</v>
      </c>
      <c r="M387" s="6">
        <f t="shared" ref="M387:M432" si="39">ROUND(E387*D387*C387*102.79,0)</f>
        <v>525</v>
      </c>
      <c r="N387" s="6">
        <f t="shared" ref="N387:N432" si="40">ROUND(I387*M387*0.002205,0)</f>
        <v>1</v>
      </c>
      <c r="O387" s="11">
        <f t="shared" ref="O387:O432" si="41">ROUND(J387*M387*0.002205,1)</f>
        <v>0.2</v>
      </c>
    </row>
    <row r="388" spans="1:15">
      <c r="A388" s="6" t="s">
        <v>55</v>
      </c>
      <c r="B388" s="6">
        <v>6430</v>
      </c>
      <c r="C388" s="8">
        <v>0.76523217210000005</v>
      </c>
      <c r="D388" s="7">
        <v>0.30299999999999999</v>
      </c>
      <c r="E388" s="7">
        <v>54.65</v>
      </c>
      <c r="F388" s="7">
        <v>0</v>
      </c>
      <c r="G388" s="7">
        <v>0</v>
      </c>
      <c r="H388" s="6">
        <v>1</v>
      </c>
      <c r="I388" s="42">
        <f t="shared" si="36"/>
        <v>0</v>
      </c>
      <c r="J388" s="42">
        <f t="shared" si="37"/>
        <v>0</v>
      </c>
      <c r="K388" s="6">
        <v>457</v>
      </c>
      <c r="L388" s="6">
        <f t="shared" si="38"/>
        <v>1.0559534396829413</v>
      </c>
      <c r="M388" s="6">
        <f t="shared" si="39"/>
        <v>1302</v>
      </c>
      <c r="N388" s="6">
        <f t="shared" si="40"/>
        <v>0</v>
      </c>
      <c r="O388" s="11">
        <f t="shared" si="41"/>
        <v>0</v>
      </c>
    </row>
    <row r="389" spans="1:15">
      <c r="A389" s="6" t="s">
        <v>55</v>
      </c>
      <c r="B389" s="6">
        <v>6460</v>
      </c>
      <c r="C389" s="8">
        <v>0.66479295370000002</v>
      </c>
      <c r="D389" s="7">
        <v>0.30299999999999999</v>
      </c>
      <c r="E389" s="7">
        <v>54.65</v>
      </c>
      <c r="F389" s="7">
        <v>0</v>
      </c>
      <c r="G389" s="7">
        <v>0</v>
      </c>
      <c r="H389" s="6">
        <v>1</v>
      </c>
      <c r="I389" s="42">
        <f t="shared" si="36"/>
        <v>0</v>
      </c>
      <c r="J389" s="42">
        <f t="shared" si="37"/>
        <v>0</v>
      </c>
      <c r="K389" s="6">
        <v>397</v>
      </c>
      <c r="L389" s="6">
        <f t="shared" si="38"/>
        <v>0.91735610672255119</v>
      </c>
      <c r="M389" s="6">
        <f t="shared" si="39"/>
        <v>1132</v>
      </c>
      <c r="N389" s="6">
        <f t="shared" si="40"/>
        <v>0</v>
      </c>
      <c r="O389" s="11">
        <f t="shared" si="41"/>
        <v>0</v>
      </c>
    </row>
    <row r="390" spans="1:15">
      <c r="A390" s="6" t="s">
        <v>55</v>
      </c>
      <c r="B390" s="6">
        <v>6430</v>
      </c>
      <c r="C390" s="8">
        <v>0.23567033640000001</v>
      </c>
      <c r="D390" s="7">
        <v>0.30299999999999999</v>
      </c>
      <c r="E390" s="7">
        <v>54.65</v>
      </c>
      <c r="F390" s="7">
        <v>0</v>
      </c>
      <c r="G390" s="7">
        <v>0</v>
      </c>
      <c r="H390" s="6">
        <v>1</v>
      </c>
      <c r="I390" s="42">
        <f t="shared" si="36"/>
        <v>0</v>
      </c>
      <c r="J390" s="42">
        <f t="shared" si="37"/>
        <v>0</v>
      </c>
      <c r="K390" s="6">
        <v>141</v>
      </c>
      <c r="L390" s="6">
        <f t="shared" si="38"/>
        <v>0.32520444307756502</v>
      </c>
      <c r="M390" s="6">
        <f t="shared" si="39"/>
        <v>401</v>
      </c>
      <c r="N390" s="6">
        <f t="shared" si="40"/>
        <v>0</v>
      </c>
      <c r="O390" s="11">
        <f t="shared" si="41"/>
        <v>0</v>
      </c>
    </row>
    <row r="391" spans="1:15">
      <c r="A391" s="6" t="s">
        <v>55</v>
      </c>
      <c r="B391" s="6">
        <v>6430</v>
      </c>
      <c r="C391" s="8">
        <v>8.1697301999999992E-3</v>
      </c>
      <c r="D391" s="7">
        <v>0.30299999999999999</v>
      </c>
      <c r="E391" s="7">
        <v>54.65</v>
      </c>
      <c r="F391" s="7">
        <v>0</v>
      </c>
      <c r="G391" s="7">
        <v>0</v>
      </c>
      <c r="H391" s="6">
        <v>1</v>
      </c>
      <c r="I391" s="42">
        <f t="shared" si="36"/>
        <v>0</v>
      </c>
      <c r="J391" s="42">
        <f t="shared" si="37"/>
        <v>0</v>
      </c>
      <c r="K391" s="6">
        <v>5</v>
      </c>
      <c r="L391" s="6">
        <f t="shared" si="38"/>
        <v>1.1273512824607498E-2</v>
      </c>
      <c r="M391" s="6">
        <f t="shared" si="39"/>
        <v>14</v>
      </c>
      <c r="N391" s="6">
        <f t="shared" si="40"/>
        <v>0</v>
      </c>
      <c r="O391" s="11">
        <f t="shared" si="41"/>
        <v>0</v>
      </c>
    </row>
    <row r="392" spans="1:15">
      <c r="A392" s="6" t="s">
        <v>55</v>
      </c>
      <c r="B392" s="6">
        <v>6460</v>
      </c>
      <c r="C392" s="8">
        <v>0.98973384919999996</v>
      </c>
      <c r="D392" s="7">
        <v>0.30299999999999999</v>
      </c>
      <c r="E392" s="7">
        <v>54.65</v>
      </c>
      <c r="F392" s="7">
        <v>0</v>
      </c>
      <c r="G392" s="7">
        <v>0</v>
      </c>
      <c r="H392" s="6">
        <v>1</v>
      </c>
      <c r="I392" s="42">
        <f t="shared" si="36"/>
        <v>0</v>
      </c>
      <c r="J392" s="42">
        <f t="shared" si="37"/>
        <v>0</v>
      </c>
      <c r="K392" s="6">
        <v>614</v>
      </c>
      <c r="L392" s="6">
        <f t="shared" si="38"/>
        <v>1.3657461101841948</v>
      </c>
      <c r="M392" s="6">
        <f t="shared" si="39"/>
        <v>1685</v>
      </c>
      <c r="N392" s="6">
        <f t="shared" si="40"/>
        <v>0</v>
      </c>
      <c r="O392" s="11">
        <f t="shared" si="41"/>
        <v>0</v>
      </c>
    </row>
    <row r="393" spans="1:15">
      <c r="A393" s="6" t="s">
        <v>55</v>
      </c>
      <c r="B393" s="6">
        <v>6460</v>
      </c>
      <c r="C393" s="8">
        <v>4.8736200000000004E-3</v>
      </c>
      <c r="D393" s="7">
        <v>0.30299999999999999</v>
      </c>
      <c r="E393" s="7">
        <v>54.65</v>
      </c>
      <c r="F393" s="7">
        <v>0</v>
      </c>
      <c r="G393" s="7">
        <v>0</v>
      </c>
      <c r="H393" s="6">
        <v>1</v>
      </c>
      <c r="I393" s="42">
        <f t="shared" si="36"/>
        <v>0</v>
      </c>
      <c r="J393" s="42">
        <f t="shared" si="37"/>
        <v>0</v>
      </c>
      <c r="K393" s="6">
        <v>3</v>
      </c>
      <c r="L393" s="6">
        <f t="shared" si="38"/>
        <v>6.7251691582500004E-3</v>
      </c>
      <c r="M393" s="6">
        <f t="shared" si="39"/>
        <v>8</v>
      </c>
      <c r="N393" s="6">
        <f t="shared" si="40"/>
        <v>0</v>
      </c>
      <c r="O393" s="11">
        <f t="shared" si="41"/>
        <v>0</v>
      </c>
    </row>
    <row r="394" spans="1:15">
      <c r="A394" s="6" t="s">
        <v>55</v>
      </c>
      <c r="B394" s="6">
        <v>6430</v>
      </c>
      <c r="C394" s="8">
        <v>0.54686048669999998</v>
      </c>
      <c r="D394" s="7">
        <v>0.30299999999999999</v>
      </c>
      <c r="E394" s="7">
        <v>54.65</v>
      </c>
      <c r="F394" s="7">
        <v>0</v>
      </c>
      <c r="G394" s="7">
        <v>0</v>
      </c>
      <c r="H394" s="6">
        <v>1</v>
      </c>
      <c r="I394" s="42">
        <f t="shared" si="36"/>
        <v>0</v>
      </c>
      <c r="J394" s="42">
        <f t="shared" si="37"/>
        <v>0</v>
      </c>
      <c r="K394" s="6">
        <v>327</v>
      </c>
      <c r="L394" s="6">
        <f t="shared" si="38"/>
        <v>0.75461962135341365</v>
      </c>
      <c r="M394" s="6">
        <f t="shared" si="39"/>
        <v>931</v>
      </c>
      <c r="N394" s="6">
        <f t="shared" si="40"/>
        <v>0</v>
      </c>
      <c r="O394" s="11">
        <f t="shared" si="41"/>
        <v>0</v>
      </c>
    </row>
    <row r="395" spans="1:15">
      <c r="A395" s="6" t="s">
        <v>55</v>
      </c>
      <c r="B395" s="6">
        <v>3100</v>
      </c>
      <c r="C395" s="8">
        <v>0.17552617609999999</v>
      </c>
      <c r="D395" s="7">
        <v>0.41099999999999998</v>
      </c>
      <c r="E395" s="7">
        <v>54.65</v>
      </c>
      <c r="F395" s="7">
        <v>1.2</v>
      </c>
      <c r="G395" s="7">
        <v>6.4000000000000001E-2</v>
      </c>
      <c r="H395" s="6">
        <v>1</v>
      </c>
      <c r="I395" s="42">
        <f t="shared" si="36"/>
        <v>1.2</v>
      </c>
      <c r="J395" s="42">
        <f t="shared" si="37"/>
        <v>6.4000000000000001E-2</v>
      </c>
      <c r="K395" s="6">
        <v>142</v>
      </c>
      <c r="L395" s="6">
        <f t="shared" si="38"/>
        <v>0.3285433141923762</v>
      </c>
      <c r="M395" s="6">
        <f t="shared" si="39"/>
        <v>405</v>
      </c>
      <c r="N395" s="6">
        <f t="shared" si="40"/>
        <v>1</v>
      </c>
      <c r="O395" s="11">
        <f t="shared" si="41"/>
        <v>0.1</v>
      </c>
    </row>
    <row r="396" spans="1:15">
      <c r="A396" s="6" t="s">
        <v>55</v>
      </c>
      <c r="B396" s="6">
        <v>6182</v>
      </c>
      <c r="C396" s="8">
        <v>5.1101863499999997E-2</v>
      </c>
      <c r="D396" s="7">
        <v>0.30299999999999999</v>
      </c>
      <c r="E396" s="7">
        <v>54.65</v>
      </c>
      <c r="F396" s="7">
        <v>0</v>
      </c>
      <c r="G396" s="7">
        <v>0</v>
      </c>
      <c r="H396" s="6">
        <v>1</v>
      </c>
      <c r="I396" s="42">
        <f t="shared" si="36"/>
        <v>0</v>
      </c>
      <c r="J396" s="42">
        <f t="shared" si="37"/>
        <v>0</v>
      </c>
      <c r="K396" s="6">
        <v>31</v>
      </c>
      <c r="L396" s="6">
        <f t="shared" si="38"/>
        <v>7.0516100216943739E-2</v>
      </c>
      <c r="M396" s="6">
        <f t="shared" si="39"/>
        <v>87</v>
      </c>
      <c r="N396" s="6">
        <f t="shared" si="40"/>
        <v>0</v>
      </c>
      <c r="O396" s="11">
        <f t="shared" si="41"/>
        <v>0</v>
      </c>
    </row>
    <row r="397" spans="1:15">
      <c r="A397" s="6" t="s">
        <v>55</v>
      </c>
      <c r="B397" s="6">
        <v>6182</v>
      </c>
      <c r="C397" s="8">
        <v>1.0149397900000001E-2</v>
      </c>
      <c r="D397" s="7">
        <v>0.30299999999999999</v>
      </c>
      <c r="E397" s="7">
        <v>54.65</v>
      </c>
      <c r="F397" s="7">
        <v>0</v>
      </c>
      <c r="G397" s="7">
        <v>0</v>
      </c>
      <c r="H397" s="6">
        <v>1</v>
      </c>
      <c r="I397" s="42">
        <f t="shared" si="36"/>
        <v>0</v>
      </c>
      <c r="J397" s="42">
        <f t="shared" si="37"/>
        <v>0</v>
      </c>
      <c r="K397" s="6">
        <v>6</v>
      </c>
      <c r="L397" s="6">
        <f t="shared" si="38"/>
        <v>1.400528102968375E-2</v>
      </c>
      <c r="M397" s="6">
        <f t="shared" si="39"/>
        <v>17</v>
      </c>
      <c r="N397" s="6">
        <f t="shared" si="40"/>
        <v>0</v>
      </c>
      <c r="O397" s="11">
        <f t="shared" si="41"/>
        <v>0</v>
      </c>
    </row>
    <row r="398" spans="1:15">
      <c r="A398" s="6" t="s">
        <v>55</v>
      </c>
      <c r="B398" s="6">
        <v>6182</v>
      </c>
      <c r="C398" s="8">
        <v>0.1188027967</v>
      </c>
      <c r="D398" s="7">
        <v>0.30299999999999999</v>
      </c>
      <c r="E398" s="7">
        <v>54.65</v>
      </c>
      <c r="F398" s="7">
        <v>0</v>
      </c>
      <c r="G398" s="7">
        <v>0</v>
      </c>
      <c r="H398" s="6">
        <v>1</v>
      </c>
      <c r="I398" s="42">
        <f t="shared" si="36"/>
        <v>0</v>
      </c>
      <c r="J398" s="42">
        <f t="shared" si="37"/>
        <v>0</v>
      </c>
      <c r="K398" s="6">
        <v>71</v>
      </c>
      <c r="L398" s="6">
        <f t="shared" si="38"/>
        <v>0.16393746420128877</v>
      </c>
      <c r="M398" s="6">
        <f t="shared" si="39"/>
        <v>202</v>
      </c>
      <c r="N398" s="6">
        <f t="shared" si="40"/>
        <v>0</v>
      </c>
      <c r="O398" s="11">
        <f t="shared" si="41"/>
        <v>0</v>
      </c>
    </row>
    <row r="399" spans="1:15">
      <c r="A399" s="6" t="s">
        <v>55</v>
      </c>
      <c r="B399" s="6">
        <v>3100</v>
      </c>
      <c r="C399" s="8">
        <v>1.65231E-4</v>
      </c>
      <c r="D399" s="7">
        <v>0.41099999999999998</v>
      </c>
      <c r="E399" s="7">
        <v>54.65</v>
      </c>
      <c r="F399" s="7">
        <v>1.2</v>
      </c>
      <c r="G399" s="7">
        <v>6.4000000000000001E-2</v>
      </c>
      <c r="H399" s="6">
        <v>1</v>
      </c>
      <c r="I399" s="42">
        <f t="shared" si="36"/>
        <v>1.2</v>
      </c>
      <c r="J399" s="42">
        <f t="shared" si="37"/>
        <v>6.4000000000000001E-2</v>
      </c>
      <c r="K399" s="6">
        <v>0</v>
      </c>
      <c r="L399" s="6">
        <f t="shared" si="38"/>
        <v>3.0927318963749998E-4</v>
      </c>
      <c r="M399" s="6">
        <f t="shared" si="39"/>
        <v>0</v>
      </c>
      <c r="N399" s="6">
        <f t="shared" si="40"/>
        <v>0</v>
      </c>
      <c r="O399" s="11">
        <f t="shared" si="41"/>
        <v>0</v>
      </c>
    </row>
    <row r="400" spans="1:15">
      <c r="A400" s="6" t="s">
        <v>55</v>
      </c>
      <c r="B400" s="6">
        <v>6460</v>
      </c>
      <c r="C400" s="8">
        <v>1.3107504792</v>
      </c>
      <c r="D400" s="7">
        <v>0.30299999999999999</v>
      </c>
      <c r="E400" s="7">
        <v>54.65</v>
      </c>
      <c r="F400" s="7">
        <v>0</v>
      </c>
      <c r="G400" s="7">
        <v>0</v>
      </c>
      <c r="H400" s="6">
        <v>1</v>
      </c>
      <c r="I400" s="42">
        <f t="shared" si="36"/>
        <v>0</v>
      </c>
      <c r="J400" s="42">
        <f t="shared" si="37"/>
        <v>0</v>
      </c>
      <c r="K400" s="6">
        <v>811</v>
      </c>
      <c r="L400" s="6">
        <f t="shared" si="38"/>
        <v>1.8087209706290699</v>
      </c>
      <c r="M400" s="6">
        <f t="shared" si="39"/>
        <v>2231</v>
      </c>
      <c r="N400" s="6">
        <f t="shared" si="40"/>
        <v>0</v>
      </c>
      <c r="O400" s="11">
        <f t="shared" si="41"/>
        <v>0</v>
      </c>
    </row>
    <row r="401" spans="1:15">
      <c r="A401" s="6" t="s">
        <v>55</v>
      </c>
      <c r="B401" s="6">
        <v>6460</v>
      </c>
      <c r="C401" s="8">
        <v>0.89805410379999995</v>
      </c>
      <c r="D401" s="7">
        <v>0.30299999999999999</v>
      </c>
      <c r="E401" s="7">
        <v>54.65</v>
      </c>
      <c r="F401" s="7">
        <v>0</v>
      </c>
      <c r="G401" s="7">
        <v>0</v>
      </c>
      <c r="H401" s="6">
        <v>1</v>
      </c>
      <c r="I401" s="42">
        <f t="shared" si="36"/>
        <v>0</v>
      </c>
      <c r="J401" s="42">
        <f t="shared" si="37"/>
        <v>0</v>
      </c>
      <c r="K401" s="6">
        <v>537</v>
      </c>
      <c r="L401" s="6">
        <f t="shared" si="38"/>
        <v>1.2392360835099174</v>
      </c>
      <c r="M401" s="6">
        <f t="shared" si="39"/>
        <v>1529</v>
      </c>
      <c r="N401" s="6">
        <f t="shared" si="40"/>
        <v>0</v>
      </c>
      <c r="O401" s="11">
        <f t="shared" si="41"/>
        <v>0</v>
      </c>
    </row>
    <row r="402" spans="1:15">
      <c r="A402" s="6" t="s">
        <v>55</v>
      </c>
      <c r="B402" s="6">
        <v>6182</v>
      </c>
      <c r="C402" s="8">
        <v>0.19110414079999999</v>
      </c>
      <c r="D402" s="7">
        <v>0.30299999999999999</v>
      </c>
      <c r="E402" s="7">
        <v>54.65</v>
      </c>
      <c r="F402" s="7">
        <v>0</v>
      </c>
      <c r="G402" s="7">
        <v>0</v>
      </c>
      <c r="H402" s="6">
        <v>1</v>
      </c>
      <c r="I402" s="42">
        <f t="shared" si="36"/>
        <v>0</v>
      </c>
      <c r="J402" s="42">
        <f t="shared" si="37"/>
        <v>0</v>
      </c>
      <c r="K402" s="6">
        <v>114</v>
      </c>
      <c r="L402" s="6">
        <f t="shared" si="38"/>
        <v>0.26370699269167996</v>
      </c>
      <c r="M402" s="6">
        <f t="shared" si="39"/>
        <v>325</v>
      </c>
      <c r="N402" s="6">
        <f t="shared" si="40"/>
        <v>0</v>
      </c>
      <c r="O402" s="11">
        <f t="shared" si="41"/>
        <v>0</v>
      </c>
    </row>
    <row r="403" spans="1:15">
      <c r="A403" s="6" t="s">
        <v>55</v>
      </c>
      <c r="B403" s="6">
        <v>3100</v>
      </c>
      <c r="C403" s="8">
        <v>2.3144868941999999</v>
      </c>
      <c r="D403" s="7">
        <v>0.41099999999999998</v>
      </c>
      <c r="E403" s="7">
        <v>54.65</v>
      </c>
      <c r="F403" s="7">
        <v>1.2</v>
      </c>
      <c r="G403" s="7">
        <v>6.4000000000000001E-2</v>
      </c>
      <c r="H403" s="6">
        <v>1</v>
      </c>
      <c r="I403" s="42">
        <f t="shared" si="36"/>
        <v>1.2</v>
      </c>
      <c r="J403" s="42">
        <f t="shared" si="37"/>
        <v>6.4000000000000001E-2</v>
      </c>
      <c r="K403" s="6">
        <v>3591</v>
      </c>
      <c r="L403" s="6">
        <f t="shared" si="38"/>
        <v>4.3321697753050268</v>
      </c>
      <c r="M403" s="6">
        <f t="shared" si="39"/>
        <v>5344</v>
      </c>
      <c r="N403" s="6">
        <f t="shared" si="40"/>
        <v>14</v>
      </c>
      <c r="O403" s="11">
        <f t="shared" si="41"/>
        <v>0.8</v>
      </c>
    </row>
    <row r="404" spans="1:15">
      <c r="A404" s="6" t="s">
        <v>55</v>
      </c>
      <c r="B404" s="6">
        <v>6182</v>
      </c>
      <c r="C404" s="8">
        <v>0.40415224100000002</v>
      </c>
      <c r="D404" s="7">
        <v>0.30299999999999999</v>
      </c>
      <c r="E404" s="7">
        <v>54.65</v>
      </c>
      <c r="F404" s="7">
        <v>0</v>
      </c>
      <c r="G404" s="7">
        <v>0</v>
      </c>
      <c r="H404" s="6">
        <v>1</v>
      </c>
      <c r="I404" s="42">
        <f t="shared" si="36"/>
        <v>0</v>
      </c>
      <c r="J404" s="42">
        <f t="shared" si="37"/>
        <v>0</v>
      </c>
      <c r="K404" s="6">
        <v>281</v>
      </c>
      <c r="L404" s="6">
        <f t="shared" si="38"/>
        <v>0.5576947292589125</v>
      </c>
      <c r="M404" s="6">
        <f t="shared" si="39"/>
        <v>688</v>
      </c>
      <c r="N404" s="6">
        <f t="shared" si="40"/>
        <v>0</v>
      </c>
      <c r="O404" s="11">
        <f t="shared" si="41"/>
        <v>0</v>
      </c>
    </row>
    <row r="405" spans="1:15">
      <c r="A405" s="6" t="s">
        <v>55</v>
      </c>
      <c r="B405" s="6">
        <v>6460</v>
      </c>
      <c r="C405" s="8">
        <v>3.9496609500000002E-2</v>
      </c>
      <c r="D405" s="7">
        <v>0.30299999999999999</v>
      </c>
      <c r="E405" s="7">
        <v>54.65</v>
      </c>
      <c r="F405" s="7">
        <v>0</v>
      </c>
      <c r="G405" s="7">
        <v>0</v>
      </c>
      <c r="H405" s="6">
        <v>1</v>
      </c>
      <c r="I405" s="42">
        <f t="shared" si="36"/>
        <v>0</v>
      </c>
      <c r="J405" s="42">
        <f t="shared" si="37"/>
        <v>0</v>
      </c>
      <c r="K405" s="6">
        <v>24</v>
      </c>
      <c r="L405" s="6">
        <f t="shared" si="38"/>
        <v>5.4501865156668751E-2</v>
      </c>
      <c r="M405" s="6">
        <f t="shared" si="39"/>
        <v>67</v>
      </c>
      <c r="N405" s="6">
        <f t="shared" si="40"/>
        <v>0</v>
      </c>
      <c r="O405" s="11">
        <f t="shared" si="41"/>
        <v>0</v>
      </c>
    </row>
    <row r="406" spans="1:15">
      <c r="A406" s="6" t="s">
        <v>55</v>
      </c>
      <c r="B406" s="6">
        <v>3200</v>
      </c>
      <c r="C406" s="8">
        <v>0.42122944280000002</v>
      </c>
      <c r="D406" s="7">
        <v>0.4</v>
      </c>
      <c r="E406" s="7">
        <v>54.65</v>
      </c>
      <c r="F406" s="7">
        <v>1.2</v>
      </c>
      <c r="G406" s="7">
        <v>6.4000000000000001E-2</v>
      </c>
      <c r="H406" s="6">
        <v>1</v>
      </c>
      <c r="I406" s="42">
        <f t="shared" si="36"/>
        <v>1.2</v>
      </c>
      <c r="J406" s="42">
        <f t="shared" si="37"/>
        <v>6.4000000000000001E-2</v>
      </c>
      <c r="K406" s="6">
        <v>395</v>
      </c>
      <c r="L406" s="6">
        <f t="shared" si="38"/>
        <v>0.76733963496733326</v>
      </c>
      <c r="M406" s="6">
        <f t="shared" si="39"/>
        <v>946</v>
      </c>
      <c r="N406" s="6">
        <f t="shared" si="40"/>
        <v>3</v>
      </c>
      <c r="O406" s="11">
        <f t="shared" si="41"/>
        <v>0.1</v>
      </c>
    </row>
    <row r="407" spans="1:15">
      <c r="A407" s="6" t="s">
        <v>55</v>
      </c>
      <c r="B407" s="6">
        <v>6182</v>
      </c>
      <c r="C407" s="8">
        <v>9.1579903000000001E-3</v>
      </c>
      <c r="D407" s="7">
        <v>0.30299999999999999</v>
      </c>
      <c r="E407" s="7">
        <v>54.65</v>
      </c>
      <c r="F407" s="7">
        <v>0</v>
      </c>
      <c r="G407" s="7">
        <v>0</v>
      </c>
      <c r="H407" s="6">
        <v>1</v>
      </c>
      <c r="I407" s="42">
        <f t="shared" si="36"/>
        <v>0</v>
      </c>
      <c r="J407" s="42">
        <f t="shared" si="37"/>
        <v>0</v>
      </c>
      <c r="K407" s="6">
        <v>5</v>
      </c>
      <c r="L407" s="6">
        <f t="shared" si="38"/>
        <v>1.2637225289848749E-2</v>
      </c>
      <c r="M407" s="6">
        <f t="shared" si="39"/>
        <v>16</v>
      </c>
      <c r="N407" s="6">
        <f t="shared" si="40"/>
        <v>0</v>
      </c>
      <c r="O407" s="11">
        <f t="shared" si="41"/>
        <v>0</v>
      </c>
    </row>
    <row r="408" spans="1:15">
      <c r="A408" s="6" t="s">
        <v>55</v>
      </c>
      <c r="B408" s="6">
        <v>6182</v>
      </c>
      <c r="C408" s="8">
        <v>0.13591020249999999</v>
      </c>
      <c r="D408" s="7">
        <v>0.30299999999999999</v>
      </c>
      <c r="E408" s="7">
        <v>54.65</v>
      </c>
      <c r="F408" s="7">
        <v>0</v>
      </c>
      <c r="G408" s="7">
        <v>0</v>
      </c>
      <c r="H408" s="6">
        <v>1</v>
      </c>
      <c r="I408" s="42">
        <f t="shared" si="36"/>
        <v>0</v>
      </c>
      <c r="J408" s="42">
        <f t="shared" si="37"/>
        <v>0</v>
      </c>
      <c r="K408" s="6">
        <v>81</v>
      </c>
      <c r="L408" s="6">
        <f t="shared" si="38"/>
        <v>0.18754418730728126</v>
      </c>
      <c r="M408" s="6">
        <f t="shared" si="39"/>
        <v>231</v>
      </c>
      <c r="N408" s="6">
        <f t="shared" si="40"/>
        <v>0</v>
      </c>
      <c r="O408" s="11">
        <f t="shared" si="41"/>
        <v>0</v>
      </c>
    </row>
    <row r="409" spans="1:15">
      <c r="A409" s="6" t="s">
        <v>55</v>
      </c>
      <c r="B409" s="6">
        <v>5300</v>
      </c>
      <c r="C409" s="8">
        <v>0.1270692585</v>
      </c>
      <c r="D409" s="7">
        <v>0.5</v>
      </c>
      <c r="E409" s="7">
        <v>54.65</v>
      </c>
      <c r="F409" s="7">
        <v>0.6</v>
      </c>
      <c r="G409" s="7">
        <v>0.13500000000000001</v>
      </c>
      <c r="H409" s="6">
        <v>1</v>
      </c>
      <c r="I409" s="42">
        <f t="shared" si="36"/>
        <v>0.6</v>
      </c>
      <c r="J409" s="42">
        <f t="shared" si="37"/>
        <v>0.13500000000000001</v>
      </c>
      <c r="K409" s="6">
        <v>125</v>
      </c>
      <c r="L409" s="6">
        <f t="shared" si="38"/>
        <v>0.28934729070937498</v>
      </c>
      <c r="M409" s="6">
        <f t="shared" si="39"/>
        <v>357</v>
      </c>
      <c r="N409" s="6">
        <f t="shared" si="40"/>
        <v>0</v>
      </c>
      <c r="O409" s="11">
        <f t="shared" si="41"/>
        <v>0.1</v>
      </c>
    </row>
    <row r="410" spans="1:15">
      <c r="A410" s="6" t="s">
        <v>55</v>
      </c>
      <c r="B410" s="6">
        <v>6460</v>
      </c>
      <c r="C410" s="8">
        <v>7.0846126100000004E-2</v>
      </c>
      <c r="D410" s="7">
        <v>0.30299999999999999</v>
      </c>
      <c r="E410" s="7">
        <v>54.65</v>
      </c>
      <c r="F410" s="7">
        <v>0</v>
      </c>
      <c r="G410" s="7">
        <v>0</v>
      </c>
      <c r="H410" s="6">
        <v>1</v>
      </c>
      <c r="I410" s="42">
        <f t="shared" si="36"/>
        <v>0</v>
      </c>
      <c r="J410" s="42">
        <f t="shared" si="37"/>
        <v>0</v>
      </c>
      <c r="K410" s="6">
        <v>42</v>
      </c>
      <c r="L410" s="6">
        <f t="shared" si="38"/>
        <v>9.7761454981966256E-2</v>
      </c>
      <c r="M410" s="6">
        <f t="shared" si="39"/>
        <v>121</v>
      </c>
      <c r="N410" s="6">
        <f t="shared" si="40"/>
        <v>0</v>
      </c>
      <c r="O410" s="11">
        <f t="shared" si="41"/>
        <v>0</v>
      </c>
    </row>
    <row r="411" spans="1:15">
      <c r="A411" s="6" t="s">
        <v>55</v>
      </c>
      <c r="B411" s="6">
        <v>1700</v>
      </c>
      <c r="C411" s="8">
        <v>1.7206154309999999</v>
      </c>
      <c r="D411" s="7">
        <v>0.74099999999999999</v>
      </c>
      <c r="E411" s="7">
        <v>54.65</v>
      </c>
      <c r="F411" s="7">
        <v>1.8</v>
      </c>
      <c r="G411" s="7">
        <v>0.47799999999999998</v>
      </c>
      <c r="H411" s="6">
        <v>1</v>
      </c>
      <c r="I411" s="42">
        <f t="shared" si="36"/>
        <v>1.8</v>
      </c>
      <c r="J411" s="42">
        <f t="shared" si="37"/>
        <v>0.47799999999999998</v>
      </c>
      <c r="K411" s="6">
        <v>16016</v>
      </c>
      <c r="L411" s="6">
        <f t="shared" si="38"/>
        <v>5.8064533565312617</v>
      </c>
      <c r="M411" s="6">
        <f t="shared" si="39"/>
        <v>7162</v>
      </c>
      <c r="N411" s="6">
        <f t="shared" si="40"/>
        <v>28</v>
      </c>
      <c r="O411" s="11">
        <f t="shared" si="41"/>
        <v>7.5</v>
      </c>
    </row>
    <row r="412" spans="1:15">
      <c r="A412" s="6" t="s">
        <v>55</v>
      </c>
      <c r="B412" s="6">
        <v>3100</v>
      </c>
      <c r="C412" s="8">
        <v>0.166204504</v>
      </c>
      <c r="D412" s="7">
        <v>0.41099999999999998</v>
      </c>
      <c r="E412" s="7">
        <v>54.65</v>
      </c>
      <c r="F412" s="7">
        <v>1.2</v>
      </c>
      <c r="G412" s="7">
        <v>6.4000000000000001E-2</v>
      </c>
      <c r="H412" s="6">
        <v>1</v>
      </c>
      <c r="I412" s="42">
        <f t="shared" si="36"/>
        <v>1.2</v>
      </c>
      <c r="J412" s="42">
        <f t="shared" si="37"/>
        <v>6.4000000000000001E-2</v>
      </c>
      <c r="K412" s="6">
        <v>332</v>
      </c>
      <c r="L412" s="6">
        <f t="shared" si="38"/>
        <v>0.31109535791829995</v>
      </c>
      <c r="M412" s="6">
        <f t="shared" si="39"/>
        <v>384</v>
      </c>
      <c r="N412" s="6">
        <f t="shared" si="40"/>
        <v>1</v>
      </c>
      <c r="O412" s="11">
        <f t="shared" si="41"/>
        <v>0.1</v>
      </c>
    </row>
    <row r="413" spans="1:15">
      <c r="A413" s="6" t="s">
        <v>55</v>
      </c>
      <c r="B413" s="6">
        <v>6182</v>
      </c>
      <c r="C413" s="8">
        <v>0.20837913490000001</v>
      </c>
      <c r="D413" s="7">
        <v>0.30299999999999999</v>
      </c>
      <c r="E413" s="7">
        <v>54.65</v>
      </c>
      <c r="F413" s="7">
        <v>0</v>
      </c>
      <c r="G413" s="7">
        <v>0</v>
      </c>
      <c r="H413" s="6">
        <v>1</v>
      </c>
      <c r="I413" s="42">
        <f t="shared" si="36"/>
        <v>0</v>
      </c>
      <c r="J413" s="42">
        <f t="shared" si="37"/>
        <v>0</v>
      </c>
      <c r="K413" s="6">
        <v>129</v>
      </c>
      <c r="L413" s="6">
        <f t="shared" si="38"/>
        <v>0.28754497298769627</v>
      </c>
      <c r="M413" s="6">
        <f t="shared" si="39"/>
        <v>355</v>
      </c>
      <c r="N413" s="6">
        <f t="shared" si="40"/>
        <v>0</v>
      </c>
      <c r="O413" s="11">
        <f t="shared" si="41"/>
        <v>0</v>
      </c>
    </row>
    <row r="414" spans="1:15">
      <c r="A414" s="6" t="s">
        <v>55</v>
      </c>
      <c r="B414" s="6">
        <v>6430</v>
      </c>
      <c r="C414" s="8">
        <v>7.9098491999999992E-3</v>
      </c>
      <c r="D414" s="7">
        <v>0.30299999999999999</v>
      </c>
      <c r="E414" s="7">
        <v>54.65</v>
      </c>
      <c r="F414" s="7">
        <v>0</v>
      </c>
      <c r="G414" s="7">
        <v>0</v>
      </c>
      <c r="H414" s="6">
        <v>1</v>
      </c>
      <c r="I414" s="42">
        <f t="shared" si="36"/>
        <v>0</v>
      </c>
      <c r="J414" s="42">
        <f t="shared" si="37"/>
        <v>0</v>
      </c>
      <c r="K414" s="6">
        <v>5</v>
      </c>
      <c r="L414" s="6">
        <f t="shared" si="38"/>
        <v>1.0914899784194999E-2</v>
      </c>
      <c r="M414" s="6">
        <f t="shared" si="39"/>
        <v>13</v>
      </c>
      <c r="N414" s="6">
        <f t="shared" si="40"/>
        <v>0</v>
      </c>
      <c r="O414" s="11">
        <f t="shared" si="41"/>
        <v>0</v>
      </c>
    </row>
    <row r="415" spans="1:15">
      <c r="A415" s="6" t="s">
        <v>55</v>
      </c>
      <c r="B415" s="6">
        <v>3100</v>
      </c>
      <c r="C415" s="8">
        <v>0.26332034469999999</v>
      </c>
      <c r="D415" s="7">
        <v>0.41099999999999998</v>
      </c>
      <c r="E415" s="7">
        <v>54.65</v>
      </c>
      <c r="F415" s="7">
        <v>1.2</v>
      </c>
      <c r="G415" s="7">
        <v>6.4000000000000001E-2</v>
      </c>
      <c r="H415" s="6">
        <v>1</v>
      </c>
      <c r="I415" s="42">
        <f t="shared" si="36"/>
        <v>1.2</v>
      </c>
      <c r="J415" s="42">
        <f t="shared" si="37"/>
        <v>6.4000000000000001E-2</v>
      </c>
      <c r="K415" s="6">
        <v>469</v>
      </c>
      <c r="L415" s="6">
        <f t="shared" si="38"/>
        <v>0.49287314669653365</v>
      </c>
      <c r="M415" s="6">
        <f t="shared" si="39"/>
        <v>608</v>
      </c>
      <c r="N415" s="6">
        <f t="shared" si="40"/>
        <v>2</v>
      </c>
      <c r="O415" s="11">
        <f t="shared" si="41"/>
        <v>0.1</v>
      </c>
    </row>
    <row r="416" spans="1:15">
      <c r="A416" s="6" t="s">
        <v>55</v>
      </c>
      <c r="B416" s="6">
        <v>3100</v>
      </c>
      <c r="C416" s="8">
        <v>7.3741104099999996E-2</v>
      </c>
      <c r="D416" s="7">
        <v>0.41099999999999998</v>
      </c>
      <c r="E416" s="7">
        <v>54.65</v>
      </c>
      <c r="F416" s="7">
        <v>1.2</v>
      </c>
      <c r="G416" s="7">
        <v>6.4000000000000001E-2</v>
      </c>
      <c r="H416" s="6">
        <v>1</v>
      </c>
      <c r="I416" s="42">
        <f t="shared" si="36"/>
        <v>1.2</v>
      </c>
      <c r="J416" s="42">
        <f t="shared" si="37"/>
        <v>6.4000000000000001E-2</v>
      </c>
      <c r="K416" s="6">
        <v>482</v>
      </c>
      <c r="L416" s="6">
        <f t="shared" si="38"/>
        <v>0.13802583336297622</v>
      </c>
      <c r="M416" s="6">
        <f t="shared" si="39"/>
        <v>170</v>
      </c>
      <c r="N416" s="6">
        <f t="shared" si="40"/>
        <v>0</v>
      </c>
      <c r="O416" s="11">
        <f t="shared" si="41"/>
        <v>0</v>
      </c>
    </row>
    <row r="417" spans="1:15">
      <c r="A417" s="6" t="s">
        <v>55</v>
      </c>
      <c r="B417" s="6">
        <v>3100</v>
      </c>
      <c r="C417" s="8">
        <v>0.15767359889999999</v>
      </c>
      <c r="D417" s="7">
        <v>0.41099999999999998</v>
      </c>
      <c r="E417" s="7">
        <v>54.65</v>
      </c>
      <c r="F417" s="7">
        <v>1.2</v>
      </c>
      <c r="G417" s="7">
        <v>6.4000000000000001E-2</v>
      </c>
      <c r="H417" s="6">
        <v>1</v>
      </c>
      <c r="I417" s="42">
        <f t="shared" si="36"/>
        <v>1.2</v>
      </c>
      <c r="J417" s="42">
        <f t="shared" si="37"/>
        <v>6.4000000000000001E-2</v>
      </c>
      <c r="K417" s="6">
        <v>768</v>
      </c>
      <c r="L417" s="6">
        <f t="shared" si="38"/>
        <v>0.29512752966106121</v>
      </c>
      <c r="M417" s="6">
        <f t="shared" si="39"/>
        <v>364</v>
      </c>
      <c r="N417" s="6">
        <f t="shared" si="40"/>
        <v>1</v>
      </c>
      <c r="O417" s="11">
        <f t="shared" si="41"/>
        <v>0.1</v>
      </c>
    </row>
    <row r="418" spans="1:15">
      <c r="A418" s="6" t="s">
        <v>55</v>
      </c>
      <c r="B418" s="6">
        <v>6460</v>
      </c>
      <c r="C418" s="8">
        <v>0.18887051830000001</v>
      </c>
      <c r="D418" s="7">
        <v>0.30299999999999999</v>
      </c>
      <c r="E418" s="7">
        <v>54.65</v>
      </c>
      <c r="F418" s="7">
        <v>0</v>
      </c>
      <c r="G418" s="7">
        <v>0</v>
      </c>
      <c r="H418" s="6">
        <v>1</v>
      </c>
      <c r="I418" s="42">
        <f t="shared" si="36"/>
        <v>0</v>
      </c>
      <c r="J418" s="42">
        <f t="shared" si="37"/>
        <v>0</v>
      </c>
      <c r="K418" s="6">
        <v>116</v>
      </c>
      <c r="L418" s="6">
        <f t="shared" si="38"/>
        <v>0.26062478908364878</v>
      </c>
      <c r="M418" s="6">
        <f t="shared" si="39"/>
        <v>321</v>
      </c>
      <c r="N418" s="6">
        <f t="shared" si="40"/>
        <v>0</v>
      </c>
      <c r="O418" s="11">
        <f t="shared" si="41"/>
        <v>0</v>
      </c>
    </row>
    <row r="419" spans="1:15">
      <c r="A419" s="6" t="s">
        <v>55</v>
      </c>
      <c r="B419" s="6">
        <v>3200</v>
      </c>
      <c r="C419" s="8">
        <v>5.0692100800000001E-2</v>
      </c>
      <c r="D419" s="7">
        <v>0.4</v>
      </c>
      <c r="E419" s="7">
        <v>54.65</v>
      </c>
      <c r="F419" s="7">
        <v>1.2</v>
      </c>
      <c r="G419" s="7">
        <v>6.4000000000000001E-2</v>
      </c>
      <c r="H419" s="6">
        <v>1</v>
      </c>
      <c r="I419" s="42">
        <f t="shared" si="36"/>
        <v>1.2</v>
      </c>
      <c r="J419" s="42">
        <f t="shared" si="37"/>
        <v>6.4000000000000001E-2</v>
      </c>
      <c r="K419" s="6">
        <v>206</v>
      </c>
      <c r="L419" s="6">
        <f t="shared" si="38"/>
        <v>9.2344110290666678E-2</v>
      </c>
      <c r="M419" s="6">
        <f t="shared" si="39"/>
        <v>114</v>
      </c>
      <c r="N419" s="6">
        <f t="shared" si="40"/>
        <v>0</v>
      </c>
      <c r="O419" s="11">
        <f t="shared" si="41"/>
        <v>0</v>
      </c>
    </row>
    <row r="420" spans="1:15">
      <c r="A420" s="6" t="s">
        <v>55</v>
      </c>
      <c r="B420" s="6">
        <v>3100</v>
      </c>
      <c r="C420" s="8">
        <v>1.9889291100000001E-2</v>
      </c>
      <c r="D420" s="7">
        <v>0.41099999999999998</v>
      </c>
      <c r="E420" s="7">
        <v>54.65</v>
      </c>
      <c r="F420" s="7">
        <v>1.2</v>
      </c>
      <c r="G420" s="7">
        <v>6.4000000000000001E-2</v>
      </c>
      <c r="H420" s="6">
        <v>1</v>
      </c>
      <c r="I420" s="42">
        <f t="shared" si="36"/>
        <v>1.2</v>
      </c>
      <c r="J420" s="42">
        <f t="shared" si="37"/>
        <v>6.4000000000000001E-2</v>
      </c>
      <c r="K420" s="6">
        <v>224</v>
      </c>
      <c r="L420" s="6">
        <f t="shared" si="38"/>
        <v>3.7228029232563749E-2</v>
      </c>
      <c r="M420" s="6">
        <f t="shared" si="39"/>
        <v>46</v>
      </c>
      <c r="N420" s="6">
        <f t="shared" si="40"/>
        <v>0</v>
      </c>
      <c r="O420" s="11">
        <f t="shared" si="41"/>
        <v>0</v>
      </c>
    </row>
    <row r="421" spans="1:15">
      <c r="A421" s="6" t="s">
        <v>55</v>
      </c>
      <c r="B421" s="6">
        <v>3100</v>
      </c>
      <c r="C421" s="8">
        <v>8.4471229999999995E-4</v>
      </c>
      <c r="D421" s="7">
        <v>0.41099999999999998</v>
      </c>
      <c r="E421" s="7">
        <v>54.65</v>
      </c>
      <c r="F421" s="7">
        <v>1.2</v>
      </c>
      <c r="G421" s="7">
        <v>6.4000000000000001E-2</v>
      </c>
      <c r="H421" s="6">
        <v>1</v>
      </c>
      <c r="I421" s="42">
        <f t="shared" si="36"/>
        <v>1.2</v>
      </c>
      <c r="J421" s="42">
        <f t="shared" si="37"/>
        <v>6.4000000000000001E-2</v>
      </c>
      <c r="K421" s="6">
        <v>190</v>
      </c>
      <c r="L421" s="6">
        <f t="shared" si="38"/>
        <v>1.5811008064287497E-3</v>
      </c>
      <c r="M421" s="6">
        <f t="shared" si="39"/>
        <v>2</v>
      </c>
      <c r="N421" s="6">
        <f t="shared" si="40"/>
        <v>0</v>
      </c>
      <c r="O421" s="11">
        <f t="shared" si="41"/>
        <v>0</v>
      </c>
    </row>
    <row r="422" spans="1:15">
      <c r="A422" s="6" t="s">
        <v>55</v>
      </c>
      <c r="B422" s="6">
        <v>5300</v>
      </c>
      <c r="C422" s="8">
        <v>8.88628328E-2</v>
      </c>
      <c r="D422" s="7">
        <v>0.5</v>
      </c>
      <c r="E422" s="7">
        <v>54.65</v>
      </c>
      <c r="F422" s="7">
        <v>0.6</v>
      </c>
      <c r="G422" s="7">
        <v>0.13500000000000001</v>
      </c>
      <c r="H422" s="6">
        <v>0</v>
      </c>
      <c r="I422" s="42">
        <f>F422*0.7</f>
        <v>0.42</v>
      </c>
      <c r="J422" s="42">
        <f>G422*0.5</f>
        <v>6.7500000000000004E-2</v>
      </c>
      <c r="K422" s="6">
        <v>88</v>
      </c>
      <c r="L422" s="6">
        <f t="shared" si="38"/>
        <v>0.20234807552166667</v>
      </c>
      <c r="M422" s="6">
        <f t="shared" si="39"/>
        <v>250</v>
      </c>
      <c r="N422" s="6">
        <f t="shared" si="40"/>
        <v>0</v>
      </c>
      <c r="O422" s="11">
        <f t="shared" si="41"/>
        <v>0</v>
      </c>
    </row>
    <row r="423" spans="1:15">
      <c r="A423" s="6" t="s">
        <v>55</v>
      </c>
      <c r="B423" s="6">
        <v>5300</v>
      </c>
      <c r="C423" s="8">
        <v>0.53557453379999997</v>
      </c>
      <c r="D423" s="7">
        <v>0.5</v>
      </c>
      <c r="E423" s="7">
        <v>54.65</v>
      </c>
      <c r="F423" s="7">
        <v>0.6</v>
      </c>
      <c r="G423" s="7">
        <v>0.13500000000000001</v>
      </c>
      <c r="H423" s="6">
        <v>0</v>
      </c>
      <c r="I423" s="42">
        <f t="shared" ref="I423:I432" si="42">F423*0.7</f>
        <v>0.42</v>
      </c>
      <c r="J423" s="42">
        <f t="shared" ref="J423:J432" si="43">G423*0.5</f>
        <v>6.7500000000000004E-2</v>
      </c>
      <c r="K423" s="6">
        <v>528</v>
      </c>
      <c r="L423" s="6">
        <f t="shared" si="38"/>
        <v>1.2195478446737498</v>
      </c>
      <c r="M423" s="6">
        <f t="shared" si="39"/>
        <v>1504</v>
      </c>
      <c r="N423" s="6">
        <f t="shared" si="40"/>
        <v>1</v>
      </c>
      <c r="O423" s="11">
        <f t="shared" si="41"/>
        <v>0.2</v>
      </c>
    </row>
    <row r="424" spans="1:15">
      <c r="A424" s="6" t="s">
        <v>55</v>
      </c>
      <c r="B424" s="6">
        <v>5300</v>
      </c>
      <c r="C424" s="8">
        <v>0.14699612870000001</v>
      </c>
      <c r="D424" s="7">
        <v>0.5</v>
      </c>
      <c r="E424" s="7">
        <v>54.65</v>
      </c>
      <c r="F424" s="7">
        <v>0.6</v>
      </c>
      <c r="G424" s="7">
        <v>0.13500000000000001</v>
      </c>
      <c r="H424" s="6">
        <v>0</v>
      </c>
      <c r="I424" s="42">
        <f t="shared" si="42"/>
        <v>0.42</v>
      </c>
      <c r="J424" s="42">
        <f t="shared" si="43"/>
        <v>6.7500000000000004E-2</v>
      </c>
      <c r="K424" s="6">
        <v>145</v>
      </c>
      <c r="L424" s="6">
        <f t="shared" si="38"/>
        <v>0.33472243472729168</v>
      </c>
      <c r="M424" s="6">
        <f t="shared" si="39"/>
        <v>413</v>
      </c>
      <c r="N424" s="6">
        <f t="shared" si="40"/>
        <v>0</v>
      </c>
      <c r="O424" s="11">
        <f t="shared" si="41"/>
        <v>0.1</v>
      </c>
    </row>
    <row r="425" spans="1:15">
      <c r="A425" s="6" t="s">
        <v>55</v>
      </c>
      <c r="B425" s="6">
        <v>5300</v>
      </c>
      <c r="C425" s="8">
        <v>0.14015600489999999</v>
      </c>
      <c r="D425" s="7">
        <v>0.5</v>
      </c>
      <c r="E425" s="7">
        <v>54.65</v>
      </c>
      <c r="F425" s="7">
        <v>0.6</v>
      </c>
      <c r="G425" s="7">
        <v>0.13500000000000001</v>
      </c>
      <c r="H425" s="6">
        <v>0</v>
      </c>
      <c r="I425" s="42">
        <f t="shared" si="42"/>
        <v>0.42</v>
      </c>
      <c r="J425" s="42">
        <f t="shared" si="43"/>
        <v>6.7500000000000004E-2</v>
      </c>
      <c r="K425" s="6">
        <v>138</v>
      </c>
      <c r="L425" s="6">
        <f t="shared" si="38"/>
        <v>0.31914690282437497</v>
      </c>
      <c r="M425" s="6">
        <f t="shared" si="39"/>
        <v>394</v>
      </c>
      <c r="N425" s="6">
        <f t="shared" si="40"/>
        <v>0</v>
      </c>
      <c r="O425" s="11">
        <f t="shared" si="41"/>
        <v>0.1</v>
      </c>
    </row>
    <row r="426" spans="1:15">
      <c r="A426" s="6" t="s">
        <v>55</v>
      </c>
      <c r="B426" s="6">
        <v>5300</v>
      </c>
      <c r="C426" s="8">
        <v>9.8031472000000008E-3</v>
      </c>
      <c r="D426" s="7">
        <v>0.5</v>
      </c>
      <c r="E426" s="7">
        <v>54.65</v>
      </c>
      <c r="F426" s="7">
        <v>0.6</v>
      </c>
      <c r="G426" s="7">
        <v>0.13500000000000001</v>
      </c>
      <c r="H426" s="6">
        <v>0</v>
      </c>
      <c r="I426" s="42">
        <f t="shared" si="42"/>
        <v>0.42</v>
      </c>
      <c r="J426" s="42">
        <f t="shared" si="43"/>
        <v>6.7500000000000004E-2</v>
      </c>
      <c r="K426" s="6">
        <v>10</v>
      </c>
      <c r="L426" s="6">
        <f t="shared" si="38"/>
        <v>2.2322583103333335E-2</v>
      </c>
      <c r="M426" s="6">
        <f t="shared" si="39"/>
        <v>28</v>
      </c>
      <c r="N426" s="6">
        <f t="shared" si="40"/>
        <v>0</v>
      </c>
      <c r="O426" s="11">
        <f t="shared" si="41"/>
        <v>0</v>
      </c>
    </row>
    <row r="427" spans="1:15">
      <c r="A427" s="6" t="s">
        <v>55</v>
      </c>
      <c r="B427" s="6">
        <v>5300</v>
      </c>
      <c r="C427" s="8">
        <v>1.6022479999999999E-3</v>
      </c>
      <c r="D427" s="7">
        <v>0.5</v>
      </c>
      <c r="E427" s="7">
        <v>54.65</v>
      </c>
      <c r="F427" s="7">
        <v>0.6</v>
      </c>
      <c r="G427" s="7">
        <v>0.13500000000000001</v>
      </c>
      <c r="H427" s="6">
        <v>0</v>
      </c>
      <c r="I427" s="42">
        <f t="shared" si="42"/>
        <v>0.42</v>
      </c>
      <c r="J427" s="42">
        <f t="shared" si="43"/>
        <v>6.7500000000000004E-2</v>
      </c>
      <c r="K427" s="6">
        <v>2</v>
      </c>
      <c r="L427" s="6">
        <f t="shared" si="38"/>
        <v>3.6484522166666668E-3</v>
      </c>
      <c r="M427" s="6">
        <f t="shared" si="39"/>
        <v>5</v>
      </c>
      <c r="N427" s="6">
        <f t="shared" si="40"/>
        <v>0</v>
      </c>
      <c r="O427" s="11">
        <f t="shared" si="41"/>
        <v>0</v>
      </c>
    </row>
    <row r="428" spans="1:15">
      <c r="A428" s="6" t="s">
        <v>55</v>
      </c>
      <c r="B428" s="6">
        <v>5300</v>
      </c>
      <c r="C428" s="8">
        <v>0.1500821769</v>
      </c>
      <c r="D428" s="7">
        <v>0.5</v>
      </c>
      <c r="E428" s="7">
        <v>54.65</v>
      </c>
      <c r="F428" s="7">
        <v>0.6</v>
      </c>
      <c r="G428" s="7">
        <v>0.13500000000000001</v>
      </c>
      <c r="H428" s="6">
        <v>0</v>
      </c>
      <c r="I428" s="42">
        <f t="shared" si="42"/>
        <v>0.42</v>
      </c>
      <c r="J428" s="42">
        <f t="shared" si="43"/>
        <v>6.7500000000000004E-2</v>
      </c>
      <c r="K428" s="6">
        <v>148</v>
      </c>
      <c r="L428" s="6">
        <f t="shared" si="38"/>
        <v>0.34174962364937495</v>
      </c>
      <c r="M428" s="6">
        <f t="shared" si="39"/>
        <v>422</v>
      </c>
      <c r="N428" s="6">
        <f t="shared" si="40"/>
        <v>0</v>
      </c>
      <c r="O428" s="11">
        <f t="shared" si="41"/>
        <v>0.1</v>
      </c>
    </row>
    <row r="429" spans="1:15">
      <c r="A429" s="6" t="s">
        <v>55</v>
      </c>
      <c r="B429" s="6">
        <v>5300</v>
      </c>
      <c r="C429" s="8">
        <v>0.30452245550000001</v>
      </c>
      <c r="D429" s="7">
        <v>0.5</v>
      </c>
      <c r="E429" s="7">
        <v>54.65</v>
      </c>
      <c r="F429" s="7">
        <v>0.6</v>
      </c>
      <c r="G429" s="7">
        <v>0.13500000000000001</v>
      </c>
      <c r="H429" s="6">
        <v>0</v>
      </c>
      <c r="I429" s="42">
        <f t="shared" si="42"/>
        <v>0.42</v>
      </c>
      <c r="J429" s="42">
        <f t="shared" si="43"/>
        <v>6.7500000000000004E-2</v>
      </c>
      <c r="K429" s="6">
        <v>300</v>
      </c>
      <c r="L429" s="6">
        <f t="shared" si="38"/>
        <v>0.69342300804479162</v>
      </c>
      <c r="M429" s="6">
        <f t="shared" si="39"/>
        <v>855</v>
      </c>
      <c r="N429" s="6">
        <f t="shared" si="40"/>
        <v>1</v>
      </c>
      <c r="O429" s="11">
        <f t="shared" si="41"/>
        <v>0.1</v>
      </c>
    </row>
    <row r="430" spans="1:15">
      <c r="A430" s="6" t="s">
        <v>55</v>
      </c>
      <c r="B430" s="6">
        <v>1700</v>
      </c>
      <c r="C430" s="8">
        <v>0.42587155170000002</v>
      </c>
      <c r="D430" s="7">
        <v>0.74099999999999999</v>
      </c>
      <c r="E430" s="7">
        <v>54.65</v>
      </c>
      <c r="F430" s="7">
        <v>1.8</v>
      </c>
      <c r="G430" s="7">
        <v>0.47799999999999998</v>
      </c>
      <c r="H430" s="6">
        <v>0</v>
      </c>
      <c r="I430" s="42">
        <f t="shared" si="42"/>
        <v>1.26</v>
      </c>
      <c r="J430" s="42">
        <f t="shared" si="43"/>
        <v>0.23899999999999999</v>
      </c>
      <c r="K430" s="6">
        <v>622</v>
      </c>
      <c r="L430" s="6">
        <f t="shared" si="38"/>
        <v>1.4371621085500088</v>
      </c>
      <c r="M430" s="6">
        <f t="shared" si="39"/>
        <v>1773</v>
      </c>
      <c r="N430" s="6">
        <f t="shared" si="40"/>
        <v>5</v>
      </c>
      <c r="O430" s="11">
        <f t="shared" si="41"/>
        <v>0.9</v>
      </c>
    </row>
    <row r="431" spans="1:15">
      <c r="A431" s="6" t="s">
        <v>55</v>
      </c>
      <c r="B431" s="6">
        <v>1700</v>
      </c>
      <c r="C431" s="8">
        <v>8.9422860699999995E-2</v>
      </c>
      <c r="D431" s="7">
        <v>0.74099999999999999</v>
      </c>
      <c r="E431" s="7">
        <v>54.65</v>
      </c>
      <c r="F431" s="7">
        <v>1.8</v>
      </c>
      <c r="G431" s="7">
        <v>0.47799999999999998</v>
      </c>
      <c r="H431" s="6">
        <v>0</v>
      </c>
      <c r="I431" s="42">
        <f t="shared" si="42"/>
        <v>1.26</v>
      </c>
      <c r="J431" s="42">
        <f t="shared" si="43"/>
        <v>0.23899999999999999</v>
      </c>
      <c r="K431" s="6">
        <v>304</v>
      </c>
      <c r="L431" s="6">
        <f t="shared" si="38"/>
        <v>0.3017697390754962</v>
      </c>
      <c r="M431" s="6">
        <f t="shared" si="39"/>
        <v>372</v>
      </c>
      <c r="N431" s="6">
        <f t="shared" si="40"/>
        <v>1</v>
      </c>
      <c r="O431" s="11">
        <f t="shared" si="41"/>
        <v>0.2</v>
      </c>
    </row>
    <row r="432" spans="1:15">
      <c r="A432" s="6" t="s">
        <v>55</v>
      </c>
      <c r="B432" s="6">
        <v>1700</v>
      </c>
      <c r="C432" s="8">
        <v>4.8460336700000002E-2</v>
      </c>
      <c r="D432" s="7">
        <v>0.74099999999999999</v>
      </c>
      <c r="E432" s="7">
        <v>54.65</v>
      </c>
      <c r="F432" s="7">
        <v>1.8</v>
      </c>
      <c r="G432" s="7">
        <v>0.47799999999999998</v>
      </c>
      <c r="H432" s="6">
        <v>0</v>
      </c>
      <c r="I432" s="42">
        <f t="shared" si="42"/>
        <v>1.26</v>
      </c>
      <c r="J432" s="42">
        <f t="shared" si="43"/>
        <v>0.23899999999999999</v>
      </c>
      <c r="K432" s="6">
        <v>75</v>
      </c>
      <c r="L432" s="6">
        <f t="shared" si="38"/>
        <v>0.16353606949044625</v>
      </c>
      <c r="M432" s="6">
        <f t="shared" si="39"/>
        <v>202</v>
      </c>
      <c r="N432" s="6">
        <f t="shared" si="40"/>
        <v>1</v>
      </c>
      <c r="O432" s="11">
        <f t="shared" si="41"/>
        <v>0.1</v>
      </c>
    </row>
    <row r="433" spans="3:15">
      <c r="C433" s="8">
        <f>SUM(C2:C432)</f>
        <v>1008.1493312559002</v>
      </c>
      <c r="N433" s="6">
        <f>SUM(N2:N432)</f>
        <v>4139</v>
      </c>
      <c r="O433" s="11">
        <f>SUM(O2:O432)</f>
        <v>228.2999999999997</v>
      </c>
    </row>
  </sheetData>
  <sortState ref="A2:I433">
    <sortCondition descending="1" ref="H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5"/>
  <cols>
    <col min="1" max="1" width="22.7109375" bestFit="1" customWidth="1"/>
  </cols>
  <sheetData>
    <row r="1" spans="1:3">
      <c r="A1" t="s">
        <v>119</v>
      </c>
    </row>
    <row r="2" spans="1:3">
      <c r="A2" t="s">
        <v>138</v>
      </c>
      <c r="B2">
        <v>0.5</v>
      </c>
      <c r="C2" t="s">
        <v>139</v>
      </c>
    </row>
    <row r="3" spans="1:3">
      <c r="A3" t="s">
        <v>140</v>
      </c>
      <c r="B3">
        <f>ROUND((0.8656*B2^0.5403)*100,0)</f>
        <v>60</v>
      </c>
      <c r="C3" t="s">
        <v>73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409"/>
  <sheetViews>
    <sheetView workbookViewId="0">
      <pane ySplit="1" topLeftCell="A389" activePane="bottomLeft" state="frozen"/>
      <selection pane="bottomLeft" activeCell="N2" sqref="N2:N409"/>
    </sheetView>
  </sheetViews>
  <sheetFormatPr defaultRowHeight="15"/>
  <cols>
    <col min="1" max="1" width="9.42578125" style="6" bestFit="1" customWidth="1"/>
    <col min="2" max="2" width="7.85546875" style="6" bestFit="1" customWidth="1"/>
    <col min="3" max="3" width="14.7109375" style="8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6" bestFit="1" customWidth="1"/>
    <col min="9" max="10" width="11.140625" style="6" customWidth="1"/>
    <col min="11" max="11" width="12.28515625" style="6" bestFit="1" customWidth="1"/>
    <col min="12" max="12" width="14.42578125" customWidth="1"/>
    <col min="13" max="13" width="14.28515625" customWidth="1"/>
  </cols>
  <sheetData>
    <row r="1" spans="1:15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6" t="s">
        <v>56</v>
      </c>
      <c r="J1" s="6" t="s">
        <v>57</v>
      </c>
      <c r="K1" s="6" t="s">
        <v>50</v>
      </c>
      <c r="L1" s="10" t="s">
        <v>77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3100</v>
      </c>
      <c r="C2" s="8">
        <v>1.7620289099999999E-2</v>
      </c>
      <c r="D2" s="7">
        <v>0.41099999999999998</v>
      </c>
      <c r="E2" s="7">
        <v>54.65</v>
      </c>
      <c r="F2" s="7">
        <v>1.2</v>
      </c>
      <c r="G2" s="7">
        <v>6.4000000000000001E-2</v>
      </c>
      <c r="H2" s="6">
        <v>1</v>
      </c>
      <c r="I2" s="42">
        <f>F2</f>
        <v>1.2</v>
      </c>
      <c r="J2" s="42">
        <f>G2</f>
        <v>6.4000000000000001E-2</v>
      </c>
      <c r="K2" s="6">
        <v>183</v>
      </c>
      <c r="L2" s="6">
        <f>(E2*D2*C2)/12</f>
        <v>3.2980996376538743E-2</v>
      </c>
      <c r="M2" s="6">
        <f>ROUND(E2*D2*C2*102.79,0)</f>
        <v>41</v>
      </c>
      <c r="N2" s="6">
        <f>ROUND(I2*M2*0.002205,0)</f>
        <v>0</v>
      </c>
      <c r="O2" s="11">
        <f>ROUND(J2*M2*0.002205,1)</f>
        <v>0</v>
      </c>
    </row>
    <row r="3" spans="1:15">
      <c r="A3" s="6" t="s">
        <v>55</v>
      </c>
      <c r="B3" s="6">
        <v>6182</v>
      </c>
      <c r="C3" s="8">
        <v>0.51520018970000003</v>
      </c>
      <c r="D3" s="7">
        <v>0.30299999999999999</v>
      </c>
      <c r="E3" s="7">
        <v>54.65</v>
      </c>
      <c r="F3" s="7">
        <v>0</v>
      </c>
      <c r="G3" s="7">
        <v>0</v>
      </c>
      <c r="H3" s="6">
        <v>1</v>
      </c>
      <c r="I3" s="42">
        <f t="shared" ref="I3:I66" si="0">F3</f>
        <v>0</v>
      </c>
      <c r="J3" s="42">
        <f t="shared" ref="J3:J66" si="1">G3</f>
        <v>0</v>
      </c>
      <c r="K3" s="6">
        <v>396</v>
      </c>
      <c r="L3" s="6">
        <f t="shared" ref="L3:L66" si="2">(E3*D3*C3)/12</f>
        <v>0.71093118176940129</v>
      </c>
      <c r="M3" s="6">
        <f t="shared" ref="M3:M66" si="3">ROUND(E3*D3*C3*102.79,0)</f>
        <v>877</v>
      </c>
      <c r="N3" s="6">
        <f t="shared" ref="N3:N66" si="4">ROUND(I3*M3*0.002205,0)</f>
        <v>0</v>
      </c>
      <c r="O3" s="11">
        <f t="shared" ref="O3:O66" si="5">ROUND(J3*M3*0.002205,1)</f>
        <v>0</v>
      </c>
    </row>
    <row r="4" spans="1:15">
      <c r="A4" s="6" t="s">
        <v>55</v>
      </c>
      <c r="B4" s="6">
        <v>3100</v>
      </c>
      <c r="C4" s="8">
        <v>0.1381485921</v>
      </c>
      <c r="D4" s="7">
        <v>0.41099999999999998</v>
      </c>
      <c r="E4" s="7">
        <v>54.65</v>
      </c>
      <c r="F4" s="7">
        <v>1.2</v>
      </c>
      <c r="G4" s="7">
        <v>6.4000000000000001E-2</v>
      </c>
      <c r="H4" s="6">
        <v>1</v>
      </c>
      <c r="I4" s="42">
        <f t="shared" si="0"/>
        <v>1.2</v>
      </c>
      <c r="J4" s="42">
        <f t="shared" si="1"/>
        <v>6.4000000000000001E-2</v>
      </c>
      <c r="K4" s="6">
        <v>997</v>
      </c>
      <c r="L4" s="6">
        <f t="shared" si="2"/>
        <v>0.2585813541205762</v>
      </c>
      <c r="M4" s="6">
        <f t="shared" si="3"/>
        <v>319</v>
      </c>
      <c r="N4" s="6">
        <f t="shared" si="4"/>
        <v>1</v>
      </c>
      <c r="O4" s="11">
        <f t="shared" si="5"/>
        <v>0</v>
      </c>
    </row>
    <row r="5" spans="1:15">
      <c r="A5" s="6" t="s">
        <v>55</v>
      </c>
      <c r="B5" s="6">
        <v>3100</v>
      </c>
      <c r="C5" s="8">
        <v>8.1094393000000001E-3</v>
      </c>
      <c r="D5" s="7">
        <v>0.41099999999999998</v>
      </c>
      <c r="E5" s="7">
        <v>54.65</v>
      </c>
      <c r="F5" s="7">
        <v>1.2</v>
      </c>
      <c r="G5" s="7">
        <v>6.4000000000000001E-2</v>
      </c>
      <c r="H5" s="6">
        <v>1</v>
      </c>
      <c r="I5" s="42">
        <f t="shared" si="0"/>
        <v>1.2</v>
      </c>
      <c r="J5" s="42">
        <f t="shared" si="1"/>
        <v>6.4000000000000001E-2</v>
      </c>
      <c r="K5" s="6">
        <v>80476</v>
      </c>
      <c r="L5" s="6">
        <f t="shared" si="2"/>
        <v>1.5178944377766249E-2</v>
      </c>
      <c r="M5" s="6">
        <f t="shared" si="3"/>
        <v>19</v>
      </c>
      <c r="N5" s="6">
        <f t="shared" si="4"/>
        <v>0</v>
      </c>
      <c r="O5" s="11">
        <f t="shared" si="5"/>
        <v>0</v>
      </c>
    </row>
    <row r="6" spans="1:15">
      <c r="A6" s="6" t="s">
        <v>55</v>
      </c>
      <c r="B6" s="6">
        <v>6460</v>
      </c>
      <c r="C6" s="8">
        <v>0.11779997239999999</v>
      </c>
      <c r="D6" s="7">
        <v>0.30299999999999999</v>
      </c>
      <c r="E6" s="7">
        <v>54.65</v>
      </c>
      <c r="F6" s="7">
        <v>0</v>
      </c>
      <c r="G6" s="7">
        <v>0</v>
      </c>
      <c r="H6" s="6">
        <v>1</v>
      </c>
      <c r="I6" s="42">
        <f t="shared" si="0"/>
        <v>0</v>
      </c>
      <c r="J6" s="42">
        <f t="shared" si="1"/>
        <v>0</v>
      </c>
      <c r="K6" s="6">
        <v>9272</v>
      </c>
      <c r="L6" s="6">
        <f t="shared" si="2"/>
        <v>0.16255365441441499</v>
      </c>
      <c r="M6" s="6">
        <f t="shared" si="3"/>
        <v>201</v>
      </c>
      <c r="N6" s="6">
        <f t="shared" si="4"/>
        <v>0</v>
      </c>
      <c r="O6" s="11">
        <f t="shared" si="5"/>
        <v>0</v>
      </c>
    </row>
    <row r="7" spans="1:15">
      <c r="A7" s="6" t="s">
        <v>55</v>
      </c>
      <c r="B7" s="6">
        <v>6170</v>
      </c>
      <c r="C7" s="8">
        <v>3.3896199000000002E-2</v>
      </c>
      <c r="D7" s="7">
        <v>0.30299999999999999</v>
      </c>
      <c r="E7" s="7">
        <v>54.65</v>
      </c>
      <c r="F7" s="7">
        <v>0</v>
      </c>
      <c r="G7" s="7">
        <v>0</v>
      </c>
      <c r="H7" s="6">
        <v>1</v>
      </c>
      <c r="I7" s="42">
        <f t="shared" si="0"/>
        <v>0</v>
      </c>
      <c r="J7" s="42">
        <f t="shared" si="1"/>
        <v>0</v>
      </c>
      <c r="K7" s="6">
        <v>25565</v>
      </c>
      <c r="L7" s="6">
        <f t="shared" si="2"/>
        <v>4.6773788702587499E-2</v>
      </c>
      <c r="M7" s="6">
        <f t="shared" si="3"/>
        <v>58</v>
      </c>
      <c r="N7" s="6">
        <f t="shared" si="4"/>
        <v>0</v>
      </c>
      <c r="O7" s="11">
        <f t="shared" si="5"/>
        <v>0</v>
      </c>
    </row>
    <row r="8" spans="1:15">
      <c r="A8" s="6" t="s">
        <v>55</v>
      </c>
      <c r="B8" s="6">
        <v>6410</v>
      </c>
      <c r="C8" s="8">
        <v>12.403134036599999</v>
      </c>
      <c r="D8" s="7">
        <v>0.30299999999999999</v>
      </c>
      <c r="E8" s="7">
        <v>54.65</v>
      </c>
      <c r="F8" s="7">
        <v>0</v>
      </c>
      <c r="G8" s="7">
        <v>0</v>
      </c>
      <c r="H8" s="6">
        <v>1</v>
      </c>
      <c r="I8" s="42">
        <f t="shared" si="0"/>
        <v>0</v>
      </c>
      <c r="J8" s="42">
        <f t="shared" si="1"/>
        <v>0</v>
      </c>
      <c r="K8" s="6">
        <v>17704</v>
      </c>
      <c r="L8" s="6">
        <f t="shared" si="2"/>
        <v>17.115239696279797</v>
      </c>
      <c r="M8" s="6">
        <f t="shared" si="3"/>
        <v>21111</v>
      </c>
      <c r="N8" s="6">
        <f t="shared" si="4"/>
        <v>0</v>
      </c>
      <c r="O8" s="11">
        <f t="shared" si="5"/>
        <v>0</v>
      </c>
    </row>
    <row r="9" spans="1:15">
      <c r="A9" s="6" t="s">
        <v>55</v>
      </c>
      <c r="B9" s="6">
        <v>6170</v>
      </c>
      <c r="C9" s="8">
        <v>3.2809739976999999</v>
      </c>
      <c r="D9" s="7">
        <v>0.30299999999999999</v>
      </c>
      <c r="E9" s="7">
        <v>54.65</v>
      </c>
      <c r="F9" s="7">
        <v>0</v>
      </c>
      <c r="G9" s="7">
        <v>0</v>
      </c>
      <c r="H9" s="6">
        <v>1</v>
      </c>
      <c r="I9" s="42">
        <f t="shared" si="0"/>
        <v>0</v>
      </c>
      <c r="J9" s="42">
        <f t="shared" si="1"/>
        <v>0</v>
      </c>
      <c r="K9" s="6">
        <v>7141</v>
      </c>
      <c r="L9" s="6">
        <f t="shared" si="2"/>
        <v>4.5274570316012008</v>
      </c>
      <c r="M9" s="6">
        <f t="shared" si="3"/>
        <v>5585</v>
      </c>
      <c r="N9" s="6">
        <f t="shared" si="4"/>
        <v>0</v>
      </c>
      <c r="O9" s="11">
        <f t="shared" si="5"/>
        <v>0</v>
      </c>
    </row>
    <row r="10" spans="1:15">
      <c r="A10" s="6" t="s">
        <v>55</v>
      </c>
      <c r="B10" s="6">
        <v>3100</v>
      </c>
      <c r="C10" s="8">
        <v>0.1116675214</v>
      </c>
      <c r="D10" s="7">
        <v>0.41099999999999998</v>
      </c>
      <c r="E10" s="7">
        <v>54.65</v>
      </c>
      <c r="F10" s="7">
        <v>1.2</v>
      </c>
      <c r="G10" s="7">
        <v>6.4000000000000001E-2</v>
      </c>
      <c r="H10" s="6">
        <v>1</v>
      </c>
      <c r="I10" s="42">
        <f t="shared" si="0"/>
        <v>1.2</v>
      </c>
      <c r="J10" s="42">
        <f t="shared" si="1"/>
        <v>6.4000000000000001E-2</v>
      </c>
      <c r="K10" s="6">
        <v>103951</v>
      </c>
      <c r="L10" s="6">
        <f t="shared" si="2"/>
        <v>0.20901507902446748</v>
      </c>
      <c r="M10" s="6">
        <f t="shared" si="3"/>
        <v>258</v>
      </c>
      <c r="N10" s="6">
        <f t="shared" si="4"/>
        <v>1</v>
      </c>
      <c r="O10" s="11">
        <f t="shared" si="5"/>
        <v>0</v>
      </c>
    </row>
    <row r="11" spans="1:15">
      <c r="A11" s="6" t="s">
        <v>55</v>
      </c>
      <c r="B11" s="6">
        <v>6170</v>
      </c>
      <c r="C11" s="8">
        <v>0.23219883229999999</v>
      </c>
      <c r="D11" s="7">
        <v>0.30299999999999999</v>
      </c>
      <c r="E11" s="7">
        <v>54.65</v>
      </c>
      <c r="F11" s="7">
        <v>0</v>
      </c>
      <c r="G11" s="7">
        <v>0</v>
      </c>
      <c r="H11" s="6">
        <v>1</v>
      </c>
      <c r="I11" s="42">
        <f t="shared" si="0"/>
        <v>0</v>
      </c>
      <c r="J11" s="42">
        <f t="shared" si="1"/>
        <v>0</v>
      </c>
      <c r="K11" s="6">
        <v>362</v>
      </c>
      <c r="L11" s="6">
        <f t="shared" si="2"/>
        <v>0.32041407117617371</v>
      </c>
      <c r="M11" s="6">
        <f t="shared" si="3"/>
        <v>395</v>
      </c>
      <c r="N11" s="6">
        <f t="shared" si="4"/>
        <v>0</v>
      </c>
      <c r="O11" s="11">
        <f t="shared" si="5"/>
        <v>0</v>
      </c>
    </row>
    <row r="12" spans="1:15">
      <c r="A12" s="6" t="s">
        <v>55</v>
      </c>
      <c r="B12" s="6">
        <v>6170</v>
      </c>
      <c r="C12" s="8">
        <v>5.04358658E-2</v>
      </c>
      <c r="D12" s="7">
        <v>0.30299999999999999</v>
      </c>
      <c r="E12" s="7">
        <v>54.65</v>
      </c>
      <c r="F12" s="7">
        <v>0</v>
      </c>
      <c r="G12" s="7">
        <v>0</v>
      </c>
      <c r="H12" s="6">
        <v>1</v>
      </c>
      <c r="I12" s="42">
        <f t="shared" si="0"/>
        <v>0</v>
      </c>
      <c r="J12" s="42">
        <f t="shared" si="1"/>
        <v>0</v>
      </c>
      <c r="K12" s="6">
        <v>175</v>
      </c>
      <c r="L12" s="6">
        <f t="shared" si="2"/>
        <v>6.9597081665742494E-2</v>
      </c>
      <c r="M12" s="6">
        <f t="shared" si="3"/>
        <v>86</v>
      </c>
      <c r="N12" s="6">
        <f t="shared" si="4"/>
        <v>0</v>
      </c>
      <c r="O12" s="11">
        <f t="shared" si="5"/>
        <v>0</v>
      </c>
    </row>
    <row r="13" spans="1:15">
      <c r="A13" s="6" t="s">
        <v>55</v>
      </c>
      <c r="B13" s="6">
        <v>6170</v>
      </c>
      <c r="C13" s="8">
        <v>1.0160911493</v>
      </c>
      <c r="D13" s="7">
        <v>0.30299999999999999</v>
      </c>
      <c r="E13" s="7">
        <v>54.65</v>
      </c>
      <c r="F13" s="7">
        <v>0</v>
      </c>
      <c r="G13" s="7">
        <v>0</v>
      </c>
      <c r="H13" s="6">
        <v>1</v>
      </c>
      <c r="I13" s="42">
        <f t="shared" si="0"/>
        <v>0</v>
      </c>
      <c r="J13" s="42">
        <f t="shared" si="1"/>
        <v>0</v>
      </c>
      <c r="K13" s="6">
        <v>819</v>
      </c>
      <c r="L13" s="6">
        <f t="shared" si="2"/>
        <v>1.4021168780584361</v>
      </c>
      <c r="M13" s="6">
        <f t="shared" si="3"/>
        <v>1729</v>
      </c>
      <c r="N13" s="6">
        <f t="shared" si="4"/>
        <v>0</v>
      </c>
      <c r="O13" s="11">
        <f t="shared" si="5"/>
        <v>0</v>
      </c>
    </row>
    <row r="14" spans="1:15">
      <c r="A14" s="6" t="s">
        <v>55</v>
      </c>
      <c r="B14" s="6">
        <v>6170</v>
      </c>
      <c r="C14" s="8">
        <v>0.1764866296</v>
      </c>
      <c r="D14" s="7">
        <v>0.30299999999999999</v>
      </c>
      <c r="E14" s="7">
        <v>54.65</v>
      </c>
      <c r="F14" s="7">
        <v>0</v>
      </c>
      <c r="G14" s="7">
        <v>0</v>
      </c>
      <c r="H14" s="6">
        <v>1</v>
      </c>
      <c r="I14" s="42">
        <f t="shared" si="0"/>
        <v>0</v>
      </c>
      <c r="J14" s="42">
        <f t="shared" si="1"/>
        <v>0</v>
      </c>
      <c r="K14" s="6">
        <v>124</v>
      </c>
      <c r="L14" s="6">
        <f t="shared" si="2"/>
        <v>0.24353610626791</v>
      </c>
      <c r="M14" s="6">
        <f t="shared" si="3"/>
        <v>300</v>
      </c>
      <c r="N14" s="6">
        <f t="shared" si="4"/>
        <v>0</v>
      </c>
      <c r="O14" s="11">
        <f t="shared" si="5"/>
        <v>0</v>
      </c>
    </row>
    <row r="15" spans="1:15">
      <c r="A15" s="6" t="s">
        <v>55</v>
      </c>
      <c r="B15" s="6">
        <v>3100</v>
      </c>
      <c r="C15" s="8">
        <v>0.15080583419999999</v>
      </c>
      <c r="D15" s="7">
        <v>0.41099999999999998</v>
      </c>
      <c r="E15" s="7">
        <v>54.65</v>
      </c>
      <c r="F15" s="7">
        <v>1.2</v>
      </c>
      <c r="G15" s="7">
        <v>6.4000000000000001E-2</v>
      </c>
      <c r="H15" s="6">
        <v>1</v>
      </c>
      <c r="I15" s="42">
        <f t="shared" si="0"/>
        <v>1.2</v>
      </c>
      <c r="J15" s="42">
        <f t="shared" si="1"/>
        <v>6.4000000000000001E-2</v>
      </c>
      <c r="K15" s="6">
        <v>221</v>
      </c>
      <c r="L15" s="6">
        <f t="shared" si="2"/>
        <v>0.28227270523677744</v>
      </c>
      <c r="M15" s="6">
        <f t="shared" si="3"/>
        <v>348</v>
      </c>
      <c r="N15" s="6">
        <f t="shared" si="4"/>
        <v>1</v>
      </c>
      <c r="O15" s="11">
        <f t="shared" si="5"/>
        <v>0</v>
      </c>
    </row>
    <row r="16" spans="1:15">
      <c r="A16" s="6" t="s">
        <v>55</v>
      </c>
      <c r="B16" s="6">
        <v>3100</v>
      </c>
      <c r="C16" s="8">
        <v>0.18673547630000001</v>
      </c>
      <c r="D16" s="7">
        <v>0.41099999999999998</v>
      </c>
      <c r="E16" s="7">
        <v>54.65</v>
      </c>
      <c r="F16" s="7">
        <v>1.2</v>
      </c>
      <c r="G16" s="7">
        <v>6.4000000000000001E-2</v>
      </c>
      <c r="H16" s="6">
        <v>1</v>
      </c>
      <c r="I16" s="42">
        <f t="shared" si="0"/>
        <v>1.2</v>
      </c>
      <c r="J16" s="42">
        <f t="shared" si="1"/>
        <v>6.4000000000000001E-2</v>
      </c>
      <c r="K16" s="6">
        <v>179</v>
      </c>
      <c r="L16" s="6">
        <f t="shared" si="2"/>
        <v>0.3495244619579787</v>
      </c>
      <c r="M16" s="6">
        <f t="shared" si="3"/>
        <v>431</v>
      </c>
      <c r="N16" s="6">
        <f t="shared" si="4"/>
        <v>1</v>
      </c>
      <c r="O16" s="11">
        <f t="shared" si="5"/>
        <v>0.1</v>
      </c>
    </row>
    <row r="17" spans="1:15">
      <c r="A17" s="6" t="s">
        <v>55</v>
      </c>
      <c r="B17" s="6">
        <v>3100</v>
      </c>
      <c r="C17" s="8">
        <v>3.7111433200000002E-2</v>
      </c>
      <c r="D17" s="7">
        <v>0.41099999999999998</v>
      </c>
      <c r="E17" s="7">
        <v>54.65</v>
      </c>
      <c r="F17" s="7">
        <v>1.2</v>
      </c>
      <c r="G17" s="7">
        <v>6.4000000000000001E-2</v>
      </c>
      <c r="H17" s="6">
        <v>1</v>
      </c>
      <c r="I17" s="42">
        <f t="shared" si="0"/>
        <v>1.2</v>
      </c>
      <c r="J17" s="42">
        <f t="shared" si="1"/>
        <v>6.4000000000000001E-2</v>
      </c>
      <c r="K17" s="6">
        <v>86</v>
      </c>
      <c r="L17" s="6">
        <f t="shared" si="2"/>
        <v>6.9463788985014999E-2</v>
      </c>
      <c r="M17" s="6">
        <f t="shared" si="3"/>
        <v>86</v>
      </c>
      <c r="N17" s="6">
        <f t="shared" si="4"/>
        <v>0</v>
      </c>
      <c r="O17" s="11">
        <f t="shared" si="5"/>
        <v>0</v>
      </c>
    </row>
    <row r="18" spans="1:15">
      <c r="A18" s="6" t="s">
        <v>55</v>
      </c>
      <c r="B18" s="6">
        <v>3100</v>
      </c>
      <c r="C18" s="8">
        <v>6.8628998299999994E-2</v>
      </c>
      <c r="D18" s="7">
        <v>0.41099999999999998</v>
      </c>
      <c r="E18" s="7">
        <v>54.65</v>
      </c>
      <c r="F18" s="7">
        <v>1.2</v>
      </c>
      <c r="G18" s="7">
        <v>6.4000000000000001E-2</v>
      </c>
      <c r="H18" s="6">
        <v>1</v>
      </c>
      <c r="I18" s="42">
        <f t="shared" si="0"/>
        <v>1.2</v>
      </c>
      <c r="J18" s="42">
        <f t="shared" si="1"/>
        <v>6.4000000000000001E-2</v>
      </c>
      <c r="K18" s="6">
        <v>147</v>
      </c>
      <c r="L18" s="6">
        <f t="shared" si="2"/>
        <v>0.12845718543050372</v>
      </c>
      <c r="M18" s="6">
        <f t="shared" si="3"/>
        <v>158</v>
      </c>
      <c r="N18" s="6">
        <f t="shared" si="4"/>
        <v>0</v>
      </c>
      <c r="O18" s="11">
        <f t="shared" si="5"/>
        <v>0</v>
      </c>
    </row>
    <row r="19" spans="1:15">
      <c r="A19" s="6" t="s">
        <v>55</v>
      </c>
      <c r="B19" s="6">
        <v>3100</v>
      </c>
      <c r="C19" s="8">
        <v>1.7911702478</v>
      </c>
      <c r="D19" s="7">
        <v>0.41099999999999998</v>
      </c>
      <c r="E19" s="7">
        <v>54.65</v>
      </c>
      <c r="F19" s="7">
        <v>1.2</v>
      </c>
      <c r="G19" s="7">
        <v>6.4000000000000001E-2</v>
      </c>
      <c r="H19" s="6">
        <v>1</v>
      </c>
      <c r="I19" s="42">
        <f t="shared" si="0"/>
        <v>1.2</v>
      </c>
      <c r="J19" s="42">
        <f t="shared" si="1"/>
        <v>6.4000000000000001E-2</v>
      </c>
      <c r="K19" s="6">
        <v>1454</v>
      </c>
      <c r="L19" s="6">
        <f t="shared" si="2"/>
        <v>3.352645300947747</v>
      </c>
      <c r="M19" s="6">
        <f t="shared" si="3"/>
        <v>4135</v>
      </c>
      <c r="N19" s="6">
        <f t="shared" si="4"/>
        <v>11</v>
      </c>
      <c r="O19" s="11">
        <f t="shared" si="5"/>
        <v>0.6</v>
      </c>
    </row>
    <row r="20" spans="1:15">
      <c r="A20" s="6" t="s">
        <v>55</v>
      </c>
      <c r="B20" s="6">
        <v>3100</v>
      </c>
      <c r="C20" s="8">
        <v>5.9313064999999996E-3</v>
      </c>
      <c r="D20" s="7">
        <v>0.41099999999999998</v>
      </c>
      <c r="E20" s="7">
        <v>54.65</v>
      </c>
      <c r="F20" s="7">
        <v>1.2</v>
      </c>
      <c r="G20" s="7">
        <v>6.4000000000000001E-2</v>
      </c>
      <c r="H20" s="6">
        <v>1</v>
      </c>
      <c r="I20" s="42">
        <f t="shared" si="0"/>
        <v>1.2</v>
      </c>
      <c r="J20" s="42">
        <f t="shared" si="1"/>
        <v>6.4000000000000001E-2</v>
      </c>
      <c r="K20" s="6">
        <v>15</v>
      </c>
      <c r="L20" s="6">
        <f t="shared" si="2"/>
        <v>1.1101997082706247E-2</v>
      </c>
      <c r="M20" s="6">
        <f t="shared" si="3"/>
        <v>14</v>
      </c>
      <c r="N20" s="6">
        <f t="shared" si="4"/>
        <v>0</v>
      </c>
      <c r="O20" s="11">
        <f t="shared" si="5"/>
        <v>0</v>
      </c>
    </row>
    <row r="21" spans="1:15">
      <c r="A21" s="6" t="s">
        <v>55</v>
      </c>
      <c r="B21" s="6">
        <v>3100</v>
      </c>
      <c r="C21" s="8">
        <v>4.8136331300000001E-2</v>
      </c>
      <c r="D21" s="7">
        <v>0.41099999999999998</v>
      </c>
      <c r="E21" s="7">
        <v>54.65</v>
      </c>
      <c r="F21" s="7">
        <v>1.2</v>
      </c>
      <c r="G21" s="7">
        <v>6.4000000000000001E-2</v>
      </c>
      <c r="H21" s="6">
        <v>1</v>
      </c>
      <c r="I21" s="42">
        <f t="shared" si="0"/>
        <v>1.2</v>
      </c>
      <c r="J21" s="42">
        <f t="shared" si="1"/>
        <v>6.4000000000000001E-2</v>
      </c>
      <c r="K21" s="6">
        <v>73</v>
      </c>
      <c r="L21" s="6">
        <f t="shared" si="2"/>
        <v>9.0099779814916237E-2</v>
      </c>
      <c r="M21" s="6">
        <f t="shared" si="3"/>
        <v>111</v>
      </c>
      <c r="N21" s="6">
        <f t="shared" si="4"/>
        <v>0</v>
      </c>
      <c r="O21" s="11">
        <f t="shared" si="5"/>
        <v>0</v>
      </c>
    </row>
    <row r="22" spans="1:15">
      <c r="A22" s="6" t="s">
        <v>55</v>
      </c>
      <c r="B22" s="6">
        <v>3100</v>
      </c>
      <c r="C22" s="8">
        <v>0.11518773760000001</v>
      </c>
      <c r="D22" s="7">
        <v>0.41099999999999998</v>
      </c>
      <c r="E22" s="7">
        <v>54.65</v>
      </c>
      <c r="F22" s="7">
        <v>1.2</v>
      </c>
      <c r="G22" s="7">
        <v>6.4000000000000001E-2</v>
      </c>
      <c r="H22" s="6">
        <v>1</v>
      </c>
      <c r="I22" s="42">
        <f t="shared" si="0"/>
        <v>1.2</v>
      </c>
      <c r="J22" s="42">
        <f t="shared" si="1"/>
        <v>6.4000000000000001E-2</v>
      </c>
      <c r="K22" s="6">
        <v>175</v>
      </c>
      <c r="L22" s="6">
        <f t="shared" si="2"/>
        <v>0.21560408769951997</v>
      </c>
      <c r="M22" s="6">
        <f t="shared" si="3"/>
        <v>266</v>
      </c>
      <c r="N22" s="6">
        <f t="shared" si="4"/>
        <v>1</v>
      </c>
      <c r="O22" s="11">
        <f t="shared" si="5"/>
        <v>0</v>
      </c>
    </row>
    <row r="23" spans="1:15">
      <c r="A23" s="6" t="s">
        <v>55</v>
      </c>
      <c r="B23" s="6">
        <v>3100</v>
      </c>
      <c r="C23" s="8">
        <v>4.6060069100000003E-2</v>
      </c>
      <c r="D23" s="7">
        <v>0.41099999999999998</v>
      </c>
      <c r="E23" s="7">
        <v>54.65</v>
      </c>
      <c r="F23" s="7">
        <v>1.2</v>
      </c>
      <c r="G23" s="7">
        <v>6.4000000000000001E-2</v>
      </c>
      <c r="H23" s="6">
        <v>1</v>
      </c>
      <c r="I23" s="42">
        <f t="shared" si="0"/>
        <v>1.2</v>
      </c>
      <c r="J23" s="42">
        <f t="shared" si="1"/>
        <v>6.4000000000000001E-2</v>
      </c>
      <c r="K23" s="6">
        <v>84</v>
      </c>
      <c r="L23" s="6">
        <f t="shared" si="2"/>
        <v>8.6213510088788747E-2</v>
      </c>
      <c r="M23" s="6">
        <f t="shared" si="3"/>
        <v>106</v>
      </c>
      <c r="N23" s="6">
        <f t="shared" si="4"/>
        <v>0</v>
      </c>
      <c r="O23" s="11">
        <f t="shared" si="5"/>
        <v>0</v>
      </c>
    </row>
    <row r="24" spans="1:15">
      <c r="A24" s="6" t="s">
        <v>55</v>
      </c>
      <c r="B24" s="6">
        <v>3100</v>
      </c>
      <c r="C24" s="8">
        <v>0.31494044650000003</v>
      </c>
      <c r="D24" s="7">
        <v>0.41099999999999998</v>
      </c>
      <c r="E24" s="7">
        <v>54.65</v>
      </c>
      <c r="F24" s="7">
        <v>1.2</v>
      </c>
      <c r="G24" s="7">
        <v>6.4000000000000001E-2</v>
      </c>
      <c r="H24" s="6">
        <v>1</v>
      </c>
      <c r="I24" s="42">
        <f t="shared" si="0"/>
        <v>1.2</v>
      </c>
      <c r="J24" s="42">
        <f t="shared" si="1"/>
        <v>6.4000000000000001E-2</v>
      </c>
      <c r="K24" s="6">
        <v>826</v>
      </c>
      <c r="L24" s="6">
        <f t="shared" si="2"/>
        <v>0.58949371749195623</v>
      </c>
      <c r="M24" s="6">
        <f t="shared" si="3"/>
        <v>727</v>
      </c>
      <c r="N24" s="6">
        <f t="shared" si="4"/>
        <v>2</v>
      </c>
      <c r="O24" s="11">
        <f t="shared" si="5"/>
        <v>0.1</v>
      </c>
    </row>
    <row r="25" spans="1:15">
      <c r="A25" s="6" t="s">
        <v>55</v>
      </c>
      <c r="B25" s="6">
        <v>3100</v>
      </c>
      <c r="C25" s="8">
        <v>0.2000153338</v>
      </c>
      <c r="D25" s="7">
        <v>0.41099999999999998</v>
      </c>
      <c r="E25" s="7">
        <v>54.65</v>
      </c>
      <c r="F25" s="7">
        <v>1.2</v>
      </c>
      <c r="G25" s="7">
        <v>6.4000000000000001E-2</v>
      </c>
      <c r="H25" s="6">
        <v>1</v>
      </c>
      <c r="I25" s="42">
        <f t="shared" si="0"/>
        <v>1.2</v>
      </c>
      <c r="J25" s="42">
        <f t="shared" si="1"/>
        <v>6.4000000000000001E-2</v>
      </c>
      <c r="K25" s="6">
        <v>162</v>
      </c>
      <c r="L25" s="6">
        <f t="shared" si="2"/>
        <v>0.37438120123182245</v>
      </c>
      <c r="M25" s="6">
        <f t="shared" si="3"/>
        <v>462</v>
      </c>
      <c r="N25" s="6">
        <f t="shared" si="4"/>
        <v>1</v>
      </c>
      <c r="O25" s="11">
        <f t="shared" si="5"/>
        <v>0.1</v>
      </c>
    </row>
    <row r="26" spans="1:15">
      <c r="A26" s="6" t="s">
        <v>55</v>
      </c>
      <c r="B26" s="6">
        <v>3100</v>
      </c>
      <c r="C26" s="8">
        <v>0.64113811210000005</v>
      </c>
      <c r="D26" s="7">
        <v>0.41099999999999998</v>
      </c>
      <c r="E26" s="7">
        <v>54.65</v>
      </c>
      <c r="F26" s="7">
        <v>1.2</v>
      </c>
      <c r="G26" s="7">
        <v>6.4000000000000001E-2</v>
      </c>
      <c r="H26" s="6">
        <v>1</v>
      </c>
      <c r="I26" s="42">
        <f t="shared" si="0"/>
        <v>1.2</v>
      </c>
      <c r="J26" s="42">
        <f t="shared" si="1"/>
        <v>6.4000000000000001E-2</v>
      </c>
      <c r="K26" s="6">
        <v>519</v>
      </c>
      <c r="L26" s="6">
        <f t="shared" si="2"/>
        <v>1.2000582755495761</v>
      </c>
      <c r="M26" s="6">
        <f t="shared" si="3"/>
        <v>1480</v>
      </c>
      <c r="N26" s="6">
        <f t="shared" si="4"/>
        <v>4</v>
      </c>
      <c r="O26" s="11">
        <f t="shared" si="5"/>
        <v>0.2</v>
      </c>
    </row>
    <row r="27" spans="1:15">
      <c r="A27" s="6" t="s">
        <v>55</v>
      </c>
      <c r="B27" s="6">
        <v>3100</v>
      </c>
      <c r="C27" s="8">
        <v>0.50314479999999995</v>
      </c>
      <c r="D27" s="7">
        <v>0.41099999999999998</v>
      </c>
      <c r="E27" s="7">
        <v>54.65</v>
      </c>
      <c r="F27" s="7">
        <v>1.2</v>
      </c>
      <c r="G27" s="7">
        <v>6.4000000000000001E-2</v>
      </c>
      <c r="H27" s="6">
        <v>1</v>
      </c>
      <c r="I27" s="42">
        <f t="shared" si="0"/>
        <v>1.2</v>
      </c>
      <c r="J27" s="42">
        <f t="shared" si="1"/>
        <v>6.4000000000000001E-2</v>
      </c>
      <c r="K27" s="6">
        <v>408</v>
      </c>
      <c r="L27" s="6">
        <f t="shared" si="2"/>
        <v>0.94176756870999967</v>
      </c>
      <c r="M27" s="6">
        <f t="shared" si="3"/>
        <v>1162</v>
      </c>
      <c r="N27" s="6">
        <f t="shared" si="4"/>
        <v>3</v>
      </c>
      <c r="O27" s="11">
        <f t="shared" si="5"/>
        <v>0.2</v>
      </c>
    </row>
    <row r="28" spans="1:15">
      <c r="A28" s="6" t="s">
        <v>55</v>
      </c>
      <c r="B28" s="6">
        <v>3100</v>
      </c>
      <c r="C28" s="8">
        <v>0.12938011560000001</v>
      </c>
      <c r="D28" s="7">
        <v>0.41099999999999998</v>
      </c>
      <c r="E28" s="7">
        <v>54.65</v>
      </c>
      <c r="F28" s="7">
        <v>1.2</v>
      </c>
      <c r="G28" s="7">
        <v>6.4000000000000001E-2</v>
      </c>
      <c r="H28" s="6">
        <v>1</v>
      </c>
      <c r="I28" s="42">
        <f t="shared" si="0"/>
        <v>1.2</v>
      </c>
      <c r="J28" s="42">
        <f t="shared" si="1"/>
        <v>6.4000000000000001E-2</v>
      </c>
      <c r="K28" s="6">
        <v>581</v>
      </c>
      <c r="L28" s="6">
        <f t="shared" si="2"/>
        <v>0.24216884862574498</v>
      </c>
      <c r="M28" s="6">
        <f t="shared" si="3"/>
        <v>299</v>
      </c>
      <c r="N28" s="6">
        <f t="shared" si="4"/>
        <v>1</v>
      </c>
      <c r="O28" s="11">
        <f t="shared" si="5"/>
        <v>0</v>
      </c>
    </row>
    <row r="29" spans="1:15">
      <c r="A29" s="6" t="s">
        <v>55</v>
      </c>
      <c r="B29" s="6">
        <v>2210</v>
      </c>
      <c r="C29" s="8">
        <v>9.6804016899999998E-2</v>
      </c>
      <c r="D29" s="7">
        <v>0.26800000000000002</v>
      </c>
      <c r="E29" s="7">
        <v>54.65</v>
      </c>
      <c r="F29" s="7">
        <v>1.92</v>
      </c>
      <c r="G29" s="7">
        <v>0.50600000000000001</v>
      </c>
      <c r="H29" s="6">
        <v>1</v>
      </c>
      <c r="I29" s="42">
        <f t="shared" si="0"/>
        <v>1.92</v>
      </c>
      <c r="J29" s="42">
        <f t="shared" si="1"/>
        <v>0.50600000000000001</v>
      </c>
      <c r="K29" s="6">
        <v>51</v>
      </c>
      <c r="L29" s="6">
        <f t="shared" si="2"/>
        <v>0.11815091602673167</v>
      </c>
      <c r="M29" s="6">
        <f t="shared" si="3"/>
        <v>146</v>
      </c>
      <c r="N29" s="6">
        <f t="shared" si="4"/>
        <v>1</v>
      </c>
      <c r="O29" s="11">
        <f t="shared" si="5"/>
        <v>0.2</v>
      </c>
    </row>
    <row r="30" spans="1:15">
      <c r="A30" s="6" t="s">
        <v>55</v>
      </c>
      <c r="B30" s="6">
        <v>2210</v>
      </c>
      <c r="C30" s="8">
        <v>0.15227283280000001</v>
      </c>
      <c r="D30" s="7">
        <v>0.28499999999999998</v>
      </c>
      <c r="E30" s="7">
        <v>54.65</v>
      </c>
      <c r="F30" s="7">
        <v>1.92</v>
      </c>
      <c r="G30" s="7">
        <v>0.50600000000000001</v>
      </c>
      <c r="H30" s="6">
        <v>1</v>
      </c>
      <c r="I30" s="42">
        <f t="shared" si="0"/>
        <v>1.92</v>
      </c>
      <c r="J30" s="42">
        <f t="shared" si="1"/>
        <v>0.50600000000000001</v>
      </c>
      <c r="K30" s="6">
        <v>86</v>
      </c>
      <c r="L30" s="6">
        <f t="shared" si="2"/>
        <v>0.19764061992235002</v>
      </c>
      <c r="M30" s="6">
        <f t="shared" si="3"/>
        <v>244</v>
      </c>
      <c r="N30" s="6">
        <f t="shared" si="4"/>
        <v>1</v>
      </c>
      <c r="O30" s="11">
        <f t="shared" si="5"/>
        <v>0.3</v>
      </c>
    </row>
    <row r="31" spans="1:15">
      <c r="A31" s="6" t="s">
        <v>55</v>
      </c>
      <c r="B31" s="6">
        <v>2210</v>
      </c>
      <c r="C31" s="8">
        <v>0.18073133</v>
      </c>
      <c r="D31" s="7">
        <v>0.26800000000000002</v>
      </c>
      <c r="E31" s="7">
        <v>54.65</v>
      </c>
      <c r="F31" s="7">
        <v>1.92</v>
      </c>
      <c r="G31" s="7">
        <v>0.50600000000000001</v>
      </c>
      <c r="H31" s="6">
        <v>1</v>
      </c>
      <c r="I31" s="42">
        <f t="shared" si="0"/>
        <v>1.92</v>
      </c>
      <c r="J31" s="42">
        <f t="shared" si="1"/>
        <v>0.50600000000000001</v>
      </c>
      <c r="K31" s="6">
        <v>95</v>
      </c>
      <c r="L31" s="6">
        <f t="shared" si="2"/>
        <v>0.22058560045383332</v>
      </c>
      <c r="M31" s="6">
        <f t="shared" si="3"/>
        <v>272</v>
      </c>
      <c r="N31" s="6">
        <f t="shared" si="4"/>
        <v>1</v>
      </c>
      <c r="O31" s="11">
        <f t="shared" si="5"/>
        <v>0.3</v>
      </c>
    </row>
    <row r="32" spans="1:15">
      <c r="A32" s="6" t="s">
        <v>55</v>
      </c>
      <c r="B32" s="6">
        <v>2210</v>
      </c>
      <c r="C32" s="8">
        <v>1.6834193999999999E-3</v>
      </c>
      <c r="D32" s="7">
        <v>0.28499999999999998</v>
      </c>
      <c r="E32" s="7">
        <v>54.65</v>
      </c>
      <c r="F32" s="7">
        <v>1.92</v>
      </c>
      <c r="G32" s="7">
        <v>0.50600000000000001</v>
      </c>
      <c r="H32" s="6">
        <v>1</v>
      </c>
      <c r="I32" s="42">
        <f t="shared" si="0"/>
        <v>1.92</v>
      </c>
      <c r="J32" s="42">
        <f t="shared" si="1"/>
        <v>0.50600000000000001</v>
      </c>
      <c r="K32" s="6">
        <v>1</v>
      </c>
      <c r="L32" s="6">
        <f t="shared" si="2"/>
        <v>2.1849731674874998E-3</v>
      </c>
      <c r="M32" s="6">
        <f t="shared" si="3"/>
        <v>3</v>
      </c>
      <c r="N32" s="6">
        <f t="shared" si="4"/>
        <v>0</v>
      </c>
      <c r="O32" s="11">
        <f t="shared" si="5"/>
        <v>0</v>
      </c>
    </row>
    <row r="33" spans="1:15">
      <c r="A33" s="6" t="s">
        <v>55</v>
      </c>
      <c r="B33" s="6">
        <v>2210</v>
      </c>
      <c r="C33" s="8">
        <v>2.3252711752000002</v>
      </c>
      <c r="D33" s="7">
        <v>0.28499999999999998</v>
      </c>
      <c r="E33" s="7">
        <v>54.65</v>
      </c>
      <c r="F33" s="7">
        <v>1.92</v>
      </c>
      <c r="G33" s="7">
        <v>0.50600000000000001</v>
      </c>
      <c r="H33" s="6">
        <v>1</v>
      </c>
      <c r="I33" s="42">
        <f t="shared" si="0"/>
        <v>1.92</v>
      </c>
      <c r="J33" s="42">
        <f t="shared" si="1"/>
        <v>0.50600000000000001</v>
      </c>
      <c r="K33" s="6">
        <v>1306</v>
      </c>
      <c r="L33" s="6">
        <f t="shared" si="2"/>
        <v>3.0180566559611499</v>
      </c>
      <c r="M33" s="6">
        <f t="shared" si="3"/>
        <v>3723</v>
      </c>
      <c r="N33" s="6">
        <f t="shared" si="4"/>
        <v>16</v>
      </c>
      <c r="O33" s="11">
        <f t="shared" si="5"/>
        <v>4.2</v>
      </c>
    </row>
    <row r="34" spans="1:15">
      <c r="A34" s="6" t="s">
        <v>55</v>
      </c>
      <c r="B34" s="6">
        <v>2210</v>
      </c>
      <c r="C34" s="8">
        <v>2.4950859466000002</v>
      </c>
      <c r="D34" s="7">
        <v>0.26800000000000002</v>
      </c>
      <c r="E34" s="7">
        <v>54.65</v>
      </c>
      <c r="F34" s="7">
        <v>1.92</v>
      </c>
      <c r="G34" s="7">
        <v>0.50600000000000001</v>
      </c>
      <c r="H34" s="6">
        <v>1</v>
      </c>
      <c r="I34" s="42">
        <f t="shared" si="0"/>
        <v>1.92</v>
      </c>
      <c r="J34" s="42">
        <f t="shared" si="1"/>
        <v>0.50600000000000001</v>
      </c>
      <c r="K34" s="6">
        <v>1318</v>
      </c>
      <c r="L34" s="6">
        <f t="shared" si="2"/>
        <v>3.0452939825910765</v>
      </c>
      <c r="M34" s="6">
        <f t="shared" si="3"/>
        <v>3756</v>
      </c>
      <c r="N34" s="6">
        <f t="shared" si="4"/>
        <v>16</v>
      </c>
      <c r="O34" s="11">
        <f t="shared" si="5"/>
        <v>4.2</v>
      </c>
    </row>
    <row r="35" spans="1:15">
      <c r="A35" s="6" t="s">
        <v>55</v>
      </c>
      <c r="B35" s="6">
        <v>2210</v>
      </c>
      <c r="C35" s="8">
        <v>1.4112985457</v>
      </c>
      <c r="D35" s="7">
        <v>0.28499999999999998</v>
      </c>
      <c r="E35" s="7">
        <v>54.65</v>
      </c>
      <c r="F35" s="7">
        <v>1.92</v>
      </c>
      <c r="G35" s="7">
        <v>0.50600000000000001</v>
      </c>
      <c r="H35" s="6">
        <v>1</v>
      </c>
      <c r="I35" s="42">
        <f t="shared" si="0"/>
        <v>1.92</v>
      </c>
      <c r="J35" s="42">
        <f t="shared" si="1"/>
        <v>0.50600000000000001</v>
      </c>
      <c r="K35" s="6">
        <v>793</v>
      </c>
      <c r="L35" s="6">
        <f t="shared" si="2"/>
        <v>1.8317773061594937</v>
      </c>
      <c r="M35" s="6">
        <f t="shared" si="3"/>
        <v>2259</v>
      </c>
      <c r="N35" s="6">
        <f t="shared" si="4"/>
        <v>10</v>
      </c>
      <c r="O35" s="11">
        <f t="shared" si="5"/>
        <v>2.5</v>
      </c>
    </row>
    <row r="36" spans="1:15">
      <c r="A36" s="6" t="s">
        <v>55</v>
      </c>
      <c r="B36" s="6">
        <v>2210</v>
      </c>
      <c r="C36" s="8">
        <v>6.3809791800000001E-2</v>
      </c>
      <c r="D36" s="7">
        <v>0.26800000000000002</v>
      </c>
      <c r="E36" s="7">
        <v>54.65</v>
      </c>
      <c r="F36" s="7">
        <v>1.92</v>
      </c>
      <c r="G36" s="7">
        <v>0.50600000000000001</v>
      </c>
      <c r="H36" s="6">
        <v>1</v>
      </c>
      <c r="I36" s="42">
        <f t="shared" si="0"/>
        <v>1.92</v>
      </c>
      <c r="J36" s="42">
        <f t="shared" si="1"/>
        <v>0.50600000000000001</v>
      </c>
      <c r="K36" s="6">
        <v>34</v>
      </c>
      <c r="L36" s="6">
        <f t="shared" si="2"/>
        <v>7.7880914388430006E-2</v>
      </c>
      <c r="M36" s="6">
        <f t="shared" si="3"/>
        <v>96</v>
      </c>
      <c r="N36" s="6">
        <f t="shared" si="4"/>
        <v>0</v>
      </c>
      <c r="O36" s="11">
        <f t="shared" si="5"/>
        <v>0.1</v>
      </c>
    </row>
    <row r="37" spans="1:15">
      <c r="A37" s="6" t="s">
        <v>55</v>
      </c>
      <c r="B37" s="6">
        <v>2210</v>
      </c>
      <c r="C37" s="8">
        <v>3.3676134102000002</v>
      </c>
      <c r="D37" s="7">
        <v>0.26800000000000002</v>
      </c>
      <c r="E37" s="7">
        <v>54.65</v>
      </c>
      <c r="F37" s="7">
        <v>1.92</v>
      </c>
      <c r="G37" s="7">
        <v>0.50600000000000001</v>
      </c>
      <c r="H37" s="6">
        <v>1</v>
      </c>
      <c r="I37" s="42">
        <f t="shared" si="0"/>
        <v>1.92</v>
      </c>
      <c r="J37" s="42">
        <f t="shared" si="1"/>
        <v>0.50600000000000001</v>
      </c>
      <c r="K37" s="6">
        <v>1779</v>
      </c>
      <c r="L37" s="6">
        <f t="shared" si="2"/>
        <v>4.1102282940392705</v>
      </c>
      <c r="M37" s="6">
        <f t="shared" si="3"/>
        <v>5070</v>
      </c>
      <c r="N37" s="6">
        <f t="shared" si="4"/>
        <v>21</v>
      </c>
      <c r="O37" s="11">
        <f t="shared" si="5"/>
        <v>5.7</v>
      </c>
    </row>
    <row r="38" spans="1:15">
      <c r="A38" s="6" t="s">
        <v>55</v>
      </c>
      <c r="B38" s="6">
        <v>3100</v>
      </c>
      <c r="C38" s="8">
        <v>94.471921561000002</v>
      </c>
      <c r="D38" s="7">
        <v>0.41099999999999998</v>
      </c>
      <c r="E38" s="7">
        <v>54.65</v>
      </c>
      <c r="F38" s="7">
        <v>1.2</v>
      </c>
      <c r="G38" s="7">
        <v>6.4000000000000001E-2</v>
      </c>
      <c r="H38" s="6">
        <v>1</v>
      </c>
      <c r="I38" s="42">
        <f t="shared" si="0"/>
        <v>1.2</v>
      </c>
      <c r="J38" s="42">
        <f t="shared" si="1"/>
        <v>6.4000000000000001E-2</v>
      </c>
      <c r="K38" s="6">
        <v>89570</v>
      </c>
      <c r="L38" s="6">
        <f t="shared" si="2"/>
        <v>176.82900008082126</v>
      </c>
      <c r="M38" s="6">
        <f t="shared" si="3"/>
        <v>218115</v>
      </c>
      <c r="N38" s="6">
        <f t="shared" si="4"/>
        <v>577</v>
      </c>
      <c r="O38" s="11">
        <f t="shared" si="5"/>
        <v>30.8</v>
      </c>
    </row>
    <row r="39" spans="1:15">
      <c r="A39" s="6" t="s">
        <v>55</v>
      </c>
      <c r="B39" s="6">
        <v>3100</v>
      </c>
      <c r="C39" s="8">
        <v>0.3790955399</v>
      </c>
      <c r="D39" s="7">
        <v>0.41099999999999998</v>
      </c>
      <c r="E39" s="7">
        <v>54.65</v>
      </c>
      <c r="F39" s="7">
        <v>1.2</v>
      </c>
      <c r="G39" s="7">
        <v>6.4000000000000001E-2</v>
      </c>
      <c r="H39" s="6">
        <v>1</v>
      </c>
      <c r="I39" s="42">
        <f t="shared" si="0"/>
        <v>1.2</v>
      </c>
      <c r="J39" s="42">
        <f t="shared" si="1"/>
        <v>6.4000000000000001E-2</v>
      </c>
      <c r="K39" s="6">
        <v>307</v>
      </c>
      <c r="L39" s="6">
        <f t="shared" si="2"/>
        <v>0.70957681550207363</v>
      </c>
      <c r="M39" s="6">
        <f t="shared" si="3"/>
        <v>875</v>
      </c>
      <c r="N39" s="6">
        <f t="shared" si="4"/>
        <v>2</v>
      </c>
      <c r="O39" s="11">
        <f t="shared" si="5"/>
        <v>0.1</v>
      </c>
    </row>
    <row r="40" spans="1:15">
      <c r="A40" s="6" t="s">
        <v>55</v>
      </c>
      <c r="B40" s="6">
        <v>6170</v>
      </c>
      <c r="C40" s="8">
        <v>0.32001511630000001</v>
      </c>
      <c r="D40" s="7">
        <v>0.30299999999999999</v>
      </c>
      <c r="E40" s="7">
        <v>54.65</v>
      </c>
      <c r="F40" s="7">
        <v>0</v>
      </c>
      <c r="G40" s="7">
        <v>0</v>
      </c>
      <c r="H40" s="6">
        <v>1</v>
      </c>
      <c r="I40" s="42">
        <f t="shared" si="0"/>
        <v>0</v>
      </c>
      <c r="J40" s="42">
        <f t="shared" si="1"/>
        <v>0</v>
      </c>
      <c r="K40" s="6">
        <v>191</v>
      </c>
      <c r="L40" s="6">
        <f t="shared" si="2"/>
        <v>0.44159285917132379</v>
      </c>
      <c r="M40" s="6">
        <f t="shared" si="3"/>
        <v>545</v>
      </c>
      <c r="N40" s="6">
        <f t="shared" si="4"/>
        <v>0</v>
      </c>
      <c r="O40" s="11">
        <f t="shared" si="5"/>
        <v>0</v>
      </c>
    </row>
    <row r="41" spans="1:15">
      <c r="A41" s="6" t="s">
        <v>55</v>
      </c>
      <c r="B41" s="6">
        <v>3100</v>
      </c>
      <c r="C41" s="8">
        <v>1.4354592698999999</v>
      </c>
      <c r="D41" s="7">
        <v>0.41099999999999998</v>
      </c>
      <c r="E41" s="7">
        <v>54.65</v>
      </c>
      <c r="F41" s="7">
        <v>1.2</v>
      </c>
      <c r="G41" s="7">
        <v>6.4000000000000001E-2</v>
      </c>
      <c r="H41" s="6">
        <v>1</v>
      </c>
      <c r="I41" s="42">
        <f t="shared" si="0"/>
        <v>1.2</v>
      </c>
      <c r="J41" s="42">
        <f t="shared" si="1"/>
        <v>6.4000000000000001E-2</v>
      </c>
      <c r="K41" s="6">
        <v>1163</v>
      </c>
      <c r="L41" s="6">
        <f t="shared" si="2"/>
        <v>2.686838831676198</v>
      </c>
      <c r="M41" s="6">
        <f t="shared" si="3"/>
        <v>3314</v>
      </c>
      <c r="N41" s="6">
        <f t="shared" si="4"/>
        <v>9</v>
      </c>
      <c r="O41" s="11">
        <f t="shared" si="5"/>
        <v>0.5</v>
      </c>
    </row>
    <row r="42" spans="1:15">
      <c r="A42" s="6" t="s">
        <v>55</v>
      </c>
      <c r="B42" s="6">
        <v>3100</v>
      </c>
      <c r="C42" s="8">
        <v>0.35980331180000003</v>
      </c>
      <c r="D42" s="7">
        <v>0.3</v>
      </c>
      <c r="E42" s="7">
        <v>54.65</v>
      </c>
      <c r="F42" s="7">
        <v>1.2</v>
      </c>
      <c r="G42" s="7">
        <v>6.4000000000000001E-2</v>
      </c>
      <c r="H42" s="6">
        <v>1</v>
      </c>
      <c r="I42" s="42">
        <f t="shared" si="0"/>
        <v>1.2</v>
      </c>
      <c r="J42" s="42">
        <f t="shared" si="1"/>
        <v>6.4000000000000001E-2</v>
      </c>
      <c r="K42" s="6">
        <v>1132</v>
      </c>
      <c r="L42" s="6">
        <f t="shared" si="2"/>
        <v>0.49158127474675001</v>
      </c>
      <c r="M42" s="6">
        <f t="shared" si="3"/>
        <v>606</v>
      </c>
      <c r="N42" s="6">
        <f t="shared" si="4"/>
        <v>2</v>
      </c>
      <c r="O42" s="11">
        <f t="shared" si="5"/>
        <v>0.1</v>
      </c>
    </row>
    <row r="43" spans="1:15">
      <c r="A43" s="6" t="s">
        <v>55</v>
      </c>
      <c r="B43" s="6">
        <v>3100</v>
      </c>
      <c r="C43" s="8">
        <v>4.9111621392</v>
      </c>
      <c r="D43" s="7">
        <v>0.41099999999999998</v>
      </c>
      <c r="E43" s="7">
        <v>54.65</v>
      </c>
      <c r="F43" s="7">
        <v>1.2</v>
      </c>
      <c r="G43" s="7">
        <v>6.4000000000000001E-2</v>
      </c>
      <c r="H43" s="6">
        <v>1</v>
      </c>
      <c r="I43" s="42">
        <f t="shared" si="0"/>
        <v>1.2</v>
      </c>
      <c r="J43" s="42">
        <f t="shared" si="1"/>
        <v>6.4000000000000001E-2</v>
      </c>
      <c r="K43" s="6">
        <v>4424</v>
      </c>
      <c r="L43" s="6">
        <f t="shared" si="2"/>
        <v>9.1925291235743387</v>
      </c>
      <c r="M43" s="6">
        <f t="shared" si="3"/>
        <v>11339</v>
      </c>
      <c r="N43" s="6">
        <f t="shared" si="4"/>
        <v>30</v>
      </c>
      <c r="O43" s="11">
        <f t="shared" si="5"/>
        <v>1.6</v>
      </c>
    </row>
    <row r="44" spans="1:15">
      <c r="A44" s="6" t="s">
        <v>55</v>
      </c>
      <c r="B44" s="6">
        <v>3100</v>
      </c>
      <c r="C44" s="8">
        <v>0.278902496</v>
      </c>
      <c r="D44" s="7">
        <v>0.41099999999999998</v>
      </c>
      <c r="E44" s="7">
        <v>54.65</v>
      </c>
      <c r="F44" s="7">
        <v>1.2</v>
      </c>
      <c r="G44" s="7">
        <v>6.4000000000000001E-2</v>
      </c>
      <c r="H44" s="6">
        <v>1</v>
      </c>
      <c r="I44" s="42">
        <f t="shared" si="0"/>
        <v>1.2</v>
      </c>
      <c r="J44" s="42">
        <f t="shared" si="1"/>
        <v>6.4000000000000001E-2</v>
      </c>
      <c r="K44" s="6">
        <v>226</v>
      </c>
      <c r="L44" s="6">
        <f t="shared" si="2"/>
        <v>0.52203923316919998</v>
      </c>
      <c r="M44" s="6">
        <f t="shared" si="3"/>
        <v>644</v>
      </c>
      <c r="N44" s="6">
        <f t="shared" si="4"/>
        <v>2</v>
      </c>
      <c r="O44" s="11">
        <f t="shared" si="5"/>
        <v>0.1</v>
      </c>
    </row>
    <row r="45" spans="1:15">
      <c r="A45" s="6" t="s">
        <v>55</v>
      </c>
      <c r="B45" s="6">
        <v>3100</v>
      </c>
      <c r="C45" s="8">
        <v>1.2208292827</v>
      </c>
      <c r="D45" s="7">
        <v>0.41099999999999998</v>
      </c>
      <c r="E45" s="7">
        <v>54.65</v>
      </c>
      <c r="F45" s="7">
        <v>1.2</v>
      </c>
      <c r="G45" s="7">
        <v>6.4000000000000001E-2</v>
      </c>
      <c r="H45" s="6">
        <v>1</v>
      </c>
      <c r="I45" s="42">
        <f t="shared" si="0"/>
        <v>1.2</v>
      </c>
      <c r="J45" s="42">
        <f t="shared" si="1"/>
        <v>6.4000000000000001E-2</v>
      </c>
      <c r="K45" s="6">
        <v>989</v>
      </c>
      <c r="L45" s="6">
        <f t="shared" si="2"/>
        <v>2.2851024702597584</v>
      </c>
      <c r="M45" s="6">
        <f t="shared" si="3"/>
        <v>2819</v>
      </c>
      <c r="N45" s="6">
        <f t="shared" si="4"/>
        <v>7</v>
      </c>
      <c r="O45" s="11">
        <f t="shared" si="5"/>
        <v>0.4</v>
      </c>
    </row>
    <row r="46" spans="1:15">
      <c r="A46" s="6" t="s">
        <v>55</v>
      </c>
      <c r="B46" s="6">
        <v>2210</v>
      </c>
      <c r="C46" s="8">
        <v>7.9740101100000002E-2</v>
      </c>
      <c r="D46" s="7">
        <v>0.26800000000000002</v>
      </c>
      <c r="E46" s="7">
        <v>54.65</v>
      </c>
      <c r="F46" s="7">
        <v>1.92</v>
      </c>
      <c r="G46" s="7">
        <v>0.50600000000000001</v>
      </c>
      <c r="H46" s="6">
        <v>1</v>
      </c>
      <c r="I46" s="42">
        <f t="shared" si="0"/>
        <v>1.92</v>
      </c>
      <c r="J46" s="42">
        <f t="shared" si="1"/>
        <v>0.50600000000000001</v>
      </c>
      <c r="K46" s="6">
        <v>42</v>
      </c>
      <c r="L46" s="6">
        <f t="shared" si="2"/>
        <v>9.7324122394235005E-2</v>
      </c>
      <c r="M46" s="6">
        <f t="shared" si="3"/>
        <v>120</v>
      </c>
      <c r="N46" s="6">
        <f t="shared" si="4"/>
        <v>1</v>
      </c>
      <c r="O46" s="11">
        <f t="shared" si="5"/>
        <v>0.1</v>
      </c>
    </row>
    <row r="47" spans="1:15">
      <c r="A47" s="6" t="s">
        <v>55</v>
      </c>
      <c r="B47" s="6">
        <v>2210</v>
      </c>
      <c r="C47" s="8">
        <v>0.28860799949999999</v>
      </c>
      <c r="D47" s="7">
        <v>0.28499999999999998</v>
      </c>
      <c r="E47" s="7">
        <v>54.65</v>
      </c>
      <c r="F47" s="7">
        <v>1.92</v>
      </c>
      <c r="G47" s="7">
        <v>0.50600000000000001</v>
      </c>
      <c r="H47" s="6">
        <v>1</v>
      </c>
      <c r="I47" s="42">
        <f t="shared" si="0"/>
        <v>1.92</v>
      </c>
      <c r="J47" s="42">
        <f t="shared" si="1"/>
        <v>0.50600000000000001</v>
      </c>
      <c r="K47" s="6">
        <v>162</v>
      </c>
      <c r="L47" s="6">
        <f t="shared" si="2"/>
        <v>0.37459514535103122</v>
      </c>
      <c r="M47" s="6">
        <f t="shared" si="3"/>
        <v>462</v>
      </c>
      <c r="N47" s="6">
        <f t="shared" si="4"/>
        <v>2</v>
      </c>
      <c r="O47" s="11">
        <f t="shared" si="5"/>
        <v>0.5</v>
      </c>
    </row>
    <row r="48" spans="1:15">
      <c r="A48" s="6" t="s">
        <v>55</v>
      </c>
      <c r="B48" s="6">
        <v>2210</v>
      </c>
      <c r="C48" s="8">
        <v>3.9202478413000001</v>
      </c>
      <c r="D48" s="7">
        <v>0.28499999999999998</v>
      </c>
      <c r="E48" s="7">
        <v>54.65</v>
      </c>
      <c r="F48" s="7">
        <v>1.92</v>
      </c>
      <c r="G48" s="7">
        <v>0.50600000000000001</v>
      </c>
      <c r="H48" s="6">
        <v>1</v>
      </c>
      <c r="I48" s="42">
        <f t="shared" si="0"/>
        <v>1.92</v>
      </c>
      <c r="J48" s="42">
        <f t="shared" si="1"/>
        <v>0.50600000000000001</v>
      </c>
      <c r="K48" s="6">
        <v>2202</v>
      </c>
      <c r="L48" s="6">
        <f t="shared" si="2"/>
        <v>5.0882366825173184</v>
      </c>
      <c r="M48" s="6">
        <f t="shared" si="3"/>
        <v>6276</v>
      </c>
      <c r="N48" s="6">
        <f t="shared" si="4"/>
        <v>27</v>
      </c>
      <c r="O48" s="11">
        <f t="shared" si="5"/>
        <v>7</v>
      </c>
    </row>
    <row r="49" spans="1:15">
      <c r="A49" s="6" t="s">
        <v>55</v>
      </c>
      <c r="B49" s="6">
        <v>2210</v>
      </c>
      <c r="C49" s="8">
        <v>19.569427982000001</v>
      </c>
      <c r="D49" s="7">
        <v>0.26800000000000002</v>
      </c>
      <c r="E49" s="7">
        <v>54.65</v>
      </c>
      <c r="F49" s="7">
        <v>1.92</v>
      </c>
      <c r="G49" s="7">
        <v>0.50600000000000001</v>
      </c>
      <c r="H49" s="6">
        <v>1</v>
      </c>
      <c r="I49" s="42">
        <f t="shared" si="0"/>
        <v>1.92</v>
      </c>
      <c r="J49" s="42">
        <f t="shared" si="1"/>
        <v>0.50600000000000001</v>
      </c>
      <c r="K49" s="6">
        <v>10336</v>
      </c>
      <c r="L49" s="6">
        <f t="shared" si="2"/>
        <v>23.884813009164034</v>
      </c>
      <c r="M49" s="6">
        <f t="shared" si="3"/>
        <v>29461</v>
      </c>
      <c r="N49" s="6">
        <f t="shared" si="4"/>
        <v>125</v>
      </c>
      <c r="O49" s="11">
        <f t="shared" si="5"/>
        <v>32.9</v>
      </c>
    </row>
    <row r="50" spans="1:15">
      <c r="A50" s="6" t="s">
        <v>55</v>
      </c>
      <c r="B50" s="6">
        <v>3100</v>
      </c>
      <c r="C50" s="8">
        <v>4.9509685999999997E-2</v>
      </c>
      <c r="D50" s="7">
        <v>0.41099999999999998</v>
      </c>
      <c r="E50" s="7">
        <v>54.65</v>
      </c>
      <c r="F50" s="7">
        <v>1.2</v>
      </c>
      <c r="G50" s="7">
        <v>6.4000000000000001E-2</v>
      </c>
      <c r="H50" s="6">
        <v>1</v>
      </c>
      <c r="I50" s="42">
        <f t="shared" si="0"/>
        <v>1.2</v>
      </c>
      <c r="J50" s="42">
        <f t="shared" si="1"/>
        <v>6.4000000000000001E-2</v>
      </c>
      <c r="K50" s="6">
        <v>40</v>
      </c>
      <c r="L50" s="6">
        <f t="shared" si="2"/>
        <v>9.2670373641574988E-2</v>
      </c>
      <c r="M50" s="6">
        <f t="shared" si="3"/>
        <v>114</v>
      </c>
      <c r="N50" s="6">
        <f t="shared" si="4"/>
        <v>0</v>
      </c>
      <c r="O50" s="11">
        <f t="shared" si="5"/>
        <v>0</v>
      </c>
    </row>
    <row r="51" spans="1:15">
      <c r="A51" s="6" t="s">
        <v>55</v>
      </c>
      <c r="B51" s="6">
        <v>3100</v>
      </c>
      <c r="C51" s="8">
        <v>3.1346189374</v>
      </c>
      <c r="D51" s="7">
        <v>0.41099999999999998</v>
      </c>
      <c r="E51" s="7">
        <v>54.65</v>
      </c>
      <c r="F51" s="7">
        <v>1.2</v>
      </c>
      <c r="G51" s="7">
        <v>6.4000000000000001E-2</v>
      </c>
      <c r="H51" s="6">
        <v>1</v>
      </c>
      <c r="I51" s="42">
        <f t="shared" si="0"/>
        <v>1.2</v>
      </c>
      <c r="J51" s="42">
        <f t="shared" si="1"/>
        <v>6.4000000000000001E-2</v>
      </c>
      <c r="K51" s="6">
        <v>2539</v>
      </c>
      <c r="L51" s="6">
        <f t="shared" si="2"/>
        <v>5.8672621788151664</v>
      </c>
      <c r="M51" s="6">
        <f t="shared" si="3"/>
        <v>7237</v>
      </c>
      <c r="N51" s="6">
        <f t="shared" si="4"/>
        <v>19</v>
      </c>
      <c r="O51" s="11">
        <f t="shared" si="5"/>
        <v>1</v>
      </c>
    </row>
    <row r="52" spans="1:15">
      <c r="A52" s="6" t="s">
        <v>55</v>
      </c>
      <c r="B52" s="6">
        <v>3100</v>
      </c>
      <c r="C52" s="8">
        <v>29.730316761899999</v>
      </c>
      <c r="D52" s="7">
        <v>0.41099999999999998</v>
      </c>
      <c r="E52" s="7">
        <v>54.65</v>
      </c>
      <c r="F52" s="7">
        <v>1.2</v>
      </c>
      <c r="G52" s="7">
        <v>6.4000000000000001E-2</v>
      </c>
      <c r="H52" s="6">
        <v>1</v>
      </c>
      <c r="I52" s="42">
        <f t="shared" si="0"/>
        <v>1.2</v>
      </c>
      <c r="J52" s="42">
        <f t="shared" si="1"/>
        <v>6.4000000000000001E-2</v>
      </c>
      <c r="K52" s="6">
        <v>24082</v>
      </c>
      <c r="L52" s="6">
        <f t="shared" si="2"/>
        <v>55.648092028045845</v>
      </c>
      <c r="M52" s="6">
        <f t="shared" si="3"/>
        <v>68641</v>
      </c>
      <c r="N52" s="6">
        <f t="shared" si="4"/>
        <v>182</v>
      </c>
      <c r="O52" s="11">
        <f t="shared" si="5"/>
        <v>9.6999999999999993</v>
      </c>
    </row>
    <row r="53" spans="1:15">
      <c r="A53" s="6" t="s">
        <v>55</v>
      </c>
      <c r="B53" s="6">
        <v>3100</v>
      </c>
      <c r="C53" s="8">
        <v>14.992733965399999</v>
      </c>
      <c r="D53" s="7">
        <v>0.41099999999999998</v>
      </c>
      <c r="E53" s="7">
        <v>54.65</v>
      </c>
      <c r="F53" s="7">
        <v>1.2</v>
      </c>
      <c r="G53" s="7">
        <v>6.4000000000000001E-2</v>
      </c>
      <c r="H53" s="6">
        <v>1</v>
      </c>
      <c r="I53" s="42">
        <f t="shared" si="0"/>
        <v>1.2</v>
      </c>
      <c r="J53" s="42">
        <f t="shared" si="1"/>
        <v>6.4000000000000001E-2</v>
      </c>
      <c r="K53" s="6">
        <v>12144</v>
      </c>
      <c r="L53" s="6">
        <f t="shared" si="2"/>
        <v>28.062837208912011</v>
      </c>
      <c r="M53" s="6">
        <f t="shared" si="3"/>
        <v>34615</v>
      </c>
      <c r="N53" s="6">
        <f t="shared" si="4"/>
        <v>92</v>
      </c>
      <c r="O53" s="11">
        <f t="shared" si="5"/>
        <v>4.9000000000000004</v>
      </c>
    </row>
    <row r="54" spans="1:15">
      <c r="A54" s="6" t="s">
        <v>55</v>
      </c>
      <c r="B54" s="6">
        <v>6170</v>
      </c>
      <c r="C54" s="8">
        <v>1.0516537198</v>
      </c>
      <c r="D54" s="7">
        <v>0.30299999999999999</v>
      </c>
      <c r="E54" s="7">
        <v>54.65</v>
      </c>
      <c r="F54" s="7">
        <v>0</v>
      </c>
      <c r="G54" s="7">
        <v>0</v>
      </c>
      <c r="H54" s="6">
        <v>1</v>
      </c>
      <c r="I54" s="42">
        <f t="shared" si="0"/>
        <v>0</v>
      </c>
      <c r="J54" s="42">
        <f t="shared" si="1"/>
        <v>0</v>
      </c>
      <c r="K54" s="6">
        <v>628</v>
      </c>
      <c r="L54" s="6">
        <f t="shared" si="2"/>
        <v>1.4511901136235175</v>
      </c>
      <c r="M54" s="6">
        <f t="shared" si="3"/>
        <v>1790</v>
      </c>
      <c r="N54" s="6">
        <f t="shared" si="4"/>
        <v>0</v>
      </c>
      <c r="O54" s="11">
        <f t="shared" si="5"/>
        <v>0</v>
      </c>
    </row>
    <row r="55" spans="1:15">
      <c r="A55" s="6" t="s">
        <v>55</v>
      </c>
      <c r="B55" s="6">
        <v>6170</v>
      </c>
      <c r="C55" s="8">
        <v>0.38622486410000001</v>
      </c>
      <c r="D55" s="7">
        <v>0.30299999999999999</v>
      </c>
      <c r="E55" s="7">
        <v>54.65</v>
      </c>
      <c r="F55" s="7">
        <v>0</v>
      </c>
      <c r="G55" s="7">
        <v>0</v>
      </c>
      <c r="H55" s="6">
        <v>1</v>
      </c>
      <c r="I55" s="42">
        <f t="shared" si="0"/>
        <v>0</v>
      </c>
      <c r="J55" s="42">
        <f t="shared" si="1"/>
        <v>0</v>
      </c>
      <c r="K55" s="6">
        <v>231</v>
      </c>
      <c r="L55" s="6">
        <f t="shared" si="2"/>
        <v>0.53295651778239128</v>
      </c>
      <c r="M55" s="6">
        <f t="shared" si="3"/>
        <v>657</v>
      </c>
      <c r="N55" s="6">
        <f t="shared" si="4"/>
        <v>0</v>
      </c>
      <c r="O55" s="11">
        <f t="shared" si="5"/>
        <v>0</v>
      </c>
    </row>
    <row r="56" spans="1:15">
      <c r="A56" s="6" t="s">
        <v>55</v>
      </c>
      <c r="B56" s="6">
        <v>6182</v>
      </c>
      <c r="C56" s="8">
        <v>2.9504715596</v>
      </c>
      <c r="D56" s="7">
        <v>0.30299999999999999</v>
      </c>
      <c r="E56" s="7">
        <v>54.65</v>
      </c>
      <c r="F56" s="7">
        <v>0</v>
      </c>
      <c r="G56" s="7">
        <v>0</v>
      </c>
      <c r="H56" s="6">
        <v>1</v>
      </c>
      <c r="I56" s="42">
        <f t="shared" si="0"/>
        <v>0</v>
      </c>
      <c r="J56" s="42">
        <f t="shared" si="1"/>
        <v>0</v>
      </c>
      <c r="K56" s="6">
        <v>1762</v>
      </c>
      <c r="L56" s="6">
        <f t="shared" si="2"/>
        <v>4.0713925859865343</v>
      </c>
      <c r="M56" s="6">
        <f t="shared" si="3"/>
        <v>5022</v>
      </c>
      <c r="N56" s="6">
        <f t="shared" si="4"/>
        <v>0</v>
      </c>
      <c r="O56" s="11">
        <f t="shared" si="5"/>
        <v>0</v>
      </c>
    </row>
    <row r="57" spans="1:15">
      <c r="A57" s="6" t="s">
        <v>55</v>
      </c>
      <c r="B57" s="6">
        <v>6182</v>
      </c>
      <c r="C57" s="8">
        <v>7.1372966230000001</v>
      </c>
      <c r="D57" s="7">
        <v>0.30299999999999999</v>
      </c>
      <c r="E57" s="7">
        <v>54.65</v>
      </c>
      <c r="F57" s="7">
        <v>0</v>
      </c>
      <c r="G57" s="7">
        <v>0</v>
      </c>
      <c r="H57" s="6">
        <v>1</v>
      </c>
      <c r="I57" s="42">
        <f t="shared" si="0"/>
        <v>0</v>
      </c>
      <c r="J57" s="42">
        <f t="shared" si="1"/>
        <v>0</v>
      </c>
      <c r="K57" s="6">
        <v>4262</v>
      </c>
      <c r="L57" s="6">
        <f t="shared" si="2"/>
        <v>9.8488448262854877</v>
      </c>
      <c r="M57" s="6">
        <f t="shared" si="3"/>
        <v>12148</v>
      </c>
      <c r="N57" s="6">
        <f t="shared" si="4"/>
        <v>0</v>
      </c>
      <c r="O57" s="11">
        <f t="shared" si="5"/>
        <v>0</v>
      </c>
    </row>
    <row r="58" spans="1:15">
      <c r="A58" s="6" t="s">
        <v>55</v>
      </c>
      <c r="B58" s="6">
        <v>6460</v>
      </c>
      <c r="C58" s="8">
        <v>0.1296482991</v>
      </c>
      <c r="D58" s="7">
        <v>0.30299999999999999</v>
      </c>
      <c r="E58" s="7">
        <v>54.65</v>
      </c>
      <c r="F58" s="7">
        <v>0</v>
      </c>
      <c r="G58" s="7">
        <v>0</v>
      </c>
      <c r="H58" s="6">
        <v>1</v>
      </c>
      <c r="I58" s="42">
        <f t="shared" si="0"/>
        <v>0</v>
      </c>
      <c r="J58" s="42">
        <f t="shared" si="1"/>
        <v>0</v>
      </c>
      <c r="K58" s="6">
        <v>77</v>
      </c>
      <c r="L58" s="6">
        <f t="shared" si="2"/>
        <v>0.17890330853182876</v>
      </c>
      <c r="M58" s="6">
        <f t="shared" si="3"/>
        <v>221</v>
      </c>
      <c r="N58" s="6">
        <f t="shared" si="4"/>
        <v>0</v>
      </c>
      <c r="O58" s="11">
        <f t="shared" si="5"/>
        <v>0</v>
      </c>
    </row>
    <row r="59" spans="1:15">
      <c r="A59" s="6" t="s">
        <v>55</v>
      </c>
      <c r="B59" s="6">
        <v>6460</v>
      </c>
      <c r="C59" s="8">
        <v>3.0117582300000001E-2</v>
      </c>
      <c r="D59" s="7">
        <v>0.30299999999999999</v>
      </c>
      <c r="E59" s="7">
        <v>54.65</v>
      </c>
      <c r="F59" s="7">
        <v>0</v>
      </c>
      <c r="G59" s="7">
        <v>0</v>
      </c>
      <c r="H59" s="6">
        <v>1</v>
      </c>
      <c r="I59" s="42">
        <f t="shared" si="0"/>
        <v>0</v>
      </c>
      <c r="J59" s="42">
        <f t="shared" si="1"/>
        <v>0</v>
      </c>
      <c r="K59" s="6">
        <v>18</v>
      </c>
      <c r="L59" s="6">
        <f t="shared" si="2"/>
        <v>4.1559628285548746E-2</v>
      </c>
      <c r="M59" s="6">
        <f t="shared" si="3"/>
        <v>51</v>
      </c>
      <c r="N59" s="6">
        <f t="shared" si="4"/>
        <v>0</v>
      </c>
      <c r="O59" s="11">
        <f t="shared" si="5"/>
        <v>0</v>
      </c>
    </row>
    <row r="60" spans="1:15">
      <c r="A60" s="6" t="s">
        <v>55</v>
      </c>
      <c r="B60" s="6">
        <v>3100</v>
      </c>
      <c r="C60" s="8">
        <v>4.4489180672000002</v>
      </c>
      <c r="D60" s="7">
        <v>0.41099999999999998</v>
      </c>
      <c r="E60" s="7">
        <v>54.65</v>
      </c>
      <c r="F60" s="7">
        <v>1.2</v>
      </c>
      <c r="G60" s="7">
        <v>6.4000000000000001E-2</v>
      </c>
      <c r="H60" s="6">
        <v>1</v>
      </c>
      <c r="I60" s="42">
        <f t="shared" si="0"/>
        <v>1.2</v>
      </c>
      <c r="J60" s="42">
        <f t="shared" si="1"/>
        <v>6.4000000000000001E-2</v>
      </c>
      <c r="K60" s="6">
        <v>3604</v>
      </c>
      <c r="L60" s="6">
        <f t="shared" si="2"/>
        <v>8.3273180037574388</v>
      </c>
      <c r="M60" s="6">
        <f t="shared" si="3"/>
        <v>10272</v>
      </c>
      <c r="N60" s="6">
        <f t="shared" si="4"/>
        <v>27</v>
      </c>
      <c r="O60" s="11">
        <f t="shared" si="5"/>
        <v>1.4</v>
      </c>
    </row>
    <row r="61" spans="1:15">
      <c r="A61" s="6" t="s">
        <v>55</v>
      </c>
      <c r="B61" s="6">
        <v>6170</v>
      </c>
      <c r="C61" s="8">
        <v>0.45136639589999999</v>
      </c>
      <c r="D61" s="7">
        <v>0.30299999999999999</v>
      </c>
      <c r="E61" s="7">
        <v>54.65</v>
      </c>
      <c r="F61" s="7">
        <v>0</v>
      </c>
      <c r="G61" s="7">
        <v>0</v>
      </c>
      <c r="H61" s="6">
        <v>1</v>
      </c>
      <c r="I61" s="42">
        <f t="shared" si="0"/>
        <v>0</v>
      </c>
      <c r="J61" s="42">
        <f t="shared" si="1"/>
        <v>0</v>
      </c>
      <c r="K61" s="6">
        <v>270</v>
      </c>
      <c r="L61" s="6">
        <f t="shared" si="2"/>
        <v>0.6228461317823587</v>
      </c>
      <c r="M61" s="6">
        <f t="shared" si="3"/>
        <v>768</v>
      </c>
      <c r="N61" s="6">
        <f t="shared" si="4"/>
        <v>0</v>
      </c>
      <c r="O61" s="11">
        <f t="shared" si="5"/>
        <v>0</v>
      </c>
    </row>
    <row r="62" spans="1:15">
      <c r="A62" s="6" t="s">
        <v>55</v>
      </c>
      <c r="B62" s="6">
        <v>3100</v>
      </c>
      <c r="C62" s="8">
        <v>2.7500059544000002</v>
      </c>
      <c r="D62" s="7">
        <v>0.41099999999999998</v>
      </c>
      <c r="E62" s="7">
        <v>54.65</v>
      </c>
      <c r="F62" s="7">
        <v>1.2</v>
      </c>
      <c r="G62" s="7">
        <v>6.4000000000000001E-2</v>
      </c>
      <c r="H62" s="6">
        <v>1</v>
      </c>
      <c r="I62" s="42">
        <f t="shared" si="0"/>
        <v>1.2</v>
      </c>
      <c r="J62" s="42">
        <f t="shared" si="1"/>
        <v>6.4000000000000001E-2</v>
      </c>
      <c r="K62" s="6">
        <v>2228</v>
      </c>
      <c r="L62" s="6">
        <f t="shared" si="2"/>
        <v>5.1473580202226294</v>
      </c>
      <c r="M62" s="6">
        <f t="shared" si="3"/>
        <v>6349</v>
      </c>
      <c r="N62" s="6">
        <f t="shared" si="4"/>
        <v>17</v>
      </c>
      <c r="O62" s="11">
        <f t="shared" si="5"/>
        <v>0.9</v>
      </c>
    </row>
    <row r="63" spans="1:15">
      <c r="A63" s="6" t="s">
        <v>55</v>
      </c>
      <c r="B63" s="6">
        <v>6460</v>
      </c>
      <c r="C63" s="8">
        <v>3.2431247099999998E-2</v>
      </c>
      <c r="D63" s="7">
        <v>0.30299999999999999</v>
      </c>
      <c r="E63" s="7">
        <v>54.65</v>
      </c>
      <c r="F63" s="7">
        <v>0</v>
      </c>
      <c r="G63" s="7">
        <v>0</v>
      </c>
      <c r="H63" s="6">
        <v>1</v>
      </c>
      <c r="I63" s="42">
        <f t="shared" si="0"/>
        <v>0</v>
      </c>
      <c r="J63" s="42">
        <f t="shared" si="1"/>
        <v>0</v>
      </c>
      <c r="K63" s="6">
        <v>19</v>
      </c>
      <c r="L63" s="6">
        <f t="shared" si="2"/>
        <v>4.4752283263878749E-2</v>
      </c>
      <c r="M63" s="6">
        <f t="shared" si="3"/>
        <v>55</v>
      </c>
      <c r="N63" s="6">
        <f t="shared" si="4"/>
        <v>0</v>
      </c>
      <c r="O63" s="11">
        <f t="shared" si="5"/>
        <v>0</v>
      </c>
    </row>
    <row r="64" spans="1:15">
      <c r="A64" s="6" t="s">
        <v>55</v>
      </c>
      <c r="B64" s="6">
        <v>3100</v>
      </c>
      <c r="C64" s="8">
        <v>0.74650095510000003</v>
      </c>
      <c r="D64" s="7">
        <v>0.41099999999999998</v>
      </c>
      <c r="E64" s="7">
        <v>54.65</v>
      </c>
      <c r="F64" s="7">
        <v>1.2</v>
      </c>
      <c r="G64" s="7">
        <v>6.4000000000000001E-2</v>
      </c>
      <c r="H64" s="6">
        <v>1</v>
      </c>
      <c r="I64" s="42">
        <f t="shared" si="0"/>
        <v>1.2</v>
      </c>
      <c r="J64" s="42">
        <f t="shared" si="1"/>
        <v>6.4000000000000001E-2</v>
      </c>
      <c r="K64" s="6">
        <v>605</v>
      </c>
      <c r="L64" s="6">
        <f t="shared" si="2"/>
        <v>1.3972724939703636</v>
      </c>
      <c r="M64" s="6">
        <f t="shared" si="3"/>
        <v>1724</v>
      </c>
      <c r="N64" s="6">
        <f t="shared" si="4"/>
        <v>5</v>
      </c>
      <c r="O64" s="11">
        <f t="shared" si="5"/>
        <v>0.2</v>
      </c>
    </row>
    <row r="65" spans="1:15">
      <c r="A65" s="6" t="s">
        <v>55</v>
      </c>
      <c r="B65" s="6">
        <v>3100</v>
      </c>
      <c r="C65" s="8">
        <v>2.4097053061000002</v>
      </c>
      <c r="D65" s="7">
        <v>0.41099999999999998</v>
      </c>
      <c r="E65" s="7">
        <v>54.65</v>
      </c>
      <c r="F65" s="7">
        <v>1.2</v>
      </c>
      <c r="G65" s="7">
        <v>6.4000000000000001E-2</v>
      </c>
      <c r="H65" s="6">
        <v>1</v>
      </c>
      <c r="I65" s="42">
        <f t="shared" si="0"/>
        <v>1.2</v>
      </c>
      <c r="J65" s="42">
        <f t="shared" si="1"/>
        <v>6.4000000000000001E-2</v>
      </c>
      <c r="K65" s="6">
        <v>1952</v>
      </c>
      <c r="L65" s="6">
        <f t="shared" si="2"/>
        <v>4.5103960280090005</v>
      </c>
      <c r="M65" s="6">
        <f t="shared" si="3"/>
        <v>5563</v>
      </c>
      <c r="N65" s="6">
        <f t="shared" si="4"/>
        <v>15</v>
      </c>
      <c r="O65" s="11">
        <f t="shared" si="5"/>
        <v>0.8</v>
      </c>
    </row>
    <row r="66" spans="1:15">
      <c r="A66" s="6" t="s">
        <v>55</v>
      </c>
      <c r="B66" s="6">
        <v>6182</v>
      </c>
      <c r="C66" s="8">
        <v>0.90957874169999997</v>
      </c>
      <c r="D66" s="7">
        <v>0.30299999999999999</v>
      </c>
      <c r="E66" s="7">
        <v>54.65</v>
      </c>
      <c r="F66" s="7">
        <v>0</v>
      </c>
      <c r="G66" s="7">
        <v>0</v>
      </c>
      <c r="H66" s="6">
        <v>1</v>
      </c>
      <c r="I66" s="42">
        <f t="shared" si="0"/>
        <v>0</v>
      </c>
      <c r="J66" s="42">
        <f t="shared" si="1"/>
        <v>0</v>
      </c>
      <c r="K66" s="6">
        <v>543</v>
      </c>
      <c r="L66" s="6">
        <f t="shared" si="2"/>
        <v>1.2551390754061011</v>
      </c>
      <c r="M66" s="6">
        <f t="shared" si="3"/>
        <v>1548</v>
      </c>
      <c r="N66" s="6">
        <f t="shared" si="4"/>
        <v>0</v>
      </c>
      <c r="O66" s="11">
        <f t="shared" si="5"/>
        <v>0</v>
      </c>
    </row>
    <row r="67" spans="1:15">
      <c r="A67" s="6" t="s">
        <v>55</v>
      </c>
      <c r="B67" s="6">
        <v>2210</v>
      </c>
      <c r="C67" s="8">
        <v>9.1415482000000003E-3</v>
      </c>
      <c r="D67" s="7">
        <v>0.28499999999999998</v>
      </c>
      <c r="E67" s="7">
        <v>54.65</v>
      </c>
      <c r="F67" s="7">
        <v>1.92</v>
      </c>
      <c r="G67" s="7">
        <v>0.50600000000000001</v>
      </c>
      <c r="H67" s="6">
        <v>1</v>
      </c>
      <c r="I67" s="42">
        <f t="shared" ref="I67:I130" si="6">F67</f>
        <v>1.92</v>
      </c>
      <c r="J67" s="42">
        <f t="shared" ref="J67:J130" si="7">G67</f>
        <v>0.50600000000000001</v>
      </c>
      <c r="K67" s="6">
        <v>5</v>
      </c>
      <c r="L67" s="6">
        <f t="shared" ref="L67:L130" si="8">(E67*D67*C67)/12</f>
        <v>1.18651582168375E-2</v>
      </c>
      <c r="M67" s="6">
        <f t="shared" ref="M67:M130" si="9">ROUND(E67*D67*C67*102.79,0)</f>
        <v>15</v>
      </c>
      <c r="N67" s="6">
        <f t="shared" ref="N67:N130" si="10">ROUND(I67*M67*0.002205,0)</f>
        <v>0</v>
      </c>
      <c r="O67" s="11">
        <f t="shared" ref="O67:O130" si="11">ROUND(J67*M67*0.002205,1)</f>
        <v>0</v>
      </c>
    </row>
    <row r="68" spans="1:15">
      <c r="A68" s="6" t="s">
        <v>55</v>
      </c>
      <c r="B68" s="6">
        <v>3100</v>
      </c>
      <c r="C68" s="8">
        <v>3.598098E-4</v>
      </c>
      <c r="D68" s="7">
        <v>0.41099999999999998</v>
      </c>
      <c r="E68" s="7">
        <v>54.65</v>
      </c>
      <c r="F68" s="7">
        <v>1.2</v>
      </c>
      <c r="G68" s="7">
        <v>6.4000000000000001E-2</v>
      </c>
      <c r="H68" s="6">
        <v>1</v>
      </c>
      <c r="I68" s="42">
        <f t="shared" si="6"/>
        <v>1.2</v>
      </c>
      <c r="J68" s="42">
        <f t="shared" si="7"/>
        <v>6.4000000000000001E-2</v>
      </c>
      <c r="K68" s="6">
        <v>0</v>
      </c>
      <c r="L68" s="6">
        <f t="shared" si="8"/>
        <v>6.7347849077249982E-4</v>
      </c>
      <c r="M68" s="6">
        <f t="shared" si="9"/>
        <v>1</v>
      </c>
      <c r="N68" s="6">
        <f t="shared" si="10"/>
        <v>0</v>
      </c>
      <c r="O68" s="11">
        <f t="shared" si="11"/>
        <v>0</v>
      </c>
    </row>
    <row r="69" spans="1:15">
      <c r="A69" s="6" t="s">
        <v>55</v>
      </c>
      <c r="B69" s="6">
        <v>3100</v>
      </c>
      <c r="C69" s="8">
        <v>4.3929167858999998</v>
      </c>
      <c r="D69" s="7">
        <v>0.41099999999999998</v>
      </c>
      <c r="E69" s="7">
        <v>54.65</v>
      </c>
      <c r="F69" s="7">
        <v>1.2</v>
      </c>
      <c r="G69" s="7">
        <v>6.4000000000000001E-2</v>
      </c>
      <c r="H69" s="6">
        <v>1</v>
      </c>
      <c r="I69" s="42">
        <f t="shared" si="6"/>
        <v>1.2</v>
      </c>
      <c r="J69" s="42">
        <f t="shared" si="7"/>
        <v>6.4000000000000001E-2</v>
      </c>
      <c r="K69" s="6">
        <v>3558</v>
      </c>
      <c r="L69" s="6">
        <f t="shared" si="8"/>
        <v>8.2224969054681463</v>
      </c>
      <c r="M69" s="6">
        <f t="shared" si="9"/>
        <v>10142</v>
      </c>
      <c r="N69" s="6">
        <f t="shared" si="10"/>
        <v>27</v>
      </c>
      <c r="O69" s="11">
        <f t="shared" si="11"/>
        <v>1.4</v>
      </c>
    </row>
    <row r="70" spans="1:15">
      <c r="A70" s="6" t="s">
        <v>55</v>
      </c>
      <c r="B70" s="6">
        <v>3100</v>
      </c>
      <c r="C70" s="8">
        <v>189.6091762257</v>
      </c>
      <c r="D70" s="7">
        <v>0.41099999999999998</v>
      </c>
      <c r="E70" s="7">
        <v>54.65</v>
      </c>
      <c r="F70" s="7">
        <v>1.2</v>
      </c>
      <c r="G70" s="7">
        <v>6.4000000000000001E-2</v>
      </c>
      <c r="H70" s="6">
        <v>1</v>
      </c>
      <c r="I70" s="42">
        <f t="shared" si="6"/>
        <v>1.2</v>
      </c>
      <c r="J70" s="42">
        <f t="shared" si="7"/>
        <v>6.4000000000000001E-2</v>
      </c>
      <c r="K70" s="6">
        <v>154197</v>
      </c>
      <c r="L70" s="6">
        <f t="shared" si="8"/>
        <v>354.90334571515672</v>
      </c>
      <c r="M70" s="6">
        <f t="shared" si="9"/>
        <v>437766</v>
      </c>
      <c r="N70" s="6">
        <f t="shared" si="10"/>
        <v>1158</v>
      </c>
      <c r="O70" s="11">
        <f t="shared" si="11"/>
        <v>61.8</v>
      </c>
    </row>
    <row r="71" spans="1:15">
      <c r="A71" s="6" t="s">
        <v>55</v>
      </c>
      <c r="B71" s="6">
        <v>6460</v>
      </c>
      <c r="C71" s="8">
        <v>2.1310050964</v>
      </c>
      <c r="D71" s="7">
        <v>0.30299999999999999</v>
      </c>
      <c r="E71" s="7">
        <v>54.65</v>
      </c>
      <c r="F71" s="7">
        <v>0</v>
      </c>
      <c r="G71" s="7">
        <v>0</v>
      </c>
      <c r="H71" s="6">
        <v>1</v>
      </c>
      <c r="I71" s="42">
        <f t="shared" si="6"/>
        <v>0</v>
      </c>
      <c r="J71" s="42">
        <f t="shared" si="7"/>
        <v>0</v>
      </c>
      <c r="K71" s="6">
        <v>1273</v>
      </c>
      <c r="L71" s="6">
        <f t="shared" si="8"/>
        <v>2.9406005700860649</v>
      </c>
      <c r="M71" s="6">
        <f t="shared" si="9"/>
        <v>3627</v>
      </c>
      <c r="N71" s="6">
        <f t="shared" si="10"/>
        <v>0</v>
      </c>
      <c r="O71" s="11">
        <f t="shared" si="11"/>
        <v>0</v>
      </c>
    </row>
    <row r="72" spans="1:15">
      <c r="A72" s="6" t="s">
        <v>55</v>
      </c>
      <c r="B72" s="6">
        <v>3100</v>
      </c>
      <c r="C72" s="8">
        <v>2.0883173747999999</v>
      </c>
      <c r="D72" s="7">
        <v>0.41099999999999998</v>
      </c>
      <c r="E72" s="7">
        <v>54.65</v>
      </c>
      <c r="F72" s="7">
        <v>1.2</v>
      </c>
      <c r="G72" s="7">
        <v>6.4000000000000001E-2</v>
      </c>
      <c r="H72" s="6">
        <v>1</v>
      </c>
      <c r="I72" s="42">
        <f t="shared" si="6"/>
        <v>1.2</v>
      </c>
      <c r="J72" s="42">
        <f t="shared" si="7"/>
        <v>6.4000000000000001E-2</v>
      </c>
      <c r="K72" s="6">
        <v>1692</v>
      </c>
      <c r="L72" s="6">
        <f t="shared" si="8"/>
        <v>3.9088341502490844</v>
      </c>
      <c r="M72" s="6">
        <f t="shared" si="9"/>
        <v>4821</v>
      </c>
      <c r="N72" s="6">
        <f t="shared" si="10"/>
        <v>13</v>
      </c>
      <c r="O72" s="11">
        <f t="shared" si="11"/>
        <v>0.7</v>
      </c>
    </row>
    <row r="73" spans="1:15">
      <c r="A73" s="6" t="s">
        <v>55</v>
      </c>
      <c r="B73" s="6">
        <v>6460</v>
      </c>
      <c r="C73" s="8">
        <v>3.3378639600000003E-2</v>
      </c>
      <c r="D73" s="7">
        <v>0.30299999999999999</v>
      </c>
      <c r="E73" s="7">
        <v>54.65</v>
      </c>
      <c r="F73" s="7">
        <v>0</v>
      </c>
      <c r="G73" s="7">
        <v>0</v>
      </c>
      <c r="H73" s="6">
        <v>1</v>
      </c>
      <c r="I73" s="42">
        <f t="shared" si="6"/>
        <v>0</v>
      </c>
      <c r="J73" s="42">
        <f t="shared" si="7"/>
        <v>0</v>
      </c>
      <c r="K73" s="6">
        <v>20</v>
      </c>
      <c r="L73" s="6">
        <f t="shared" si="8"/>
        <v>4.6059602017034997E-2</v>
      </c>
      <c r="M73" s="6">
        <f t="shared" si="9"/>
        <v>57</v>
      </c>
      <c r="N73" s="6">
        <f t="shared" si="10"/>
        <v>0</v>
      </c>
      <c r="O73" s="11">
        <f t="shared" si="11"/>
        <v>0</v>
      </c>
    </row>
    <row r="74" spans="1:15">
      <c r="A74" s="6" t="s">
        <v>55</v>
      </c>
      <c r="B74" s="6">
        <v>6460</v>
      </c>
      <c r="C74" s="8">
        <v>0.58543889739999999</v>
      </c>
      <c r="D74" s="7">
        <v>0.30299999999999999</v>
      </c>
      <c r="E74" s="7">
        <v>54.65</v>
      </c>
      <c r="F74" s="7">
        <v>0</v>
      </c>
      <c r="G74" s="7">
        <v>0</v>
      </c>
      <c r="H74" s="6">
        <v>1</v>
      </c>
      <c r="I74" s="42">
        <f t="shared" si="6"/>
        <v>0</v>
      </c>
      <c r="J74" s="42">
        <f t="shared" si="7"/>
        <v>0</v>
      </c>
      <c r="K74" s="6">
        <v>350</v>
      </c>
      <c r="L74" s="6">
        <f t="shared" si="8"/>
        <v>0.80785445250847754</v>
      </c>
      <c r="M74" s="6">
        <f t="shared" si="9"/>
        <v>996</v>
      </c>
      <c r="N74" s="6">
        <f t="shared" si="10"/>
        <v>0</v>
      </c>
      <c r="O74" s="11">
        <f t="shared" si="11"/>
        <v>0</v>
      </c>
    </row>
    <row r="75" spans="1:15">
      <c r="A75" s="6" t="s">
        <v>55</v>
      </c>
      <c r="B75" s="6">
        <v>3100</v>
      </c>
      <c r="C75" s="8">
        <v>22.063902783900001</v>
      </c>
      <c r="D75" s="7">
        <v>0.3</v>
      </c>
      <c r="E75" s="7">
        <v>54.65</v>
      </c>
      <c r="F75" s="7">
        <v>1.2</v>
      </c>
      <c r="G75" s="7">
        <v>6.4000000000000001E-2</v>
      </c>
      <c r="H75" s="6">
        <v>1</v>
      </c>
      <c r="I75" s="42">
        <f t="shared" si="6"/>
        <v>1.2</v>
      </c>
      <c r="J75" s="42">
        <f t="shared" si="7"/>
        <v>6.4000000000000001E-2</v>
      </c>
      <c r="K75" s="6">
        <v>30971</v>
      </c>
      <c r="L75" s="6">
        <f t="shared" si="8"/>
        <v>30.144807178503374</v>
      </c>
      <c r="M75" s="6">
        <f t="shared" si="9"/>
        <v>37183</v>
      </c>
      <c r="N75" s="6">
        <f t="shared" si="10"/>
        <v>98</v>
      </c>
      <c r="O75" s="11">
        <f t="shared" si="11"/>
        <v>5.2</v>
      </c>
    </row>
    <row r="76" spans="1:15">
      <c r="A76" s="6" t="s">
        <v>55</v>
      </c>
      <c r="B76" s="6">
        <v>6410</v>
      </c>
      <c r="C76" s="8">
        <v>1.3239728174000001</v>
      </c>
      <c r="D76" s="7">
        <v>0.30299999999999999</v>
      </c>
      <c r="E76" s="7">
        <v>54.65</v>
      </c>
      <c r="F76" s="7">
        <v>0</v>
      </c>
      <c r="G76" s="7">
        <v>0</v>
      </c>
      <c r="H76" s="6">
        <v>1</v>
      </c>
      <c r="I76" s="42">
        <f t="shared" si="6"/>
        <v>0</v>
      </c>
      <c r="J76" s="42">
        <f t="shared" si="7"/>
        <v>0</v>
      </c>
      <c r="K76" s="6">
        <v>791</v>
      </c>
      <c r="L76" s="6">
        <f t="shared" si="8"/>
        <v>1.8269666403904774</v>
      </c>
      <c r="M76" s="6">
        <f t="shared" si="9"/>
        <v>2254</v>
      </c>
      <c r="N76" s="6">
        <f t="shared" si="10"/>
        <v>0</v>
      </c>
      <c r="O76" s="11">
        <f t="shared" si="11"/>
        <v>0</v>
      </c>
    </row>
    <row r="77" spans="1:15">
      <c r="A77" s="6" t="s">
        <v>55</v>
      </c>
      <c r="B77" s="6">
        <v>3100</v>
      </c>
      <c r="C77" s="8">
        <v>87.877379047100007</v>
      </c>
      <c r="D77" s="7">
        <v>0.41099999999999998</v>
      </c>
      <c r="E77" s="7">
        <v>54.65</v>
      </c>
      <c r="F77" s="7">
        <v>1.2</v>
      </c>
      <c r="G77" s="7">
        <v>6.4000000000000001E-2</v>
      </c>
      <c r="H77" s="6">
        <v>1</v>
      </c>
      <c r="I77" s="42">
        <f t="shared" si="6"/>
        <v>1.2</v>
      </c>
      <c r="J77" s="42">
        <f t="shared" si="7"/>
        <v>6.4000000000000001E-2</v>
      </c>
      <c r="K77" s="6">
        <v>71421</v>
      </c>
      <c r="L77" s="6">
        <f t="shared" si="8"/>
        <v>164.48558269864751</v>
      </c>
      <c r="M77" s="6">
        <f t="shared" si="9"/>
        <v>202890</v>
      </c>
      <c r="N77" s="6">
        <f t="shared" si="10"/>
        <v>537</v>
      </c>
      <c r="O77" s="11">
        <f t="shared" si="11"/>
        <v>28.6</v>
      </c>
    </row>
    <row r="78" spans="1:15">
      <c r="A78" s="6" t="s">
        <v>55</v>
      </c>
      <c r="B78" s="6">
        <v>6170</v>
      </c>
      <c r="C78" s="8">
        <v>0.67891304080000003</v>
      </c>
      <c r="D78" s="7">
        <v>0.30299999999999999</v>
      </c>
      <c r="E78" s="7">
        <v>54.65</v>
      </c>
      <c r="F78" s="7">
        <v>0</v>
      </c>
      <c r="G78" s="7">
        <v>0</v>
      </c>
      <c r="H78" s="6">
        <v>1</v>
      </c>
      <c r="I78" s="42">
        <f t="shared" si="6"/>
        <v>0</v>
      </c>
      <c r="J78" s="42">
        <f t="shared" si="7"/>
        <v>0</v>
      </c>
      <c r="K78" s="6">
        <v>405</v>
      </c>
      <c r="L78" s="6">
        <f t="shared" si="8"/>
        <v>0.93684059141292997</v>
      </c>
      <c r="M78" s="6">
        <f t="shared" si="9"/>
        <v>1156</v>
      </c>
      <c r="N78" s="6">
        <f t="shared" si="10"/>
        <v>0</v>
      </c>
      <c r="O78" s="11">
        <f t="shared" si="11"/>
        <v>0</v>
      </c>
    </row>
    <row r="79" spans="1:15">
      <c r="A79" s="6" t="s">
        <v>55</v>
      </c>
      <c r="B79" s="6">
        <v>3100</v>
      </c>
      <c r="C79" s="8">
        <v>5.5964106371</v>
      </c>
      <c r="D79" s="7">
        <v>0.41099999999999998</v>
      </c>
      <c r="E79" s="7">
        <v>54.65</v>
      </c>
      <c r="F79" s="7">
        <v>1.2</v>
      </c>
      <c r="G79" s="7">
        <v>6.4000000000000001E-2</v>
      </c>
      <c r="H79" s="6">
        <v>1</v>
      </c>
      <c r="I79" s="42">
        <f t="shared" si="6"/>
        <v>1.2</v>
      </c>
      <c r="J79" s="42">
        <f t="shared" si="7"/>
        <v>6.4000000000000001E-2</v>
      </c>
      <c r="K79" s="6">
        <v>4533</v>
      </c>
      <c r="L79" s="6">
        <f t="shared" si="8"/>
        <v>10.475151565124888</v>
      </c>
      <c r="M79" s="6">
        <f t="shared" si="9"/>
        <v>12921</v>
      </c>
      <c r="N79" s="6">
        <f t="shared" si="10"/>
        <v>34</v>
      </c>
      <c r="O79" s="11">
        <f t="shared" si="11"/>
        <v>1.8</v>
      </c>
    </row>
    <row r="80" spans="1:15">
      <c r="A80" s="6" t="s">
        <v>55</v>
      </c>
      <c r="B80" s="6">
        <v>6170</v>
      </c>
      <c r="C80" s="8">
        <v>3.9672312100000003E-2</v>
      </c>
      <c r="D80" s="7">
        <v>0.30299999999999999</v>
      </c>
      <c r="E80" s="7">
        <v>54.65</v>
      </c>
      <c r="F80" s="7">
        <v>0</v>
      </c>
      <c r="G80" s="7">
        <v>0</v>
      </c>
      <c r="H80" s="6">
        <v>1</v>
      </c>
      <c r="I80" s="42">
        <f t="shared" si="6"/>
        <v>0</v>
      </c>
      <c r="J80" s="42">
        <f t="shared" si="7"/>
        <v>0</v>
      </c>
      <c r="K80" s="6">
        <v>24</v>
      </c>
      <c r="L80" s="6">
        <f t="shared" si="8"/>
        <v>5.4744319370691248E-2</v>
      </c>
      <c r="M80" s="6">
        <f t="shared" si="9"/>
        <v>68</v>
      </c>
      <c r="N80" s="6">
        <f t="shared" si="10"/>
        <v>0</v>
      </c>
      <c r="O80" s="11">
        <f t="shared" si="11"/>
        <v>0</v>
      </c>
    </row>
    <row r="81" spans="1:15">
      <c r="A81" s="6" t="s">
        <v>55</v>
      </c>
      <c r="B81" s="6">
        <v>6182</v>
      </c>
      <c r="C81" s="8">
        <v>10.5908223093</v>
      </c>
      <c r="D81" s="7">
        <v>0.30299999999999999</v>
      </c>
      <c r="E81" s="7">
        <v>54.65</v>
      </c>
      <c r="F81" s="7">
        <v>0</v>
      </c>
      <c r="G81" s="7">
        <v>0</v>
      </c>
      <c r="H81" s="6">
        <v>1</v>
      </c>
      <c r="I81" s="42">
        <f t="shared" si="6"/>
        <v>0</v>
      </c>
      <c r="J81" s="42">
        <f t="shared" si="7"/>
        <v>0</v>
      </c>
      <c r="K81" s="6">
        <v>6324</v>
      </c>
      <c r="L81" s="6">
        <f t="shared" si="8"/>
        <v>14.614408089881936</v>
      </c>
      <c r="M81" s="6">
        <f t="shared" si="9"/>
        <v>18027</v>
      </c>
      <c r="N81" s="6">
        <f t="shared" si="10"/>
        <v>0</v>
      </c>
      <c r="O81" s="11">
        <f t="shared" si="11"/>
        <v>0</v>
      </c>
    </row>
    <row r="82" spans="1:15">
      <c r="A82" s="6" t="s">
        <v>55</v>
      </c>
      <c r="B82" s="6">
        <v>6430</v>
      </c>
      <c r="C82" s="8">
        <v>1.2712652845000001</v>
      </c>
      <c r="D82" s="7">
        <v>0.30299999999999999</v>
      </c>
      <c r="E82" s="7">
        <v>54.65</v>
      </c>
      <c r="F82" s="7">
        <v>0</v>
      </c>
      <c r="G82" s="7">
        <v>0</v>
      </c>
      <c r="H82" s="6">
        <v>1</v>
      </c>
      <c r="I82" s="42">
        <f t="shared" si="6"/>
        <v>0</v>
      </c>
      <c r="J82" s="42">
        <f t="shared" si="7"/>
        <v>0</v>
      </c>
      <c r="K82" s="6">
        <v>759</v>
      </c>
      <c r="L82" s="6">
        <f t="shared" si="8"/>
        <v>1.7542348568976063</v>
      </c>
      <c r="M82" s="6">
        <f t="shared" si="9"/>
        <v>2164</v>
      </c>
      <c r="N82" s="6">
        <f t="shared" si="10"/>
        <v>0</v>
      </c>
      <c r="O82" s="11">
        <f t="shared" si="11"/>
        <v>0</v>
      </c>
    </row>
    <row r="83" spans="1:15">
      <c r="A83" s="6" t="s">
        <v>55</v>
      </c>
      <c r="B83" s="6">
        <v>6410</v>
      </c>
      <c r="C83" s="8">
        <v>4.6618693965000002</v>
      </c>
      <c r="D83" s="7">
        <v>0.30299999999999999</v>
      </c>
      <c r="E83" s="7">
        <v>54.65</v>
      </c>
      <c r="F83" s="7">
        <v>0</v>
      </c>
      <c r="G83" s="7">
        <v>0</v>
      </c>
      <c r="H83" s="6">
        <v>1</v>
      </c>
      <c r="I83" s="42">
        <f t="shared" si="6"/>
        <v>0</v>
      </c>
      <c r="J83" s="42">
        <f t="shared" si="7"/>
        <v>0</v>
      </c>
      <c r="K83" s="6">
        <v>2784</v>
      </c>
      <c r="L83" s="6">
        <f t="shared" si="8"/>
        <v>6.432971853597806</v>
      </c>
      <c r="M83" s="6">
        <f t="shared" si="9"/>
        <v>7935</v>
      </c>
      <c r="N83" s="6">
        <f t="shared" si="10"/>
        <v>0</v>
      </c>
      <c r="O83" s="11">
        <f t="shared" si="11"/>
        <v>0</v>
      </c>
    </row>
    <row r="84" spans="1:15">
      <c r="A84" s="6" t="s">
        <v>55</v>
      </c>
      <c r="B84" s="6">
        <v>6410</v>
      </c>
      <c r="C84" s="8">
        <v>0.91505284399999998</v>
      </c>
      <c r="D84" s="7">
        <v>0.30299999999999999</v>
      </c>
      <c r="E84" s="7">
        <v>54.65</v>
      </c>
      <c r="F84" s="7">
        <v>0</v>
      </c>
      <c r="G84" s="7">
        <v>0</v>
      </c>
      <c r="H84" s="6">
        <v>1</v>
      </c>
      <c r="I84" s="42">
        <f t="shared" si="6"/>
        <v>0</v>
      </c>
      <c r="J84" s="42">
        <f t="shared" si="7"/>
        <v>0</v>
      </c>
      <c r="K84" s="6">
        <v>546</v>
      </c>
      <c r="L84" s="6">
        <f t="shared" si="8"/>
        <v>1.2626928575961498</v>
      </c>
      <c r="M84" s="6">
        <f t="shared" si="9"/>
        <v>1558</v>
      </c>
      <c r="N84" s="6">
        <f t="shared" si="10"/>
        <v>0</v>
      </c>
      <c r="O84" s="11">
        <f t="shared" si="11"/>
        <v>0</v>
      </c>
    </row>
    <row r="85" spans="1:15">
      <c r="A85" s="6" t="s">
        <v>55</v>
      </c>
      <c r="B85" s="6">
        <v>6182</v>
      </c>
      <c r="C85" s="8">
        <v>3.1797180430999998</v>
      </c>
      <c r="D85" s="7">
        <v>0.30299999999999999</v>
      </c>
      <c r="E85" s="7">
        <v>54.65</v>
      </c>
      <c r="F85" s="7">
        <v>0</v>
      </c>
      <c r="G85" s="7">
        <v>0</v>
      </c>
      <c r="H85" s="6">
        <v>1</v>
      </c>
      <c r="I85" s="42">
        <f t="shared" si="6"/>
        <v>0</v>
      </c>
      <c r="J85" s="42">
        <f t="shared" si="7"/>
        <v>0</v>
      </c>
      <c r="K85" s="6">
        <v>1899</v>
      </c>
      <c r="L85" s="6">
        <f t="shared" si="8"/>
        <v>4.3877326741492286</v>
      </c>
      <c r="M85" s="6">
        <f t="shared" si="9"/>
        <v>5412</v>
      </c>
      <c r="N85" s="6">
        <f t="shared" si="10"/>
        <v>0</v>
      </c>
      <c r="O85" s="11">
        <f t="shared" si="11"/>
        <v>0</v>
      </c>
    </row>
    <row r="86" spans="1:15">
      <c r="A86" s="6" t="s">
        <v>55</v>
      </c>
      <c r="B86" s="6">
        <v>6182</v>
      </c>
      <c r="C86" s="8">
        <v>2.0176347898999998</v>
      </c>
      <c r="D86" s="7">
        <v>0.30299999999999999</v>
      </c>
      <c r="E86" s="7">
        <v>54.65</v>
      </c>
      <c r="F86" s="7">
        <v>0</v>
      </c>
      <c r="G86" s="7">
        <v>0</v>
      </c>
      <c r="H86" s="6">
        <v>1</v>
      </c>
      <c r="I86" s="42">
        <f t="shared" si="6"/>
        <v>0</v>
      </c>
      <c r="J86" s="42">
        <f t="shared" si="7"/>
        <v>0</v>
      </c>
      <c r="K86" s="6">
        <v>1205</v>
      </c>
      <c r="L86" s="6">
        <f t="shared" si="8"/>
        <v>2.7841594670178833</v>
      </c>
      <c r="M86" s="6">
        <f t="shared" si="9"/>
        <v>3434</v>
      </c>
      <c r="N86" s="6">
        <f t="shared" si="10"/>
        <v>0</v>
      </c>
      <c r="O86" s="11">
        <f t="shared" si="11"/>
        <v>0</v>
      </c>
    </row>
    <row r="87" spans="1:15">
      <c r="A87" s="6" t="s">
        <v>55</v>
      </c>
      <c r="B87" s="6">
        <v>3100</v>
      </c>
      <c r="C87" s="8">
        <v>3.7768000599999997E-2</v>
      </c>
      <c r="D87" s="7">
        <v>0.41099999999999998</v>
      </c>
      <c r="E87" s="7">
        <v>54.65</v>
      </c>
      <c r="F87" s="7">
        <v>1.2</v>
      </c>
      <c r="G87" s="7">
        <v>6.4000000000000001E-2</v>
      </c>
      <c r="H87" s="6">
        <v>1</v>
      </c>
      <c r="I87" s="42">
        <f t="shared" si="6"/>
        <v>1.2</v>
      </c>
      <c r="J87" s="42">
        <f t="shared" si="7"/>
        <v>6.4000000000000001E-2</v>
      </c>
      <c r="K87" s="6">
        <v>31</v>
      </c>
      <c r="L87" s="6">
        <f t="shared" si="8"/>
        <v>7.0692727223057486E-2</v>
      </c>
      <c r="M87" s="6">
        <f t="shared" si="9"/>
        <v>87</v>
      </c>
      <c r="N87" s="6">
        <f t="shared" si="10"/>
        <v>0</v>
      </c>
      <c r="O87" s="11">
        <f t="shared" si="11"/>
        <v>0</v>
      </c>
    </row>
    <row r="88" spans="1:15">
      <c r="A88" s="6" t="s">
        <v>55</v>
      </c>
      <c r="B88" s="6">
        <v>6460</v>
      </c>
      <c r="C88" s="8">
        <v>5.3073466000000003E-3</v>
      </c>
      <c r="D88" s="7">
        <v>0.30299999999999999</v>
      </c>
      <c r="E88" s="7">
        <v>54.65</v>
      </c>
      <c r="F88" s="7">
        <v>0</v>
      </c>
      <c r="G88" s="7">
        <v>0</v>
      </c>
      <c r="H88" s="6">
        <v>1</v>
      </c>
      <c r="I88" s="42">
        <f t="shared" si="6"/>
        <v>0</v>
      </c>
      <c r="J88" s="42">
        <f t="shared" si="7"/>
        <v>0</v>
      </c>
      <c r="K88" s="6">
        <v>3</v>
      </c>
      <c r="L88" s="6">
        <f t="shared" si="8"/>
        <v>7.3236739151725004E-3</v>
      </c>
      <c r="M88" s="6">
        <f t="shared" si="9"/>
        <v>9</v>
      </c>
      <c r="N88" s="6">
        <f t="shared" si="10"/>
        <v>0</v>
      </c>
      <c r="O88" s="11">
        <f t="shared" si="11"/>
        <v>0</v>
      </c>
    </row>
    <row r="89" spans="1:15">
      <c r="A89" s="6" t="s">
        <v>55</v>
      </c>
      <c r="B89" s="6">
        <v>3100</v>
      </c>
      <c r="C89" s="8">
        <v>3.6288480800000002E-2</v>
      </c>
      <c r="D89" s="7">
        <v>0.41099999999999998</v>
      </c>
      <c r="E89" s="7">
        <v>54.65</v>
      </c>
      <c r="F89" s="7">
        <v>1.2</v>
      </c>
      <c r="G89" s="7">
        <v>6.4000000000000001E-2</v>
      </c>
      <c r="H89" s="6">
        <v>1</v>
      </c>
      <c r="I89" s="42">
        <f t="shared" si="6"/>
        <v>1.2</v>
      </c>
      <c r="J89" s="42">
        <f t="shared" si="7"/>
        <v>6.4000000000000001E-2</v>
      </c>
      <c r="K89" s="6">
        <v>29</v>
      </c>
      <c r="L89" s="6">
        <f t="shared" si="8"/>
        <v>6.7923417543409983E-2</v>
      </c>
      <c r="M89" s="6">
        <f t="shared" si="9"/>
        <v>84</v>
      </c>
      <c r="N89" s="6">
        <f t="shared" si="10"/>
        <v>0</v>
      </c>
      <c r="O89" s="11">
        <f t="shared" si="11"/>
        <v>0</v>
      </c>
    </row>
    <row r="90" spans="1:15">
      <c r="A90" s="6" t="s">
        <v>55</v>
      </c>
      <c r="B90" s="6">
        <v>3100</v>
      </c>
      <c r="C90" s="8">
        <v>6.2862632558999998</v>
      </c>
      <c r="D90" s="7">
        <v>0.41099999999999998</v>
      </c>
      <c r="E90" s="7">
        <v>54.65</v>
      </c>
      <c r="F90" s="7">
        <v>1.2</v>
      </c>
      <c r="G90" s="7">
        <v>6.4000000000000001E-2</v>
      </c>
      <c r="H90" s="6">
        <v>1</v>
      </c>
      <c r="I90" s="42">
        <f t="shared" si="6"/>
        <v>1.2</v>
      </c>
      <c r="J90" s="42">
        <f t="shared" si="7"/>
        <v>6.4000000000000001E-2</v>
      </c>
      <c r="K90" s="6">
        <v>5092</v>
      </c>
      <c r="L90" s="6">
        <f t="shared" si="8"/>
        <v>11.766391827521522</v>
      </c>
      <c r="M90" s="6">
        <f t="shared" si="9"/>
        <v>14514</v>
      </c>
      <c r="N90" s="6">
        <f t="shared" si="10"/>
        <v>38</v>
      </c>
      <c r="O90" s="11">
        <f t="shared" si="11"/>
        <v>2</v>
      </c>
    </row>
    <row r="91" spans="1:15">
      <c r="A91" s="6" t="s">
        <v>55</v>
      </c>
      <c r="B91" s="6">
        <v>6170</v>
      </c>
      <c r="C91" s="8">
        <v>0.2247629753</v>
      </c>
      <c r="D91" s="7">
        <v>0.30299999999999999</v>
      </c>
      <c r="E91" s="7">
        <v>54.65</v>
      </c>
      <c r="F91" s="7">
        <v>0</v>
      </c>
      <c r="G91" s="7">
        <v>0</v>
      </c>
      <c r="H91" s="6">
        <v>1</v>
      </c>
      <c r="I91" s="42">
        <f t="shared" si="6"/>
        <v>0</v>
      </c>
      <c r="J91" s="42">
        <f t="shared" si="7"/>
        <v>0</v>
      </c>
      <c r="K91" s="6">
        <v>134</v>
      </c>
      <c r="L91" s="6">
        <f t="shared" si="8"/>
        <v>0.31015323915366128</v>
      </c>
      <c r="M91" s="6">
        <f t="shared" si="9"/>
        <v>383</v>
      </c>
      <c r="N91" s="6">
        <f t="shared" si="10"/>
        <v>0</v>
      </c>
      <c r="O91" s="11">
        <f t="shared" si="11"/>
        <v>0</v>
      </c>
    </row>
    <row r="92" spans="1:15">
      <c r="A92" s="6" t="s">
        <v>55</v>
      </c>
      <c r="B92" s="6">
        <v>6410</v>
      </c>
      <c r="C92" s="8">
        <v>0.40236859790000001</v>
      </c>
      <c r="D92" s="7">
        <v>0.30299999999999999</v>
      </c>
      <c r="E92" s="7">
        <v>54.65</v>
      </c>
      <c r="F92" s="7">
        <v>0</v>
      </c>
      <c r="G92" s="7">
        <v>0</v>
      </c>
      <c r="H92" s="6">
        <v>1</v>
      </c>
      <c r="I92" s="42">
        <f t="shared" si="6"/>
        <v>0</v>
      </c>
      <c r="J92" s="42">
        <f t="shared" si="7"/>
        <v>0</v>
      </c>
      <c r="K92" s="6">
        <v>240</v>
      </c>
      <c r="L92" s="6">
        <f t="shared" si="8"/>
        <v>0.5552334578496837</v>
      </c>
      <c r="M92" s="6">
        <f t="shared" si="9"/>
        <v>685</v>
      </c>
      <c r="N92" s="6">
        <f t="shared" si="10"/>
        <v>0</v>
      </c>
      <c r="O92" s="11">
        <f t="shared" si="11"/>
        <v>0</v>
      </c>
    </row>
    <row r="93" spans="1:15">
      <c r="A93" s="6" t="s">
        <v>55</v>
      </c>
      <c r="B93" s="6">
        <v>3100</v>
      </c>
      <c r="C93" s="8">
        <v>1.8378940000000001E-3</v>
      </c>
      <c r="D93" s="7">
        <v>0.41099999999999998</v>
      </c>
      <c r="E93" s="7">
        <v>54.65</v>
      </c>
      <c r="F93" s="7">
        <v>1.2</v>
      </c>
      <c r="G93" s="7">
        <v>6.4000000000000001E-2</v>
      </c>
      <c r="H93" s="6">
        <v>1</v>
      </c>
      <c r="I93" s="42">
        <f t="shared" si="6"/>
        <v>1.2</v>
      </c>
      <c r="J93" s="42">
        <f t="shared" si="7"/>
        <v>6.4000000000000001E-2</v>
      </c>
      <c r="K93" s="6">
        <v>1</v>
      </c>
      <c r="L93" s="6">
        <f t="shared" si="8"/>
        <v>3.4401010681749996E-3</v>
      </c>
      <c r="M93" s="6">
        <f t="shared" si="9"/>
        <v>4</v>
      </c>
      <c r="N93" s="6">
        <f t="shared" si="10"/>
        <v>0</v>
      </c>
      <c r="O93" s="11">
        <f t="shared" si="11"/>
        <v>0</v>
      </c>
    </row>
    <row r="94" spans="1:15">
      <c r="A94" s="6" t="s">
        <v>55</v>
      </c>
      <c r="B94" s="6">
        <v>6182</v>
      </c>
      <c r="C94" s="8">
        <v>1.1951721022999999</v>
      </c>
      <c r="D94" s="7">
        <v>0.30299999999999999</v>
      </c>
      <c r="E94" s="7">
        <v>54.65</v>
      </c>
      <c r="F94" s="7">
        <v>0</v>
      </c>
      <c r="G94" s="7">
        <v>0</v>
      </c>
      <c r="H94" s="6">
        <v>1</v>
      </c>
      <c r="I94" s="42">
        <f t="shared" si="6"/>
        <v>0</v>
      </c>
      <c r="J94" s="42">
        <f t="shared" si="7"/>
        <v>0</v>
      </c>
      <c r="K94" s="6">
        <v>714</v>
      </c>
      <c r="L94" s="6">
        <f t="shared" si="8"/>
        <v>1.6492329236150487</v>
      </c>
      <c r="M94" s="6">
        <f t="shared" si="9"/>
        <v>2034</v>
      </c>
      <c r="N94" s="6">
        <f t="shared" si="10"/>
        <v>0</v>
      </c>
      <c r="O94" s="11">
        <f t="shared" si="11"/>
        <v>0</v>
      </c>
    </row>
    <row r="95" spans="1:15">
      <c r="A95" s="6" t="s">
        <v>55</v>
      </c>
      <c r="B95" s="6">
        <v>6460</v>
      </c>
      <c r="C95" s="8">
        <v>1.2867263873000001</v>
      </c>
      <c r="D95" s="7">
        <v>0.30299999999999999</v>
      </c>
      <c r="E95" s="7">
        <v>54.65</v>
      </c>
      <c r="F95" s="7">
        <v>0</v>
      </c>
      <c r="G95" s="7">
        <v>0</v>
      </c>
      <c r="H95" s="6">
        <v>1</v>
      </c>
      <c r="I95" s="42">
        <f t="shared" si="6"/>
        <v>0</v>
      </c>
      <c r="J95" s="42">
        <f t="shared" si="7"/>
        <v>0</v>
      </c>
      <c r="K95" s="6">
        <v>768</v>
      </c>
      <c r="L95" s="6">
        <f t="shared" si="8"/>
        <v>1.7755698259151114</v>
      </c>
      <c r="M95" s="6">
        <f t="shared" si="9"/>
        <v>2190</v>
      </c>
      <c r="N95" s="6">
        <f t="shared" si="10"/>
        <v>0</v>
      </c>
      <c r="O95" s="11">
        <f t="shared" si="11"/>
        <v>0</v>
      </c>
    </row>
    <row r="96" spans="1:15">
      <c r="A96" s="6" t="s">
        <v>55</v>
      </c>
      <c r="B96" s="6">
        <v>6170</v>
      </c>
      <c r="C96" s="8">
        <v>2.32372884E-2</v>
      </c>
      <c r="D96" s="7">
        <v>0.30299999999999999</v>
      </c>
      <c r="E96" s="7">
        <v>54.65</v>
      </c>
      <c r="F96" s="7">
        <v>0</v>
      </c>
      <c r="G96" s="7">
        <v>0</v>
      </c>
      <c r="H96" s="6">
        <v>1</v>
      </c>
      <c r="I96" s="42">
        <f t="shared" si="6"/>
        <v>0</v>
      </c>
      <c r="J96" s="42">
        <f t="shared" si="7"/>
        <v>0</v>
      </c>
      <c r="K96" s="6">
        <v>14</v>
      </c>
      <c r="L96" s="6">
        <f t="shared" si="8"/>
        <v>3.2065424729264998E-2</v>
      </c>
      <c r="M96" s="6">
        <f t="shared" si="9"/>
        <v>40</v>
      </c>
      <c r="N96" s="6">
        <f t="shared" si="10"/>
        <v>0</v>
      </c>
      <c r="O96" s="11">
        <f t="shared" si="11"/>
        <v>0</v>
      </c>
    </row>
    <row r="97" spans="1:15">
      <c r="A97" s="6" t="s">
        <v>55</v>
      </c>
      <c r="B97" s="6">
        <v>2210</v>
      </c>
      <c r="C97" s="8">
        <v>4.1148380825000004</v>
      </c>
      <c r="D97" s="7">
        <v>0.28499999999999998</v>
      </c>
      <c r="E97" s="7">
        <v>54.65</v>
      </c>
      <c r="F97" s="7">
        <v>1.92</v>
      </c>
      <c r="G97" s="7">
        <v>0.50600000000000001</v>
      </c>
      <c r="H97" s="6">
        <v>1</v>
      </c>
      <c r="I97" s="42">
        <f t="shared" si="6"/>
        <v>1.92</v>
      </c>
      <c r="J97" s="42">
        <f t="shared" si="7"/>
        <v>0.50600000000000001</v>
      </c>
      <c r="K97" s="6">
        <v>2311</v>
      </c>
      <c r="L97" s="6">
        <f t="shared" si="8"/>
        <v>5.3408026537048441</v>
      </c>
      <c r="M97" s="6">
        <f t="shared" si="9"/>
        <v>6588</v>
      </c>
      <c r="N97" s="6">
        <f t="shared" si="10"/>
        <v>28</v>
      </c>
      <c r="O97" s="11">
        <f t="shared" si="11"/>
        <v>7.4</v>
      </c>
    </row>
    <row r="98" spans="1:15">
      <c r="A98" s="6" t="s">
        <v>55</v>
      </c>
      <c r="B98" s="6">
        <v>3100</v>
      </c>
      <c r="C98" s="8">
        <v>8.5394224599999999E-2</v>
      </c>
      <c r="D98" s="7">
        <v>0.41099999999999998</v>
      </c>
      <c r="E98" s="7">
        <v>54.65</v>
      </c>
      <c r="F98" s="7">
        <v>1.2</v>
      </c>
      <c r="G98" s="7">
        <v>6.4000000000000001E-2</v>
      </c>
      <c r="H98" s="6">
        <v>1</v>
      </c>
      <c r="I98" s="42">
        <f t="shared" si="6"/>
        <v>1.2</v>
      </c>
      <c r="J98" s="42">
        <f t="shared" si="7"/>
        <v>6.4000000000000001E-2</v>
      </c>
      <c r="K98" s="6">
        <v>69</v>
      </c>
      <c r="L98" s="6">
        <f t="shared" si="8"/>
        <v>0.15983770732285749</v>
      </c>
      <c r="M98" s="6">
        <f t="shared" si="9"/>
        <v>197</v>
      </c>
      <c r="N98" s="6">
        <f t="shared" si="10"/>
        <v>1</v>
      </c>
      <c r="O98" s="11">
        <f t="shared" si="11"/>
        <v>0</v>
      </c>
    </row>
    <row r="99" spans="1:15">
      <c r="A99" s="6" t="s">
        <v>55</v>
      </c>
      <c r="B99" s="6">
        <v>6460</v>
      </c>
      <c r="C99" s="8">
        <v>1.0627282606999999</v>
      </c>
      <c r="D99" s="7">
        <v>0.30299999999999999</v>
      </c>
      <c r="E99" s="7">
        <v>54.65</v>
      </c>
      <c r="F99" s="7">
        <v>0</v>
      </c>
      <c r="G99" s="7">
        <v>0</v>
      </c>
      <c r="H99" s="6">
        <v>1</v>
      </c>
      <c r="I99" s="42">
        <f t="shared" si="6"/>
        <v>0</v>
      </c>
      <c r="J99" s="42">
        <f t="shared" si="7"/>
        <v>0</v>
      </c>
      <c r="K99" s="6">
        <v>635</v>
      </c>
      <c r="L99" s="6">
        <f t="shared" si="8"/>
        <v>1.4664720110431888</v>
      </c>
      <c r="M99" s="6">
        <f t="shared" si="9"/>
        <v>1809</v>
      </c>
      <c r="N99" s="6">
        <f t="shared" si="10"/>
        <v>0</v>
      </c>
      <c r="O99" s="11">
        <f t="shared" si="11"/>
        <v>0</v>
      </c>
    </row>
    <row r="100" spans="1:15">
      <c r="A100" s="6" t="s">
        <v>55</v>
      </c>
      <c r="B100" s="6">
        <v>3100</v>
      </c>
      <c r="C100" s="8">
        <v>0.76246619609999999</v>
      </c>
      <c r="D100" s="7">
        <v>0.41099999999999998</v>
      </c>
      <c r="E100" s="7">
        <v>54.65</v>
      </c>
      <c r="F100" s="7">
        <v>1.2</v>
      </c>
      <c r="G100" s="7">
        <v>6.4000000000000001E-2</v>
      </c>
      <c r="H100" s="6">
        <v>1</v>
      </c>
      <c r="I100" s="42">
        <f t="shared" si="6"/>
        <v>1.2</v>
      </c>
      <c r="J100" s="42">
        <f t="shared" si="7"/>
        <v>6.4000000000000001E-2</v>
      </c>
      <c r="K100" s="6">
        <v>618</v>
      </c>
      <c r="L100" s="6">
        <f t="shared" si="8"/>
        <v>1.4271556333776261</v>
      </c>
      <c r="M100" s="6">
        <f t="shared" si="9"/>
        <v>1760</v>
      </c>
      <c r="N100" s="6">
        <f t="shared" si="10"/>
        <v>5</v>
      </c>
      <c r="O100" s="11">
        <f t="shared" si="11"/>
        <v>0.2</v>
      </c>
    </row>
    <row r="101" spans="1:15">
      <c r="A101" s="6" t="s">
        <v>55</v>
      </c>
      <c r="B101" s="6">
        <v>3100</v>
      </c>
      <c r="C101" s="8">
        <v>2.2386280503</v>
      </c>
      <c r="D101" s="7">
        <v>0.41099999999999998</v>
      </c>
      <c r="E101" s="7">
        <v>54.65</v>
      </c>
      <c r="F101" s="7">
        <v>1.2</v>
      </c>
      <c r="G101" s="7">
        <v>6.4000000000000001E-2</v>
      </c>
      <c r="H101" s="6">
        <v>1</v>
      </c>
      <c r="I101" s="42">
        <f t="shared" si="6"/>
        <v>1.2</v>
      </c>
      <c r="J101" s="42">
        <f t="shared" si="7"/>
        <v>6.4000000000000001E-2</v>
      </c>
      <c r="K101" s="6">
        <v>1813</v>
      </c>
      <c r="L101" s="6">
        <f t="shared" si="8"/>
        <v>4.1901800359996528</v>
      </c>
      <c r="M101" s="6">
        <f t="shared" si="9"/>
        <v>5169</v>
      </c>
      <c r="N101" s="6">
        <f t="shared" si="10"/>
        <v>14</v>
      </c>
      <c r="O101" s="11">
        <f t="shared" si="11"/>
        <v>0.7</v>
      </c>
    </row>
    <row r="102" spans="1:15">
      <c r="A102" s="6" t="s">
        <v>55</v>
      </c>
      <c r="B102" s="6">
        <v>3100</v>
      </c>
      <c r="C102" s="8">
        <v>0.56396308169999998</v>
      </c>
      <c r="D102" s="7">
        <v>0.41099999999999998</v>
      </c>
      <c r="E102" s="7">
        <v>54.65</v>
      </c>
      <c r="F102" s="7">
        <v>1.2</v>
      </c>
      <c r="G102" s="7">
        <v>6.4000000000000001E-2</v>
      </c>
      <c r="H102" s="6">
        <v>1</v>
      </c>
      <c r="I102" s="42">
        <f t="shared" si="6"/>
        <v>1.2</v>
      </c>
      <c r="J102" s="42">
        <f t="shared" si="7"/>
        <v>6.4000000000000001E-2</v>
      </c>
      <c r="K102" s="6">
        <v>457</v>
      </c>
      <c r="L102" s="6">
        <f t="shared" si="8"/>
        <v>1.0556049477104961</v>
      </c>
      <c r="M102" s="6">
        <f t="shared" si="9"/>
        <v>1302</v>
      </c>
      <c r="N102" s="6">
        <f t="shared" si="10"/>
        <v>3</v>
      </c>
      <c r="O102" s="11">
        <f t="shared" si="11"/>
        <v>0.2</v>
      </c>
    </row>
    <row r="103" spans="1:15">
      <c r="A103" s="6" t="s">
        <v>55</v>
      </c>
      <c r="B103" s="6">
        <v>6182</v>
      </c>
      <c r="C103" s="8">
        <v>2.5846860083999998</v>
      </c>
      <c r="D103" s="7">
        <v>0.30299999999999999</v>
      </c>
      <c r="E103" s="7">
        <v>54.65</v>
      </c>
      <c r="F103" s="7">
        <v>0</v>
      </c>
      <c r="G103" s="7">
        <v>0</v>
      </c>
      <c r="H103" s="6">
        <v>1</v>
      </c>
      <c r="I103" s="42">
        <f t="shared" si="6"/>
        <v>0</v>
      </c>
      <c r="J103" s="42">
        <f t="shared" si="7"/>
        <v>0</v>
      </c>
      <c r="K103" s="6">
        <v>1543</v>
      </c>
      <c r="L103" s="6">
        <f t="shared" si="8"/>
        <v>3.5666405315662644</v>
      </c>
      <c r="M103" s="6">
        <f t="shared" si="9"/>
        <v>4399</v>
      </c>
      <c r="N103" s="6">
        <f t="shared" si="10"/>
        <v>0</v>
      </c>
      <c r="O103" s="11">
        <f t="shared" si="11"/>
        <v>0</v>
      </c>
    </row>
    <row r="104" spans="1:15">
      <c r="A104" s="6" t="s">
        <v>55</v>
      </c>
      <c r="B104" s="6">
        <v>3100</v>
      </c>
      <c r="C104" s="8">
        <v>0.73427190760000005</v>
      </c>
      <c r="D104" s="7">
        <v>0.41099999999999998</v>
      </c>
      <c r="E104" s="7">
        <v>54.65</v>
      </c>
      <c r="F104" s="7">
        <v>1.2</v>
      </c>
      <c r="G104" s="7">
        <v>6.4000000000000001E-2</v>
      </c>
      <c r="H104" s="6">
        <v>1</v>
      </c>
      <c r="I104" s="42">
        <f t="shared" si="6"/>
        <v>1.2</v>
      </c>
      <c r="J104" s="42">
        <f t="shared" si="7"/>
        <v>6.4000000000000001E-2</v>
      </c>
      <c r="K104" s="6">
        <v>595</v>
      </c>
      <c r="L104" s="6">
        <f t="shared" si="8"/>
        <v>1.374382621449145</v>
      </c>
      <c r="M104" s="6">
        <f t="shared" si="9"/>
        <v>1695</v>
      </c>
      <c r="N104" s="6">
        <f t="shared" si="10"/>
        <v>4</v>
      </c>
      <c r="O104" s="11">
        <f t="shared" si="11"/>
        <v>0.2</v>
      </c>
    </row>
    <row r="105" spans="1:15">
      <c r="A105" s="6" t="s">
        <v>55</v>
      </c>
      <c r="B105" s="6">
        <v>6430</v>
      </c>
      <c r="C105" s="8">
        <v>0.15945929089999999</v>
      </c>
      <c r="D105" s="7">
        <v>0.30299999999999999</v>
      </c>
      <c r="E105" s="7">
        <v>54.65</v>
      </c>
      <c r="F105" s="7">
        <v>0</v>
      </c>
      <c r="G105" s="7">
        <v>0</v>
      </c>
      <c r="H105" s="6">
        <v>1</v>
      </c>
      <c r="I105" s="42">
        <f t="shared" si="6"/>
        <v>0</v>
      </c>
      <c r="J105" s="42">
        <f t="shared" si="7"/>
        <v>0</v>
      </c>
      <c r="K105" s="6">
        <v>95</v>
      </c>
      <c r="L105" s="6">
        <f t="shared" si="8"/>
        <v>0.22003986875404624</v>
      </c>
      <c r="M105" s="6">
        <f t="shared" si="9"/>
        <v>271</v>
      </c>
      <c r="N105" s="6">
        <f t="shared" si="10"/>
        <v>0</v>
      </c>
      <c r="O105" s="11">
        <f t="shared" si="11"/>
        <v>0</v>
      </c>
    </row>
    <row r="106" spans="1:15">
      <c r="A106" s="6" t="s">
        <v>55</v>
      </c>
      <c r="B106" s="6">
        <v>6182</v>
      </c>
      <c r="C106" s="8">
        <v>2.4573576018000001</v>
      </c>
      <c r="D106" s="7">
        <v>0.30299999999999999</v>
      </c>
      <c r="E106" s="7">
        <v>54.65</v>
      </c>
      <c r="F106" s="7">
        <v>0</v>
      </c>
      <c r="G106" s="7">
        <v>0</v>
      </c>
      <c r="H106" s="6">
        <v>1</v>
      </c>
      <c r="I106" s="42">
        <f t="shared" si="6"/>
        <v>0</v>
      </c>
      <c r="J106" s="42">
        <f t="shared" si="7"/>
        <v>0</v>
      </c>
      <c r="K106" s="6">
        <v>1467</v>
      </c>
      <c r="L106" s="6">
        <f t="shared" si="8"/>
        <v>3.3909384716938429</v>
      </c>
      <c r="M106" s="6">
        <f t="shared" si="9"/>
        <v>4183</v>
      </c>
      <c r="N106" s="6">
        <f t="shared" si="10"/>
        <v>0</v>
      </c>
      <c r="O106" s="11">
        <f t="shared" si="11"/>
        <v>0</v>
      </c>
    </row>
    <row r="107" spans="1:15">
      <c r="A107" s="6" t="s">
        <v>55</v>
      </c>
      <c r="B107" s="6">
        <v>3100</v>
      </c>
      <c r="C107" s="8">
        <v>0.72035205170000005</v>
      </c>
      <c r="D107" s="7">
        <v>0.41099999999999998</v>
      </c>
      <c r="E107" s="7">
        <v>54.65</v>
      </c>
      <c r="F107" s="7">
        <v>1.2</v>
      </c>
      <c r="G107" s="7">
        <v>6.4000000000000001E-2</v>
      </c>
      <c r="H107" s="6">
        <v>1</v>
      </c>
      <c r="I107" s="42">
        <f t="shared" si="6"/>
        <v>1.2</v>
      </c>
      <c r="J107" s="42">
        <f t="shared" si="7"/>
        <v>6.4000000000000001E-2</v>
      </c>
      <c r="K107" s="6">
        <v>583</v>
      </c>
      <c r="L107" s="6">
        <f t="shared" si="8"/>
        <v>1.3483279571701212</v>
      </c>
      <c r="M107" s="6">
        <f t="shared" si="9"/>
        <v>1663</v>
      </c>
      <c r="N107" s="6">
        <f t="shared" si="10"/>
        <v>4</v>
      </c>
      <c r="O107" s="11">
        <f t="shared" si="11"/>
        <v>0.2</v>
      </c>
    </row>
    <row r="108" spans="1:15">
      <c r="A108" s="6" t="s">
        <v>55</v>
      </c>
      <c r="B108" s="6">
        <v>6182</v>
      </c>
      <c r="C108" s="8">
        <v>0.10857443310000001</v>
      </c>
      <c r="D108" s="7">
        <v>0.30299999999999999</v>
      </c>
      <c r="E108" s="7">
        <v>54.65</v>
      </c>
      <c r="F108" s="7">
        <v>0</v>
      </c>
      <c r="G108" s="7">
        <v>0</v>
      </c>
      <c r="H108" s="6">
        <v>1</v>
      </c>
      <c r="I108" s="42">
        <f t="shared" si="6"/>
        <v>0</v>
      </c>
      <c r="J108" s="42">
        <f t="shared" si="7"/>
        <v>0</v>
      </c>
      <c r="K108" s="6">
        <v>65</v>
      </c>
      <c r="L108" s="6">
        <f t="shared" si="8"/>
        <v>0.14982321741510377</v>
      </c>
      <c r="M108" s="6">
        <f t="shared" si="9"/>
        <v>185</v>
      </c>
      <c r="N108" s="6">
        <f t="shared" si="10"/>
        <v>0</v>
      </c>
      <c r="O108" s="11">
        <f t="shared" si="11"/>
        <v>0</v>
      </c>
    </row>
    <row r="109" spans="1:15">
      <c r="A109" s="6" t="s">
        <v>55</v>
      </c>
      <c r="B109" s="6">
        <v>3100</v>
      </c>
      <c r="C109" s="8">
        <v>13.292894582400001</v>
      </c>
      <c r="D109" s="7">
        <v>0.41099999999999998</v>
      </c>
      <c r="E109" s="7">
        <v>54.65</v>
      </c>
      <c r="F109" s="7">
        <v>1.2</v>
      </c>
      <c r="G109" s="7">
        <v>6.4000000000000001E-2</v>
      </c>
      <c r="H109" s="6">
        <v>1</v>
      </c>
      <c r="I109" s="42">
        <f t="shared" si="6"/>
        <v>1.2</v>
      </c>
      <c r="J109" s="42">
        <f t="shared" si="7"/>
        <v>6.4000000000000001E-2</v>
      </c>
      <c r="K109" s="6">
        <v>10783</v>
      </c>
      <c r="L109" s="6">
        <f t="shared" si="8"/>
        <v>24.881141595789476</v>
      </c>
      <c r="M109" s="6">
        <f t="shared" si="9"/>
        <v>30690</v>
      </c>
      <c r="N109" s="6">
        <f t="shared" si="10"/>
        <v>81</v>
      </c>
      <c r="O109" s="11">
        <f t="shared" si="11"/>
        <v>4.3</v>
      </c>
    </row>
    <row r="110" spans="1:15">
      <c r="A110" s="6" t="s">
        <v>55</v>
      </c>
      <c r="B110" s="6">
        <v>6410</v>
      </c>
      <c r="C110" s="8">
        <v>5.0161478099999997E-2</v>
      </c>
      <c r="D110" s="7">
        <v>0.30299999999999999</v>
      </c>
      <c r="E110" s="7">
        <v>54.65</v>
      </c>
      <c r="F110" s="7">
        <v>0</v>
      </c>
      <c r="G110" s="7">
        <v>0</v>
      </c>
      <c r="H110" s="6">
        <v>1</v>
      </c>
      <c r="I110" s="42">
        <f t="shared" si="6"/>
        <v>0</v>
      </c>
      <c r="J110" s="42">
        <f t="shared" si="7"/>
        <v>0</v>
      </c>
      <c r="K110" s="6">
        <v>30</v>
      </c>
      <c r="L110" s="6">
        <f t="shared" si="8"/>
        <v>6.9218450648666247E-2</v>
      </c>
      <c r="M110" s="6">
        <f t="shared" si="9"/>
        <v>85</v>
      </c>
      <c r="N110" s="6">
        <f t="shared" si="10"/>
        <v>0</v>
      </c>
      <c r="O110" s="11">
        <f t="shared" si="11"/>
        <v>0</v>
      </c>
    </row>
    <row r="111" spans="1:15">
      <c r="A111" s="6" t="s">
        <v>55</v>
      </c>
      <c r="B111" s="6">
        <v>6410</v>
      </c>
      <c r="C111" s="8">
        <v>1.3380312259</v>
      </c>
      <c r="D111" s="7">
        <v>0.30299999999999999</v>
      </c>
      <c r="E111" s="7">
        <v>54.65</v>
      </c>
      <c r="F111" s="7">
        <v>0</v>
      </c>
      <c r="G111" s="7">
        <v>0</v>
      </c>
      <c r="H111" s="6">
        <v>1</v>
      </c>
      <c r="I111" s="42">
        <f t="shared" si="6"/>
        <v>0</v>
      </c>
      <c r="J111" s="42">
        <f t="shared" si="7"/>
        <v>0</v>
      </c>
      <c r="K111" s="6">
        <v>799</v>
      </c>
      <c r="L111" s="6">
        <f t="shared" si="8"/>
        <v>1.8463660140097338</v>
      </c>
      <c r="M111" s="6">
        <f t="shared" si="9"/>
        <v>2277</v>
      </c>
      <c r="N111" s="6">
        <f t="shared" si="10"/>
        <v>0</v>
      </c>
      <c r="O111" s="11">
        <f t="shared" si="11"/>
        <v>0</v>
      </c>
    </row>
    <row r="112" spans="1:15">
      <c r="A112" s="6" t="s">
        <v>55</v>
      </c>
      <c r="B112" s="6">
        <v>3100</v>
      </c>
      <c r="C112" s="8">
        <v>0.2239450949</v>
      </c>
      <c r="D112" s="7">
        <v>0.41099999999999998</v>
      </c>
      <c r="E112" s="7">
        <v>54.65</v>
      </c>
      <c r="F112" s="7">
        <v>1.2</v>
      </c>
      <c r="G112" s="7">
        <v>6.4000000000000001E-2</v>
      </c>
      <c r="H112" s="6">
        <v>1</v>
      </c>
      <c r="I112" s="42">
        <f t="shared" si="6"/>
        <v>1.2</v>
      </c>
      <c r="J112" s="42">
        <f t="shared" si="7"/>
        <v>6.4000000000000001E-2</v>
      </c>
      <c r="K112" s="6">
        <v>181</v>
      </c>
      <c r="L112" s="6">
        <f t="shared" si="8"/>
        <v>0.41917203069276116</v>
      </c>
      <c r="M112" s="6">
        <f t="shared" si="9"/>
        <v>517</v>
      </c>
      <c r="N112" s="6">
        <f t="shared" si="10"/>
        <v>1</v>
      </c>
      <c r="O112" s="11">
        <f t="shared" si="11"/>
        <v>0.1</v>
      </c>
    </row>
    <row r="113" spans="1:15">
      <c r="A113" s="6" t="s">
        <v>55</v>
      </c>
      <c r="B113" s="6">
        <v>3100</v>
      </c>
      <c r="C113" s="8">
        <v>1.0036657E-3</v>
      </c>
      <c r="D113" s="7">
        <v>0.41099999999999998</v>
      </c>
      <c r="E113" s="7">
        <v>54.65</v>
      </c>
      <c r="F113" s="7">
        <v>1.2</v>
      </c>
      <c r="G113" s="7">
        <v>6.4000000000000001E-2</v>
      </c>
      <c r="H113" s="6">
        <v>1</v>
      </c>
      <c r="I113" s="42">
        <f t="shared" si="6"/>
        <v>1.2</v>
      </c>
      <c r="J113" s="42">
        <f t="shared" si="7"/>
        <v>6.4000000000000001E-2</v>
      </c>
      <c r="K113" s="6">
        <v>1</v>
      </c>
      <c r="L113" s="6">
        <f t="shared" si="8"/>
        <v>1.8786238197962496E-3</v>
      </c>
      <c r="M113" s="6">
        <f t="shared" si="9"/>
        <v>2</v>
      </c>
      <c r="N113" s="6">
        <f t="shared" si="10"/>
        <v>0</v>
      </c>
      <c r="O113" s="11">
        <f t="shared" si="11"/>
        <v>0</v>
      </c>
    </row>
    <row r="114" spans="1:15">
      <c r="A114" s="6" t="s">
        <v>55</v>
      </c>
      <c r="B114" s="6">
        <v>6460</v>
      </c>
      <c r="C114" s="8">
        <v>9.43643E-5</v>
      </c>
      <c r="D114" s="7">
        <v>0.30299999999999999</v>
      </c>
      <c r="E114" s="7">
        <v>54.65</v>
      </c>
      <c r="F114" s="7">
        <v>0</v>
      </c>
      <c r="G114" s="7">
        <v>0</v>
      </c>
      <c r="H114" s="6">
        <v>1</v>
      </c>
      <c r="I114" s="42">
        <f t="shared" si="6"/>
        <v>0</v>
      </c>
      <c r="J114" s="42">
        <f t="shared" si="7"/>
        <v>0</v>
      </c>
      <c r="K114" s="6">
        <v>0</v>
      </c>
      <c r="L114" s="6">
        <f t="shared" si="8"/>
        <v>1.3021447712375001E-4</v>
      </c>
      <c r="M114" s="6">
        <f t="shared" si="9"/>
        <v>0</v>
      </c>
      <c r="N114" s="6">
        <f t="shared" si="10"/>
        <v>0</v>
      </c>
      <c r="O114" s="11">
        <f t="shared" si="11"/>
        <v>0</v>
      </c>
    </row>
    <row r="115" spans="1:15">
      <c r="A115" s="6" t="s">
        <v>55</v>
      </c>
      <c r="B115" s="6">
        <v>6460</v>
      </c>
      <c r="C115" s="8">
        <v>16.524055209</v>
      </c>
      <c r="D115" s="7">
        <v>0.30299999999999999</v>
      </c>
      <c r="E115" s="7">
        <v>54.65</v>
      </c>
      <c r="F115" s="7">
        <v>0</v>
      </c>
      <c r="G115" s="7">
        <v>0</v>
      </c>
      <c r="H115" s="6">
        <v>1</v>
      </c>
      <c r="I115" s="42">
        <f t="shared" si="6"/>
        <v>0</v>
      </c>
      <c r="J115" s="42">
        <f t="shared" si="7"/>
        <v>0</v>
      </c>
      <c r="K115" s="6">
        <v>9868</v>
      </c>
      <c r="L115" s="6">
        <f t="shared" si="8"/>
        <v>22.801750333589212</v>
      </c>
      <c r="M115" s="6">
        <f t="shared" si="9"/>
        <v>28126</v>
      </c>
      <c r="N115" s="6">
        <f t="shared" si="10"/>
        <v>0</v>
      </c>
      <c r="O115" s="11">
        <f t="shared" si="11"/>
        <v>0</v>
      </c>
    </row>
    <row r="116" spans="1:15">
      <c r="A116" s="6" t="s">
        <v>55</v>
      </c>
      <c r="B116" s="6">
        <v>3100</v>
      </c>
      <c r="C116" s="8">
        <v>1.8252716007000001</v>
      </c>
      <c r="D116" s="7">
        <v>0.41099999999999998</v>
      </c>
      <c r="E116" s="7">
        <v>54.65</v>
      </c>
      <c r="F116" s="7">
        <v>1.2</v>
      </c>
      <c r="G116" s="7">
        <v>6.4000000000000001E-2</v>
      </c>
      <c r="H116" s="6">
        <v>1</v>
      </c>
      <c r="I116" s="42">
        <f t="shared" si="6"/>
        <v>1.2</v>
      </c>
      <c r="J116" s="42">
        <f t="shared" si="7"/>
        <v>6.4000000000000001E-2</v>
      </c>
      <c r="K116" s="6">
        <v>1478</v>
      </c>
      <c r="L116" s="6">
        <f t="shared" si="8"/>
        <v>3.4164749345052332</v>
      </c>
      <c r="M116" s="6">
        <f t="shared" si="9"/>
        <v>4214</v>
      </c>
      <c r="N116" s="6">
        <f t="shared" si="10"/>
        <v>11</v>
      </c>
      <c r="O116" s="11">
        <f t="shared" si="11"/>
        <v>0.6</v>
      </c>
    </row>
    <row r="117" spans="1:15">
      <c r="A117" s="6" t="s">
        <v>55</v>
      </c>
      <c r="B117" s="6">
        <v>6460</v>
      </c>
      <c r="C117" s="8">
        <v>4.8848999999999996E-6</v>
      </c>
      <c r="D117" s="7">
        <v>0.30299999999999999</v>
      </c>
      <c r="E117" s="7">
        <v>54.65</v>
      </c>
      <c r="F117" s="7">
        <v>0</v>
      </c>
      <c r="G117" s="7">
        <v>0</v>
      </c>
      <c r="H117" s="6">
        <v>1</v>
      </c>
      <c r="I117" s="42">
        <f t="shared" si="6"/>
        <v>0</v>
      </c>
      <c r="J117" s="42">
        <f t="shared" si="7"/>
        <v>0</v>
      </c>
      <c r="K117" s="6">
        <v>0</v>
      </c>
      <c r="L117" s="6">
        <f t="shared" si="8"/>
        <v>6.7407345712499991E-6</v>
      </c>
      <c r="M117" s="6">
        <f t="shared" si="9"/>
        <v>0</v>
      </c>
      <c r="N117" s="6">
        <f t="shared" si="10"/>
        <v>0</v>
      </c>
      <c r="O117" s="11">
        <f t="shared" si="11"/>
        <v>0</v>
      </c>
    </row>
    <row r="118" spans="1:15">
      <c r="A118" s="6" t="s">
        <v>55</v>
      </c>
      <c r="B118" s="6">
        <v>3100</v>
      </c>
      <c r="C118" s="8">
        <v>0.12332893690000001</v>
      </c>
      <c r="D118" s="7">
        <v>0.41099999999999998</v>
      </c>
      <c r="E118" s="7">
        <v>54.65</v>
      </c>
      <c r="F118" s="7">
        <v>1.2</v>
      </c>
      <c r="G118" s="7">
        <v>6.4000000000000001E-2</v>
      </c>
      <c r="H118" s="6">
        <v>1</v>
      </c>
      <c r="I118" s="42">
        <f t="shared" si="6"/>
        <v>1.2</v>
      </c>
      <c r="J118" s="42">
        <f t="shared" si="7"/>
        <v>6.4000000000000001E-2</v>
      </c>
      <c r="K118" s="6">
        <v>100</v>
      </c>
      <c r="L118" s="6">
        <f t="shared" si="8"/>
        <v>0.23084247925428622</v>
      </c>
      <c r="M118" s="6">
        <f t="shared" si="9"/>
        <v>285</v>
      </c>
      <c r="N118" s="6">
        <f t="shared" si="10"/>
        <v>1</v>
      </c>
      <c r="O118" s="11">
        <f t="shared" si="11"/>
        <v>0</v>
      </c>
    </row>
    <row r="119" spans="1:15">
      <c r="A119" s="6" t="s">
        <v>55</v>
      </c>
      <c r="B119" s="6">
        <v>6182</v>
      </c>
      <c r="C119" s="8">
        <v>6.8463509999999999E-4</v>
      </c>
      <c r="D119" s="7">
        <v>0.30299999999999999</v>
      </c>
      <c r="E119" s="7">
        <v>54.65</v>
      </c>
      <c r="F119" s="7">
        <v>0</v>
      </c>
      <c r="G119" s="7">
        <v>0</v>
      </c>
      <c r="H119" s="6">
        <v>1</v>
      </c>
      <c r="I119" s="42">
        <f t="shared" si="6"/>
        <v>0</v>
      </c>
      <c r="J119" s="42">
        <f t="shared" si="7"/>
        <v>0</v>
      </c>
      <c r="K119" s="6">
        <v>0</v>
      </c>
      <c r="L119" s="6">
        <f t="shared" si="8"/>
        <v>9.4473653242874991E-4</v>
      </c>
      <c r="M119" s="6">
        <f t="shared" si="9"/>
        <v>1</v>
      </c>
      <c r="N119" s="6">
        <f t="shared" si="10"/>
        <v>0</v>
      </c>
      <c r="O119" s="11">
        <f t="shared" si="11"/>
        <v>0</v>
      </c>
    </row>
    <row r="120" spans="1:15">
      <c r="A120" s="6" t="s">
        <v>55</v>
      </c>
      <c r="B120" s="6">
        <v>6410</v>
      </c>
      <c r="C120" s="8">
        <v>0.24083525829999999</v>
      </c>
      <c r="D120" s="7">
        <v>0.30299999999999999</v>
      </c>
      <c r="E120" s="7">
        <v>54.65</v>
      </c>
      <c r="F120" s="7">
        <v>0</v>
      </c>
      <c r="G120" s="7">
        <v>0</v>
      </c>
      <c r="H120" s="6">
        <v>1</v>
      </c>
      <c r="I120" s="42">
        <f t="shared" si="6"/>
        <v>0</v>
      </c>
      <c r="J120" s="42">
        <f t="shared" si="7"/>
        <v>0</v>
      </c>
      <c r="K120" s="6">
        <v>144</v>
      </c>
      <c r="L120" s="6">
        <f t="shared" si="8"/>
        <v>0.33233158336889873</v>
      </c>
      <c r="M120" s="6">
        <f t="shared" si="9"/>
        <v>410</v>
      </c>
      <c r="N120" s="6">
        <f t="shared" si="10"/>
        <v>0</v>
      </c>
      <c r="O120" s="11">
        <f t="shared" si="11"/>
        <v>0</v>
      </c>
    </row>
    <row r="121" spans="1:15">
      <c r="A121" s="6" t="s">
        <v>55</v>
      </c>
      <c r="B121" s="6">
        <v>3100</v>
      </c>
      <c r="C121" s="8">
        <v>0.62461136220000002</v>
      </c>
      <c r="D121" s="7">
        <v>0.41099999999999998</v>
      </c>
      <c r="E121" s="7">
        <v>54.65</v>
      </c>
      <c r="F121" s="7">
        <v>1.2</v>
      </c>
      <c r="G121" s="7">
        <v>6.4000000000000001E-2</v>
      </c>
      <c r="H121" s="6">
        <v>1</v>
      </c>
      <c r="I121" s="42">
        <f t="shared" si="6"/>
        <v>1.2</v>
      </c>
      <c r="J121" s="42">
        <f t="shared" si="7"/>
        <v>6.4000000000000001E-2</v>
      </c>
      <c r="K121" s="6">
        <v>506</v>
      </c>
      <c r="L121" s="6">
        <f t="shared" si="8"/>
        <v>1.1691241248398774</v>
      </c>
      <c r="M121" s="6">
        <f t="shared" si="9"/>
        <v>1442</v>
      </c>
      <c r="N121" s="6">
        <f t="shared" si="10"/>
        <v>4</v>
      </c>
      <c r="O121" s="11">
        <f t="shared" si="11"/>
        <v>0.2</v>
      </c>
    </row>
    <row r="122" spans="1:15">
      <c r="A122" s="6" t="s">
        <v>55</v>
      </c>
      <c r="B122" s="6">
        <v>6410</v>
      </c>
      <c r="C122" s="8">
        <v>0.32032443760000001</v>
      </c>
      <c r="D122" s="7">
        <v>0.30299999999999999</v>
      </c>
      <c r="E122" s="7">
        <v>54.65</v>
      </c>
      <c r="F122" s="7">
        <v>0</v>
      </c>
      <c r="G122" s="7">
        <v>0</v>
      </c>
      <c r="H122" s="6">
        <v>1</v>
      </c>
      <c r="I122" s="42">
        <f t="shared" si="6"/>
        <v>0</v>
      </c>
      <c r="J122" s="42">
        <f t="shared" si="7"/>
        <v>0</v>
      </c>
      <c r="K122" s="6">
        <v>191</v>
      </c>
      <c r="L122" s="6">
        <f t="shared" si="8"/>
        <v>0.44201969549970999</v>
      </c>
      <c r="M122" s="6">
        <f t="shared" si="9"/>
        <v>545</v>
      </c>
      <c r="N122" s="6">
        <f t="shared" si="10"/>
        <v>0</v>
      </c>
      <c r="O122" s="11">
        <f t="shared" si="11"/>
        <v>0</v>
      </c>
    </row>
    <row r="123" spans="1:15">
      <c r="A123" s="6" t="s">
        <v>55</v>
      </c>
      <c r="B123" s="6">
        <v>2210</v>
      </c>
      <c r="C123" s="8">
        <v>6.1555832528999996</v>
      </c>
      <c r="D123" s="7">
        <v>0.28499999999999998</v>
      </c>
      <c r="E123" s="7">
        <v>54.65</v>
      </c>
      <c r="F123" s="7">
        <v>1.92</v>
      </c>
      <c r="G123" s="7">
        <v>0.50600000000000001</v>
      </c>
      <c r="H123" s="6">
        <v>1</v>
      </c>
      <c r="I123" s="42">
        <f t="shared" si="6"/>
        <v>1.92</v>
      </c>
      <c r="J123" s="42">
        <f t="shared" si="7"/>
        <v>0.50600000000000001</v>
      </c>
      <c r="K123" s="6">
        <v>3458</v>
      </c>
      <c r="L123" s="6">
        <f t="shared" si="8"/>
        <v>7.9895623383108925</v>
      </c>
      <c r="M123" s="6">
        <f t="shared" si="9"/>
        <v>9855</v>
      </c>
      <c r="N123" s="6">
        <f t="shared" si="10"/>
        <v>42</v>
      </c>
      <c r="O123" s="11">
        <f t="shared" si="11"/>
        <v>11</v>
      </c>
    </row>
    <row r="124" spans="1:15">
      <c r="A124" s="6" t="s">
        <v>55</v>
      </c>
      <c r="B124" s="6">
        <v>3100</v>
      </c>
      <c r="C124" s="8">
        <v>0.1246371755</v>
      </c>
      <c r="D124" s="7">
        <v>0.41099999999999998</v>
      </c>
      <c r="E124" s="7">
        <v>54.65</v>
      </c>
      <c r="F124" s="7">
        <v>1.2</v>
      </c>
      <c r="G124" s="7">
        <v>6.4000000000000001E-2</v>
      </c>
      <c r="H124" s="6">
        <v>1</v>
      </c>
      <c r="I124" s="42">
        <f t="shared" si="6"/>
        <v>1.2</v>
      </c>
      <c r="J124" s="42">
        <f t="shared" si="7"/>
        <v>6.4000000000000001E-2</v>
      </c>
      <c r="K124" s="6">
        <v>101</v>
      </c>
      <c r="L124" s="6">
        <f t="shared" si="8"/>
        <v>0.23329119120681871</v>
      </c>
      <c r="M124" s="6">
        <f t="shared" si="9"/>
        <v>288</v>
      </c>
      <c r="N124" s="6">
        <f t="shared" si="10"/>
        <v>1</v>
      </c>
      <c r="O124" s="11">
        <f t="shared" si="11"/>
        <v>0</v>
      </c>
    </row>
    <row r="125" spans="1:15">
      <c r="A125" s="6" t="s">
        <v>55</v>
      </c>
      <c r="B125" s="6">
        <v>6410</v>
      </c>
      <c r="C125" s="8">
        <v>0.37028143800000002</v>
      </c>
      <c r="D125" s="7">
        <v>0.30299999999999999</v>
      </c>
      <c r="E125" s="7">
        <v>54.65</v>
      </c>
      <c r="F125" s="7">
        <v>0</v>
      </c>
      <c r="G125" s="7">
        <v>0</v>
      </c>
      <c r="H125" s="6">
        <v>1</v>
      </c>
      <c r="I125" s="42">
        <f t="shared" si="6"/>
        <v>0</v>
      </c>
      <c r="J125" s="42">
        <f t="shared" si="7"/>
        <v>0</v>
      </c>
      <c r="K125" s="6">
        <v>221</v>
      </c>
      <c r="L125" s="6">
        <f t="shared" si="8"/>
        <v>0.51095598481417503</v>
      </c>
      <c r="M125" s="6">
        <f t="shared" si="9"/>
        <v>630</v>
      </c>
      <c r="N125" s="6">
        <f t="shared" si="10"/>
        <v>0</v>
      </c>
      <c r="O125" s="11">
        <f t="shared" si="11"/>
        <v>0</v>
      </c>
    </row>
    <row r="126" spans="1:15">
      <c r="A126" s="6" t="s">
        <v>55</v>
      </c>
      <c r="B126" s="6">
        <v>3100</v>
      </c>
      <c r="C126" s="8">
        <v>0.11293350570000001</v>
      </c>
      <c r="D126" s="7">
        <v>0.41099999999999998</v>
      </c>
      <c r="E126" s="7">
        <v>54.65</v>
      </c>
      <c r="F126" s="7">
        <v>1.2</v>
      </c>
      <c r="G126" s="7">
        <v>6.4000000000000001E-2</v>
      </c>
      <c r="H126" s="6">
        <v>1</v>
      </c>
      <c r="I126" s="42">
        <f t="shared" si="6"/>
        <v>1.2</v>
      </c>
      <c r="J126" s="42">
        <f t="shared" si="7"/>
        <v>6.4000000000000001E-2</v>
      </c>
      <c r="K126" s="6">
        <v>91</v>
      </c>
      <c r="L126" s="6">
        <f t="shared" si="8"/>
        <v>0.21138470096279624</v>
      </c>
      <c r="M126" s="6">
        <f t="shared" si="9"/>
        <v>261</v>
      </c>
      <c r="N126" s="6">
        <f t="shared" si="10"/>
        <v>1</v>
      </c>
      <c r="O126" s="11">
        <f t="shared" si="11"/>
        <v>0</v>
      </c>
    </row>
    <row r="127" spans="1:15">
      <c r="A127" s="6" t="s">
        <v>55</v>
      </c>
      <c r="B127" s="6">
        <v>6410</v>
      </c>
      <c r="C127" s="8">
        <v>1.226040668</v>
      </c>
      <c r="D127" s="7">
        <v>0.30299999999999999</v>
      </c>
      <c r="E127" s="7">
        <v>54.65</v>
      </c>
      <c r="F127" s="7">
        <v>0</v>
      </c>
      <c r="G127" s="7">
        <v>0</v>
      </c>
      <c r="H127" s="6">
        <v>1</v>
      </c>
      <c r="I127" s="42">
        <f t="shared" si="6"/>
        <v>0</v>
      </c>
      <c r="J127" s="42">
        <f t="shared" si="7"/>
        <v>0</v>
      </c>
      <c r="K127" s="6">
        <v>732</v>
      </c>
      <c r="L127" s="6">
        <f t="shared" si="8"/>
        <v>1.6918288432815498</v>
      </c>
      <c r="M127" s="6">
        <f t="shared" si="9"/>
        <v>2087</v>
      </c>
      <c r="N127" s="6">
        <f t="shared" si="10"/>
        <v>0</v>
      </c>
      <c r="O127" s="11">
        <f t="shared" si="11"/>
        <v>0</v>
      </c>
    </row>
    <row r="128" spans="1:15">
      <c r="A128" s="6" t="s">
        <v>55</v>
      </c>
      <c r="B128" s="6">
        <v>6460</v>
      </c>
      <c r="C128" s="8">
        <v>1.7791149999999999E-2</v>
      </c>
      <c r="D128" s="7">
        <v>0.30299999999999999</v>
      </c>
      <c r="E128" s="7">
        <v>54.65</v>
      </c>
      <c r="F128" s="7">
        <v>0</v>
      </c>
      <c r="G128" s="7">
        <v>0</v>
      </c>
      <c r="H128" s="6">
        <v>1</v>
      </c>
      <c r="I128" s="42">
        <f t="shared" si="6"/>
        <v>0</v>
      </c>
      <c r="J128" s="42">
        <f t="shared" si="7"/>
        <v>0</v>
      </c>
      <c r="K128" s="6">
        <v>11</v>
      </c>
      <c r="L128" s="6">
        <f t="shared" si="8"/>
        <v>2.4550230274374998E-2</v>
      </c>
      <c r="M128" s="6">
        <f t="shared" si="9"/>
        <v>30</v>
      </c>
      <c r="N128" s="6">
        <f t="shared" si="10"/>
        <v>0</v>
      </c>
      <c r="O128" s="11">
        <f t="shared" si="11"/>
        <v>0</v>
      </c>
    </row>
    <row r="129" spans="1:15">
      <c r="A129" s="6" t="s">
        <v>55</v>
      </c>
      <c r="B129" s="6">
        <v>6182</v>
      </c>
      <c r="C129" s="8">
        <v>0.15826462590000001</v>
      </c>
      <c r="D129" s="7">
        <v>0.30299999999999999</v>
      </c>
      <c r="E129" s="7">
        <v>54.65</v>
      </c>
      <c r="F129" s="7">
        <v>0</v>
      </c>
      <c r="G129" s="7">
        <v>0</v>
      </c>
      <c r="H129" s="6">
        <v>1</v>
      </c>
      <c r="I129" s="42">
        <f t="shared" si="6"/>
        <v>0</v>
      </c>
      <c r="J129" s="42">
        <f t="shared" si="7"/>
        <v>0</v>
      </c>
      <c r="K129" s="6">
        <v>95</v>
      </c>
      <c r="L129" s="6">
        <f t="shared" si="8"/>
        <v>0.21839133558723375</v>
      </c>
      <c r="M129" s="6">
        <f t="shared" si="9"/>
        <v>269</v>
      </c>
      <c r="N129" s="6">
        <f t="shared" si="10"/>
        <v>0</v>
      </c>
      <c r="O129" s="11">
        <f t="shared" si="11"/>
        <v>0</v>
      </c>
    </row>
    <row r="130" spans="1:15">
      <c r="A130" s="6" t="s">
        <v>55</v>
      </c>
      <c r="B130" s="6">
        <v>6300</v>
      </c>
      <c r="C130" s="8">
        <v>2.2506955985000001</v>
      </c>
      <c r="D130" s="7">
        <v>0.30299999999999999</v>
      </c>
      <c r="E130" s="7">
        <v>54.65</v>
      </c>
      <c r="F130" s="7">
        <v>0</v>
      </c>
      <c r="G130" s="7">
        <v>0</v>
      </c>
      <c r="H130" s="6">
        <v>1</v>
      </c>
      <c r="I130" s="42">
        <f t="shared" si="6"/>
        <v>0</v>
      </c>
      <c r="J130" s="42">
        <f t="shared" si="7"/>
        <v>0</v>
      </c>
      <c r="K130" s="6">
        <v>1344</v>
      </c>
      <c r="L130" s="6">
        <f t="shared" si="8"/>
        <v>3.1057629900651311</v>
      </c>
      <c r="M130" s="6">
        <f t="shared" si="9"/>
        <v>3831</v>
      </c>
      <c r="N130" s="6">
        <f t="shared" si="10"/>
        <v>0</v>
      </c>
      <c r="O130" s="11">
        <f t="shared" si="11"/>
        <v>0</v>
      </c>
    </row>
    <row r="131" spans="1:15">
      <c r="A131" s="6" t="s">
        <v>55</v>
      </c>
      <c r="B131" s="6">
        <v>3100</v>
      </c>
      <c r="C131" s="8">
        <v>8.9053100900000001E-2</v>
      </c>
      <c r="D131" s="7">
        <v>0.41099999999999998</v>
      </c>
      <c r="E131" s="7">
        <v>54.65</v>
      </c>
      <c r="F131" s="7">
        <v>1.2</v>
      </c>
      <c r="G131" s="7">
        <v>6.4000000000000001E-2</v>
      </c>
      <c r="H131" s="6">
        <v>1</v>
      </c>
      <c r="I131" s="42">
        <f t="shared" ref="I131:I194" si="12">F131</f>
        <v>1.2</v>
      </c>
      <c r="J131" s="42">
        <f t="shared" ref="J131:J194" si="13">G131</f>
        <v>6.4000000000000001E-2</v>
      </c>
      <c r="K131" s="6">
        <v>72</v>
      </c>
      <c r="L131" s="6">
        <f t="shared" ref="L131:L194" si="14">(E131*D131*C131)/12</f>
        <v>0.16668625477333623</v>
      </c>
      <c r="M131" s="6">
        <f t="shared" ref="M131:M194" si="15">ROUND(E131*D131*C131*102.79,0)</f>
        <v>206</v>
      </c>
      <c r="N131" s="6">
        <f t="shared" ref="N131:N194" si="16">ROUND(I131*M131*0.002205,0)</f>
        <v>1</v>
      </c>
      <c r="O131" s="11">
        <f t="shared" ref="O131:O194" si="17">ROUND(J131*M131*0.002205,1)</f>
        <v>0</v>
      </c>
    </row>
    <row r="132" spans="1:15">
      <c r="A132" s="6" t="s">
        <v>55</v>
      </c>
      <c r="B132" s="6">
        <v>6410</v>
      </c>
      <c r="C132" s="8">
        <v>1.1669327448</v>
      </c>
      <c r="D132" s="7">
        <v>0.30299999999999999</v>
      </c>
      <c r="E132" s="7">
        <v>54.65</v>
      </c>
      <c r="F132" s="7">
        <v>0</v>
      </c>
      <c r="G132" s="7">
        <v>0</v>
      </c>
      <c r="H132" s="6">
        <v>1</v>
      </c>
      <c r="I132" s="42">
        <f t="shared" si="12"/>
        <v>0</v>
      </c>
      <c r="J132" s="42">
        <f t="shared" si="13"/>
        <v>0</v>
      </c>
      <c r="K132" s="6">
        <v>697</v>
      </c>
      <c r="L132" s="6">
        <f t="shared" si="14"/>
        <v>1.6102650812088299</v>
      </c>
      <c r="M132" s="6">
        <f t="shared" si="15"/>
        <v>1986</v>
      </c>
      <c r="N132" s="6">
        <f t="shared" si="16"/>
        <v>0</v>
      </c>
      <c r="O132" s="11">
        <f t="shared" si="17"/>
        <v>0</v>
      </c>
    </row>
    <row r="133" spans="1:15">
      <c r="A133" s="6" t="s">
        <v>55</v>
      </c>
      <c r="B133" s="6">
        <v>3100</v>
      </c>
      <c r="C133" s="8">
        <v>7.9499639999999999E-4</v>
      </c>
      <c r="D133" s="7">
        <v>0.41099999999999998</v>
      </c>
      <c r="E133" s="7">
        <v>54.65</v>
      </c>
      <c r="F133" s="7">
        <v>1.2</v>
      </c>
      <c r="G133" s="7">
        <v>6.4000000000000001E-2</v>
      </c>
      <c r="H133" s="6">
        <v>1</v>
      </c>
      <c r="I133" s="42">
        <f t="shared" si="12"/>
        <v>1.2</v>
      </c>
      <c r="J133" s="42">
        <f t="shared" si="13"/>
        <v>6.4000000000000001E-2</v>
      </c>
      <c r="K133" s="6">
        <v>1</v>
      </c>
      <c r="L133" s="6">
        <f t="shared" si="14"/>
        <v>1.4880444491549997E-3</v>
      </c>
      <c r="M133" s="6">
        <f t="shared" si="15"/>
        <v>2</v>
      </c>
      <c r="N133" s="6">
        <f t="shared" si="16"/>
        <v>0</v>
      </c>
      <c r="O133" s="11">
        <f t="shared" si="17"/>
        <v>0</v>
      </c>
    </row>
    <row r="134" spans="1:15">
      <c r="A134" s="6" t="s">
        <v>55</v>
      </c>
      <c r="B134" s="6">
        <v>6300</v>
      </c>
      <c r="C134" s="8">
        <v>0.69095872690000004</v>
      </c>
      <c r="D134" s="7">
        <v>0.30299999999999999</v>
      </c>
      <c r="E134" s="7">
        <v>54.65</v>
      </c>
      <c r="F134" s="7">
        <v>0</v>
      </c>
      <c r="G134" s="7">
        <v>0</v>
      </c>
      <c r="H134" s="6">
        <v>1</v>
      </c>
      <c r="I134" s="42">
        <f t="shared" si="12"/>
        <v>0</v>
      </c>
      <c r="J134" s="42">
        <f t="shared" si="13"/>
        <v>0</v>
      </c>
      <c r="K134" s="6">
        <v>413</v>
      </c>
      <c r="L134" s="6">
        <f t="shared" si="14"/>
        <v>0.95346258423339625</v>
      </c>
      <c r="M134" s="6">
        <f t="shared" si="15"/>
        <v>1176</v>
      </c>
      <c r="N134" s="6">
        <f t="shared" si="16"/>
        <v>0</v>
      </c>
      <c r="O134" s="11">
        <f t="shared" si="17"/>
        <v>0</v>
      </c>
    </row>
    <row r="135" spans="1:15">
      <c r="A135" s="6" t="s">
        <v>55</v>
      </c>
      <c r="B135" s="6">
        <v>6182</v>
      </c>
      <c r="C135" s="8">
        <v>0.2558677969</v>
      </c>
      <c r="D135" s="7">
        <v>0.30299999999999999</v>
      </c>
      <c r="E135" s="7">
        <v>54.65</v>
      </c>
      <c r="F135" s="7">
        <v>0</v>
      </c>
      <c r="G135" s="7">
        <v>0</v>
      </c>
      <c r="H135" s="6">
        <v>1</v>
      </c>
      <c r="I135" s="42">
        <f t="shared" si="12"/>
        <v>0</v>
      </c>
      <c r="J135" s="42">
        <f t="shared" si="13"/>
        <v>0</v>
      </c>
      <c r="K135" s="6">
        <v>153</v>
      </c>
      <c r="L135" s="6">
        <f t="shared" si="14"/>
        <v>0.35307517128977123</v>
      </c>
      <c r="M135" s="6">
        <f t="shared" si="15"/>
        <v>436</v>
      </c>
      <c r="N135" s="6">
        <f t="shared" si="16"/>
        <v>0</v>
      </c>
      <c r="O135" s="11">
        <f t="shared" si="17"/>
        <v>0</v>
      </c>
    </row>
    <row r="136" spans="1:15">
      <c r="A136" s="6" t="s">
        <v>55</v>
      </c>
      <c r="B136" s="6">
        <v>6410</v>
      </c>
      <c r="C136" s="8">
        <v>1.82818301E-2</v>
      </c>
      <c r="D136" s="7">
        <v>0.30299999999999999</v>
      </c>
      <c r="E136" s="7">
        <v>54.65</v>
      </c>
      <c r="F136" s="7">
        <v>0</v>
      </c>
      <c r="G136" s="7">
        <v>0</v>
      </c>
      <c r="H136" s="6">
        <v>1</v>
      </c>
      <c r="I136" s="42">
        <f t="shared" si="12"/>
        <v>0</v>
      </c>
      <c r="J136" s="42">
        <f t="shared" si="13"/>
        <v>0</v>
      </c>
      <c r="K136" s="6">
        <v>11</v>
      </c>
      <c r="L136" s="6">
        <f t="shared" si="14"/>
        <v>2.522732587786625E-2</v>
      </c>
      <c r="M136" s="6">
        <f t="shared" si="15"/>
        <v>31</v>
      </c>
      <c r="N136" s="6">
        <f t="shared" si="16"/>
        <v>0</v>
      </c>
      <c r="O136" s="11">
        <f t="shared" si="17"/>
        <v>0</v>
      </c>
    </row>
    <row r="137" spans="1:15">
      <c r="A137" s="6" t="s">
        <v>55</v>
      </c>
      <c r="B137" s="6">
        <v>6410</v>
      </c>
      <c r="C137" s="8">
        <v>4.2341243000000002E-3</v>
      </c>
      <c r="D137" s="7">
        <v>0.30299999999999999</v>
      </c>
      <c r="E137" s="7">
        <v>54.65</v>
      </c>
      <c r="F137" s="7">
        <v>0</v>
      </c>
      <c r="G137" s="7">
        <v>0</v>
      </c>
      <c r="H137" s="6">
        <v>1</v>
      </c>
      <c r="I137" s="42">
        <f t="shared" si="12"/>
        <v>0</v>
      </c>
      <c r="J137" s="42">
        <f t="shared" si="13"/>
        <v>0</v>
      </c>
      <c r="K137" s="6">
        <v>3</v>
      </c>
      <c r="L137" s="6">
        <f t="shared" si="14"/>
        <v>5.8427210481237501E-3</v>
      </c>
      <c r="M137" s="6">
        <f t="shared" si="15"/>
        <v>7</v>
      </c>
      <c r="N137" s="6">
        <f t="shared" si="16"/>
        <v>0</v>
      </c>
      <c r="O137" s="11">
        <f t="shared" si="17"/>
        <v>0</v>
      </c>
    </row>
    <row r="138" spans="1:15">
      <c r="A138" s="6" t="s">
        <v>55</v>
      </c>
      <c r="B138" s="6">
        <v>6300</v>
      </c>
      <c r="C138" s="8">
        <v>9.9547396662000001</v>
      </c>
      <c r="D138" s="7">
        <v>0.30299999999999999</v>
      </c>
      <c r="E138" s="7">
        <v>54.65</v>
      </c>
      <c r="F138" s="7">
        <v>0</v>
      </c>
      <c r="G138" s="7">
        <v>0</v>
      </c>
      <c r="H138" s="6">
        <v>1</v>
      </c>
      <c r="I138" s="42">
        <f t="shared" si="12"/>
        <v>0</v>
      </c>
      <c r="J138" s="42">
        <f t="shared" si="13"/>
        <v>0</v>
      </c>
      <c r="K138" s="6">
        <v>5945</v>
      </c>
      <c r="L138" s="6">
        <f t="shared" si="14"/>
        <v>13.736669699635208</v>
      </c>
      <c r="M138" s="6">
        <f t="shared" si="15"/>
        <v>16944</v>
      </c>
      <c r="N138" s="6">
        <f t="shared" si="16"/>
        <v>0</v>
      </c>
      <c r="O138" s="11">
        <f t="shared" si="17"/>
        <v>0</v>
      </c>
    </row>
    <row r="139" spans="1:15">
      <c r="A139" s="6" t="s">
        <v>55</v>
      </c>
      <c r="B139" s="6">
        <v>2210</v>
      </c>
      <c r="C139" s="8">
        <v>1.2556885745999999</v>
      </c>
      <c r="D139" s="7">
        <v>0.28499999999999998</v>
      </c>
      <c r="E139" s="7">
        <v>54.65</v>
      </c>
      <c r="F139" s="7">
        <v>1.92</v>
      </c>
      <c r="G139" s="7">
        <v>0.50600000000000001</v>
      </c>
      <c r="H139" s="6">
        <v>1</v>
      </c>
      <c r="I139" s="42">
        <f t="shared" si="12"/>
        <v>1.92</v>
      </c>
      <c r="J139" s="42">
        <f t="shared" si="13"/>
        <v>0.50600000000000001</v>
      </c>
      <c r="K139" s="6">
        <v>705</v>
      </c>
      <c r="L139" s="6">
        <f t="shared" si="14"/>
        <v>1.6298052892948871</v>
      </c>
      <c r="M139" s="6">
        <f t="shared" si="15"/>
        <v>2010</v>
      </c>
      <c r="N139" s="6">
        <f t="shared" si="16"/>
        <v>9</v>
      </c>
      <c r="O139" s="11">
        <f t="shared" si="17"/>
        <v>2.2000000000000002</v>
      </c>
    </row>
    <row r="140" spans="1:15">
      <c r="A140" s="6" t="s">
        <v>55</v>
      </c>
      <c r="B140" s="6">
        <v>6410</v>
      </c>
      <c r="C140" s="8">
        <v>0.14209059039999999</v>
      </c>
      <c r="D140" s="7">
        <v>0.30299999999999999</v>
      </c>
      <c r="E140" s="7">
        <v>54.65</v>
      </c>
      <c r="F140" s="7">
        <v>0</v>
      </c>
      <c r="G140" s="7">
        <v>0</v>
      </c>
      <c r="H140" s="6">
        <v>1</v>
      </c>
      <c r="I140" s="42">
        <f t="shared" si="12"/>
        <v>0</v>
      </c>
      <c r="J140" s="42">
        <f t="shared" si="13"/>
        <v>0</v>
      </c>
      <c r="K140" s="6">
        <v>85</v>
      </c>
      <c r="L140" s="6">
        <f t="shared" si="14"/>
        <v>0.19607258182533996</v>
      </c>
      <c r="M140" s="6">
        <f t="shared" si="15"/>
        <v>242</v>
      </c>
      <c r="N140" s="6">
        <f t="shared" si="16"/>
        <v>0</v>
      </c>
      <c r="O140" s="11">
        <f t="shared" si="17"/>
        <v>0</v>
      </c>
    </row>
    <row r="141" spans="1:15">
      <c r="A141" s="6" t="s">
        <v>55</v>
      </c>
      <c r="B141" s="6">
        <v>6410</v>
      </c>
      <c r="C141" s="8">
        <v>6.7125804484999998</v>
      </c>
      <c r="D141" s="7">
        <v>0.30299999999999999</v>
      </c>
      <c r="E141" s="7">
        <v>54.65</v>
      </c>
      <c r="F141" s="7">
        <v>0</v>
      </c>
      <c r="G141" s="7">
        <v>0</v>
      </c>
      <c r="H141" s="6">
        <v>1</v>
      </c>
      <c r="I141" s="42">
        <f t="shared" si="12"/>
        <v>0</v>
      </c>
      <c r="J141" s="42">
        <f t="shared" si="13"/>
        <v>0</v>
      </c>
      <c r="K141" s="6">
        <v>4008</v>
      </c>
      <c r="L141" s="6">
        <f t="shared" si="14"/>
        <v>9.2627736681407562</v>
      </c>
      <c r="M141" s="6">
        <f t="shared" si="15"/>
        <v>11425</v>
      </c>
      <c r="N141" s="6">
        <f t="shared" si="16"/>
        <v>0</v>
      </c>
      <c r="O141" s="11">
        <f t="shared" si="17"/>
        <v>0</v>
      </c>
    </row>
    <row r="142" spans="1:15">
      <c r="A142" s="6" t="s">
        <v>55</v>
      </c>
      <c r="B142" s="6">
        <v>6410</v>
      </c>
      <c r="C142" s="8">
        <v>9.3915183531000004</v>
      </c>
      <c r="D142" s="7">
        <v>0.30299999999999999</v>
      </c>
      <c r="E142" s="7">
        <v>54.65</v>
      </c>
      <c r="F142" s="7">
        <v>0</v>
      </c>
      <c r="G142" s="7">
        <v>0</v>
      </c>
      <c r="H142" s="6">
        <v>1</v>
      </c>
      <c r="I142" s="42">
        <f t="shared" si="12"/>
        <v>0</v>
      </c>
      <c r="J142" s="42">
        <f t="shared" si="13"/>
        <v>0</v>
      </c>
      <c r="K142" s="6">
        <v>5608</v>
      </c>
      <c r="L142" s="6">
        <f t="shared" si="14"/>
        <v>12.959473569422103</v>
      </c>
      <c r="M142" s="6">
        <f t="shared" si="15"/>
        <v>15985</v>
      </c>
      <c r="N142" s="6">
        <f t="shared" si="16"/>
        <v>0</v>
      </c>
      <c r="O142" s="11">
        <f t="shared" si="17"/>
        <v>0</v>
      </c>
    </row>
    <row r="143" spans="1:15">
      <c r="A143" s="6" t="s">
        <v>55</v>
      </c>
      <c r="B143" s="6">
        <v>6430</v>
      </c>
      <c r="C143" s="8">
        <v>0.5831202835</v>
      </c>
      <c r="D143" s="7">
        <v>0.30299999999999999</v>
      </c>
      <c r="E143" s="7">
        <v>54.65</v>
      </c>
      <c r="F143" s="7">
        <v>0</v>
      </c>
      <c r="G143" s="7">
        <v>0</v>
      </c>
      <c r="H143" s="6">
        <v>1</v>
      </c>
      <c r="I143" s="42">
        <f t="shared" si="12"/>
        <v>0</v>
      </c>
      <c r="J143" s="42">
        <f t="shared" si="13"/>
        <v>0</v>
      </c>
      <c r="K143" s="6">
        <v>348</v>
      </c>
      <c r="L143" s="6">
        <f t="shared" si="14"/>
        <v>0.80465496820519367</v>
      </c>
      <c r="M143" s="6">
        <f t="shared" si="15"/>
        <v>993</v>
      </c>
      <c r="N143" s="6">
        <f t="shared" si="16"/>
        <v>0</v>
      </c>
      <c r="O143" s="11">
        <f t="shared" si="17"/>
        <v>0</v>
      </c>
    </row>
    <row r="144" spans="1:15">
      <c r="A144" s="6" t="s">
        <v>55</v>
      </c>
      <c r="B144" s="6">
        <v>3100</v>
      </c>
      <c r="C144" s="8">
        <v>0.23419308890000001</v>
      </c>
      <c r="D144" s="7">
        <v>0.41099999999999998</v>
      </c>
      <c r="E144" s="7">
        <v>54.65</v>
      </c>
      <c r="F144" s="7">
        <v>1.2</v>
      </c>
      <c r="G144" s="7">
        <v>6.4000000000000001E-2</v>
      </c>
      <c r="H144" s="6">
        <v>1</v>
      </c>
      <c r="I144" s="42">
        <f t="shared" si="12"/>
        <v>1.2</v>
      </c>
      <c r="J144" s="42">
        <f t="shared" si="13"/>
        <v>6.4000000000000001E-2</v>
      </c>
      <c r="K144" s="6">
        <v>190</v>
      </c>
      <c r="L144" s="6">
        <f t="shared" si="14"/>
        <v>0.43835384156218621</v>
      </c>
      <c r="M144" s="6">
        <f t="shared" si="15"/>
        <v>541</v>
      </c>
      <c r="N144" s="6">
        <f t="shared" si="16"/>
        <v>1</v>
      </c>
      <c r="O144" s="11">
        <f t="shared" si="17"/>
        <v>0.1</v>
      </c>
    </row>
    <row r="145" spans="1:15">
      <c r="A145" s="6" t="s">
        <v>55</v>
      </c>
      <c r="B145" s="6">
        <v>3100</v>
      </c>
      <c r="C145" s="8">
        <v>1.2712697199999999E-2</v>
      </c>
      <c r="D145" s="7">
        <v>0.41099999999999998</v>
      </c>
      <c r="E145" s="7">
        <v>54.65</v>
      </c>
      <c r="F145" s="7">
        <v>1.2</v>
      </c>
      <c r="G145" s="7">
        <v>6.4000000000000001E-2</v>
      </c>
      <c r="H145" s="6">
        <v>1</v>
      </c>
      <c r="I145" s="42">
        <f t="shared" si="12"/>
        <v>1.2</v>
      </c>
      <c r="J145" s="42">
        <f t="shared" si="13"/>
        <v>6.4000000000000001E-2</v>
      </c>
      <c r="K145" s="6">
        <v>10</v>
      </c>
      <c r="L145" s="6">
        <f t="shared" si="14"/>
        <v>2.3795149892814994E-2</v>
      </c>
      <c r="M145" s="6">
        <f t="shared" si="15"/>
        <v>29</v>
      </c>
      <c r="N145" s="6">
        <f t="shared" si="16"/>
        <v>0</v>
      </c>
      <c r="O145" s="11">
        <f t="shared" si="17"/>
        <v>0</v>
      </c>
    </row>
    <row r="146" spans="1:15">
      <c r="A146" s="6" t="s">
        <v>55</v>
      </c>
      <c r="B146" s="6">
        <v>3100</v>
      </c>
      <c r="C146" s="8">
        <v>3.7524805299999998E-2</v>
      </c>
      <c r="D146" s="7">
        <v>0.41099999999999998</v>
      </c>
      <c r="E146" s="7">
        <v>54.65</v>
      </c>
      <c r="F146" s="7">
        <v>1.2</v>
      </c>
      <c r="G146" s="7">
        <v>6.4000000000000001E-2</v>
      </c>
      <c r="H146" s="6">
        <v>1</v>
      </c>
      <c r="I146" s="42">
        <f t="shared" si="12"/>
        <v>1.2</v>
      </c>
      <c r="J146" s="42">
        <f t="shared" si="13"/>
        <v>6.4000000000000001E-2</v>
      </c>
      <c r="K146" s="6">
        <v>30</v>
      </c>
      <c r="L146" s="6">
        <f t="shared" si="14"/>
        <v>7.0237523380341241E-2</v>
      </c>
      <c r="M146" s="6">
        <f t="shared" si="15"/>
        <v>87</v>
      </c>
      <c r="N146" s="6">
        <f t="shared" si="16"/>
        <v>0</v>
      </c>
      <c r="O146" s="11">
        <f t="shared" si="17"/>
        <v>0</v>
      </c>
    </row>
    <row r="147" spans="1:15">
      <c r="A147" s="6" t="s">
        <v>55</v>
      </c>
      <c r="B147" s="6">
        <v>6410</v>
      </c>
      <c r="C147" s="8">
        <v>0.30756853509999998</v>
      </c>
      <c r="D147" s="7">
        <v>0.30299999999999999</v>
      </c>
      <c r="E147" s="7">
        <v>54.65</v>
      </c>
      <c r="F147" s="7">
        <v>0</v>
      </c>
      <c r="G147" s="7">
        <v>0</v>
      </c>
      <c r="H147" s="6">
        <v>1</v>
      </c>
      <c r="I147" s="42">
        <f t="shared" si="12"/>
        <v>0</v>
      </c>
      <c r="J147" s="42">
        <f t="shared" si="13"/>
        <v>0</v>
      </c>
      <c r="K147" s="6">
        <v>184</v>
      </c>
      <c r="L147" s="6">
        <f t="shared" si="14"/>
        <v>0.42441766619117871</v>
      </c>
      <c r="M147" s="6">
        <f t="shared" si="15"/>
        <v>524</v>
      </c>
      <c r="N147" s="6">
        <f t="shared" si="16"/>
        <v>0</v>
      </c>
      <c r="O147" s="11">
        <f t="shared" si="17"/>
        <v>0</v>
      </c>
    </row>
    <row r="148" spans="1:15">
      <c r="A148" s="6" t="s">
        <v>55</v>
      </c>
      <c r="B148" s="6">
        <v>6410</v>
      </c>
      <c r="C148" s="8">
        <v>9.4074474399999997E-2</v>
      </c>
      <c r="D148" s="7">
        <v>0.30299999999999999</v>
      </c>
      <c r="E148" s="7">
        <v>54.65</v>
      </c>
      <c r="F148" s="7">
        <v>0</v>
      </c>
      <c r="G148" s="7">
        <v>0</v>
      </c>
      <c r="H148" s="6">
        <v>1</v>
      </c>
      <c r="I148" s="42">
        <f t="shared" si="12"/>
        <v>0</v>
      </c>
      <c r="J148" s="42">
        <f t="shared" si="13"/>
        <v>0</v>
      </c>
      <c r="K148" s="6">
        <v>56</v>
      </c>
      <c r="L148" s="6">
        <f t="shared" si="14"/>
        <v>0.12981454315548999</v>
      </c>
      <c r="M148" s="6">
        <f t="shared" si="15"/>
        <v>160</v>
      </c>
      <c r="N148" s="6">
        <f t="shared" si="16"/>
        <v>0</v>
      </c>
      <c r="O148" s="11">
        <f t="shared" si="17"/>
        <v>0</v>
      </c>
    </row>
    <row r="149" spans="1:15">
      <c r="A149" s="6" t="s">
        <v>55</v>
      </c>
      <c r="B149" s="6">
        <v>3100</v>
      </c>
      <c r="C149" s="8">
        <v>3.1163313479000001</v>
      </c>
      <c r="D149" s="7">
        <v>0.41099999999999998</v>
      </c>
      <c r="E149" s="7">
        <v>54.65</v>
      </c>
      <c r="F149" s="7">
        <v>1.2</v>
      </c>
      <c r="G149" s="7">
        <v>6.4000000000000001E-2</v>
      </c>
      <c r="H149" s="6">
        <v>1</v>
      </c>
      <c r="I149" s="42">
        <f t="shared" si="12"/>
        <v>1.2</v>
      </c>
      <c r="J149" s="42">
        <f t="shared" si="13"/>
        <v>6.4000000000000001E-2</v>
      </c>
      <c r="K149" s="6">
        <v>2524</v>
      </c>
      <c r="L149" s="6">
        <f t="shared" si="14"/>
        <v>5.8330321545736732</v>
      </c>
      <c r="M149" s="6">
        <f t="shared" si="15"/>
        <v>7195</v>
      </c>
      <c r="N149" s="6">
        <f t="shared" si="16"/>
        <v>19</v>
      </c>
      <c r="O149" s="11">
        <f t="shared" si="17"/>
        <v>1</v>
      </c>
    </row>
    <row r="150" spans="1:15">
      <c r="A150" s="6" t="s">
        <v>55</v>
      </c>
      <c r="B150" s="6">
        <v>6460</v>
      </c>
      <c r="C150" s="8">
        <v>3.1105470529999999</v>
      </c>
      <c r="D150" s="7">
        <v>0.30299999999999999</v>
      </c>
      <c r="E150" s="7">
        <v>54.65</v>
      </c>
      <c r="F150" s="7">
        <v>0</v>
      </c>
      <c r="G150" s="7">
        <v>0</v>
      </c>
      <c r="H150" s="6">
        <v>1</v>
      </c>
      <c r="I150" s="42">
        <f t="shared" si="12"/>
        <v>0</v>
      </c>
      <c r="J150" s="42">
        <f t="shared" si="13"/>
        <v>0</v>
      </c>
      <c r="K150" s="6">
        <v>1857</v>
      </c>
      <c r="L150" s="6">
        <f t="shared" si="14"/>
        <v>4.2922827602728626</v>
      </c>
      <c r="M150" s="6">
        <f t="shared" si="15"/>
        <v>5294</v>
      </c>
      <c r="N150" s="6">
        <f t="shared" si="16"/>
        <v>0</v>
      </c>
      <c r="O150" s="11">
        <f t="shared" si="17"/>
        <v>0</v>
      </c>
    </row>
    <row r="151" spans="1:15">
      <c r="A151" s="6" t="s">
        <v>55</v>
      </c>
      <c r="B151" s="6">
        <v>6410</v>
      </c>
      <c r="C151" s="8">
        <v>0.89747675640000002</v>
      </c>
      <c r="D151" s="7">
        <v>0.30299999999999999</v>
      </c>
      <c r="E151" s="7">
        <v>54.65</v>
      </c>
      <c r="F151" s="7">
        <v>0</v>
      </c>
      <c r="G151" s="7">
        <v>0</v>
      </c>
      <c r="H151" s="6">
        <v>1</v>
      </c>
      <c r="I151" s="42">
        <f t="shared" si="12"/>
        <v>0</v>
      </c>
      <c r="J151" s="42">
        <f t="shared" si="13"/>
        <v>0</v>
      </c>
      <c r="K151" s="6">
        <v>536</v>
      </c>
      <c r="L151" s="6">
        <f t="shared" si="14"/>
        <v>1.238439394615815</v>
      </c>
      <c r="M151" s="6">
        <f t="shared" si="15"/>
        <v>1528</v>
      </c>
      <c r="N151" s="6">
        <f t="shared" si="16"/>
        <v>0</v>
      </c>
      <c r="O151" s="11">
        <f t="shared" si="17"/>
        <v>0</v>
      </c>
    </row>
    <row r="152" spans="1:15">
      <c r="A152" s="6" t="s">
        <v>55</v>
      </c>
      <c r="B152" s="6">
        <v>6410</v>
      </c>
      <c r="C152" s="8">
        <v>0.33910168099999999</v>
      </c>
      <c r="D152" s="7">
        <v>0.30299999999999999</v>
      </c>
      <c r="E152" s="7">
        <v>54.65</v>
      </c>
      <c r="F152" s="7">
        <v>0</v>
      </c>
      <c r="G152" s="7">
        <v>0</v>
      </c>
      <c r="H152" s="6">
        <v>1</v>
      </c>
      <c r="I152" s="42">
        <f t="shared" si="12"/>
        <v>0</v>
      </c>
      <c r="J152" s="42">
        <f t="shared" si="13"/>
        <v>0</v>
      </c>
      <c r="K152" s="6">
        <v>202</v>
      </c>
      <c r="L152" s="6">
        <f t="shared" si="14"/>
        <v>0.46793064838291248</v>
      </c>
      <c r="M152" s="6">
        <f t="shared" si="15"/>
        <v>577</v>
      </c>
      <c r="N152" s="6">
        <f t="shared" si="16"/>
        <v>0</v>
      </c>
      <c r="O152" s="11">
        <f t="shared" si="17"/>
        <v>0</v>
      </c>
    </row>
    <row r="153" spans="1:15">
      <c r="A153" s="6" t="s">
        <v>55</v>
      </c>
      <c r="B153" s="6">
        <v>3100</v>
      </c>
      <c r="C153" s="8">
        <v>0.92461551659999996</v>
      </c>
      <c r="D153" s="7">
        <v>0.41099999999999998</v>
      </c>
      <c r="E153" s="7">
        <v>54.65</v>
      </c>
      <c r="F153" s="7">
        <v>1.2</v>
      </c>
      <c r="G153" s="7">
        <v>6.4000000000000001E-2</v>
      </c>
      <c r="H153" s="6">
        <v>1</v>
      </c>
      <c r="I153" s="42">
        <f t="shared" si="12"/>
        <v>1.2</v>
      </c>
      <c r="J153" s="42">
        <f t="shared" si="13"/>
        <v>6.4000000000000001E-2</v>
      </c>
      <c r="K153" s="6">
        <v>1685</v>
      </c>
      <c r="L153" s="6">
        <f t="shared" si="14"/>
        <v>1.7306606508900071</v>
      </c>
      <c r="M153" s="6">
        <f t="shared" si="15"/>
        <v>2135</v>
      </c>
      <c r="N153" s="6">
        <f t="shared" si="16"/>
        <v>6</v>
      </c>
      <c r="O153" s="11">
        <f t="shared" si="17"/>
        <v>0.3</v>
      </c>
    </row>
    <row r="154" spans="1:15">
      <c r="A154" s="6" t="s">
        <v>55</v>
      </c>
      <c r="B154" s="6">
        <v>6300</v>
      </c>
      <c r="C154" s="8">
        <v>1.3520096402999999</v>
      </c>
      <c r="D154" s="7">
        <v>0.30299999999999999</v>
      </c>
      <c r="E154" s="7">
        <v>54.65</v>
      </c>
      <c r="F154" s="7">
        <v>0</v>
      </c>
      <c r="G154" s="7">
        <v>0</v>
      </c>
      <c r="H154" s="6">
        <v>1</v>
      </c>
      <c r="I154" s="42">
        <f t="shared" si="12"/>
        <v>0</v>
      </c>
      <c r="J154" s="42">
        <f t="shared" si="13"/>
        <v>0</v>
      </c>
      <c r="K154" s="6">
        <v>807</v>
      </c>
      <c r="L154" s="6">
        <f t="shared" si="14"/>
        <v>1.8656550027704737</v>
      </c>
      <c r="M154" s="6">
        <f t="shared" si="15"/>
        <v>2301</v>
      </c>
      <c r="N154" s="6">
        <f t="shared" si="16"/>
        <v>0</v>
      </c>
      <c r="O154" s="11">
        <f t="shared" si="17"/>
        <v>0</v>
      </c>
    </row>
    <row r="155" spans="1:15">
      <c r="A155" s="6" t="s">
        <v>55</v>
      </c>
      <c r="B155" s="6">
        <v>6430</v>
      </c>
      <c r="C155" s="8">
        <v>7.14789906E-2</v>
      </c>
      <c r="D155" s="7">
        <v>0.30299999999999999</v>
      </c>
      <c r="E155" s="7">
        <v>54.65</v>
      </c>
      <c r="F155" s="7">
        <v>0</v>
      </c>
      <c r="G155" s="7">
        <v>0</v>
      </c>
      <c r="H155" s="6">
        <v>1</v>
      </c>
      <c r="I155" s="42">
        <f t="shared" si="12"/>
        <v>0</v>
      </c>
      <c r="J155" s="42">
        <f t="shared" si="13"/>
        <v>0</v>
      </c>
      <c r="K155" s="6">
        <v>43</v>
      </c>
      <c r="L155" s="6">
        <f t="shared" si="14"/>
        <v>9.8634752616322499E-2</v>
      </c>
      <c r="M155" s="6">
        <f t="shared" si="15"/>
        <v>122</v>
      </c>
      <c r="N155" s="6">
        <f t="shared" si="16"/>
        <v>0</v>
      </c>
      <c r="O155" s="11">
        <f t="shared" si="17"/>
        <v>0</v>
      </c>
    </row>
    <row r="156" spans="1:15">
      <c r="A156" s="6" t="s">
        <v>55</v>
      </c>
      <c r="B156" s="6">
        <v>2210</v>
      </c>
      <c r="C156" s="8">
        <v>2.0490657417000002</v>
      </c>
      <c r="D156" s="7">
        <v>0.26800000000000002</v>
      </c>
      <c r="E156" s="7">
        <v>54.65</v>
      </c>
      <c r="F156" s="7">
        <v>1.92</v>
      </c>
      <c r="G156" s="7">
        <v>0.50600000000000001</v>
      </c>
      <c r="H156" s="6">
        <v>1</v>
      </c>
      <c r="I156" s="42">
        <f t="shared" si="12"/>
        <v>1.92</v>
      </c>
      <c r="J156" s="42">
        <f t="shared" si="13"/>
        <v>0.50600000000000001</v>
      </c>
      <c r="K156" s="6">
        <v>1082</v>
      </c>
      <c r="L156" s="6">
        <f t="shared" si="14"/>
        <v>2.5009188888405451</v>
      </c>
      <c r="M156" s="6">
        <f t="shared" si="15"/>
        <v>3085</v>
      </c>
      <c r="N156" s="6">
        <f t="shared" si="16"/>
        <v>13</v>
      </c>
      <c r="O156" s="11">
        <f t="shared" si="17"/>
        <v>3.4</v>
      </c>
    </row>
    <row r="157" spans="1:15">
      <c r="A157" s="6" t="s">
        <v>55</v>
      </c>
      <c r="B157" s="6">
        <v>6410</v>
      </c>
      <c r="C157" s="8">
        <v>0.40623875399999998</v>
      </c>
      <c r="D157" s="7">
        <v>0.30299999999999999</v>
      </c>
      <c r="E157" s="7">
        <v>54.65</v>
      </c>
      <c r="F157" s="7">
        <v>0</v>
      </c>
      <c r="G157" s="7">
        <v>0</v>
      </c>
      <c r="H157" s="6">
        <v>1</v>
      </c>
      <c r="I157" s="42">
        <f t="shared" si="12"/>
        <v>0</v>
      </c>
      <c r="J157" s="42">
        <f t="shared" si="13"/>
        <v>0</v>
      </c>
      <c r="K157" s="6">
        <v>243</v>
      </c>
      <c r="L157" s="6">
        <f t="shared" si="14"/>
        <v>0.56057393462902494</v>
      </c>
      <c r="M157" s="6">
        <f t="shared" si="15"/>
        <v>691</v>
      </c>
      <c r="N157" s="6">
        <f t="shared" si="16"/>
        <v>0</v>
      </c>
      <c r="O157" s="11">
        <f t="shared" si="17"/>
        <v>0</v>
      </c>
    </row>
    <row r="158" spans="1:15">
      <c r="A158" s="6" t="s">
        <v>55</v>
      </c>
      <c r="B158" s="6">
        <v>6410</v>
      </c>
      <c r="C158" s="8">
        <v>6.1123158170999998</v>
      </c>
      <c r="D158" s="7">
        <v>0.30299999999999999</v>
      </c>
      <c r="E158" s="7">
        <v>54.65</v>
      </c>
      <c r="F158" s="7">
        <v>0</v>
      </c>
      <c r="G158" s="7">
        <v>0</v>
      </c>
      <c r="H158" s="6">
        <v>1</v>
      </c>
      <c r="I158" s="42">
        <f t="shared" si="12"/>
        <v>0</v>
      </c>
      <c r="J158" s="42">
        <f t="shared" si="13"/>
        <v>0</v>
      </c>
      <c r="K158" s="6">
        <v>3650</v>
      </c>
      <c r="L158" s="6">
        <f t="shared" si="14"/>
        <v>8.4344609999640028</v>
      </c>
      <c r="M158" s="6">
        <f t="shared" si="15"/>
        <v>10404</v>
      </c>
      <c r="N158" s="6">
        <f t="shared" si="16"/>
        <v>0</v>
      </c>
      <c r="O158" s="11">
        <f t="shared" si="17"/>
        <v>0</v>
      </c>
    </row>
    <row r="159" spans="1:15">
      <c r="A159" s="6" t="s">
        <v>55</v>
      </c>
      <c r="B159" s="6">
        <v>3100</v>
      </c>
      <c r="C159" s="8">
        <v>1.5822118600000001E-2</v>
      </c>
      <c r="D159" s="7">
        <v>0.41099999999999998</v>
      </c>
      <c r="E159" s="7">
        <v>54.65</v>
      </c>
      <c r="F159" s="7">
        <v>1.2</v>
      </c>
      <c r="G159" s="7">
        <v>6.4000000000000001E-2</v>
      </c>
      <c r="H159" s="6">
        <v>1</v>
      </c>
      <c r="I159" s="42">
        <f t="shared" si="12"/>
        <v>1.2</v>
      </c>
      <c r="J159" s="42">
        <f t="shared" si="13"/>
        <v>6.4000000000000001E-2</v>
      </c>
      <c r="K159" s="6">
        <v>13</v>
      </c>
      <c r="L159" s="6">
        <f t="shared" si="14"/>
        <v>2.9615248266032498E-2</v>
      </c>
      <c r="M159" s="6">
        <f t="shared" si="15"/>
        <v>37</v>
      </c>
      <c r="N159" s="6">
        <f t="shared" si="16"/>
        <v>0</v>
      </c>
      <c r="O159" s="11">
        <f t="shared" si="17"/>
        <v>0</v>
      </c>
    </row>
    <row r="160" spans="1:15">
      <c r="A160" s="6" t="s">
        <v>55</v>
      </c>
      <c r="B160" s="6">
        <v>6430</v>
      </c>
      <c r="C160" s="8">
        <v>1.0895165511</v>
      </c>
      <c r="D160" s="7">
        <v>0.30299999999999999</v>
      </c>
      <c r="E160" s="7">
        <v>54.65</v>
      </c>
      <c r="F160" s="7">
        <v>0</v>
      </c>
      <c r="G160" s="7">
        <v>0</v>
      </c>
      <c r="H160" s="6">
        <v>1</v>
      </c>
      <c r="I160" s="42">
        <f t="shared" si="12"/>
        <v>0</v>
      </c>
      <c r="J160" s="42">
        <f t="shared" si="13"/>
        <v>0</v>
      </c>
      <c r="K160" s="6">
        <v>651</v>
      </c>
      <c r="L160" s="6">
        <f t="shared" si="14"/>
        <v>1.5034375078197788</v>
      </c>
      <c r="M160" s="6">
        <f t="shared" si="15"/>
        <v>1854</v>
      </c>
      <c r="N160" s="6">
        <f t="shared" si="16"/>
        <v>0</v>
      </c>
      <c r="O160" s="11">
        <f t="shared" si="17"/>
        <v>0</v>
      </c>
    </row>
    <row r="161" spans="1:15">
      <c r="A161" s="6" t="s">
        <v>55</v>
      </c>
      <c r="B161" s="6">
        <v>6182</v>
      </c>
      <c r="C161" s="8">
        <v>0.1476144761</v>
      </c>
      <c r="D161" s="7">
        <v>0.30299999999999999</v>
      </c>
      <c r="E161" s="7">
        <v>54.65</v>
      </c>
      <c r="F161" s="7">
        <v>0</v>
      </c>
      <c r="G161" s="7">
        <v>0</v>
      </c>
      <c r="H161" s="6">
        <v>1</v>
      </c>
      <c r="I161" s="42">
        <f t="shared" si="12"/>
        <v>0</v>
      </c>
      <c r="J161" s="42">
        <f t="shared" si="13"/>
        <v>0</v>
      </c>
      <c r="K161" s="6">
        <v>88</v>
      </c>
      <c r="L161" s="6">
        <f t="shared" si="14"/>
        <v>0.20369506075134125</v>
      </c>
      <c r="M161" s="6">
        <f t="shared" si="15"/>
        <v>251</v>
      </c>
      <c r="N161" s="6">
        <f t="shared" si="16"/>
        <v>0</v>
      </c>
      <c r="O161" s="11">
        <f t="shared" si="17"/>
        <v>0</v>
      </c>
    </row>
    <row r="162" spans="1:15">
      <c r="A162" s="6" t="s">
        <v>55</v>
      </c>
      <c r="B162" s="6">
        <v>3100</v>
      </c>
      <c r="C162" s="8">
        <v>13.667940913000001</v>
      </c>
      <c r="D162" s="7">
        <v>0.41099999999999998</v>
      </c>
      <c r="E162" s="7">
        <v>54.65</v>
      </c>
      <c r="F162" s="7">
        <v>1.2</v>
      </c>
      <c r="G162" s="7">
        <v>6.4000000000000001E-2</v>
      </c>
      <c r="H162" s="6">
        <v>1</v>
      </c>
      <c r="I162" s="42">
        <f t="shared" si="12"/>
        <v>1.2</v>
      </c>
      <c r="J162" s="42">
        <f t="shared" si="13"/>
        <v>6.4000000000000001E-2</v>
      </c>
      <c r="K162" s="6">
        <v>11071</v>
      </c>
      <c r="L162" s="6">
        <f t="shared" si="14"/>
        <v>25.583139253169161</v>
      </c>
      <c r="M162" s="6">
        <f t="shared" si="15"/>
        <v>31556</v>
      </c>
      <c r="N162" s="6">
        <f t="shared" si="16"/>
        <v>83</v>
      </c>
      <c r="O162" s="11">
        <f t="shared" si="17"/>
        <v>4.5</v>
      </c>
    </row>
    <row r="163" spans="1:15">
      <c r="A163" s="6" t="s">
        <v>55</v>
      </c>
      <c r="B163" s="6">
        <v>3100</v>
      </c>
      <c r="C163" s="8">
        <v>3.4808492117999998</v>
      </c>
      <c r="D163" s="7">
        <v>0.41099999999999998</v>
      </c>
      <c r="E163" s="7">
        <v>54.65</v>
      </c>
      <c r="F163" s="7">
        <v>1.2</v>
      </c>
      <c r="G163" s="7">
        <v>6.4000000000000001E-2</v>
      </c>
      <c r="H163" s="6">
        <v>1</v>
      </c>
      <c r="I163" s="42">
        <f t="shared" si="12"/>
        <v>1.2</v>
      </c>
      <c r="J163" s="42">
        <f t="shared" si="13"/>
        <v>6.4000000000000001E-2</v>
      </c>
      <c r="K163" s="6">
        <v>3049</v>
      </c>
      <c r="L163" s="6">
        <f t="shared" si="14"/>
        <v>6.5153230228017955</v>
      </c>
      <c r="M163" s="6">
        <f t="shared" si="15"/>
        <v>8037</v>
      </c>
      <c r="N163" s="6">
        <f t="shared" si="16"/>
        <v>21</v>
      </c>
      <c r="O163" s="11">
        <f t="shared" si="17"/>
        <v>1.1000000000000001</v>
      </c>
    </row>
    <row r="164" spans="1:15">
      <c r="A164" s="6" t="s">
        <v>55</v>
      </c>
      <c r="B164" s="6">
        <v>3100</v>
      </c>
      <c r="C164" s="8">
        <v>0.219549615</v>
      </c>
      <c r="D164" s="7">
        <v>0.41099999999999998</v>
      </c>
      <c r="E164" s="7">
        <v>54.65</v>
      </c>
      <c r="F164" s="7">
        <v>1.2</v>
      </c>
      <c r="G164" s="7">
        <v>6.4000000000000001E-2</v>
      </c>
      <c r="H164" s="6">
        <v>1</v>
      </c>
      <c r="I164" s="42">
        <f t="shared" si="12"/>
        <v>1.2</v>
      </c>
      <c r="J164" s="42">
        <f t="shared" si="13"/>
        <v>6.4000000000000001E-2</v>
      </c>
      <c r="K164" s="6">
        <v>178</v>
      </c>
      <c r="L164" s="6">
        <f t="shared" si="14"/>
        <v>0.4109447362464374</v>
      </c>
      <c r="M164" s="6">
        <f t="shared" si="15"/>
        <v>507</v>
      </c>
      <c r="N164" s="6">
        <f t="shared" si="16"/>
        <v>1</v>
      </c>
      <c r="O164" s="11">
        <f t="shared" si="17"/>
        <v>0.1</v>
      </c>
    </row>
    <row r="165" spans="1:15">
      <c r="A165" s="6" t="s">
        <v>55</v>
      </c>
      <c r="B165" s="6">
        <v>6410</v>
      </c>
      <c r="C165" s="8">
        <v>1.3862921807999999</v>
      </c>
      <c r="D165" s="7">
        <v>0.30299999999999999</v>
      </c>
      <c r="E165" s="7">
        <v>54.65</v>
      </c>
      <c r="F165" s="7">
        <v>0</v>
      </c>
      <c r="G165" s="7">
        <v>0</v>
      </c>
      <c r="H165" s="6">
        <v>1</v>
      </c>
      <c r="I165" s="42">
        <f t="shared" si="12"/>
        <v>0</v>
      </c>
      <c r="J165" s="42">
        <f t="shared" si="13"/>
        <v>0</v>
      </c>
      <c r="K165" s="6">
        <v>828</v>
      </c>
      <c r="L165" s="6">
        <f t="shared" si="14"/>
        <v>1.91296190893818</v>
      </c>
      <c r="M165" s="6">
        <f t="shared" si="15"/>
        <v>2360</v>
      </c>
      <c r="N165" s="6">
        <f t="shared" si="16"/>
        <v>0</v>
      </c>
      <c r="O165" s="11">
        <f t="shared" si="17"/>
        <v>0</v>
      </c>
    </row>
    <row r="166" spans="1:15">
      <c r="A166" s="6" t="s">
        <v>55</v>
      </c>
      <c r="B166" s="6">
        <v>3100</v>
      </c>
      <c r="C166" s="8">
        <v>4.3759882399999998E-2</v>
      </c>
      <c r="D166" s="7">
        <v>0.41099999999999998</v>
      </c>
      <c r="E166" s="7">
        <v>54.65</v>
      </c>
      <c r="F166" s="7">
        <v>1.2</v>
      </c>
      <c r="G166" s="7">
        <v>6.4000000000000001E-2</v>
      </c>
      <c r="H166" s="6">
        <v>1</v>
      </c>
      <c r="I166" s="42">
        <f t="shared" si="12"/>
        <v>1.2</v>
      </c>
      <c r="J166" s="42">
        <f t="shared" si="13"/>
        <v>6.4000000000000001E-2</v>
      </c>
      <c r="K166" s="6">
        <v>35</v>
      </c>
      <c r="L166" s="6">
        <f t="shared" si="14"/>
        <v>8.1908106880729983E-2</v>
      </c>
      <c r="M166" s="6">
        <f t="shared" si="15"/>
        <v>101</v>
      </c>
      <c r="N166" s="6">
        <f t="shared" si="16"/>
        <v>0</v>
      </c>
      <c r="O166" s="11">
        <f t="shared" si="17"/>
        <v>0</v>
      </c>
    </row>
    <row r="167" spans="1:15">
      <c r="A167" s="6" t="s">
        <v>55</v>
      </c>
      <c r="B167" s="6">
        <v>6410</v>
      </c>
      <c r="C167" s="8">
        <v>0.75706410280000003</v>
      </c>
      <c r="D167" s="7">
        <v>0.30299999999999999</v>
      </c>
      <c r="E167" s="7">
        <v>54.65</v>
      </c>
      <c r="F167" s="7">
        <v>0</v>
      </c>
      <c r="G167" s="7">
        <v>0</v>
      </c>
      <c r="H167" s="6">
        <v>1</v>
      </c>
      <c r="I167" s="42">
        <f t="shared" si="12"/>
        <v>0</v>
      </c>
      <c r="J167" s="42">
        <f t="shared" si="13"/>
        <v>0</v>
      </c>
      <c r="K167" s="6">
        <v>452</v>
      </c>
      <c r="L167" s="6">
        <f t="shared" si="14"/>
        <v>1.0446822187550049</v>
      </c>
      <c r="M167" s="6">
        <f t="shared" si="15"/>
        <v>1289</v>
      </c>
      <c r="N167" s="6">
        <f t="shared" si="16"/>
        <v>0</v>
      </c>
      <c r="O167" s="11">
        <f t="shared" si="17"/>
        <v>0</v>
      </c>
    </row>
    <row r="168" spans="1:15">
      <c r="A168" s="6" t="s">
        <v>55</v>
      </c>
      <c r="B168" s="6">
        <v>6182</v>
      </c>
      <c r="C168" s="8">
        <v>7.8704633806000004</v>
      </c>
      <c r="D168" s="7">
        <v>0.30299999999999999</v>
      </c>
      <c r="E168" s="7">
        <v>54.65</v>
      </c>
      <c r="F168" s="7">
        <v>0</v>
      </c>
      <c r="G168" s="7">
        <v>0</v>
      </c>
      <c r="H168" s="6">
        <v>1</v>
      </c>
      <c r="I168" s="42">
        <f t="shared" si="12"/>
        <v>0</v>
      </c>
      <c r="J168" s="42">
        <f t="shared" si="13"/>
        <v>0</v>
      </c>
      <c r="K168" s="6">
        <v>4700</v>
      </c>
      <c r="L168" s="6">
        <f t="shared" si="14"/>
        <v>10.860550799682196</v>
      </c>
      <c r="M168" s="6">
        <f t="shared" si="15"/>
        <v>13396</v>
      </c>
      <c r="N168" s="6">
        <f t="shared" si="16"/>
        <v>0</v>
      </c>
      <c r="O168" s="11">
        <f t="shared" si="17"/>
        <v>0</v>
      </c>
    </row>
    <row r="169" spans="1:15">
      <c r="A169" s="6" t="s">
        <v>55</v>
      </c>
      <c r="B169" s="6">
        <v>6410</v>
      </c>
      <c r="C169" s="8">
        <v>0.78230085620000001</v>
      </c>
      <c r="D169" s="7">
        <v>0.30299999999999999</v>
      </c>
      <c r="E169" s="7">
        <v>54.65</v>
      </c>
      <c r="F169" s="7">
        <v>0</v>
      </c>
      <c r="G169" s="7">
        <v>0</v>
      </c>
      <c r="H169" s="6">
        <v>1</v>
      </c>
      <c r="I169" s="42">
        <f t="shared" si="12"/>
        <v>0</v>
      </c>
      <c r="J169" s="42">
        <f t="shared" si="13"/>
        <v>0</v>
      </c>
      <c r="K169" s="6">
        <v>467</v>
      </c>
      <c r="L169" s="6">
        <f t="shared" si="14"/>
        <v>1.0795067302310823</v>
      </c>
      <c r="M169" s="6">
        <f t="shared" si="15"/>
        <v>1332</v>
      </c>
      <c r="N169" s="6">
        <f t="shared" si="16"/>
        <v>0</v>
      </c>
      <c r="O169" s="11">
        <f t="shared" si="17"/>
        <v>0</v>
      </c>
    </row>
    <row r="170" spans="1:15">
      <c r="A170" s="6" t="s">
        <v>55</v>
      </c>
      <c r="B170" s="6">
        <v>6460</v>
      </c>
      <c r="C170" s="8">
        <v>0.18489666330000001</v>
      </c>
      <c r="D170" s="7">
        <v>0.30299999999999999</v>
      </c>
      <c r="E170" s="7">
        <v>54.65</v>
      </c>
      <c r="F170" s="7">
        <v>0</v>
      </c>
      <c r="G170" s="7">
        <v>0</v>
      </c>
      <c r="H170" s="6">
        <v>1</v>
      </c>
      <c r="I170" s="42">
        <f t="shared" si="12"/>
        <v>0</v>
      </c>
      <c r="J170" s="42">
        <f t="shared" si="13"/>
        <v>0</v>
      </c>
      <c r="K170" s="6">
        <v>110</v>
      </c>
      <c r="L170" s="6">
        <f t="shared" si="14"/>
        <v>0.25514121689596125</v>
      </c>
      <c r="M170" s="6">
        <f t="shared" si="15"/>
        <v>315</v>
      </c>
      <c r="N170" s="6">
        <f t="shared" si="16"/>
        <v>0</v>
      </c>
      <c r="O170" s="11">
        <f t="shared" si="17"/>
        <v>0</v>
      </c>
    </row>
    <row r="171" spans="1:15">
      <c r="A171" s="6" t="s">
        <v>55</v>
      </c>
      <c r="B171" s="6">
        <v>6430</v>
      </c>
      <c r="C171" s="8">
        <v>0.44030279249999998</v>
      </c>
      <c r="D171" s="7">
        <v>0.30299999999999999</v>
      </c>
      <c r="E171" s="7">
        <v>54.65</v>
      </c>
      <c r="F171" s="7">
        <v>0</v>
      </c>
      <c r="G171" s="7">
        <v>0</v>
      </c>
      <c r="H171" s="6">
        <v>1</v>
      </c>
      <c r="I171" s="42">
        <f t="shared" si="12"/>
        <v>0</v>
      </c>
      <c r="J171" s="42">
        <f t="shared" si="13"/>
        <v>0</v>
      </c>
      <c r="K171" s="6">
        <v>263</v>
      </c>
      <c r="L171" s="6">
        <f t="shared" si="14"/>
        <v>0.60757932715565621</v>
      </c>
      <c r="M171" s="6">
        <f t="shared" si="15"/>
        <v>749</v>
      </c>
      <c r="N171" s="6">
        <f t="shared" si="16"/>
        <v>0</v>
      </c>
      <c r="O171" s="11">
        <f t="shared" si="17"/>
        <v>0</v>
      </c>
    </row>
    <row r="172" spans="1:15">
      <c r="A172" s="6" t="s">
        <v>55</v>
      </c>
      <c r="B172" s="6">
        <v>6182</v>
      </c>
      <c r="C172" s="8">
        <v>0.1126607922</v>
      </c>
      <c r="D172" s="7">
        <v>0.30299999999999999</v>
      </c>
      <c r="E172" s="7">
        <v>54.65</v>
      </c>
      <c r="F172" s="7">
        <v>0</v>
      </c>
      <c r="G172" s="7">
        <v>0</v>
      </c>
      <c r="H172" s="6">
        <v>1</v>
      </c>
      <c r="I172" s="42">
        <f t="shared" si="12"/>
        <v>0</v>
      </c>
      <c r="J172" s="42">
        <f t="shared" si="13"/>
        <v>0</v>
      </c>
      <c r="K172" s="6">
        <v>67</v>
      </c>
      <c r="L172" s="6">
        <f t="shared" si="14"/>
        <v>0.15546203541668249</v>
      </c>
      <c r="M172" s="6">
        <f t="shared" si="15"/>
        <v>192</v>
      </c>
      <c r="N172" s="6">
        <f t="shared" si="16"/>
        <v>0</v>
      </c>
      <c r="O172" s="11">
        <f t="shared" si="17"/>
        <v>0</v>
      </c>
    </row>
    <row r="173" spans="1:15">
      <c r="A173" s="6" t="s">
        <v>55</v>
      </c>
      <c r="B173" s="6">
        <v>3100</v>
      </c>
      <c r="C173" s="8">
        <v>4.6065219099999999E-2</v>
      </c>
      <c r="D173" s="7">
        <v>0.41099999999999998</v>
      </c>
      <c r="E173" s="7">
        <v>54.65</v>
      </c>
      <c r="F173" s="7">
        <v>1.2</v>
      </c>
      <c r="G173" s="7">
        <v>6.4000000000000001E-2</v>
      </c>
      <c r="H173" s="6">
        <v>1</v>
      </c>
      <c r="I173" s="42">
        <f t="shared" si="12"/>
        <v>1.2</v>
      </c>
      <c r="J173" s="42">
        <f t="shared" si="13"/>
        <v>6.4000000000000001E-2</v>
      </c>
      <c r="K173" s="6">
        <v>37</v>
      </c>
      <c r="L173" s="6">
        <f t="shared" si="14"/>
        <v>8.6223149665663731E-2</v>
      </c>
      <c r="M173" s="6">
        <f t="shared" si="15"/>
        <v>106</v>
      </c>
      <c r="N173" s="6">
        <f t="shared" si="16"/>
        <v>0</v>
      </c>
      <c r="O173" s="11">
        <f t="shared" si="17"/>
        <v>0</v>
      </c>
    </row>
    <row r="174" spans="1:15">
      <c r="A174" s="6" t="s">
        <v>55</v>
      </c>
      <c r="B174" s="6">
        <v>6410</v>
      </c>
      <c r="C174" s="8">
        <v>0.53700809679999995</v>
      </c>
      <c r="D174" s="7">
        <v>0.30299999999999999</v>
      </c>
      <c r="E174" s="7">
        <v>54.65</v>
      </c>
      <c r="F174" s="7">
        <v>0</v>
      </c>
      <c r="G174" s="7">
        <v>0</v>
      </c>
      <c r="H174" s="6">
        <v>1</v>
      </c>
      <c r="I174" s="42">
        <f t="shared" si="12"/>
        <v>0</v>
      </c>
      <c r="J174" s="42">
        <f t="shared" si="13"/>
        <v>0</v>
      </c>
      <c r="K174" s="6">
        <v>321</v>
      </c>
      <c r="L174" s="6">
        <f t="shared" si="14"/>
        <v>0.74102418537552994</v>
      </c>
      <c r="M174" s="6">
        <f t="shared" si="15"/>
        <v>914</v>
      </c>
      <c r="N174" s="6">
        <f t="shared" si="16"/>
        <v>0</v>
      </c>
      <c r="O174" s="11">
        <f t="shared" si="17"/>
        <v>0</v>
      </c>
    </row>
    <row r="175" spans="1:15">
      <c r="A175" s="6" t="s">
        <v>55</v>
      </c>
      <c r="B175" s="6">
        <v>6410</v>
      </c>
      <c r="C175" s="8">
        <v>0.23827874239999999</v>
      </c>
      <c r="D175" s="7">
        <v>0.30299999999999999</v>
      </c>
      <c r="E175" s="7">
        <v>54.65</v>
      </c>
      <c r="F175" s="7">
        <v>0</v>
      </c>
      <c r="G175" s="7">
        <v>0</v>
      </c>
      <c r="H175" s="6">
        <v>1</v>
      </c>
      <c r="I175" s="42">
        <f t="shared" si="12"/>
        <v>0</v>
      </c>
      <c r="J175" s="42">
        <f t="shared" si="13"/>
        <v>0</v>
      </c>
      <c r="K175" s="6">
        <v>142</v>
      </c>
      <c r="L175" s="6">
        <f t="shared" si="14"/>
        <v>0.32880381512203999</v>
      </c>
      <c r="M175" s="6">
        <f t="shared" si="15"/>
        <v>406</v>
      </c>
      <c r="N175" s="6">
        <f t="shared" si="16"/>
        <v>0</v>
      </c>
      <c r="O175" s="11">
        <f t="shared" si="17"/>
        <v>0</v>
      </c>
    </row>
    <row r="176" spans="1:15">
      <c r="A176" s="6" t="s">
        <v>55</v>
      </c>
      <c r="B176" s="6">
        <v>2210</v>
      </c>
      <c r="C176" s="8">
        <v>0.48497526959999998</v>
      </c>
      <c r="D176" s="7">
        <v>0.28499999999999998</v>
      </c>
      <c r="E176" s="7">
        <v>54.65</v>
      </c>
      <c r="F176" s="7">
        <v>1.92</v>
      </c>
      <c r="G176" s="7">
        <v>0.50600000000000001</v>
      </c>
      <c r="H176" s="6">
        <v>1</v>
      </c>
      <c r="I176" s="42">
        <f t="shared" si="12"/>
        <v>1.92</v>
      </c>
      <c r="J176" s="42">
        <f t="shared" si="13"/>
        <v>0.50600000000000001</v>
      </c>
      <c r="K176" s="6">
        <v>272</v>
      </c>
      <c r="L176" s="6">
        <f t="shared" si="14"/>
        <v>0.62946758898644994</v>
      </c>
      <c r="M176" s="6">
        <f t="shared" si="15"/>
        <v>776</v>
      </c>
      <c r="N176" s="6">
        <f t="shared" si="16"/>
        <v>3</v>
      </c>
      <c r="O176" s="11">
        <f t="shared" si="17"/>
        <v>0.9</v>
      </c>
    </row>
    <row r="177" spans="1:15">
      <c r="A177" s="6" t="s">
        <v>55</v>
      </c>
      <c r="B177" s="6">
        <v>2210</v>
      </c>
      <c r="C177" s="8">
        <v>1.2604907718</v>
      </c>
      <c r="D177" s="7">
        <v>0.28499999999999998</v>
      </c>
      <c r="E177" s="7">
        <v>54.65</v>
      </c>
      <c r="F177" s="7">
        <v>1.92</v>
      </c>
      <c r="G177" s="7">
        <v>0.50600000000000001</v>
      </c>
      <c r="H177" s="6">
        <v>1</v>
      </c>
      <c r="I177" s="42">
        <f t="shared" si="12"/>
        <v>1.92</v>
      </c>
      <c r="J177" s="42">
        <f t="shared" si="13"/>
        <v>0.50600000000000001</v>
      </c>
      <c r="K177" s="6">
        <v>708</v>
      </c>
      <c r="L177" s="6">
        <f t="shared" si="14"/>
        <v>1.6360382411231624</v>
      </c>
      <c r="M177" s="6">
        <f t="shared" si="15"/>
        <v>2018</v>
      </c>
      <c r="N177" s="6">
        <f t="shared" si="16"/>
        <v>9</v>
      </c>
      <c r="O177" s="11">
        <f t="shared" si="17"/>
        <v>2.2999999999999998</v>
      </c>
    </row>
    <row r="178" spans="1:15">
      <c r="A178" s="6" t="s">
        <v>55</v>
      </c>
      <c r="B178" s="6">
        <v>3100</v>
      </c>
      <c r="C178" s="8">
        <v>5.7121413900000001E-2</v>
      </c>
      <c r="D178" s="7">
        <v>0.41099999999999998</v>
      </c>
      <c r="E178" s="7">
        <v>54.65</v>
      </c>
      <c r="F178" s="7">
        <v>1.2</v>
      </c>
      <c r="G178" s="7">
        <v>6.4000000000000001E-2</v>
      </c>
      <c r="H178" s="6">
        <v>1</v>
      </c>
      <c r="I178" s="42">
        <f t="shared" si="12"/>
        <v>1.2</v>
      </c>
      <c r="J178" s="42">
        <f t="shared" si="13"/>
        <v>6.4000000000000001E-2</v>
      </c>
      <c r="K178" s="6">
        <v>46</v>
      </c>
      <c r="L178" s="6">
        <f t="shared" si="14"/>
        <v>0.10691772048499874</v>
      </c>
      <c r="M178" s="6">
        <f t="shared" si="15"/>
        <v>132</v>
      </c>
      <c r="N178" s="6">
        <f t="shared" si="16"/>
        <v>0</v>
      </c>
      <c r="O178" s="11">
        <f t="shared" si="17"/>
        <v>0</v>
      </c>
    </row>
    <row r="179" spans="1:15">
      <c r="A179" s="6" t="s">
        <v>55</v>
      </c>
      <c r="B179" s="6">
        <v>3100</v>
      </c>
      <c r="C179" s="8">
        <v>5.9088646E-3</v>
      </c>
      <c r="D179" s="7">
        <v>0.41099999999999998</v>
      </c>
      <c r="E179" s="7">
        <v>54.65</v>
      </c>
      <c r="F179" s="7">
        <v>1.2</v>
      </c>
      <c r="G179" s="7">
        <v>6.4000000000000001E-2</v>
      </c>
      <c r="H179" s="6">
        <v>1</v>
      </c>
      <c r="I179" s="42">
        <f t="shared" si="12"/>
        <v>1.2</v>
      </c>
      <c r="J179" s="42">
        <f t="shared" si="13"/>
        <v>6.4000000000000001E-2</v>
      </c>
      <c r="K179" s="6">
        <v>5</v>
      </c>
      <c r="L179" s="6">
        <f t="shared" si="14"/>
        <v>1.1059991175857499E-2</v>
      </c>
      <c r="M179" s="6">
        <f t="shared" si="15"/>
        <v>14</v>
      </c>
      <c r="N179" s="6">
        <f t="shared" si="16"/>
        <v>0</v>
      </c>
      <c r="O179" s="11">
        <f t="shared" si="17"/>
        <v>0</v>
      </c>
    </row>
    <row r="180" spans="1:15">
      <c r="A180" s="6" t="s">
        <v>55</v>
      </c>
      <c r="B180" s="6">
        <v>6410</v>
      </c>
      <c r="C180" s="8">
        <v>0.48208652340000002</v>
      </c>
      <c r="D180" s="7">
        <v>0.30299999999999999</v>
      </c>
      <c r="E180" s="7">
        <v>54.65</v>
      </c>
      <c r="F180" s="7">
        <v>0</v>
      </c>
      <c r="G180" s="7">
        <v>0</v>
      </c>
      <c r="H180" s="6">
        <v>1</v>
      </c>
      <c r="I180" s="42">
        <f t="shared" si="12"/>
        <v>0</v>
      </c>
      <c r="J180" s="42">
        <f t="shared" si="13"/>
        <v>0</v>
      </c>
      <c r="K180" s="6">
        <v>288</v>
      </c>
      <c r="L180" s="6">
        <f t="shared" si="14"/>
        <v>0.66523721972120253</v>
      </c>
      <c r="M180" s="6">
        <f t="shared" si="15"/>
        <v>821</v>
      </c>
      <c r="N180" s="6">
        <f t="shared" si="16"/>
        <v>0</v>
      </c>
      <c r="O180" s="11">
        <f t="shared" si="17"/>
        <v>0</v>
      </c>
    </row>
    <row r="181" spans="1:15">
      <c r="A181" s="6" t="s">
        <v>55</v>
      </c>
      <c r="B181" s="6">
        <v>6300</v>
      </c>
      <c r="C181" s="8">
        <v>6.1618225107000004</v>
      </c>
      <c r="D181" s="7">
        <v>0.30299999999999999</v>
      </c>
      <c r="E181" s="7">
        <v>54.65</v>
      </c>
      <c r="F181" s="7">
        <v>0</v>
      </c>
      <c r="G181" s="7">
        <v>0</v>
      </c>
      <c r="H181" s="6">
        <v>1</v>
      </c>
      <c r="I181" s="42">
        <f t="shared" si="12"/>
        <v>0</v>
      </c>
      <c r="J181" s="42">
        <f t="shared" si="13"/>
        <v>0</v>
      </c>
      <c r="K181" s="6">
        <v>3680</v>
      </c>
      <c r="L181" s="6">
        <f t="shared" si="14"/>
        <v>8.5027759052963141</v>
      </c>
      <c r="M181" s="6">
        <f t="shared" si="15"/>
        <v>10488</v>
      </c>
      <c r="N181" s="6">
        <f t="shared" si="16"/>
        <v>0</v>
      </c>
      <c r="O181" s="11">
        <f t="shared" si="17"/>
        <v>0</v>
      </c>
    </row>
    <row r="182" spans="1:15">
      <c r="A182" s="6" t="s">
        <v>55</v>
      </c>
      <c r="B182" s="6">
        <v>6430</v>
      </c>
      <c r="C182" s="8">
        <v>1.8319156100000001E-2</v>
      </c>
      <c r="D182" s="7">
        <v>0.30299999999999999</v>
      </c>
      <c r="E182" s="7">
        <v>54.65</v>
      </c>
      <c r="F182" s="7">
        <v>0</v>
      </c>
      <c r="G182" s="7">
        <v>0</v>
      </c>
      <c r="H182" s="6">
        <v>1</v>
      </c>
      <c r="I182" s="42">
        <f t="shared" si="12"/>
        <v>0</v>
      </c>
      <c r="J182" s="42">
        <f t="shared" si="13"/>
        <v>0</v>
      </c>
      <c r="K182" s="6">
        <v>11</v>
      </c>
      <c r="L182" s="6">
        <f t="shared" si="14"/>
        <v>2.5278832491841249E-2</v>
      </c>
      <c r="M182" s="6">
        <f t="shared" si="15"/>
        <v>31</v>
      </c>
      <c r="N182" s="6">
        <f t="shared" si="16"/>
        <v>0</v>
      </c>
      <c r="O182" s="11">
        <f t="shared" si="17"/>
        <v>0</v>
      </c>
    </row>
    <row r="183" spans="1:15">
      <c r="A183" s="6" t="s">
        <v>55</v>
      </c>
      <c r="B183" s="6">
        <v>6410</v>
      </c>
      <c r="C183" s="8">
        <v>1.0242095576000001</v>
      </c>
      <c r="D183" s="7">
        <v>0.30299999999999999</v>
      </c>
      <c r="E183" s="7">
        <v>54.65</v>
      </c>
      <c r="F183" s="7">
        <v>0</v>
      </c>
      <c r="G183" s="7">
        <v>0</v>
      </c>
      <c r="H183" s="6">
        <v>1</v>
      </c>
      <c r="I183" s="42">
        <f t="shared" si="12"/>
        <v>0</v>
      </c>
      <c r="J183" s="42">
        <f t="shared" si="13"/>
        <v>0</v>
      </c>
      <c r="K183" s="6">
        <v>612</v>
      </c>
      <c r="L183" s="6">
        <f t="shared" si="14"/>
        <v>1.4133195711517101</v>
      </c>
      <c r="M183" s="6">
        <f t="shared" si="15"/>
        <v>1743</v>
      </c>
      <c r="N183" s="6">
        <f t="shared" si="16"/>
        <v>0</v>
      </c>
      <c r="O183" s="11">
        <f t="shared" si="17"/>
        <v>0</v>
      </c>
    </row>
    <row r="184" spans="1:15">
      <c r="A184" s="6" t="s">
        <v>55</v>
      </c>
      <c r="B184" s="6">
        <v>3100</v>
      </c>
      <c r="C184" s="8">
        <v>0.58379970130000003</v>
      </c>
      <c r="D184" s="7">
        <v>0.41099999999999998</v>
      </c>
      <c r="E184" s="7">
        <v>54.65</v>
      </c>
      <c r="F184" s="7">
        <v>1.2</v>
      </c>
      <c r="G184" s="7">
        <v>6.4000000000000001E-2</v>
      </c>
      <c r="H184" s="6">
        <v>1</v>
      </c>
      <c r="I184" s="42">
        <f t="shared" si="12"/>
        <v>1.2</v>
      </c>
      <c r="J184" s="42">
        <f t="shared" si="13"/>
        <v>6.4000000000000001E-2</v>
      </c>
      <c r="K184" s="6">
        <v>473</v>
      </c>
      <c r="L184" s="6">
        <f t="shared" si="14"/>
        <v>1.0927343884045411</v>
      </c>
      <c r="M184" s="6">
        <f t="shared" si="15"/>
        <v>1348</v>
      </c>
      <c r="N184" s="6">
        <f t="shared" si="16"/>
        <v>4</v>
      </c>
      <c r="O184" s="11">
        <f t="shared" si="17"/>
        <v>0.2</v>
      </c>
    </row>
    <row r="185" spans="1:15">
      <c r="A185" s="6" t="s">
        <v>55</v>
      </c>
      <c r="B185" s="6">
        <v>6410</v>
      </c>
      <c r="C185" s="8">
        <v>8.4879085999999999E-3</v>
      </c>
      <c r="D185" s="7">
        <v>0.30299999999999999</v>
      </c>
      <c r="E185" s="7">
        <v>54.65</v>
      </c>
      <c r="F185" s="7">
        <v>0</v>
      </c>
      <c r="G185" s="7">
        <v>0</v>
      </c>
      <c r="H185" s="6">
        <v>1</v>
      </c>
      <c r="I185" s="42">
        <f t="shared" si="12"/>
        <v>0</v>
      </c>
      <c r="J185" s="42">
        <f t="shared" si="13"/>
        <v>0</v>
      </c>
      <c r="K185" s="6">
        <v>5</v>
      </c>
      <c r="L185" s="6">
        <f t="shared" si="14"/>
        <v>1.1712571175997499E-2</v>
      </c>
      <c r="M185" s="6">
        <f t="shared" si="15"/>
        <v>14</v>
      </c>
      <c r="N185" s="6">
        <f t="shared" si="16"/>
        <v>0</v>
      </c>
      <c r="O185" s="11">
        <f t="shared" si="17"/>
        <v>0</v>
      </c>
    </row>
    <row r="186" spans="1:15">
      <c r="A186" s="6" t="s">
        <v>55</v>
      </c>
      <c r="B186" s="6">
        <v>6460</v>
      </c>
      <c r="C186" s="8">
        <v>1.3915742184</v>
      </c>
      <c r="D186" s="7">
        <v>0.30299999999999999</v>
      </c>
      <c r="E186" s="7">
        <v>54.65</v>
      </c>
      <c r="F186" s="7">
        <v>0</v>
      </c>
      <c r="G186" s="7">
        <v>0</v>
      </c>
      <c r="H186" s="6">
        <v>1</v>
      </c>
      <c r="I186" s="42">
        <f t="shared" si="12"/>
        <v>0</v>
      </c>
      <c r="J186" s="42">
        <f t="shared" si="13"/>
        <v>0</v>
      </c>
      <c r="K186" s="6">
        <v>831</v>
      </c>
      <c r="L186" s="6">
        <f t="shared" si="14"/>
        <v>1.92025065864789</v>
      </c>
      <c r="M186" s="6">
        <f t="shared" si="15"/>
        <v>2369</v>
      </c>
      <c r="N186" s="6">
        <f t="shared" si="16"/>
        <v>0</v>
      </c>
      <c r="O186" s="11">
        <f t="shared" si="17"/>
        <v>0</v>
      </c>
    </row>
    <row r="187" spans="1:15">
      <c r="A187" s="6" t="s">
        <v>55</v>
      </c>
      <c r="B187" s="6">
        <v>6410</v>
      </c>
      <c r="C187" s="8">
        <v>0.6945820761</v>
      </c>
      <c r="D187" s="7">
        <v>0.30299999999999999</v>
      </c>
      <c r="E187" s="7">
        <v>54.65</v>
      </c>
      <c r="F187" s="7">
        <v>0</v>
      </c>
      <c r="G187" s="7">
        <v>0</v>
      </c>
      <c r="H187" s="6">
        <v>1</v>
      </c>
      <c r="I187" s="42">
        <f t="shared" si="12"/>
        <v>0</v>
      </c>
      <c r="J187" s="42">
        <f t="shared" si="13"/>
        <v>0</v>
      </c>
      <c r="K187" s="6">
        <v>415</v>
      </c>
      <c r="L187" s="6">
        <f t="shared" si="14"/>
        <v>0.95846248908634124</v>
      </c>
      <c r="M187" s="6">
        <f t="shared" si="15"/>
        <v>1182</v>
      </c>
      <c r="N187" s="6">
        <f t="shared" si="16"/>
        <v>0</v>
      </c>
      <c r="O187" s="11">
        <f t="shared" si="17"/>
        <v>0</v>
      </c>
    </row>
    <row r="188" spans="1:15">
      <c r="A188" s="6" t="s">
        <v>55</v>
      </c>
      <c r="B188" s="6">
        <v>6182</v>
      </c>
      <c r="C188" s="8">
        <v>1.22427067E-2</v>
      </c>
      <c r="D188" s="7">
        <v>0.30299999999999999</v>
      </c>
      <c r="E188" s="7">
        <v>54.65</v>
      </c>
      <c r="F188" s="7">
        <v>0</v>
      </c>
      <c r="G188" s="7">
        <v>0</v>
      </c>
      <c r="H188" s="6">
        <v>1</v>
      </c>
      <c r="I188" s="42">
        <f t="shared" si="12"/>
        <v>0</v>
      </c>
      <c r="J188" s="42">
        <f t="shared" si="13"/>
        <v>0</v>
      </c>
      <c r="K188" s="6">
        <v>7</v>
      </c>
      <c r="L188" s="6">
        <f t="shared" si="14"/>
        <v>1.6893864009163751E-2</v>
      </c>
      <c r="M188" s="6">
        <f t="shared" si="15"/>
        <v>21</v>
      </c>
      <c r="N188" s="6">
        <f t="shared" si="16"/>
        <v>0</v>
      </c>
      <c r="O188" s="11">
        <f t="shared" si="17"/>
        <v>0</v>
      </c>
    </row>
    <row r="189" spans="1:15">
      <c r="A189" s="6" t="s">
        <v>55</v>
      </c>
      <c r="B189" s="6">
        <v>3100</v>
      </c>
      <c r="C189" s="8">
        <v>0.23869177019999999</v>
      </c>
      <c r="D189" s="7">
        <v>0.41099999999999998</v>
      </c>
      <c r="E189" s="7">
        <v>54.65</v>
      </c>
      <c r="F189" s="7">
        <v>1.2</v>
      </c>
      <c r="G189" s="7">
        <v>6.4000000000000001E-2</v>
      </c>
      <c r="H189" s="6">
        <v>1</v>
      </c>
      <c r="I189" s="42">
        <f t="shared" si="12"/>
        <v>1.2</v>
      </c>
      <c r="J189" s="42">
        <f t="shared" si="13"/>
        <v>6.4000000000000001E-2</v>
      </c>
      <c r="K189" s="6">
        <v>193</v>
      </c>
      <c r="L189" s="6">
        <f t="shared" si="14"/>
        <v>0.44677430451897737</v>
      </c>
      <c r="M189" s="6">
        <f t="shared" si="15"/>
        <v>551</v>
      </c>
      <c r="N189" s="6">
        <f t="shared" si="16"/>
        <v>1</v>
      </c>
      <c r="O189" s="11">
        <f t="shared" si="17"/>
        <v>0.1</v>
      </c>
    </row>
    <row r="190" spans="1:15">
      <c r="A190" s="6" t="s">
        <v>55</v>
      </c>
      <c r="B190" s="6">
        <v>3100</v>
      </c>
      <c r="C190" s="8">
        <v>3.4030495700000003E-2</v>
      </c>
      <c r="D190" s="7">
        <v>0.41099999999999998</v>
      </c>
      <c r="E190" s="7">
        <v>54.65</v>
      </c>
      <c r="F190" s="7">
        <v>1.2</v>
      </c>
      <c r="G190" s="7">
        <v>6.4000000000000001E-2</v>
      </c>
      <c r="H190" s="6">
        <v>1</v>
      </c>
      <c r="I190" s="42">
        <f t="shared" si="12"/>
        <v>1.2</v>
      </c>
      <c r="J190" s="42">
        <f t="shared" si="13"/>
        <v>6.4000000000000001E-2</v>
      </c>
      <c r="K190" s="6">
        <v>28</v>
      </c>
      <c r="L190" s="6">
        <f t="shared" si="14"/>
        <v>6.3697005707671242E-2</v>
      </c>
      <c r="M190" s="6">
        <f t="shared" si="15"/>
        <v>79</v>
      </c>
      <c r="N190" s="6">
        <f t="shared" si="16"/>
        <v>0</v>
      </c>
      <c r="O190" s="11">
        <f t="shared" si="17"/>
        <v>0</v>
      </c>
    </row>
    <row r="191" spans="1:15">
      <c r="A191" s="6" t="s">
        <v>55</v>
      </c>
      <c r="B191" s="6">
        <v>3100</v>
      </c>
      <c r="C191" s="8">
        <v>0.56598088759999998</v>
      </c>
      <c r="D191" s="7">
        <v>0.41099999999999998</v>
      </c>
      <c r="E191" s="7">
        <v>54.65</v>
      </c>
      <c r="F191" s="7">
        <v>1.2</v>
      </c>
      <c r="G191" s="7">
        <v>6.4000000000000001E-2</v>
      </c>
      <c r="H191" s="6">
        <v>1</v>
      </c>
      <c r="I191" s="42">
        <f t="shared" si="12"/>
        <v>1.2</v>
      </c>
      <c r="J191" s="42">
        <f t="shared" si="13"/>
        <v>6.4000000000000001E-2</v>
      </c>
      <c r="K191" s="6">
        <v>458</v>
      </c>
      <c r="L191" s="6">
        <f t="shared" si="14"/>
        <v>1.0593818011263949</v>
      </c>
      <c r="M191" s="6">
        <f t="shared" si="15"/>
        <v>1307</v>
      </c>
      <c r="N191" s="6">
        <f t="shared" si="16"/>
        <v>3</v>
      </c>
      <c r="O191" s="11">
        <f t="shared" si="17"/>
        <v>0.2</v>
      </c>
    </row>
    <row r="192" spans="1:15">
      <c r="A192" s="6" t="s">
        <v>55</v>
      </c>
      <c r="B192" s="6">
        <v>6430</v>
      </c>
      <c r="C192" s="8">
        <v>0.4418524687</v>
      </c>
      <c r="D192" s="7">
        <v>0.30299999999999999</v>
      </c>
      <c r="E192" s="7">
        <v>54.65</v>
      </c>
      <c r="F192" s="7">
        <v>0</v>
      </c>
      <c r="G192" s="7">
        <v>0</v>
      </c>
      <c r="H192" s="6">
        <v>1</v>
      </c>
      <c r="I192" s="42">
        <f t="shared" si="12"/>
        <v>0</v>
      </c>
      <c r="J192" s="42">
        <f t="shared" si="13"/>
        <v>0</v>
      </c>
      <c r="K192" s="6">
        <v>264</v>
      </c>
      <c r="L192" s="6">
        <f t="shared" si="14"/>
        <v>0.60971774471498874</v>
      </c>
      <c r="M192" s="6">
        <f t="shared" si="15"/>
        <v>752</v>
      </c>
      <c r="N192" s="6">
        <f t="shared" si="16"/>
        <v>0</v>
      </c>
      <c r="O192" s="11">
        <f t="shared" si="17"/>
        <v>0</v>
      </c>
    </row>
    <row r="193" spans="1:15">
      <c r="A193" s="6" t="s">
        <v>55</v>
      </c>
      <c r="B193" s="6">
        <v>3100</v>
      </c>
      <c r="C193" s="8">
        <v>0.1817866783</v>
      </c>
      <c r="D193" s="7">
        <v>0.41099999999999998</v>
      </c>
      <c r="E193" s="7">
        <v>54.65</v>
      </c>
      <c r="F193" s="7">
        <v>1.2</v>
      </c>
      <c r="G193" s="7">
        <v>6.4000000000000001E-2</v>
      </c>
      <c r="H193" s="6">
        <v>1</v>
      </c>
      <c r="I193" s="42">
        <f t="shared" si="12"/>
        <v>1.2</v>
      </c>
      <c r="J193" s="42">
        <f t="shared" si="13"/>
        <v>6.4000000000000001E-2</v>
      </c>
      <c r="K193" s="6">
        <v>147</v>
      </c>
      <c r="L193" s="6">
        <f t="shared" si="14"/>
        <v>0.3402614874415037</v>
      </c>
      <c r="M193" s="6">
        <f t="shared" si="15"/>
        <v>420</v>
      </c>
      <c r="N193" s="6">
        <f t="shared" si="16"/>
        <v>1</v>
      </c>
      <c r="O193" s="11">
        <f t="shared" si="17"/>
        <v>0.1</v>
      </c>
    </row>
    <row r="194" spans="1:15">
      <c r="A194" s="6" t="s">
        <v>55</v>
      </c>
      <c r="B194" s="6">
        <v>6300</v>
      </c>
      <c r="C194" s="8">
        <v>0.93919909670000001</v>
      </c>
      <c r="D194" s="7">
        <v>0.30299999999999999</v>
      </c>
      <c r="E194" s="7">
        <v>54.65</v>
      </c>
      <c r="F194" s="7">
        <v>0</v>
      </c>
      <c r="G194" s="7">
        <v>0</v>
      </c>
      <c r="H194" s="6">
        <v>1</v>
      </c>
      <c r="I194" s="42">
        <f t="shared" si="12"/>
        <v>0</v>
      </c>
      <c r="J194" s="42">
        <f t="shared" si="13"/>
        <v>0</v>
      </c>
      <c r="K194" s="6">
        <v>561</v>
      </c>
      <c r="L194" s="6">
        <f t="shared" si="14"/>
        <v>1.2960125735250387</v>
      </c>
      <c r="M194" s="6">
        <f t="shared" si="15"/>
        <v>1599</v>
      </c>
      <c r="N194" s="6">
        <f t="shared" si="16"/>
        <v>0</v>
      </c>
      <c r="O194" s="11">
        <f t="shared" si="17"/>
        <v>0</v>
      </c>
    </row>
    <row r="195" spans="1:15">
      <c r="A195" s="6" t="s">
        <v>55</v>
      </c>
      <c r="B195" s="6">
        <v>3100</v>
      </c>
      <c r="C195" s="8">
        <v>0.1870870976</v>
      </c>
      <c r="D195" s="7">
        <v>0.41099999999999998</v>
      </c>
      <c r="E195" s="7">
        <v>54.65</v>
      </c>
      <c r="F195" s="7">
        <v>1.2</v>
      </c>
      <c r="G195" s="7">
        <v>6.4000000000000001E-2</v>
      </c>
      <c r="H195" s="6">
        <v>1</v>
      </c>
      <c r="I195" s="42">
        <f t="shared" ref="I195:I258" si="18">F195</f>
        <v>1.2</v>
      </c>
      <c r="J195" s="42">
        <f t="shared" ref="J195:J258" si="19">G195</f>
        <v>6.4000000000000001E-2</v>
      </c>
      <c r="K195" s="6">
        <v>152</v>
      </c>
      <c r="L195" s="6">
        <f t="shared" ref="L195:L258" si="20">(E195*D195*C195)/12</f>
        <v>0.35018261352151997</v>
      </c>
      <c r="M195" s="6">
        <f t="shared" ref="M195:M258" si="21">ROUND(E195*D195*C195*102.79,0)</f>
        <v>432</v>
      </c>
      <c r="N195" s="6">
        <f t="shared" ref="N195:N258" si="22">ROUND(I195*M195*0.002205,0)</f>
        <v>1</v>
      </c>
      <c r="O195" s="11">
        <f t="shared" ref="O195:O258" si="23">ROUND(J195*M195*0.002205,1)</f>
        <v>0.1</v>
      </c>
    </row>
    <row r="196" spans="1:15">
      <c r="A196" s="6" t="s">
        <v>55</v>
      </c>
      <c r="B196" s="6">
        <v>3100</v>
      </c>
      <c r="C196" s="8">
        <v>0.6776600089</v>
      </c>
      <c r="D196" s="7">
        <v>0.41099999999999998</v>
      </c>
      <c r="E196" s="7">
        <v>54.65</v>
      </c>
      <c r="F196" s="7">
        <v>1.2</v>
      </c>
      <c r="G196" s="7">
        <v>6.4000000000000001E-2</v>
      </c>
      <c r="H196" s="6">
        <v>1</v>
      </c>
      <c r="I196" s="42">
        <f t="shared" si="18"/>
        <v>1.2</v>
      </c>
      <c r="J196" s="42">
        <f t="shared" si="19"/>
        <v>6.4000000000000001E-2</v>
      </c>
      <c r="K196" s="6">
        <v>549</v>
      </c>
      <c r="L196" s="6">
        <f t="shared" si="20"/>
        <v>1.2684185924086859</v>
      </c>
      <c r="M196" s="6">
        <f t="shared" si="21"/>
        <v>1565</v>
      </c>
      <c r="N196" s="6">
        <f t="shared" si="22"/>
        <v>4</v>
      </c>
      <c r="O196" s="11">
        <f t="shared" si="23"/>
        <v>0.2</v>
      </c>
    </row>
    <row r="197" spans="1:15">
      <c r="A197" s="6" t="s">
        <v>55</v>
      </c>
      <c r="B197" s="6">
        <v>6410</v>
      </c>
      <c r="C197" s="8">
        <v>10.4746847935</v>
      </c>
      <c r="D197" s="7">
        <v>0.30299999999999999</v>
      </c>
      <c r="E197" s="7">
        <v>54.65</v>
      </c>
      <c r="F197" s="7">
        <v>0</v>
      </c>
      <c r="G197" s="7">
        <v>0</v>
      </c>
      <c r="H197" s="6">
        <v>1</v>
      </c>
      <c r="I197" s="42">
        <f t="shared" si="18"/>
        <v>0</v>
      </c>
      <c r="J197" s="42">
        <f t="shared" si="19"/>
        <v>0</v>
      </c>
      <c r="K197" s="6">
        <v>6255</v>
      </c>
      <c r="L197" s="6">
        <f t="shared" si="20"/>
        <v>14.454148480110568</v>
      </c>
      <c r="M197" s="6">
        <f t="shared" si="21"/>
        <v>17829</v>
      </c>
      <c r="N197" s="6">
        <f t="shared" si="22"/>
        <v>0</v>
      </c>
      <c r="O197" s="11">
        <f t="shared" si="23"/>
        <v>0</v>
      </c>
    </row>
    <row r="198" spans="1:15">
      <c r="A198" s="6" t="s">
        <v>55</v>
      </c>
      <c r="B198" s="6">
        <v>2210</v>
      </c>
      <c r="C198" s="8">
        <v>1.25927221E-2</v>
      </c>
      <c r="D198" s="7">
        <v>0.26800000000000002</v>
      </c>
      <c r="E198" s="7">
        <v>54.65</v>
      </c>
      <c r="F198" s="7">
        <v>1.92</v>
      </c>
      <c r="G198" s="7">
        <v>0.50600000000000001</v>
      </c>
      <c r="H198" s="6">
        <v>1</v>
      </c>
      <c r="I198" s="42">
        <f t="shared" si="18"/>
        <v>1.92</v>
      </c>
      <c r="J198" s="42">
        <f t="shared" si="19"/>
        <v>0.50600000000000001</v>
      </c>
      <c r="K198" s="6">
        <v>7</v>
      </c>
      <c r="L198" s="6">
        <f t="shared" si="20"/>
        <v>1.5369627201751668E-2</v>
      </c>
      <c r="M198" s="6">
        <f t="shared" si="21"/>
        <v>19</v>
      </c>
      <c r="N198" s="6">
        <f t="shared" si="22"/>
        <v>0</v>
      </c>
      <c r="O198" s="11">
        <f t="shared" si="23"/>
        <v>0</v>
      </c>
    </row>
    <row r="199" spans="1:15">
      <c r="A199" s="6" t="s">
        <v>55</v>
      </c>
      <c r="B199" s="6">
        <v>6410</v>
      </c>
      <c r="C199" s="8">
        <v>0.32599975799999997</v>
      </c>
      <c r="D199" s="7">
        <v>0.30299999999999999</v>
      </c>
      <c r="E199" s="7">
        <v>54.65</v>
      </c>
      <c r="F199" s="7">
        <v>0</v>
      </c>
      <c r="G199" s="7">
        <v>0</v>
      </c>
      <c r="H199" s="6">
        <v>1</v>
      </c>
      <c r="I199" s="42">
        <f t="shared" si="18"/>
        <v>0</v>
      </c>
      <c r="J199" s="42">
        <f t="shared" si="19"/>
        <v>0</v>
      </c>
      <c r="K199" s="6">
        <v>195</v>
      </c>
      <c r="L199" s="6">
        <f t="shared" si="20"/>
        <v>0.44985114106117496</v>
      </c>
      <c r="M199" s="6">
        <f t="shared" si="21"/>
        <v>555</v>
      </c>
      <c r="N199" s="6">
        <f t="shared" si="22"/>
        <v>0</v>
      </c>
      <c r="O199" s="11">
        <f t="shared" si="23"/>
        <v>0</v>
      </c>
    </row>
    <row r="200" spans="1:15">
      <c r="A200" s="6" t="s">
        <v>55</v>
      </c>
      <c r="B200" s="6">
        <v>6182</v>
      </c>
      <c r="C200" s="8">
        <v>2.4124775082999999</v>
      </c>
      <c r="D200" s="7">
        <v>0.30299999999999999</v>
      </c>
      <c r="E200" s="7">
        <v>54.65</v>
      </c>
      <c r="F200" s="7">
        <v>0</v>
      </c>
      <c r="G200" s="7">
        <v>0</v>
      </c>
      <c r="H200" s="6">
        <v>1</v>
      </c>
      <c r="I200" s="42">
        <f t="shared" si="18"/>
        <v>0</v>
      </c>
      <c r="J200" s="42">
        <f t="shared" si="19"/>
        <v>0</v>
      </c>
      <c r="K200" s="6">
        <v>1441</v>
      </c>
      <c r="L200" s="6">
        <f t="shared" si="20"/>
        <v>3.3290078696720236</v>
      </c>
      <c r="M200" s="6">
        <f t="shared" si="21"/>
        <v>4106</v>
      </c>
      <c r="N200" s="6">
        <f t="shared" si="22"/>
        <v>0</v>
      </c>
      <c r="O200" s="11">
        <f t="shared" si="23"/>
        <v>0</v>
      </c>
    </row>
    <row r="201" spans="1:15">
      <c r="A201" s="6" t="s">
        <v>55</v>
      </c>
      <c r="B201" s="6">
        <v>6182</v>
      </c>
      <c r="C201" s="8">
        <v>24.967021964899999</v>
      </c>
      <c r="D201" s="7">
        <v>0.30299999999999999</v>
      </c>
      <c r="E201" s="7">
        <v>54.65</v>
      </c>
      <c r="F201" s="7">
        <v>0</v>
      </c>
      <c r="G201" s="7">
        <v>0</v>
      </c>
      <c r="H201" s="6">
        <v>1</v>
      </c>
      <c r="I201" s="42">
        <f t="shared" si="18"/>
        <v>0</v>
      </c>
      <c r="J201" s="42">
        <f t="shared" si="19"/>
        <v>0</v>
      </c>
      <c r="K201" s="6">
        <v>15419</v>
      </c>
      <c r="L201" s="6">
        <f t="shared" si="20"/>
        <v>34.452305697140069</v>
      </c>
      <c r="M201" s="6">
        <f t="shared" si="21"/>
        <v>42496</v>
      </c>
      <c r="N201" s="6">
        <f t="shared" si="22"/>
        <v>0</v>
      </c>
      <c r="O201" s="11">
        <f t="shared" si="23"/>
        <v>0</v>
      </c>
    </row>
    <row r="202" spans="1:15">
      <c r="A202" s="6" t="s">
        <v>55</v>
      </c>
      <c r="B202" s="6">
        <v>6182</v>
      </c>
      <c r="C202" s="8">
        <v>6.5011867502999996</v>
      </c>
      <c r="D202" s="7">
        <v>0.30299999999999999</v>
      </c>
      <c r="E202" s="7">
        <v>54.65</v>
      </c>
      <c r="F202" s="7">
        <v>0</v>
      </c>
      <c r="G202" s="7">
        <v>0</v>
      </c>
      <c r="H202" s="6">
        <v>1</v>
      </c>
      <c r="I202" s="42">
        <f t="shared" si="18"/>
        <v>0</v>
      </c>
      <c r="J202" s="42">
        <f t="shared" si="19"/>
        <v>0</v>
      </c>
      <c r="K202" s="6">
        <v>3882</v>
      </c>
      <c r="L202" s="6">
        <f t="shared" si="20"/>
        <v>8.9710688615733485</v>
      </c>
      <c r="M202" s="6">
        <f t="shared" si="21"/>
        <v>11066</v>
      </c>
      <c r="N202" s="6">
        <f t="shared" si="22"/>
        <v>0</v>
      </c>
      <c r="O202" s="11">
        <f t="shared" si="23"/>
        <v>0</v>
      </c>
    </row>
    <row r="203" spans="1:15">
      <c r="A203" s="6" t="s">
        <v>55</v>
      </c>
      <c r="B203" s="6">
        <v>6300</v>
      </c>
      <c r="C203" s="8">
        <v>0.45860103190000001</v>
      </c>
      <c r="D203" s="7">
        <v>0.30299999999999999</v>
      </c>
      <c r="E203" s="7">
        <v>54.65</v>
      </c>
      <c r="F203" s="7">
        <v>0</v>
      </c>
      <c r="G203" s="7">
        <v>0</v>
      </c>
      <c r="H203" s="6">
        <v>1</v>
      </c>
      <c r="I203" s="42">
        <f t="shared" si="18"/>
        <v>0</v>
      </c>
      <c r="J203" s="42">
        <f t="shared" si="19"/>
        <v>0</v>
      </c>
      <c r="K203" s="6">
        <v>274</v>
      </c>
      <c r="L203" s="6">
        <f t="shared" si="20"/>
        <v>0.63282929643170871</v>
      </c>
      <c r="M203" s="6">
        <f t="shared" si="21"/>
        <v>781</v>
      </c>
      <c r="N203" s="6">
        <f t="shared" si="22"/>
        <v>0</v>
      </c>
      <c r="O203" s="11">
        <f t="shared" si="23"/>
        <v>0</v>
      </c>
    </row>
    <row r="204" spans="1:15">
      <c r="A204" s="6" t="s">
        <v>55</v>
      </c>
      <c r="B204" s="6">
        <v>6300</v>
      </c>
      <c r="C204" s="8">
        <v>0.55611820329999995</v>
      </c>
      <c r="D204" s="7">
        <v>0.30299999999999999</v>
      </c>
      <c r="E204" s="7">
        <v>54.65</v>
      </c>
      <c r="F204" s="7">
        <v>0</v>
      </c>
      <c r="G204" s="7">
        <v>0</v>
      </c>
      <c r="H204" s="6">
        <v>1</v>
      </c>
      <c r="I204" s="42">
        <f t="shared" si="18"/>
        <v>0</v>
      </c>
      <c r="J204" s="42">
        <f t="shared" si="19"/>
        <v>0</v>
      </c>
      <c r="K204" s="6">
        <v>332</v>
      </c>
      <c r="L204" s="6">
        <f t="shared" si="20"/>
        <v>0.76739446021121116</v>
      </c>
      <c r="M204" s="6">
        <f t="shared" si="21"/>
        <v>947</v>
      </c>
      <c r="N204" s="6">
        <f t="shared" si="22"/>
        <v>0</v>
      </c>
      <c r="O204" s="11">
        <f t="shared" si="23"/>
        <v>0</v>
      </c>
    </row>
    <row r="205" spans="1:15">
      <c r="A205" s="6" t="s">
        <v>55</v>
      </c>
      <c r="B205" s="6">
        <v>6410</v>
      </c>
      <c r="C205" s="8">
        <v>2.39296926E-2</v>
      </c>
      <c r="D205" s="7">
        <v>0.30299999999999999</v>
      </c>
      <c r="E205" s="7">
        <v>54.65</v>
      </c>
      <c r="F205" s="7">
        <v>0</v>
      </c>
      <c r="G205" s="7">
        <v>0</v>
      </c>
      <c r="H205" s="6">
        <v>1</v>
      </c>
      <c r="I205" s="42">
        <f t="shared" si="18"/>
        <v>0</v>
      </c>
      <c r="J205" s="42">
        <f t="shared" si="19"/>
        <v>0</v>
      </c>
      <c r="K205" s="6">
        <v>14</v>
      </c>
      <c r="L205" s="6">
        <f t="shared" si="20"/>
        <v>3.3020881939897502E-2</v>
      </c>
      <c r="M205" s="6">
        <f t="shared" si="21"/>
        <v>41</v>
      </c>
      <c r="N205" s="6">
        <f t="shared" si="22"/>
        <v>0</v>
      </c>
      <c r="O205" s="11">
        <f t="shared" si="23"/>
        <v>0</v>
      </c>
    </row>
    <row r="206" spans="1:15">
      <c r="A206" s="6" t="s">
        <v>55</v>
      </c>
      <c r="B206" s="6">
        <v>3100</v>
      </c>
      <c r="C206" s="8">
        <v>3.6111592200000001E-2</v>
      </c>
      <c r="D206" s="7">
        <v>0.41099999999999998</v>
      </c>
      <c r="E206" s="7">
        <v>54.65</v>
      </c>
      <c r="F206" s="7">
        <v>1.2</v>
      </c>
      <c r="G206" s="7">
        <v>6.4000000000000001E-2</v>
      </c>
      <c r="H206" s="6">
        <v>1</v>
      </c>
      <c r="I206" s="42">
        <f t="shared" si="18"/>
        <v>1.2</v>
      </c>
      <c r="J206" s="42">
        <f t="shared" si="19"/>
        <v>6.4000000000000001E-2</v>
      </c>
      <c r="K206" s="6">
        <v>29</v>
      </c>
      <c r="L206" s="6">
        <f t="shared" si="20"/>
        <v>6.7592324095252496E-2</v>
      </c>
      <c r="M206" s="6">
        <f t="shared" si="21"/>
        <v>83</v>
      </c>
      <c r="N206" s="6">
        <f t="shared" si="22"/>
        <v>0</v>
      </c>
      <c r="O206" s="11">
        <f t="shared" si="23"/>
        <v>0</v>
      </c>
    </row>
    <row r="207" spans="1:15">
      <c r="A207" s="6" t="s">
        <v>55</v>
      </c>
      <c r="B207" s="6">
        <v>3100</v>
      </c>
      <c r="C207" s="8">
        <v>3.9549439206999999</v>
      </c>
      <c r="D207" s="7">
        <v>0.41099999999999998</v>
      </c>
      <c r="E207" s="7">
        <v>54.65</v>
      </c>
      <c r="F207" s="7">
        <v>1.2</v>
      </c>
      <c r="G207" s="7">
        <v>6.4000000000000001E-2</v>
      </c>
      <c r="H207" s="6">
        <v>1</v>
      </c>
      <c r="I207" s="42">
        <f t="shared" si="18"/>
        <v>1.2</v>
      </c>
      <c r="J207" s="42">
        <f t="shared" si="19"/>
        <v>6.4000000000000001E-2</v>
      </c>
      <c r="K207" s="6">
        <v>3204</v>
      </c>
      <c r="L207" s="6">
        <f t="shared" si="20"/>
        <v>7.4027157203692324</v>
      </c>
      <c r="M207" s="6">
        <f t="shared" si="21"/>
        <v>9131</v>
      </c>
      <c r="N207" s="6">
        <f t="shared" si="22"/>
        <v>24</v>
      </c>
      <c r="O207" s="11">
        <f t="shared" si="23"/>
        <v>1.3</v>
      </c>
    </row>
    <row r="208" spans="1:15">
      <c r="A208" s="6" t="s">
        <v>55</v>
      </c>
      <c r="B208" s="6">
        <v>3100</v>
      </c>
      <c r="C208" s="8">
        <v>9.2949369E-3</v>
      </c>
      <c r="D208" s="7">
        <v>0.41099999999999998</v>
      </c>
      <c r="E208" s="7">
        <v>54.65</v>
      </c>
      <c r="F208" s="7">
        <v>1.2</v>
      </c>
      <c r="G208" s="7">
        <v>6.4000000000000001E-2</v>
      </c>
      <c r="H208" s="6">
        <v>1</v>
      </c>
      <c r="I208" s="42">
        <f t="shared" si="18"/>
        <v>1.2</v>
      </c>
      <c r="J208" s="42">
        <f t="shared" si="19"/>
        <v>6.4000000000000001E-2</v>
      </c>
      <c r="K208" s="6">
        <v>8</v>
      </c>
      <c r="L208" s="6">
        <f t="shared" si="20"/>
        <v>1.7397914329286248E-2</v>
      </c>
      <c r="M208" s="6">
        <f t="shared" si="21"/>
        <v>21</v>
      </c>
      <c r="N208" s="6">
        <f t="shared" si="22"/>
        <v>0</v>
      </c>
      <c r="O208" s="11">
        <f t="shared" si="23"/>
        <v>0</v>
      </c>
    </row>
    <row r="209" spans="1:15">
      <c r="A209" s="6" t="s">
        <v>55</v>
      </c>
      <c r="B209" s="6">
        <v>3100</v>
      </c>
      <c r="C209" s="8">
        <v>1.6062779672</v>
      </c>
      <c r="D209" s="7">
        <v>0.41099999999999998</v>
      </c>
      <c r="E209" s="7">
        <v>54.65</v>
      </c>
      <c r="F209" s="7">
        <v>1.2</v>
      </c>
      <c r="G209" s="7">
        <v>6.4000000000000001E-2</v>
      </c>
      <c r="H209" s="6">
        <v>1</v>
      </c>
      <c r="I209" s="42">
        <f t="shared" si="18"/>
        <v>1.2</v>
      </c>
      <c r="J209" s="42">
        <f t="shared" si="19"/>
        <v>6.4000000000000001E-2</v>
      </c>
      <c r="K209" s="6">
        <v>1301</v>
      </c>
      <c r="L209" s="6">
        <f t="shared" si="20"/>
        <v>3.0065708635811892</v>
      </c>
      <c r="M209" s="6">
        <f t="shared" si="21"/>
        <v>3709</v>
      </c>
      <c r="N209" s="6">
        <f t="shared" si="22"/>
        <v>10</v>
      </c>
      <c r="O209" s="11">
        <f t="shared" si="23"/>
        <v>0.5</v>
      </c>
    </row>
    <row r="210" spans="1:15">
      <c r="A210" s="6" t="s">
        <v>55</v>
      </c>
      <c r="B210" s="6">
        <v>6300</v>
      </c>
      <c r="C210" s="8">
        <v>4.6297947999999998E-3</v>
      </c>
      <c r="D210" s="7">
        <v>0.30299999999999999</v>
      </c>
      <c r="E210" s="7">
        <v>54.65</v>
      </c>
      <c r="F210" s="7">
        <v>0</v>
      </c>
      <c r="G210" s="7">
        <v>0</v>
      </c>
      <c r="H210" s="6">
        <v>1</v>
      </c>
      <c r="I210" s="42">
        <f t="shared" si="18"/>
        <v>0</v>
      </c>
      <c r="J210" s="42">
        <f t="shared" si="19"/>
        <v>0</v>
      </c>
      <c r="K210" s="6">
        <v>3</v>
      </c>
      <c r="L210" s="6">
        <f t="shared" si="20"/>
        <v>6.3887117169549998E-3</v>
      </c>
      <c r="M210" s="6">
        <f t="shared" si="21"/>
        <v>8</v>
      </c>
      <c r="N210" s="6">
        <f t="shared" si="22"/>
        <v>0</v>
      </c>
      <c r="O210" s="11">
        <f t="shared" si="23"/>
        <v>0</v>
      </c>
    </row>
    <row r="211" spans="1:15">
      <c r="A211" s="6" t="s">
        <v>55</v>
      </c>
      <c r="B211" s="6">
        <v>3100</v>
      </c>
      <c r="C211" s="8">
        <v>0.41977628360000002</v>
      </c>
      <c r="D211" s="7">
        <v>0.41099999999999998</v>
      </c>
      <c r="E211" s="7">
        <v>54.65</v>
      </c>
      <c r="F211" s="7">
        <v>1.2</v>
      </c>
      <c r="G211" s="7">
        <v>6.4000000000000001E-2</v>
      </c>
      <c r="H211" s="6">
        <v>1</v>
      </c>
      <c r="I211" s="42">
        <f t="shared" si="18"/>
        <v>1.2</v>
      </c>
      <c r="J211" s="42">
        <f t="shared" si="19"/>
        <v>6.4000000000000001E-2</v>
      </c>
      <c r="K211" s="6">
        <v>340</v>
      </c>
      <c r="L211" s="6">
        <f t="shared" si="20"/>
        <v>0.78572150603184499</v>
      </c>
      <c r="M211" s="6">
        <f t="shared" si="21"/>
        <v>969</v>
      </c>
      <c r="N211" s="6">
        <f t="shared" si="22"/>
        <v>3</v>
      </c>
      <c r="O211" s="11">
        <f t="shared" si="23"/>
        <v>0.1</v>
      </c>
    </row>
    <row r="212" spans="1:15">
      <c r="A212" s="6" t="s">
        <v>55</v>
      </c>
      <c r="B212" s="6">
        <v>3100</v>
      </c>
      <c r="C212" s="8">
        <v>2.6021363894</v>
      </c>
      <c r="D212" s="7">
        <v>0.41099999999999998</v>
      </c>
      <c r="E212" s="7">
        <v>54.65</v>
      </c>
      <c r="F212" s="7">
        <v>1.2</v>
      </c>
      <c r="G212" s="7">
        <v>6.4000000000000001E-2</v>
      </c>
      <c r="H212" s="6">
        <v>1</v>
      </c>
      <c r="I212" s="42">
        <f t="shared" si="18"/>
        <v>1.2</v>
      </c>
      <c r="J212" s="42">
        <f t="shared" si="19"/>
        <v>6.4000000000000001E-2</v>
      </c>
      <c r="K212" s="6">
        <v>2108</v>
      </c>
      <c r="L212" s="6">
        <f t="shared" si="20"/>
        <v>4.8705813135643163</v>
      </c>
      <c r="M212" s="6">
        <f t="shared" si="21"/>
        <v>6008</v>
      </c>
      <c r="N212" s="6">
        <f t="shared" si="22"/>
        <v>16</v>
      </c>
      <c r="O212" s="11">
        <f t="shared" si="23"/>
        <v>0.8</v>
      </c>
    </row>
    <row r="213" spans="1:15">
      <c r="A213" s="6" t="s">
        <v>55</v>
      </c>
      <c r="B213" s="6">
        <v>6460</v>
      </c>
      <c r="C213" s="8">
        <v>4.3996651800000001E-2</v>
      </c>
      <c r="D213" s="7">
        <v>0.30299999999999999</v>
      </c>
      <c r="E213" s="7">
        <v>54.65</v>
      </c>
      <c r="F213" s="7">
        <v>0</v>
      </c>
      <c r="G213" s="7">
        <v>0</v>
      </c>
      <c r="H213" s="6">
        <v>1</v>
      </c>
      <c r="I213" s="42">
        <f t="shared" si="18"/>
        <v>0</v>
      </c>
      <c r="J213" s="42">
        <f t="shared" si="19"/>
        <v>0</v>
      </c>
      <c r="K213" s="6">
        <v>26</v>
      </c>
      <c r="L213" s="6">
        <f t="shared" si="20"/>
        <v>6.0711529776967504E-2</v>
      </c>
      <c r="M213" s="6">
        <f t="shared" si="21"/>
        <v>75</v>
      </c>
      <c r="N213" s="6">
        <f t="shared" si="22"/>
        <v>0</v>
      </c>
      <c r="O213" s="11">
        <f t="shared" si="23"/>
        <v>0</v>
      </c>
    </row>
    <row r="214" spans="1:15">
      <c r="A214" s="6" t="s">
        <v>55</v>
      </c>
      <c r="B214" s="6">
        <v>6460</v>
      </c>
      <c r="C214" s="8">
        <v>0.1322419946</v>
      </c>
      <c r="D214" s="7">
        <v>0.30299999999999999</v>
      </c>
      <c r="E214" s="7">
        <v>54.65</v>
      </c>
      <c r="F214" s="7">
        <v>0</v>
      </c>
      <c r="G214" s="7">
        <v>0</v>
      </c>
      <c r="H214" s="6">
        <v>1</v>
      </c>
      <c r="I214" s="42">
        <f t="shared" si="18"/>
        <v>0</v>
      </c>
      <c r="J214" s="42">
        <f t="shared" si="19"/>
        <v>0</v>
      </c>
      <c r="K214" s="6">
        <v>79</v>
      </c>
      <c r="L214" s="6">
        <f t="shared" si="20"/>
        <v>0.1824823813734725</v>
      </c>
      <c r="M214" s="6">
        <f t="shared" si="21"/>
        <v>225</v>
      </c>
      <c r="N214" s="6">
        <f t="shared" si="22"/>
        <v>0</v>
      </c>
      <c r="O214" s="11">
        <f t="shared" si="23"/>
        <v>0</v>
      </c>
    </row>
    <row r="215" spans="1:15">
      <c r="A215" s="6" t="s">
        <v>55</v>
      </c>
      <c r="B215" s="6">
        <v>3100</v>
      </c>
      <c r="C215" s="8">
        <v>1.8947640291000001</v>
      </c>
      <c r="D215" s="7">
        <v>0.41099999999999998</v>
      </c>
      <c r="E215" s="7">
        <v>54.65</v>
      </c>
      <c r="F215" s="7">
        <v>1.2</v>
      </c>
      <c r="G215" s="7">
        <v>6.4000000000000001E-2</v>
      </c>
      <c r="H215" s="6">
        <v>1</v>
      </c>
      <c r="I215" s="42">
        <f t="shared" si="18"/>
        <v>1.2</v>
      </c>
      <c r="J215" s="42">
        <f t="shared" si="19"/>
        <v>6.4000000000000001E-2</v>
      </c>
      <c r="K215" s="6">
        <v>1535</v>
      </c>
      <c r="L215" s="6">
        <f t="shared" si="20"/>
        <v>3.5465482560182884</v>
      </c>
      <c r="M215" s="6">
        <f t="shared" si="21"/>
        <v>4375</v>
      </c>
      <c r="N215" s="6">
        <f t="shared" si="22"/>
        <v>12</v>
      </c>
      <c r="O215" s="11">
        <f t="shared" si="23"/>
        <v>0.6</v>
      </c>
    </row>
    <row r="216" spans="1:15">
      <c r="A216" s="6" t="s">
        <v>55</v>
      </c>
      <c r="B216" s="6">
        <v>6182</v>
      </c>
      <c r="C216" s="8">
        <v>0.14618188109999999</v>
      </c>
      <c r="D216" s="7">
        <v>0.30299999999999999</v>
      </c>
      <c r="E216" s="7">
        <v>54.65</v>
      </c>
      <c r="F216" s="7">
        <v>0</v>
      </c>
      <c r="G216" s="7">
        <v>0</v>
      </c>
      <c r="H216" s="6">
        <v>1</v>
      </c>
      <c r="I216" s="42">
        <f t="shared" si="18"/>
        <v>0</v>
      </c>
      <c r="J216" s="42">
        <f t="shared" si="19"/>
        <v>0</v>
      </c>
      <c r="K216" s="6">
        <v>87</v>
      </c>
      <c r="L216" s="6">
        <f t="shared" si="20"/>
        <v>0.20171820500340373</v>
      </c>
      <c r="M216" s="6">
        <f t="shared" si="21"/>
        <v>249</v>
      </c>
      <c r="N216" s="6">
        <f t="shared" si="22"/>
        <v>0</v>
      </c>
      <c r="O216" s="11">
        <f t="shared" si="23"/>
        <v>0</v>
      </c>
    </row>
    <row r="217" spans="1:15">
      <c r="A217" s="6" t="s">
        <v>55</v>
      </c>
      <c r="B217" s="6">
        <v>6460</v>
      </c>
      <c r="C217" s="8">
        <v>2.4552549751999999</v>
      </c>
      <c r="D217" s="7">
        <v>0.30299999999999999</v>
      </c>
      <c r="E217" s="7">
        <v>54.65</v>
      </c>
      <c r="F217" s="7">
        <v>0</v>
      </c>
      <c r="G217" s="7">
        <v>0</v>
      </c>
      <c r="H217" s="6">
        <v>1</v>
      </c>
      <c r="I217" s="42">
        <f t="shared" si="18"/>
        <v>0</v>
      </c>
      <c r="J217" s="42">
        <f t="shared" si="19"/>
        <v>0</v>
      </c>
      <c r="K217" s="6">
        <v>1466</v>
      </c>
      <c r="L217" s="6">
        <f t="shared" si="20"/>
        <v>3.3880370309656698</v>
      </c>
      <c r="M217" s="6">
        <f t="shared" si="21"/>
        <v>4179</v>
      </c>
      <c r="N217" s="6">
        <f t="shared" si="22"/>
        <v>0</v>
      </c>
      <c r="O217" s="11">
        <f t="shared" si="23"/>
        <v>0</v>
      </c>
    </row>
    <row r="218" spans="1:15">
      <c r="A218" s="6" t="s">
        <v>55</v>
      </c>
      <c r="B218" s="6">
        <v>6410</v>
      </c>
      <c r="C218" s="8">
        <v>1.0237565858</v>
      </c>
      <c r="D218" s="7">
        <v>0.30299999999999999</v>
      </c>
      <c r="E218" s="7">
        <v>54.65</v>
      </c>
      <c r="F218" s="7">
        <v>0</v>
      </c>
      <c r="G218" s="7">
        <v>0</v>
      </c>
      <c r="H218" s="6">
        <v>1</v>
      </c>
      <c r="I218" s="42">
        <f t="shared" si="18"/>
        <v>0</v>
      </c>
      <c r="J218" s="42">
        <f t="shared" si="19"/>
        <v>0</v>
      </c>
      <c r="K218" s="6">
        <v>611</v>
      </c>
      <c r="L218" s="6">
        <f t="shared" si="20"/>
        <v>1.4126945097027424</v>
      </c>
      <c r="M218" s="6">
        <f t="shared" si="21"/>
        <v>1743</v>
      </c>
      <c r="N218" s="6">
        <f t="shared" si="22"/>
        <v>0</v>
      </c>
      <c r="O218" s="11">
        <f t="shared" si="23"/>
        <v>0</v>
      </c>
    </row>
    <row r="219" spans="1:15">
      <c r="A219" s="6" t="s">
        <v>55</v>
      </c>
      <c r="B219" s="6">
        <v>3100</v>
      </c>
      <c r="C219" s="8">
        <v>1.1327208937</v>
      </c>
      <c r="D219" s="7">
        <v>0.41099999999999998</v>
      </c>
      <c r="E219" s="7">
        <v>54.65</v>
      </c>
      <c r="F219" s="7">
        <v>1.2</v>
      </c>
      <c r="G219" s="7">
        <v>6.4000000000000001E-2</v>
      </c>
      <c r="H219" s="6">
        <v>1</v>
      </c>
      <c r="I219" s="42">
        <f t="shared" si="18"/>
        <v>1.2</v>
      </c>
      <c r="J219" s="42">
        <f t="shared" si="19"/>
        <v>6.4000000000000001E-2</v>
      </c>
      <c r="K219" s="6">
        <v>918</v>
      </c>
      <c r="L219" s="6">
        <f t="shared" si="20"/>
        <v>2.1201844917941459</v>
      </c>
      <c r="M219" s="6">
        <f t="shared" si="21"/>
        <v>2615</v>
      </c>
      <c r="N219" s="6">
        <f t="shared" si="22"/>
        <v>7</v>
      </c>
      <c r="O219" s="11">
        <f t="shared" si="23"/>
        <v>0.4</v>
      </c>
    </row>
    <row r="220" spans="1:15">
      <c r="A220" s="6" t="s">
        <v>55</v>
      </c>
      <c r="B220" s="6">
        <v>3100</v>
      </c>
      <c r="C220" s="8">
        <v>4.0504219108999999</v>
      </c>
      <c r="D220" s="7">
        <v>0.41099999999999998</v>
      </c>
      <c r="E220" s="7">
        <v>54.65</v>
      </c>
      <c r="F220" s="7">
        <v>1.2</v>
      </c>
      <c r="G220" s="7">
        <v>6.4000000000000001E-2</v>
      </c>
      <c r="H220" s="6">
        <v>1</v>
      </c>
      <c r="I220" s="42">
        <f t="shared" si="18"/>
        <v>1.2</v>
      </c>
      <c r="J220" s="42">
        <f t="shared" si="19"/>
        <v>6.4000000000000001E-2</v>
      </c>
      <c r="K220" s="6">
        <v>3281</v>
      </c>
      <c r="L220" s="6">
        <f t="shared" si="20"/>
        <v>7.5814278420009593</v>
      </c>
      <c r="M220" s="6">
        <f t="shared" si="21"/>
        <v>9352</v>
      </c>
      <c r="N220" s="6">
        <f t="shared" si="22"/>
        <v>25</v>
      </c>
      <c r="O220" s="11">
        <f t="shared" si="23"/>
        <v>1.3</v>
      </c>
    </row>
    <row r="221" spans="1:15">
      <c r="A221" s="6" t="s">
        <v>55</v>
      </c>
      <c r="B221" s="6">
        <v>6410</v>
      </c>
      <c r="C221" s="8">
        <v>1.9146958299999999E-2</v>
      </c>
      <c r="D221" s="7">
        <v>0.30299999999999999</v>
      </c>
      <c r="E221" s="7">
        <v>54.65</v>
      </c>
      <c r="F221" s="7">
        <v>0</v>
      </c>
      <c r="G221" s="7">
        <v>0</v>
      </c>
      <c r="H221" s="6">
        <v>1</v>
      </c>
      <c r="I221" s="42">
        <f t="shared" si="18"/>
        <v>0</v>
      </c>
      <c r="J221" s="42">
        <f t="shared" si="19"/>
        <v>0</v>
      </c>
      <c r="K221" s="6">
        <v>11</v>
      </c>
      <c r="L221" s="6">
        <f t="shared" si="20"/>
        <v>2.6421127095148749E-2</v>
      </c>
      <c r="M221" s="6">
        <f t="shared" si="21"/>
        <v>33</v>
      </c>
      <c r="N221" s="6">
        <f t="shared" si="22"/>
        <v>0</v>
      </c>
      <c r="O221" s="11">
        <f t="shared" si="23"/>
        <v>0</v>
      </c>
    </row>
    <row r="222" spans="1:15">
      <c r="A222" s="6" t="s">
        <v>55</v>
      </c>
      <c r="B222" s="6">
        <v>6410</v>
      </c>
      <c r="C222" s="8">
        <v>0.22368895329999999</v>
      </c>
      <c r="D222" s="7">
        <v>0.30299999999999999</v>
      </c>
      <c r="E222" s="7">
        <v>54.65</v>
      </c>
      <c r="F222" s="7">
        <v>0</v>
      </c>
      <c r="G222" s="7">
        <v>0</v>
      </c>
      <c r="H222" s="6">
        <v>1</v>
      </c>
      <c r="I222" s="42">
        <f t="shared" si="18"/>
        <v>0</v>
      </c>
      <c r="J222" s="42">
        <f t="shared" si="19"/>
        <v>0</v>
      </c>
      <c r="K222" s="6">
        <v>134</v>
      </c>
      <c r="L222" s="6">
        <f t="shared" si="20"/>
        <v>0.30867118277058619</v>
      </c>
      <c r="M222" s="6">
        <f t="shared" si="21"/>
        <v>381</v>
      </c>
      <c r="N222" s="6">
        <f t="shared" si="22"/>
        <v>0</v>
      </c>
      <c r="O222" s="11">
        <f t="shared" si="23"/>
        <v>0</v>
      </c>
    </row>
    <row r="223" spans="1:15">
      <c r="A223" s="6" t="s">
        <v>55</v>
      </c>
      <c r="B223" s="6">
        <v>3100</v>
      </c>
      <c r="C223" s="8">
        <v>2.2783069699999998E-2</v>
      </c>
      <c r="D223" s="7">
        <v>0.41099999999999998</v>
      </c>
      <c r="E223" s="7">
        <v>54.65</v>
      </c>
      <c r="F223" s="7">
        <v>1.2</v>
      </c>
      <c r="G223" s="7">
        <v>6.4000000000000001E-2</v>
      </c>
      <c r="H223" s="6">
        <v>1</v>
      </c>
      <c r="I223" s="42">
        <f t="shared" si="18"/>
        <v>1.2</v>
      </c>
      <c r="J223" s="42">
        <f t="shared" si="19"/>
        <v>6.4000000000000001E-2</v>
      </c>
      <c r="K223" s="6">
        <v>18</v>
      </c>
      <c r="L223" s="6">
        <f t="shared" si="20"/>
        <v>4.2644495499346242E-2</v>
      </c>
      <c r="M223" s="6">
        <f t="shared" si="21"/>
        <v>53</v>
      </c>
      <c r="N223" s="6">
        <f t="shared" si="22"/>
        <v>0</v>
      </c>
      <c r="O223" s="11">
        <f t="shared" si="23"/>
        <v>0</v>
      </c>
    </row>
    <row r="224" spans="1:15">
      <c r="A224" s="6" t="s">
        <v>55</v>
      </c>
      <c r="B224" s="6">
        <v>3100</v>
      </c>
      <c r="C224" s="8">
        <v>1.45922894E-2</v>
      </c>
      <c r="D224" s="7">
        <v>0.41099999999999998</v>
      </c>
      <c r="E224" s="7">
        <v>54.65</v>
      </c>
      <c r="F224" s="7">
        <v>1.2</v>
      </c>
      <c r="G224" s="7">
        <v>6.4000000000000001E-2</v>
      </c>
      <c r="H224" s="6">
        <v>1</v>
      </c>
      <c r="I224" s="42">
        <f t="shared" si="18"/>
        <v>1.2</v>
      </c>
      <c r="J224" s="42">
        <f t="shared" si="19"/>
        <v>6.4000000000000001E-2</v>
      </c>
      <c r="K224" s="6">
        <v>12</v>
      </c>
      <c r="L224" s="6">
        <f t="shared" si="20"/>
        <v>2.7313300088067496E-2</v>
      </c>
      <c r="M224" s="6">
        <f t="shared" si="21"/>
        <v>34</v>
      </c>
      <c r="N224" s="6">
        <f t="shared" si="22"/>
        <v>0</v>
      </c>
      <c r="O224" s="11">
        <f t="shared" si="23"/>
        <v>0</v>
      </c>
    </row>
    <row r="225" spans="1:15">
      <c r="A225" s="6" t="s">
        <v>55</v>
      </c>
      <c r="B225" s="6">
        <v>6410</v>
      </c>
      <c r="C225" s="8">
        <v>1.2593506343</v>
      </c>
      <c r="D225" s="7">
        <v>0.30299999999999999</v>
      </c>
      <c r="E225" s="7">
        <v>54.65</v>
      </c>
      <c r="F225" s="7">
        <v>0</v>
      </c>
      <c r="G225" s="7">
        <v>0</v>
      </c>
      <c r="H225" s="6">
        <v>1</v>
      </c>
      <c r="I225" s="42">
        <f t="shared" si="18"/>
        <v>0</v>
      </c>
      <c r="J225" s="42">
        <f t="shared" si="19"/>
        <v>0</v>
      </c>
      <c r="K225" s="6">
        <v>752</v>
      </c>
      <c r="L225" s="6">
        <f t="shared" si="20"/>
        <v>1.7377936821534987</v>
      </c>
      <c r="M225" s="6">
        <f t="shared" si="21"/>
        <v>2144</v>
      </c>
      <c r="N225" s="6">
        <f t="shared" si="22"/>
        <v>0</v>
      </c>
      <c r="O225" s="11">
        <f t="shared" si="23"/>
        <v>0</v>
      </c>
    </row>
    <row r="226" spans="1:15">
      <c r="A226" s="6" t="s">
        <v>55</v>
      </c>
      <c r="B226" s="6">
        <v>6460</v>
      </c>
      <c r="C226" s="8">
        <v>0.11554425</v>
      </c>
      <c r="D226" s="7">
        <v>0.30299999999999999</v>
      </c>
      <c r="E226" s="7">
        <v>54.65</v>
      </c>
      <c r="F226" s="7">
        <v>0</v>
      </c>
      <c r="G226" s="7">
        <v>0</v>
      </c>
      <c r="H226" s="6">
        <v>1</v>
      </c>
      <c r="I226" s="42">
        <f t="shared" si="18"/>
        <v>0</v>
      </c>
      <c r="J226" s="42">
        <f t="shared" si="19"/>
        <v>0</v>
      </c>
      <c r="K226" s="6">
        <v>69</v>
      </c>
      <c r="L226" s="6">
        <f t="shared" si="20"/>
        <v>0.15944095487812501</v>
      </c>
      <c r="M226" s="6">
        <f t="shared" si="21"/>
        <v>197</v>
      </c>
      <c r="N226" s="6">
        <f t="shared" si="22"/>
        <v>0</v>
      </c>
      <c r="O226" s="11">
        <f t="shared" si="23"/>
        <v>0</v>
      </c>
    </row>
    <row r="227" spans="1:15">
      <c r="A227" s="6" t="s">
        <v>55</v>
      </c>
      <c r="B227" s="6">
        <v>6460</v>
      </c>
      <c r="C227" s="8">
        <v>2.1633847832000002</v>
      </c>
      <c r="D227" s="7">
        <v>0.30299999999999999</v>
      </c>
      <c r="E227" s="7">
        <v>54.65</v>
      </c>
      <c r="F227" s="7">
        <v>0</v>
      </c>
      <c r="G227" s="7">
        <v>0</v>
      </c>
      <c r="H227" s="6">
        <v>1</v>
      </c>
      <c r="I227" s="42">
        <f t="shared" si="18"/>
        <v>0</v>
      </c>
      <c r="J227" s="42">
        <f t="shared" si="19"/>
        <v>0</v>
      </c>
      <c r="K227" s="6">
        <v>1292</v>
      </c>
      <c r="L227" s="6">
        <f t="shared" si="20"/>
        <v>2.9852817046474702</v>
      </c>
      <c r="M227" s="6">
        <f t="shared" si="21"/>
        <v>3682</v>
      </c>
      <c r="N227" s="6">
        <f t="shared" si="22"/>
        <v>0</v>
      </c>
      <c r="O227" s="11">
        <f t="shared" si="23"/>
        <v>0</v>
      </c>
    </row>
    <row r="228" spans="1:15">
      <c r="A228" s="6" t="s">
        <v>55</v>
      </c>
      <c r="B228" s="6">
        <v>6460</v>
      </c>
      <c r="C228" s="8">
        <v>0.1145654248</v>
      </c>
      <c r="D228" s="7">
        <v>0.30299999999999999</v>
      </c>
      <c r="E228" s="7">
        <v>54.65</v>
      </c>
      <c r="F228" s="7">
        <v>0</v>
      </c>
      <c r="G228" s="7">
        <v>0</v>
      </c>
      <c r="H228" s="6">
        <v>1</v>
      </c>
      <c r="I228" s="42">
        <f t="shared" si="18"/>
        <v>0</v>
      </c>
      <c r="J228" s="42">
        <f t="shared" si="19"/>
        <v>0</v>
      </c>
      <c r="K228" s="6">
        <v>68</v>
      </c>
      <c r="L228" s="6">
        <f t="shared" si="20"/>
        <v>0.15809026174933</v>
      </c>
      <c r="M228" s="6">
        <f t="shared" si="21"/>
        <v>195</v>
      </c>
      <c r="N228" s="6">
        <f t="shared" si="22"/>
        <v>0</v>
      </c>
      <c r="O228" s="11">
        <f t="shared" si="23"/>
        <v>0</v>
      </c>
    </row>
    <row r="229" spans="1:15">
      <c r="A229" s="6" t="s">
        <v>55</v>
      </c>
      <c r="B229" s="6">
        <v>6460</v>
      </c>
      <c r="C229" s="8">
        <v>1.2480931000000001E-2</v>
      </c>
      <c r="D229" s="7">
        <v>0.30299999999999999</v>
      </c>
      <c r="E229" s="7">
        <v>54.65</v>
      </c>
      <c r="F229" s="7">
        <v>0</v>
      </c>
      <c r="G229" s="7">
        <v>0</v>
      </c>
      <c r="H229" s="6">
        <v>1</v>
      </c>
      <c r="I229" s="42">
        <f t="shared" si="18"/>
        <v>0</v>
      </c>
      <c r="J229" s="42">
        <f t="shared" si="19"/>
        <v>0</v>
      </c>
      <c r="K229" s="6">
        <v>7</v>
      </c>
      <c r="L229" s="6">
        <f t="shared" si="20"/>
        <v>1.7222592698537501E-2</v>
      </c>
      <c r="M229" s="6">
        <f t="shared" si="21"/>
        <v>21</v>
      </c>
      <c r="N229" s="6">
        <f t="shared" si="22"/>
        <v>0</v>
      </c>
      <c r="O229" s="11">
        <f t="shared" si="23"/>
        <v>0</v>
      </c>
    </row>
    <row r="230" spans="1:15">
      <c r="A230" s="6" t="s">
        <v>55</v>
      </c>
      <c r="B230" s="6">
        <v>3100</v>
      </c>
      <c r="C230" s="8">
        <v>0.10802712640000001</v>
      </c>
      <c r="D230" s="7">
        <v>0.41099999999999998</v>
      </c>
      <c r="E230" s="7">
        <v>54.65</v>
      </c>
      <c r="F230" s="7">
        <v>1.2</v>
      </c>
      <c r="G230" s="7">
        <v>6.4000000000000001E-2</v>
      </c>
      <c r="H230" s="6">
        <v>1</v>
      </c>
      <c r="I230" s="42">
        <f t="shared" si="18"/>
        <v>1.2</v>
      </c>
      <c r="J230" s="42">
        <f t="shared" si="19"/>
        <v>6.4000000000000001E-2</v>
      </c>
      <c r="K230" s="6">
        <v>88</v>
      </c>
      <c r="L230" s="6">
        <f t="shared" si="20"/>
        <v>0.20220112417827998</v>
      </c>
      <c r="M230" s="6">
        <f t="shared" si="21"/>
        <v>249</v>
      </c>
      <c r="N230" s="6">
        <f t="shared" si="22"/>
        <v>1</v>
      </c>
      <c r="O230" s="11">
        <f t="shared" si="23"/>
        <v>0</v>
      </c>
    </row>
    <row r="231" spans="1:15">
      <c r="A231" s="6" t="s">
        <v>55</v>
      </c>
      <c r="B231" s="6">
        <v>6182</v>
      </c>
      <c r="C231" s="8">
        <v>5.3151450699999998E-2</v>
      </c>
      <c r="D231" s="7">
        <v>0.30299999999999999</v>
      </c>
      <c r="E231" s="7">
        <v>54.65</v>
      </c>
      <c r="F231" s="7">
        <v>0</v>
      </c>
      <c r="G231" s="7">
        <v>0</v>
      </c>
      <c r="H231" s="6">
        <v>1</v>
      </c>
      <c r="I231" s="42">
        <f t="shared" si="18"/>
        <v>0</v>
      </c>
      <c r="J231" s="42">
        <f t="shared" si="19"/>
        <v>0</v>
      </c>
      <c r="K231" s="6">
        <v>32</v>
      </c>
      <c r="L231" s="6">
        <f t="shared" si="20"/>
        <v>7.3344351214063741E-2</v>
      </c>
      <c r="M231" s="6">
        <f t="shared" si="21"/>
        <v>90</v>
      </c>
      <c r="N231" s="6">
        <f t="shared" si="22"/>
        <v>0</v>
      </c>
      <c r="O231" s="11">
        <f t="shared" si="23"/>
        <v>0</v>
      </c>
    </row>
    <row r="232" spans="1:15">
      <c r="A232" s="6" t="s">
        <v>55</v>
      </c>
      <c r="B232" s="6">
        <v>6410</v>
      </c>
      <c r="C232" s="8">
        <v>6.9489741100000002E-2</v>
      </c>
      <c r="D232" s="7">
        <v>0.30299999999999999</v>
      </c>
      <c r="E232" s="7">
        <v>54.65</v>
      </c>
      <c r="F232" s="7">
        <v>0</v>
      </c>
      <c r="G232" s="7">
        <v>0</v>
      </c>
      <c r="H232" s="6">
        <v>1</v>
      </c>
      <c r="I232" s="42">
        <f t="shared" si="18"/>
        <v>0</v>
      </c>
      <c r="J232" s="42">
        <f t="shared" si="19"/>
        <v>0</v>
      </c>
      <c r="K232" s="6">
        <v>41</v>
      </c>
      <c r="L232" s="6">
        <f t="shared" si="20"/>
        <v>9.5889762365653761E-2</v>
      </c>
      <c r="M232" s="6">
        <f t="shared" si="21"/>
        <v>118</v>
      </c>
      <c r="N232" s="6">
        <f t="shared" si="22"/>
        <v>0</v>
      </c>
      <c r="O232" s="11">
        <f t="shared" si="23"/>
        <v>0</v>
      </c>
    </row>
    <row r="233" spans="1:15">
      <c r="A233" s="6" t="s">
        <v>55</v>
      </c>
      <c r="B233" s="6">
        <v>3100</v>
      </c>
      <c r="C233" s="8">
        <v>0.21072891520000001</v>
      </c>
      <c r="D233" s="7">
        <v>0.41099999999999998</v>
      </c>
      <c r="E233" s="7">
        <v>54.65</v>
      </c>
      <c r="F233" s="7">
        <v>1.2</v>
      </c>
      <c r="G233" s="7">
        <v>6.4000000000000001E-2</v>
      </c>
      <c r="H233" s="6">
        <v>1</v>
      </c>
      <c r="I233" s="42">
        <f t="shared" si="18"/>
        <v>1.2</v>
      </c>
      <c r="J233" s="42">
        <f t="shared" si="19"/>
        <v>6.4000000000000001E-2</v>
      </c>
      <c r="K233" s="6">
        <v>171</v>
      </c>
      <c r="L233" s="6">
        <f t="shared" si="20"/>
        <v>0.39443448113703994</v>
      </c>
      <c r="M233" s="6">
        <f t="shared" si="21"/>
        <v>487</v>
      </c>
      <c r="N233" s="6">
        <f t="shared" si="22"/>
        <v>1</v>
      </c>
      <c r="O233" s="11">
        <f t="shared" si="23"/>
        <v>0.1</v>
      </c>
    </row>
    <row r="234" spans="1:15">
      <c r="A234" s="6" t="s">
        <v>55</v>
      </c>
      <c r="B234" s="6">
        <v>3100</v>
      </c>
      <c r="C234" s="8">
        <v>9.76982094E-2</v>
      </c>
      <c r="D234" s="7">
        <v>0.41099999999999998</v>
      </c>
      <c r="E234" s="7">
        <v>54.65</v>
      </c>
      <c r="F234" s="7">
        <v>1.2</v>
      </c>
      <c r="G234" s="7">
        <v>6.4000000000000001E-2</v>
      </c>
      <c r="H234" s="6">
        <v>1</v>
      </c>
      <c r="I234" s="42">
        <f t="shared" si="18"/>
        <v>1.2</v>
      </c>
      <c r="J234" s="42">
        <f t="shared" si="19"/>
        <v>6.4000000000000001E-2</v>
      </c>
      <c r="K234" s="6">
        <v>79</v>
      </c>
      <c r="L234" s="6">
        <f t="shared" si="20"/>
        <v>0.18286784467206749</v>
      </c>
      <c r="M234" s="6">
        <f t="shared" si="21"/>
        <v>226</v>
      </c>
      <c r="N234" s="6">
        <f t="shared" si="22"/>
        <v>1</v>
      </c>
      <c r="O234" s="11">
        <f t="shared" si="23"/>
        <v>0</v>
      </c>
    </row>
    <row r="235" spans="1:15">
      <c r="A235" s="6" t="s">
        <v>55</v>
      </c>
      <c r="B235" s="6">
        <v>3100</v>
      </c>
      <c r="C235" s="8">
        <v>1.0931575714999999</v>
      </c>
      <c r="D235" s="7">
        <v>0.41099999999999998</v>
      </c>
      <c r="E235" s="7">
        <v>54.65</v>
      </c>
      <c r="F235" s="7">
        <v>1.2</v>
      </c>
      <c r="G235" s="7">
        <v>6.4000000000000001E-2</v>
      </c>
      <c r="H235" s="6">
        <v>1</v>
      </c>
      <c r="I235" s="42">
        <f t="shared" si="18"/>
        <v>1.2</v>
      </c>
      <c r="J235" s="42">
        <f t="shared" si="19"/>
        <v>6.4000000000000001E-2</v>
      </c>
      <c r="K235" s="6">
        <v>885</v>
      </c>
      <c r="L235" s="6">
        <f t="shared" si="20"/>
        <v>2.0461313489247686</v>
      </c>
      <c r="M235" s="6">
        <f t="shared" si="21"/>
        <v>2524</v>
      </c>
      <c r="N235" s="6">
        <f t="shared" si="22"/>
        <v>7</v>
      </c>
      <c r="O235" s="11">
        <f t="shared" si="23"/>
        <v>0.4</v>
      </c>
    </row>
    <row r="236" spans="1:15">
      <c r="A236" s="6" t="s">
        <v>55</v>
      </c>
      <c r="B236" s="6">
        <v>6460</v>
      </c>
      <c r="C236" s="8">
        <v>4.0803517224999997</v>
      </c>
      <c r="D236" s="7">
        <v>0.30299999999999999</v>
      </c>
      <c r="E236" s="7">
        <v>54.65</v>
      </c>
      <c r="F236" s="7">
        <v>0</v>
      </c>
      <c r="G236" s="7">
        <v>0</v>
      </c>
      <c r="H236" s="6">
        <v>1</v>
      </c>
      <c r="I236" s="42">
        <f t="shared" si="18"/>
        <v>0</v>
      </c>
      <c r="J236" s="42">
        <f t="shared" si="19"/>
        <v>0</v>
      </c>
      <c r="K236" s="6">
        <v>2437</v>
      </c>
      <c r="L236" s="6">
        <f t="shared" si="20"/>
        <v>5.6305283462742812</v>
      </c>
      <c r="M236" s="6">
        <f t="shared" si="21"/>
        <v>6945</v>
      </c>
      <c r="N236" s="6">
        <f t="shared" si="22"/>
        <v>0</v>
      </c>
      <c r="O236" s="11">
        <f t="shared" si="23"/>
        <v>0</v>
      </c>
    </row>
    <row r="237" spans="1:15">
      <c r="A237" s="6" t="s">
        <v>55</v>
      </c>
      <c r="B237" s="6">
        <v>3100</v>
      </c>
      <c r="C237" s="8">
        <v>0.43518200699999998</v>
      </c>
      <c r="D237" s="7">
        <v>0.41099999999999998</v>
      </c>
      <c r="E237" s="7">
        <v>54.65</v>
      </c>
      <c r="F237" s="7">
        <v>1.2</v>
      </c>
      <c r="G237" s="7">
        <v>6.4000000000000001E-2</v>
      </c>
      <c r="H237" s="6">
        <v>1</v>
      </c>
      <c r="I237" s="42">
        <f t="shared" si="18"/>
        <v>1.2</v>
      </c>
      <c r="J237" s="42">
        <f t="shared" si="19"/>
        <v>6.4000000000000001E-2</v>
      </c>
      <c r="K237" s="6">
        <v>352</v>
      </c>
      <c r="L237" s="6">
        <f t="shared" si="20"/>
        <v>0.81455736137733725</v>
      </c>
      <c r="M237" s="6">
        <f t="shared" si="21"/>
        <v>1005</v>
      </c>
      <c r="N237" s="6">
        <f t="shared" si="22"/>
        <v>3</v>
      </c>
      <c r="O237" s="11">
        <f t="shared" si="23"/>
        <v>0.1</v>
      </c>
    </row>
    <row r="238" spans="1:15">
      <c r="A238" s="6" t="s">
        <v>55</v>
      </c>
      <c r="B238" s="6">
        <v>3100</v>
      </c>
      <c r="C238" s="8">
        <v>1.0059312265</v>
      </c>
      <c r="D238" s="7">
        <v>0.41099999999999998</v>
      </c>
      <c r="E238" s="7">
        <v>54.65</v>
      </c>
      <c r="F238" s="7">
        <v>1.2</v>
      </c>
      <c r="G238" s="7">
        <v>6.4000000000000001E-2</v>
      </c>
      <c r="H238" s="6">
        <v>1</v>
      </c>
      <c r="I238" s="42">
        <f t="shared" si="18"/>
        <v>1.2</v>
      </c>
      <c r="J238" s="42">
        <f t="shared" si="19"/>
        <v>6.4000000000000001E-2</v>
      </c>
      <c r="K238" s="6">
        <v>815</v>
      </c>
      <c r="L238" s="6">
        <f t="shared" si="20"/>
        <v>1.8828643473417059</v>
      </c>
      <c r="M238" s="6">
        <f t="shared" si="21"/>
        <v>2322</v>
      </c>
      <c r="N238" s="6">
        <f t="shared" si="22"/>
        <v>6</v>
      </c>
      <c r="O238" s="11">
        <f t="shared" si="23"/>
        <v>0.3</v>
      </c>
    </row>
    <row r="239" spans="1:15">
      <c r="A239" s="6" t="s">
        <v>55</v>
      </c>
      <c r="B239" s="6">
        <v>3100</v>
      </c>
      <c r="C239" s="8">
        <v>1.9538818100000001E-2</v>
      </c>
      <c r="D239" s="7">
        <v>0.41099999999999998</v>
      </c>
      <c r="E239" s="7">
        <v>54.65</v>
      </c>
      <c r="F239" s="7">
        <v>1.2</v>
      </c>
      <c r="G239" s="7">
        <v>6.4000000000000001E-2</v>
      </c>
      <c r="H239" s="6">
        <v>1</v>
      </c>
      <c r="I239" s="42">
        <f t="shared" si="18"/>
        <v>1.2</v>
      </c>
      <c r="J239" s="42">
        <f t="shared" si="19"/>
        <v>6.4000000000000001E-2</v>
      </c>
      <c r="K239" s="6">
        <v>16</v>
      </c>
      <c r="L239" s="6">
        <f t="shared" si="20"/>
        <v>3.6572027013901241E-2</v>
      </c>
      <c r="M239" s="6">
        <f t="shared" si="21"/>
        <v>45</v>
      </c>
      <c r="N239" s="6">
        <f t="shared" si="22"/>
        <v>0</v>
      </c>
      <c r="O239" s="11">
        <f t="shared" si="23"/>
        <v>0</v>
      </c>
    </row>
    <row r="240" spans="1:15">
      <c r="A240" s="6" t="s">
        <v>55</v>
      </c>
      <c r="B240" s="6">
        <v>3100</v>
      </c>
      <c r="C240" s="8">
        <v>9.1960209999999998E-4</v>
      </c>
      <c r="D240" s="7">
        <v>0.41099999999999998</v>
      </c>
      <c r="E240" s="7">
        <v>54.65</v>
      </c>
      <c r="F240" s="7">
        <v>1.2</v>
      </c>
      <c r="G240" s="7">
        <v>6.4000000000000001E-2</v>
      </c>
      <c r="H240" s="6">
        <v>1</v>
      </c>
      <c r="I240" s="42">
        <f t="shared" si="18"/>
        <v>1.2</v>
      </c>
      <c r="J240" s="42">
        <f t="shared" si="19"/>
        <v>6.4000000000000001E-2</v>
      </c>
      <c r="K240" s="6">
        <v>1</v>
      </c>
      <c r="L240" s="6">
        <f t="shared" si="20"/>
        <v>1.7212767257012496E-3</v>
      </c>
      <c r="M240" s="6">
        <f t="shared" si="21"/>
        <v>2</v>
      </c>
      <c r="N240" s="6">
        <f t="shared" si="22"/>
        <v>0</v>
      </c>
      <c r="O240" s="11">
        <f t="shared" si="23"/>
        <v>0</v>
      </c>
    </row>
    <row r="241" spans="1:15">
      <c r="A241" s="6" t="s">
        <v>55</v>
      </c>
      <c r="B241" s="6">
        <v>6410</v>
      </c>
      <c r="C241" s="8">
        <v>4.1591745478000002</v>
      </c>
      <c r="D241" s="7">
        <v>0.30299999999999999</v>
      </c>
      <c r="E241" s="7">
        <v>54.65</v>
      </c>
      <c r="F241" s="7">
        <v>0</v>
      </c>
      <c r="G241" s="7">
        <v>0</v>
      </c>
      <c r="H241" s="6">
        <v>1</v>
      </c>
      <c r="I241" s="42">
        <f t="shared" si="18"/>
        <v>0</v>
      </c>
      <c r="J241" s="42">
        <f t="shared" si="19"/>
        <v>0</v>
      </c>
      <c r="K241" s="6">
        <v>2484</v>
      </c>
      <c r="L241" s="6">
        <f t="shared" si="20"/>
        <v>5.7392969481910674</v>
      </c>
      <c r="M241" s="6">
        <f t="shared" si="21"/>
        <v>7079</v>
      </c>
      <c r="N241" s="6">
        <f t="shared" si="22"/>
        <v>0</v>
      </c>
      <c r="O241" s="11">
        <f t="shared" si="23"/>
        <v>0</v>
      </c>
    </row>
    <row r="242" spans="1:15">
      <c r="A242" s="6" t="s">
        <v>55</v>
      </c>
      <c r="B242" s="6">
        <v>6410</v>
      </c>
      <c r="C242" s="8">
        <v>2.15376636E-2</v>
      </c>
      <c r="D242" s="7">
        <v>0.30299999999999999</v>
      </c>
      <c r="E242" s="7">
        <v>54.65</v>
      </c>
      <c r="F242" s="7">
        <v>0</v>
      </c>
      <c r="G242" s="7">
        <v>0</v>
      </c>
      <c r="H242" s="6">
        <v>1</v>
      </c>
      <c r="I242" s="42">
        <f t="shared" si="18"/>
        <v>0</v>
      </c>
      <c r="J242" s="42">
        <f t="shared" si="19"/>
        <v>0</v>
      </c>
      <c r="K242" s="6">
        <v>13</v>
      </c>
      <c r="L242" s="6">
        <f t="shared" si="20"/>
        <v>2.9720091222435002E-2</v>
      </c>
      <c r="M242" s="6">
        <f t="shared" si="21"/>
        <v>37</v>
      </c>
      <c r="N242" s="6">
        <f t="shared" si="22"/>
        <v>0</v>
      </c>
      <c r="O242" s="11">
        <f t="shared" si="23"/>
        <v>0</v>
      </c>
    </row>
    <row r="243" spans="1:15">
      <c r="A243" s="6" t="s">
        <v>55</v>
      </c>
      <c r="B243" s="6">
        <v>6410</v>
      </c>
      <c r="C243" s="8">
        <v>1.1402435676</v>
      </c>
      <c r="D243" s="7">
        <v>0.30299999999999999</v>
      </c>
      <c r="E243" s="7">
        <v>54.65</v>
      </c>
      <c r="F243" s="7">
        <v>0</v>
      </c>
      <c r="G243" s="7">
        <v>0</v>
      </c>
      <c r="H243" s="6">
        <v>1</v>
      </c>
      <c r="I243" s="42">
        <f t="shared" si="18"/>
        <v>0</v>
      </c>
      <c r="J243" s="42">
        <f t="shared" si="19"/>
        <v>0</v>
      </c>
      <c r="K243" s="6">
        <v>681</v>
      </c>
      <c r="L243" s="6">
        <f t="shared" si="20"/>
        <v>1.573436351975835</v>
      </c>
      <c r="M243" s="6">
        <f t="shared" si="21"/>
        <v>1941</v>
      </c>
      <c r="N243" s="6">
        <f t="shared" si="22"/>
        <v>0</v>
      </c>
      <c r="O243" s="11">
        <f t="shared" si="23"/>
        <v>0</v>
      </c>
    </row>
    <row r="244" spans="1:15">
      <c r="A244" s="6" t="s">
        <v>55</v>
      </c>
      <c r="B244" s="6">
        <v>6410</v>
      </c>
      <c r="C244" s="8">
        <v>5.2444093999999997E-2</v>
      </c>
      <c r="D244" s="7">
        <v>0.30299999999999999</v>
      </c>
      <c r="E244" s="7">
        <v>54.65</v>
      </c>
      <c r="F244" s="7">
        <v>0</v>
      </c>
      <c r="G244" s="7">
        <v>0</v>
      </c>
      <c r="H244" s="6">
        <v>1</v>
      </c>
      <c r="I244" s="42">
        <f t="shared" si="18"/>
        <v>0</v>
      </c>
      <c r="J244" s="42">
        <f t="shared" si="19"/>
        <v>0</v>
      </c>
      <c r="K244" s="6">
        <v>31</v>
      </c>
      <c r="L244" s="6">
        <f t="shared" si="20"/>
        <v>7.2368260861774988E-2</v>
      </c>
      <c r="M244" s="6">
        <f t="shared" si="21"/>
        <v>89</v>
      </c>
      <c r="N244" s="6">
        <f t="shared" si="22"/>
        <v>0</v>
      </c>
      <c r="O244" s="11">
        <f t="shared" si="23"/>
        <v>0</v>
      </c>
    </row>
    <row r="245" spans="1:15">
      <c r="A245" s="6" t="s">
        <v>55</v>
      </c>
      <c r="B245" s="6">
        <v>6460</v>
      </c>
      <c r="C245" s="8">
        <v>2.2988551203999998</v>
      </c>
      <c r="D245" s="7">
        <v>0.30299999999999999</v>
      </c>
      <c r="E245" s="7">
        <v>54.65</v>
      </c>
      <c r="F245" s="7">
        <v>0</v>
      </c>
      <c r="G245" s="7">
        <v>0</v>
      </c>
      <c r="H245" s="6">
        <v>1</v>
      </c>
      <c r="I245" s="42">
        <f t="shared" si="18"/>
        <v>0</v>
      </c>
      <c r="J245" s="42">
        <f t="shared" si="19"/>
        <v>0</v>
      </c>
      <c r="K245" s="6">
        <v>4017</v>
      </c>
      <c r="L245" s="6">
        <f t="shared" si="20"/>
        <v>3.1722189163289642</v>
      </c>
      <c r="M245" s="6">
        <f t="shared" si="21"/>
        <v>3913</v>
      </c>
      <c r="N245" s="6">
        <f t="shared" si="22"/>
        <v>0</v>
      </c>
      <c r="O245" s="11">
        <f t="shared" si="23"/>
        <v>0</v>
      </c>
    </row>
    <row r="246" spans="1:15">
      <c r="A246" s="6" t="s">
        <v>55</v>
      </c>
      <c r="B246" s="6">
        <v>3100</v>
      </c>
      <c r="C246" s="8">
        <v>0.1255194308</v>
      </c>
      <c r="D246" s="7">
        <v>0.41099999999999998</v>
      </c>
      <c r="E246" s="7">
        <v>54.65</v>
      </c>
      <c r="F246" s="7">
        <v>1.2</v>
      </c>
      <c r="G246" s="7">
        <v>6.4000000000000001E-2</v>
      </c>
      <c r="H246" s="6">
        <v>1</v>
      </c>
      <c r="I246" s="42">
        <f t="shared" si="18"/>
        <v>1.2</v>
      </c>
      <c r="J246" s="42">
        <f t="shared" si="19"/>
        <v>6.4000000000000001E-2</v>
      </c>
      <c r="K246" s="6">
        <v>102</v>
      </c>
      <c r="L246" s="6">
        <f t="shared" si="20"/>
        <v>0.23494256359278495</v>
      </c>
      <c r="M246" s="6">
        <f t="shared" si="21"/>
        <v>290</v>
      </c>
      <c r="N246" s="6">
        <f t="shared" si="22"/>
        <v>1</v>
      </c>
      <c r="O246" s="11">
        <f t="shared" si="23"/>
        <v>0</v>
      </c>
    </row>
    <row r="247" spans="1:15">
      <c r="A247" s="6" t="s">
        <v>55</v>
      </c>
      <c r="B247" s="6">
        <v>6300</v>
      </c>
      <c r="C247" s="8">
        <v>0.33364184769999999</v>
      </c>
      <c r="D247" s="7">
        <v>0.30299999999999999</v>
      </c>
      <c r="E247" s="7">
        <v>54.65</v>
      </c>
      <c r="F247" s="7">
        <v>0</v>
      </c>
      <c r="G247" s="7">
        <v>0</v>
      </c>
      <c r="H247" s="6">
        <v>1</v>
      </c>
      <c r="I247" s="42">
        <f t="shared" si="18"/>
        <v>0</v>
      </c>
      <c r="J247" s="42">
        <f t="shared" si="19"/>
        <v>0</v>
      </c>
      <c r="K247" s="6">
        <v>199</v>
      </c>
      <c r="L247" s="6">
        <f t="shared" si="20"/>
        <v>0.46039655616432623</v>
      </c>
      <c r="M247" s="6">
        <f t="shared" si="21"/>
        <v>568</v>
      </c>
      <c r="N247" s="6">
        <f t="shared" si="22"/>
        <v>0</v>
      </c>
      <c r="O247" s="11">
        <f t="shared" si="23"/>
        <v>0</v>
      </c>
    </row>
    <row r="248" spans="1:15">
      <c r="A248" s="6" t="s">
        <v>55</v>
      </c>
      <c r="B248" s="6">
        <v>6460</v>
      </c>
      <c r="C248" s="8">
        <v>2.4361485700000001E-2</v>
      </c>
      <c r="D248" s="7">
        <v>0.30299999999999999</v>
      </c>
      <c r="E248" s="7">
        <v>54.65</v>
      </c>
      <c r="F248" s="7">
        <v>0</v>
      </c>
      <c r="G248" s="7">
        <v>0</v>
      </c>
      <c r="H248" s="6">
        <v>1</v>
      </c>
      <c r="I248" s="42">
        <f t="shared" si="18"/>
        <v>0</v>
      </c>
      <c r="J248" s="42">
        <f t="shared" si="19"/>
        <v>0</v>
      </c>
      <c r="K248" s="6">
        <v>15</v>
      </c>
      <c r="L248" s="6">
        <f t="shared" si="20"/>
        <v>3.3616718636001248E-2</v>
      </c>
      <c r="M248" s="6">
        <f t="shared" si="21"/>
        <v>41</v>
      </c>
      <c r="N248" s="6">
        <f t="shared" si="22"/>
        <v>0</v>
      </c>
      <c r="O248" s="11">
        <f t="shared" si="23"/>
        <v>0</v>
      </c>
    </row>
    <row r="249" spans="1:15">
      <c r="A249" s="6" t="s">
        <v>55</v>
      </c>
      <c r="B249" s="6">
        <v>6410</v>
      </c>
      <c r="C249" s="8">
        <v>0.1015409912</v>
      </c>
      <c r="D249" s="7">
        <v>0.30299999999999999</v>
      </c>
      <c r="E249" s="7">
        <v>54.65</v>
      </c>
      <c r="F249" s="7">
        <v>0</v>
      </c>
      <c r="G249" s="7">
        <v>0</v>
      </c>
      <c r="H249" s="6">
        <v>1</v>
      </c>
      <c r="I249" s="42">
        <f t="shared" si="18"/>
        <v>0</v>
      </c>
      <c r="J249" s="42">
        <f t="shared" si="19"/>
        <v>0</v>
      </c>
      <c r="K249" s="6">
        <v>61</v>
      </c>
      <c r="L249" s="6">
        <f t="shared" si="20"/>
        <v>0.14011768301927</v>
      </c>
      <c r="M249" s="6">
        <f t="shared" si="21"/>
        <v>173</v>
      </c>
      <c r="N249" s="6">
        <f t="shared" si="22"/>
        <v>0</v>
      </c>
      <c r="O249" s="11">
        <f t="shared" si="23"/>
        <v>0</v>
      </c>
    </row>
    <row r="250" spans="1:15">
      <c r="A250" s="6" t="s">
        <v>55</v>
      </c>
      <c r="B250" s="6">
        <v>3100</v>
      </c>
      <c r="C250" s="8">
        <v>0.28524589239999998</v>
      </c>
      <c r="D250" s="7">
        <v>0.41099999999999998</v>
      </c>
      <c r="E250" s="7">
        <v>54.65</v>
      </c>
      <c r="F250" s="7">
        <v>1.2</v>
      </c>
      <c r="G250" s="7">
        <v>6.4000000000000001E-2</v>
      </c>
      <c r="H250" s="6">
        <v>1</v>
      </c>
      <c r="I250" s="42">
        <f t="shared" si="18"/>
        <v>1.2</v>
      </c>
      <c r="J250" s="42">
        <f t="shared" si="19"/>
        <v>6.4000000000000001E-2</v>
      </c>
      <c r="K250" s="6">
        <v>231</v>
      </c>
      <c r="L250" s="6">
        <f t="shared" si="20"/>
        <v>0.53391256467335491</v>
      </c>
      <c r="M250" s="6">
        <f t="shared" si="21"/>
        <v>659</v>
      </c>
      <c r="N250" s="6">
        <f t="shared" si="22"/>
        <v>2</v>
      </c>
      <c r="O250" s="11">
        <f t="shared" si="23"/>
        <v>0.1</v>
      </c>
    </row>
    <row r="251" spans="1:15">
      <c r="A251" s="6" t="s">
        <v>55</v>
      </c>
      <c r="B251" s="6">
        <v>3100</v>
      </c>
      <c r="C251" s="8">
        <v>5.5771911799999997E-2</v>
      </c>
      <c r="D251" s="7">
        <v>0.41099999999999998</v>
      </c>
      <c r="E251" s="7">
        <v>54.65</v>
      </c>
      <c r="F251" s="7">
        <v>1.2</v>
      </c>
      <c r="G251" s="7">
        <v>6.4000000000000001E-2</v>
      </c>
      <c r="H251" s="6">
        <v>1</v>
      </c>
      <c r="I251" s="42">
        <f t="shared" si="18"/>
        <v>1.2</v>
      </c>
      <c r="J251" s="42">
        <f t="shared" si="19"/>
        <v>6.4000000000000001E-2</v>
      </c>
      <c r="K251" s="6">
        <v>45</v>
      </c>
      <c r="L251" s="6">
        <f t="shared" si="20"/>
        <v>0.10439177306054748</v>
      </c>
      <c r="M251" s="6">
        <f t="shared" si="21"/>
        <v>129</v>
      </c>
      <c r="N251" s="6">
        <f t="shared" si="22"/>
        <v>0</v>
      </c>
      <c r="O251" s="11">
        <f t="shared" si="23"/>
        <v>0</v>
      </c>
    </row>
    <row r="252" spans="1:15">
      <c r="A252" s="6" t="s">
        <v>55</v>
      </c>
      <c r="B252" s="6">
        <v>6182</v>
      </c>
      <c r="C252" s="8">
        <v>4.2768133843999996</v>
      </c>
      <c r="D252" s="7">
        <v>0.30299999999999999</v>
      </c>
      <c r="E252" s="7">
        <v>54.65</v>
      </c>
      <c r="F252" s="7">
        <v>0</v>
      </c>
      <c r="G252" s="7">
        <v>0</v>
      </c>
      <c r="H252" s="6">
        <v>1</v>
      </c>
      <c r="I252" s="42">
        <f t="shared" si="18"/>
        <v>0</v>
      </c>
      <c r="J252" s="42">
        <f t="shared" si="19"/>
        <v>0</v>
      </c>
      <c r="K252" s="6">
        <v>2554</v>
      </c>
      <c r="L252" s="6">
        <f t="shared" si="20"/>
        <v>5.901628249300864</v>
      </c>
      <c r="M252" s="6">
        <f t="shared" si="21"/>
        <v>7280</v>
      </c>
      <c r="N252" s="6">
        <f t="shared" si="22"/>
        <v>0</v>
      </c>
      <c r="O252" s="11">
        <f t="shared" si="23"/>
        <v>0</v>
      </c>
    </row>
    <row r="253" spans="1:15">
      <c r="A253" s="6" t="s">
        <v>55</v>
      </c>
      <c r="B253" s="6">
        <v>3100</v>
      </c>
      <c r="C253" s="8">
        <v>5.7863020500000001E-2</v>
      </c>
      <c r="D253" s="7">
        <v>0.41099999999999998</v>
      </c>
      <c r="E253" s="7">
        <v>54.65</v>
      </c>
      <c r="F253" s="7">
        <v>1.2</v>
      </c>
      <c r="G253" s="7">
        <v>6.4000000000000001E-2</v>
      </c>
      <c r="H253" s="6">
        <v>1</v>
      </c>
      <c r="I253" s="42">
        <f t="shared" si="18"/>
        <v>1.2</v>
      </c>
      <c r="J253" s="42">
        <f t="shared" si="19"/>
        <v>6.4000000000000001E-2</v>
      </c>
      <c r="K253" s="6">
        <v>47</v>
      </c>
      <c r="L253" s="6">
        <f t="shared" si="20"/>
        <v>0.10830583190863123</v>
      </c>
      <c r="M253" s="6">
        <f t="shared" si="21"/>
        <v>134</v>
      </c>
      <c r="N253" s="6">
        <f t="shared" si="22"/>
        <v>0</v>
      </c>
      <c r="O253" s="11">
        <f t="shared" si="23"/>
        <v>0</v>
      </c>
    </row>
    <row r="254" spans="1:15">
      <c r="A254" s="6" t="s">
        <v>55</v>
      </c>
      <c r="B254" s="6">
        <v>6410</v>
      </c>
      <c r="C254" s="8">
        <v>0.20888452639999999</v>
      </c>
      <c r="D254" s="7">
        <v>0.30299999999999999</v>
      </c>
      <c r="E254" s="7">
        <v>54.65</v>
      </c>
      <c r="F254" s="7">
        <v>0</v>
      </c>
      <c r="G254" s="7">
        <v>0</v>
      </c>
      <c r="H254" s="6">
        <v>1</v>
      </c>
      <c r="I254" s="42">
        <f t="shared" si="18"/>
        <v>0</v>
      </c>
      <c r="J254" s="42">
        <f t="shared" si="19"/>
        <v>0</v>
      </c>
      <c r="K254" s="6">
        <v>125</v>
      </c>
      <c r="L254" s="6">
        <f t="shared" si="20"/>
        <v>0.28824236903593997</v>
      </c>
      <c r="M254" s="6">
        <f t="shared" si="21"/>
        <v>356</v>
      </c>
      <c r="N254" s="6">
        <f t="shared" si="22"/>
        <v>0</v>
      </c>
      <c r="O254" s="11">
        <f t="shared" si="23"/>
        <v>0</v>
      </c>
    </row>
    <row r="255" spans="1:15">
      <c r="A255" s="6" t="s">
        <v>55</v>
      </c>
      <c r="B255" s="6">
        <v>6410</v>
      </c>
      <c r="C255" s="8">
        <v>4.7961393200000001E-2</v>
      </c>
      <c r="D255" s="7">
        <v>0.30299999999999999</v>
      </c>
      <c r="E255" s="7">
        <v>54.65</v>
      </c>
      <c r="F255" s="7">
        <v>0</v>
      </c>
      <c r="G255" s="7">
        <v>0</v>
      </c>
      <c r="H255" s="6">
        <v>1</v>
      </c>
      <c r="I255" s="42">
        <f t="shared" si="18"/>
        <v>0</v>
      </c>
      <c r="J255" s="42">
        <f t="shared" si="19"/>
        <v>0</v>
      </c>
      <c r="K255" s="6">
        <v>29</v>
      </c>
      <c r="L255" s="6">
        <f t="shared" si="20"/>
        <v>6.6182525994095007E-2</v>
      </c>
      <c r="M255" s="6">
        <f t="shared" si="21"/>
        <v>82</v>
      </c>
      <c r="N255" s="6">
        <f t="shared" si="22"/>
        <v>0</v>
      </c>
      <c r="O255" s="11">
        <f t="shared" si="23"/>
        <v>0</v>
      </c>
    </row>
    <row r="256" spans="1:15">
      <c r="A256" s="6" t="s">
        <v>55</v>
      </c>
      <c r="B256" s="6">
        <v>6460</v>
      </c>
      <c r="C256" s="8">
        <v>6.32081169E-2</v>
      </c>
      <c r="D256" s="7">
        <v>0.30299999999999999</v>
      </c>
      <c r="E256" s="7">
        <v>54.65</v>
      </c>
      <c r="F256" s="7">
        <v>0</v>
      </c>
      <c r="G256" s="7">
        <v>0</v>
      </c>
      <c r="H256" s="6">
        <v>1</v>
      </c>
      <c r="I256" s="42">
        <f t="shared" si="18"/>
        <v>0</v>
      </c>
      <c r="J256" s="42">
        <f t="shared" si="19"/>
        <v>0</v>
      </c>
      <c r="K256" s="6">
        <v>38</v>
      </c>
      <c r="L256" s="6">
        <f t="shared" si="20"/>
        <v>8.722167061177126E-2</v>
      </c>
      <c r="M256" s="6">
        <f t="shared" si="21"/>
        <v>108</v>
      </c>
      <c r="N256" s="6">
        <f t="shared" si="22"/>
        <v>0</v>
      </c>
      <c r="O256" s="11">
        <f t="shared" si="23"/>
        <v>0</v>
      </c>
    </row>
    <row r="257" spans="1:15">
      <c r="A257" s="6" t="s">
        <v>55</v>
      </c>
      <c r="B257" s="6">
        <v>6410</v>
      </c>
      <c r="C257" s="8">
        <v>7.0601880000000004E-4</v>
      </c>
      <c r="D257" s="7">
        <v>0.30299999999999999</v>
      </c>
      <c r="E257" s="7">
        <v>54.65</v>
      </c>
      <c r="F257" s="7">
        <v>0</v>
      </c>
      <c r="G257" s="7">
        <v>0</v>
      </c>
      <c r="H257" s="6">
        <v>1</v>
      </c>
      <c r="I257" s="42">
        <f t="shared" si="18"/>
        <v>0</v>
      </c>
      <c r="J257" s="42">
        <f t="shared" si="19"/>
        <v>0</v>
      </c>
      <c r="K257" s="6">
        <v>0</v>
      </c>
      <c r="L257" s="6">
        <f t="shared" si="20"/>
        <v>9.7424416735500006E-4</v>
      </c>
      <c r="M257" s="6">
        <f t="shared" si="21"/>
        <v>1</v>
      </c>
      <c r="N257" s="6">
        <f t="shared" si="22"/>
        <v>0</v>
      </c>
      <c r="O257" s="11">
        <f t="shared" si="23"/>
        <v>0</v>
      </c>
    </row>
    <row r="258" spans="1:15">
      <c r="A258" s="6" t="s">
        <v>55</v>
      </c>
      <c r="B258" s="6">
        <v>6410</v>
      </c>
      <c r="C258" s="8">
        <v>5.0736174699999997E-2</v>
      </c>
      <c r="D258" s="7">
        <v>0.30299999999999999</v>
      </c>
      <c r="E258" s="7">
        <v>54.65</v>
      </c>
      <c r="F258" s="7">
        <v>0</v>
      </c>
      <c r="G258" s="7">
        <v>0</v>
      </c>
      <c r="H258" s="6">
        <v>1</v>
      </c>
      <c r="I258" s="42">
        <f t="shared" si="18"/>
        <v>0</v>
      </c>
      <c r="J258" s="42">
        <f t="shared" si="19"/>
        <v>0</v>
      </c>
      <c r="K258" s="6">
        <v>30</v>
      </c>
      <c r="L258" s="6">
        <f t="shared" si="20"/>
        <v>7.0011481670713735E-2</v>
      </c>
      <c r="M258" s="6">
        <f t="shared" si="21"/>
        <v>86</v>
      </c>
      <c r="N258" s="6">
        <f t="shared" si="22"/>
        <v>0</v>
      </c>
      <c r="O258" s="11">
        <f t="shared" si="23"/>
        <v>0</v>
      </c>
    </row>
    <row r="259" spans="1:15">
      <c r="A259" s="6" t="s">
        <v>55</v>
      </c>
      <c r="B259" s="6">
        <v>3100</v>
      </c>
      <c r="C259" s="8">
        <v>3.1199967000000001E-3</v>
      </c>
      <c r="D259" s="7">
        <v>0.41099999999999998</v>
      </c>
      <c r="E259" s="7">
        <v>54.65</v>
      </c>
      <c r="F259" s="7">
        <v>1.2</v>
      </c>
      <c r="G259" s="7">
        <v>6.4000000000000001E-2</v>
      </c>
      <c r="H259" s="6">
        <v>1</v>
      </c>
      <c r="I259" s="42">
        <f t="shared" ref="I259:I322" si="24">F259</f>
        <v>1.2</v>
      </c>
      <c r="J259" s="42">
        <f t="shared" ref="J259:J322" si="25">G259</f>
        <v>6.4000000000000001E-2</v>
      </c>
      <c r="K259" s="6">
        <v>3</v>
      </c>
      <c r="L259" s="6">
        <f t="shared" ref="L259:L322" si="26">(E259*D259*C259)/12</f>
        <v>5.8398928231837496E-3</v>
      </c>
      <c r="M259" s="6">
        <f t="shared" ref="M259:M322" si="27">ROUND(E259*D259*C259*102.79,0)</f>
        <v>7</v>
      </c>
      <c r="N259" s="6">
        <f t="shared" ref="N259:N322" si="28">ROUND(I259*M259*0.002205,0)</f>
        <v>0</v>
      </c>
      <c r="O259" s="11">
        <f t="shared" ref="O259:O322" si="29">ROUND(J259*M259*0.002205,1)</f>
        <v>0</v>
      </c>
    </row>
    <row r="260" spans="1:15">
      <c r="A260" s="6" t="s">
        <v>55</v>
      </c>
      <c r="B260" s="6">
        <v>6300</v>
      </c>
      <c r="C260" s="8">
        <v>16.6368485751</v>
      </c>
      <c r="D260" s="7">
        <v>0.30299999999999999</v>
      </c>
      <c r="E260" s="7">
        <v>54.65</v>
      </c>
      <c r="F260" s="7">
        <v>0</v>
      </c>
      <c r="G260" s="7">
        <v>0</v>
      </c>
      <c r="H260" s="6">
        <v>1</v>
      </c>
      <c r="I260" s="42">
        <f t="shared" si="24"/>
        <v>0</v>
      </c>
      <c r="J260" s="42">
        <f t="shared" si="25"/>
        <v>0</v>
      </c>
      <c r="K260" s="6">
        <v>10241</v>
      </c>
      <c r="L260" s="6">
        <f t="shared" si="26"/>
        <v>22.957395309387678</v>
      </c>
      <c r="M260" s="6">
        <f t="shared" si="27"/>
        <v>28317</v>
      </c>
      <c r="N260" s="6">
        <f t="shared" si="28"/>
        <v>0</v>
      </c>
      <c r="O260" s="11">
        <f t="shared" si="29"/>
        <v>0</v>
      </c>
    </row>
    <row r="261" spans="1:15">
      <c r="A261" s="6" t="s">
        <v>55</v>
      </c>
      <c r="B261" s="6">
        <v>3100</v>
      </c>
      <c r="C261" s="8">
        <v>8.3743443700000003E-2</v>
      </c>
      <c r="D261" s="7">
        <v>0.41099999999999998</v>
      </c>
      <c r="E261" s="7">
        <v>54.65</v>
      </c>
      <c r="F261" s="7">
        <v>1.2</v>
      </c>
      <c r="G261" s="7">
        <v>6.4000000000000001E-2</v>
      </c>
      <c r="H261" s="6">
        <v>1</v>
      </c>
      <c r="I261" s="42">
        <f t="shared" si="24"/>
        <v>1.2</v>
      </c>
      <c r="J261" s="42">
        <f t="shared" si="25"/>
        <v>6.4000000000000001E-2</v>
      </c>
      <c r="K261" s="6">
        <v>68</v>
      </c>
      <c r="L261" s="6">
        <f t="shared" si="26"/>
        <v>0.15674783753852123</v>
      </c>
      <c r="M261" s="6">
        <f t="shared" si="27"/>
        <v>193</v>
      </c>
      <c r="N261" s="6">
        <f t="shared" si="28"/>
        <v>1</v>
      </c>
      <c r="O261" s="11">
        <f t="shared" si="29"/>
        <v>0</v>
      </c>
    </row>
    <row r="262" spans="1:15">
      <c r="A262" s="6" t="s">
        <v>55</v>
      </c>
      <c r="B262" s="6">
        <v>3100</v>
      </c>
      <c r="C262" s="8">
        <v>0.96680581980000002</v>
      </c>
      <c r="D262" s="7">
        <v>0.41099999999999998</v>
      </c>
      <c r="E262" s="7">
        <v>54.65</v>
      </c>
      <c r="F262" s="7">
        <v>1.2</v>
      </c>
      <c r="G262" s="7">
        <v>6.4000000000000001E-2</v>
      </c>
      <c r="H262" s="6">
        <v>1</v>
      </c>
      <c r="I262" s="42">
        <f t="shared" si="24"/>
        <v>1.2</v>
      </c>
      <c r="J262" s="42">
        <f t="shared" si="25"/>
        <v>6.4000000000000001E-2</v>
      </c>
      <c r="K262" s="6">
        <v>783</v>
      </c>
      <c r="L262" s="6">
        <f t="shared" si="26"/>
        <v>1.8096308782833972</v>
      </c>
      <c r="M262" s="6">
        <f t="shared" si="27"/>
        <v>2232</v>
      </c>
      <c r="N262" s="6">
        <f t="shared" si="28"/>
        <v>6</v>
      </c>
      <c r="O262" s="11">
        <f t="shared" si="29"/>
        <v>0.3</v>
      </c>
    </row>
    <row r="263" spans="1:15">
      <c r="A263" s="6" t="s">
        <v>55</v>
      </c>
      <c r="B263" s="6">
        <v>6182</v>
      </c>
      <c r="C263" s="8">
        <v>0.1130111434</v>
      </c>
      <c r="D263" s="7">
        <v>0.30299999999999999</v>
      </c>
      <c r="E263" s="7">
        <v>54.65</v>
      </c>
      <c r="F263" s="7">
        <v>0</v>
      </c>
      <c r="G263" s="7">
        <v>0</v>
      </c>
      <c r="H263" s="6">
        <v>1</v>
      </c>
      <c r="I263" s="42">
        <f t="shared" si="24"/>
        <v>0</v>
      </c>
      <c r="J263" s="42">
        <f t="shared" si="25"/>
        <v>0</v>
      </c>
      <c r="K263" s="6">
        <v>67</v>
      </c>
      <c r="L263" s="6">
        <f t="shared" si="26"/>
        <v>0.15594548941695249</v>
      </c>
      <c r="M263" s="6">
        <f t="shared" si="27"/>
        <v>192</v>
      </c>
      <c r="N263" s="6">
        <f t="shared" si="28"/>
        <v>0</v>
      </c>
      <c r="O263" s="11">
        <f t="shared" si="29"/>
        <v>0</v>
      </c>
    </row>
    <row r="264" spans="1:15">
      <c r="A264" s="6" t="s">
        <v>55</v>
      </c>
      <c r="B264" s="6">
        <v>6410</v>
      </c>
      <c r="C264" s="8">
        <v>2.4870039199999999E-2</v>
      </c>
      <c r="D264" s="7">
        <v>0.30299999999999999</v>
      </c>
      <c r="E264" s="7">
        <v>54.65</v>
      </c>
      <c r="F264" s="7">
        <v>0</v>
      </c>
      <c r="G264" s="7">
        <v>0</v>
      </c>
      <c r="H264" s="6">
        <v>1</v>
      </c>
      <c r="I264" s="42">
        <f t="shared" si="24"/>
        <v>0</v>
      </c>
      <c r="J264" s="42">
        <f t="shared" si="25"/>
        <v>0</v>
      </c>
      <c r="K264" s="6">
        <v>15</v>
      </c>
      <c r="L264" s="6">
        <f t="shared" si="26"/>
        <v>3.4318477967569996E-2</v>
      </c>
      <c r="M264" s="6">
        <f t="shared" si="27"/>
        <v>42</v>
      </c>
      <c r="N264" s="6">
        <f t="shared" si="28"/>
        <v>0</v>
      </c>
      <c r="O264" s="11">
        <f t="shared" si="29"/>
        <v>0</v>
      </c>
    </row>
    <row r="265" spans="1:15">
      <c r="A265" s="6" t="s">
        <v>55</v>
      </c>
      <c r="B265" s="6">
        <v>6410</v>
      </c>
      <c r="C265" s="8">
        <v>4.1429538000000002E-2</v>
      </c>
      <c r="D265" s="7">
        <v>0.30299999999999999</v>
      </c>
      <c r="E265" s="7">
        <v>54.65</v>
      </c>
      <c r="F265" s="7">
        <v>0</v>
      </c>
      <c r="G265" s="7">
        <v>0</v>
      </c>
      <c r="H265" s="6">
        <v>1</v>
      </c>
      <c r="I265" s="42">
        <f t="shared" si="24"/>
        <v>0</v>
      </c>
      <c r="J265" s="42">
        <f t="shared" si="25"/>
        <v>0</v>
      </c>
      <c r="K265" s="6">
        <v>25</v>
      </c>
      <c r="L265" s="6">
        <f t="shared" si="26"/>
        <v>5.7169137355425004E-2</v>
      </c>
      <c r="M265" s="6">
        <f t="shared" si="27"/>
        <v>71</v>
      </c>
      <c r="N265" s="6">
        <f t="shared" si="28"/>
        <v>0</v>
      </c>
      <c r="O265" s="11">
        <f t="shared" si="29"/>
        <v>0</v>
      </c>
    </row>
    <row r="266" spans="1:15">
      <c r="A266" s="6" t="s">
        <v>55</v>
      </c>
      <c r="B266" s="6">
        <v>3100</v>
      </c>
      <c r="C266" s="8">
        <v>7.2960501100000005E-2</v>
      </c>
      <c r="D266" s="7">
        <v>0.41099999999999998</v>
      </c>
      <c r="E266" s="7">
        <v>54.65</v>
      </c>
      <c r="F266" s="7">
        <v>1.2</v>
      </c>
      <c r="G266" s="7">
        <v>6.4000000000000001E-2</v>
      </c>
      <c r="H266" s="6">
        <v>1</v>
      </c>
      <c r="I266" s="42">
        <f t="shared" si="24"/>
        <v>1.2</v>
      </c>
      <c r="J266" s="42">
        <f t="shared" si="25"/>
        <v>6.4000000000000001E-2</v>
      </c>
      <c r="K266" s="6">
        <v>59</v>
      </c>
      <c r="L266" s="6">
        <f t="shared" si="26"/>
        <v>0.13656472994018873</v>
      </c>
      <c r="M266" s="6">
        <f t="shared" si="27"/>
        <v>168</v>
      </c>
      <c r="N266" s="6">
        <f t="shared" si="28"/>
        <v>0</v>
      </c>
      <c r="O266" s="11">
        <f t="shared" si="29"/>
        <v>0</v>
      </c>
    </row>
    <row r="267" spans="1:15">
      <c r="A267" s="6" t="s">
        <v>55</v>
      </c>
      <c r="B267" s="6">
        <v>3100</v>
      </c>
      <c r="C267" s="8">
        <v>3.1661962500000002E-2</v>
      </c>
      <c r="D267" s="7">
        <v>0.41099999999999998</v>
      </c>
      <c r="E267" s="7">
        <v>54.65</v>
      </c>
      <c r="F267" s="7">
        <v>1.2</v>
      </c>
      <c r="G267" s="7">
        <v>6.4000000000000001E-2</v>
      </c>
      <c r="H267" s="6">
        <v>1</v>
      </c>
      <c r="I267" s="42">
        <f t="shared" si="24"/>
        <v>1.2</v>
      </c>
      <c r="J267" s="42">
        <f t="shared" si="25"/>
        <v>6.4000000000000001E-2</v>
      </c>
      <c r="K267" s="6">
        <v>26</v>
      </c>
      <c r="L267" s="6">
        <f t="shared" si="26"/>
        <v>5.9263674083906238E-2</v>
      </c>
      <c r="M267" s="6">
        <f t="shared" si="27"/>
        <v>73</v>
      </c>
      <c r="N267" s="6">
        <f t="shared" si="28"/>
        <v>0</v>
      </c>
      <c r="O267" s="11">
        <f t="shared" si="29"/>
        <v>0</v>
      </c>
    </row>
    <row r="268" spans="1:15">
      <c r="A268" s="6" t="s">
        <v>55</v>
      </c>
      <c r="B268" s="6">
        <v>6182</v>
      </c>
      <c r="C268" s="8">
        <v>1.2853843615</v>
      </c>
      <c r="D268" s="7">
        <v>0.30299999999999999</v>
      </c>
      <c r="E268" s="7">
        <v>54.65</v>
      </c>
      <c r="F268" s="7">
        <v>0</v>
      </c>
      <c r="G268" s="7">
        <v>0</v>
      </c>
      <c r="H268" s="6">
        <v>1</v>
      </c>
      <c r="I268" s="42">
        <f t="shared" si="24"/>
        <v>0</v>
      </c>
      <c r="J268" s="42">
        <f t="shared" si="25"/>
        <v>0</v>
      </c>
      <c r="K268" s="6">
        <v>768</v>
      </c>
      <c r="L268" s="6">
        <f t="shared" si="26"/>
        <v>1.7737179477383689</v>
      </c>
      <c r="M268" s="6">
        <f t="shared" si="27"/>
        <v>2188</v>
      </c>
      <c r="N268" s="6">
        <f t="shared" si="28"/>
        <v>0</v>
      </c>
      <c r="O268" s="11">
        <f t="shared" si="29"/>
        <v>0</v>
      </c>
    </row>
    <row r="269" spans="1:15">
      <c r="A269" s="6" t="s">
        <v>55</v>
      </c>
      <c r="B269" s="6">
        <v>6410</v>
      </c>
      <c r="C269" s="8">
        <v>3.6030271485999998</v>
      </c>
      <c r="D269" s="7">
        <v>0.30299999999999999</v>
      </c>
      <c r="E269" s="7">
        <v>54.65</v>
      </c>
      <c r="F269" s="7">
        <v>0</v>
      </c>
      <c r="G269" s="7">
        <v>0</v>
      </c>
      <c r="H269" s="6">
        <v>1</v>
      </c>
      <c r="I269" s="42">
        <f t="shared" si="24"/>
        <v>0</v>
      </c>
      <c r="J269" s="42">
        <f t="shared" si="25"/>
        <v>0</v>
      </c>
      <c r="K269" s="6">
        <v>2152</v>
      </c>
      <c r="L269" s="6">
        <f t="shared" si="26"/>
        <v>4.971862200192497</v>
      </c>
      <c r="M269" s="6">
        <f t="shared" si="27"/>
        <v>6133</v>
      </c>
      <c r="N269" s="6">
        <f t="shared" si="28"/>
        <v>0</v>
      </c>
      <c r="O269" s="11">
        <f t="shared" si="29"/>
        <v>0</v>
      </c>
    </row>
    <row r="270" spans="1:15">
      <c r="A270" s="6" t="s">
        <v>55</v>
      </c>
      <c r="B270" s="6">
        <v>6410</v>
      </c>
      <c r="C270" s="8">
        <v>2.0958744500000001E-2</v>
      </c>
      <c r="D270" s="7">
        <v>0.30299999999999999</v>
      </c>
      <c r="E270" s="7">
        <v>54.65</v>
      </c>
      <c r="F270" s="7">
        <v>0</v>
      </c>
      <c r="G270" s="7">
        <v>0</v>
      </c>
      <c r="H270" s="6">
        <v>1</v>
      </c>
      <c r="I270" s="42">
        <f t="shared" si="24"/>
        <v>0</v>
      </c>
      <c r="J270" s="42">
        <f t="shared" si="25"/>
        <v>0</v>
      </c>
      <c r="K270" s="6">
        <v>13</v>
      </c>
      <c r="L270" s="6">
        <f t="shared" si="26"/>
        <v>2.8921233519856249E-2</v>
      </c>
      <c r="M270" s="6">
        <f t="shared" si="27"/>
        <v>36</v>
      </c>
      <c r="N270" s="6">
        <f t="shared" si="28"/>
        <v>0</v>
      </c>
      <c r="O270" s="11">
        <f t="shared" si="29"/>
        <v>0</v>
      </c>
    </row>
    <row r="271" spans="1:15">
      <c r="A271" s="6" t="s">
        <v>55</v>
      </c>
      <c r="B271" s="6">
        <v>6460</v>
      </c>
      <c r="C271" s="8">
        <v>0.35998477839999998</v>
      </c>
      <c r="D271" s="7">
        <v>0.30299999999999999</v>
      </c>
      <c r="E271" s="7">
        <v>54.65</v>
      </c>
      <c r="F271" s="7">
        <v>0</v>
      </c>
      <c r="G271" s="7">
        <v>0</v>
      </c>
      <c r="H271" s="6">
        <v>1</v>
      </c>
      <c r="I271" s="42">
        <f t="shared" si="24"/>
        <v>0</v>
      </c>
      <c r="J271" s="42">
        <f t="shared" si="25"/>
        <v>0</v>
      </c>
      <c r="K271" s="6">
        <v>215</v>
      </c>
      <c r="L271" s="6">
        <f t="shared" si="26"/>
        <v>0.49674749552388997</v>
      </c>
      <c r="M271" s="6">
        <f t="shared" si="27"/>
        <v>613</v>
      </c>
      <c r="N271" s="6">
        <f t="shared" si="28"/>
        <v>0</v>
      </c>
      <c r="O271" s="11">
        <f t="shared" si="29"/>
        <v>0</v>
      </c>
    </row>
    <row r="272" spans="1:15">
      <c r="A272" s="6" t="s">
        <v>55</v>
      </c>
      <c r="B272" s="6">
        <v>3100</v>
      </c>
      <c r="C272" s="8">
        <v>1.4102178460999999</v>
      </c>
      <c r="D272" s="7">
        <v>0.41099999999999998</v>
      </c>
      <c r="E272" s="7">
        <v>54.65</v>
      </c>
      <c r="F272" s="7">
        <v>1.2</v>
      </c>
      <c r="G272" s="7">
        <v>6.4000000000000001E-2</v>
      </c>
      <c r="H272" s="6">
        <v>1</v>
      </c>
      <c r="I272" s="42">
        <f t="shared" si="24"/>
        <v>1.2</v>
      </c>
      <c r="J272" s="42">
        <f t="shared" si="25"/>
        <v>6.4000000000000001E-2</v>
      </c>
      <c r="K272" s="6">
        <v>1142</v>
      </c>
      <c r="L272" s="6">
        <f t="shared" si="26"/>
        <v>2.6395928811607505</v>
      </c>
      <c r="M272" s="6">
        <f t="shared" si="27"/>
        <v>3256</v>
      </c>
      <c r="N272" s="6">
        <f t="shared" si="28"/>
        <v>9</v>
      </c>
      <c r="O272" s="11">
        <f t="shared" si="29"/>
        <v>0.5</v>
      </c>
    </row>
    <row r="273" spans="1:15">
      <c r="A273" s="6" t="s">
        <v>55</v>
      </c>
      <c r="B273" s="6">
        <v>6300</v>
      </c>
      <c r="C273" s="8">
        <v>5.6381306759000003</v>
      </c>
      <c r="D273" s="7">
        <v>0.30299999999999999</v>
      </c>
      <c r="E273" s="7">
        <v>54.65</v>
      </c>
      <c r="F273" s="7">
        <v>0</v>
      </c>
      <c r="G273" s="7">
        <v>0</v>
      </c>
      <c r="H273" s="6">
        <v>1</v>
      </c>
      <c r="I273" s="42">
        <f t="shared" si="24"/>
        <v>0</v>
      </c>
      <c r="J273" s="42">
        <f t="shared" si="25"/>
        <v>0</v>
      </c>
      <c r="K273" s="6">
        <v>3367</v>
      </c>
      <c r="L273" s="6">
        <f t="shared" si="26"/>
        <v>7.7801269963078594</v>
      </c>
      <c r="M273" s="6">
        <f t="shared" si="27"/>
        <v>9597</v>
      </c>
      <c r="N273" s="6">
        <f t="shared" si="28"/>
        <v>0</v>
      </c>
      <c r="O273" s="11">
        <f t="shared" si="29"/>
        <v>0</v>
      </c>
    </row>
    <row r="274" spans="1:15">
      <c r="A274" s="6" t="s">
        <v>55</v>
      </c>
      <c r="B274" s="6">
        <v>3100</v>
      </c>
      <c r="C274" s="8">
        <v>0.33552155099999997</v>
      </c>
      <c r="D274" s="7">
        <v>0.41099999999999998</v>
      </c>
      <c r="E274" s="7">
        <v>54.65</v>
      </c>
      <c r="F274" s="7">
        <v>1.2</v>
      </c>
      <c r="G274" s="7">
        <v>6.4000000000000001E-2</v>
      </c>
      <c r="H274" s="6">
        <v>1</v>
      </c>
      <c r="I274" s="42">
        <f t="shared" si="24"/>
        <v>1.2</v>
      </c>
      <c r="J274" s="42">
        <f t="shared" si="25"/>
        <v>6.4000000000000001E-2</v>
      </c>
      <c r="K274" s="6">
        <v>272</v>
      </c>
      <c r="L274" s="6">
        <f t="shared" si="26"/>
        <v>0.6280166571036373</v>
      </c>
      <c r="M274" s="6">
        <f t="shared" si="27"/>
        <v>775</v>
      </c>
      <c r="N274" s="6">
        <f t="shared" si="28"/>
        <v>2</v>
      </c>
      <c r="O274" s="11">
        <f t="shared" si="29"/>
        <v>0.1</v>
      </c>
    </row>
    <row r="275" spans="1:15">
      <c r="A275" s="6" t="s">
        <v>55</v>
      </c>
      <c r="B275" s="6">
        <v>3100</v>
      </c>
      <c r="C275" s="8">
        <v>2.7744396964</v>
      </c>
      <c r="D275" s="7">
        <v>0.41099999999999998</v>
      </c>
      <c r="E275" s="7">
        <v>54.65</v>
      </c>
      <c r="F275" s="7">
        <v>1.2</v>
      </c>
      <c r="G275" s="7">
        <v>6.4000000000000001E-2</v>
      </c>
      <c r="H275" s="6">
        <v>1</v>
      </c>
      <c r="I275" s="42">
        <f t="shared" si="24"/>
        <v>1.2</v>
      </c>
      <c r="J275" s="42">
        <f t="shared" si="25"/>
        <v>6.4000000000000001E-2</v>
      </c>
      <c r="K275" s="6">
        <v>2247</v>
      </c>
      <c r="L275" s="6">
        <f t="shared" si="26"/>
        <v>5.1930921822329044</v>
      </c>
      <c r="M275" s="6">
        <f t="shared" si="27"/>
        <v>6406</v>
      </c>
      <c r="N275" s="6">
        <f t="shared" si="28"/>
        <v>17</v>
      </c>
      <c r="O275" s="11">
        <f t="shared" si="29"/>
        <v>0.9</v>
      </c>
    </row>
    <row r="276" spans="1:15">
      <c r="A276" s="6" t="s">
        <v>55</v>
      </c>
      <c r="B276" s="6">
        <v>6410</v>
      </c>
      <c r="C276" s="8">
        <v>7.1143560000000005E-4</v>
      </c>
      <c r="D276" s="7">
        <v>0.30299999999999999</v>
      </c>
      <c r="E276" s="7">
        <v>54.65</v>
      </c>
      <c r="F276" s="7">
        <v>0</v>
      </c>
      <c r="G276" s="7">
        <v>0</v>
      </c>
      <c r="H276" s="6">
        <v>1</v>
      </c>
      <c r="I276" s="42">
        <f t="shared" si="24"/>
        <v>0</v>
      </c>
      <c r="J276" s="42">
        <f t="shared" si="25"/>
        <v>0</v>
      </c>
      <c r="K276" s="6">
        <v>0</v>
      </c>
      <c r="L276" s="6">
        <f t="shared" si="26"/>
        <v>9.8171887738500007E-4</v>
      </c>
      <c r="M276" s="6">
        <f t="shared" si="27"/>
        <v>1</v>
      </c>
      <c r="N276" s="6">
        <f t="shared" si="28"/>
        <v>0</v>
      </c>
      <c r="O276" s="11">
        <f t="shared" si="29"/>
        <v>0</v>
      </c>
    </row>
    <row r="277" spans="1:15">
      <c r="A277" s="6" t="s">
        <v>55</v>
      </c>
      <c r="B277" s="6">
        <v>3100</v>
      </c>
      <c r="C277" s="8">
        <v>1.2476378600000001E-2</v>
      </c>
      <c r="D277" s="7">
        <v>0.41099999999999998</v>
      </c>
      <c r="E277" s="7">
        <v>54.65</v>
      </c>
      <c r="F277" s="7">
        <v>1.2</v>
      </c>
      <c r="G277" s="7">
        <v>6.4000000000000001E-2</v>
      </c>
      <c r="H277" s="6">
        <v>1</v>
      </c>
      <c r="I277" s="42">
        <f t="shared" si="24"/>
        <v>1.2</v>
      </c>
      <c r="J277" s="42">
        <f t="shared" si="25"/>
        <v>6.4000000000000001E-2</v>
      </c>
      <c r="K277" s="6">
        <v>10</v>
      </c>
      <c r="L277" s="6">
        <f t="shared" si="26"/>
        <v>2.3352817599282497E-2</v>
      </c>
      <c r="M277" s="6">
        <f t="shared" si="27"/>
        <v>29</v>
      </c>
      <c r="N277" s="6">
        <f t="shared" si="28"/>
        <v>0</v>
      </c>
      <c r="O277" s="11">
        <f t="shared" si="29"/>
        <v>0</v>
      </c>
    </row>
    <row r="278" spans="1:15">
      <c r="A278" s="6" t="s">
        <v>55</v>
      </c>
      <c r="B278" s="6">
        <v>3100</v>
      </c>
      <c r="C278" s="8">
        <v>0.28303947149999997</v>
      </c>
      <c r="D278" s="7">
        <v>0.41099999999999998</v>
      </c>
      <c r="E278" s="7">
        <v>54.65</v>
      </c>
      <c r="F278" s="7">
        <v>1.2</v>
      </c>
      <c r="G278" s="7">
        <v>6.4000000000000001E-2</v>
      </c>
      <c r="H278" s="6">
        <v>1</v>
      </c>
      <c r="I278" s="42">
        <f t="shared" si="24"/>
        <v>1.2</v>
      </c>
      <c r="J278" s="42">
        <f t="shared" si="25"/>
        <v>6.4000000000000001E-2</v>
      </c>
      <c r="K278" s="6">
        <v>229</v>
      </c>
      <c r="L278" s="6">
        <f t="shared" si="26"/>
        <v>0.52978266877351865</v>
      </c>
      <c r="M278" s="6">
        <f t="shared" si="27"/>
        <v>653</v>
      </c>
      <c r="N278" s="6">
        <f t="shared" si="28"/>
        <v>2</v>
      </c>
      <c r="O278" s="11">
        <f t="shared" si="29"/>
        <v>0.1</v>
      </c>
    </row>
    <row r="279" spans="1:15">
      <c r="A279" s="6" t="s">
        <v>55</v>
      </c>
      <c r="B279" s="6">
        <v>3100</v>
      </c>
      <c r="C279" s="8">
        <v>0.25108456649999999</v>
      </c>
      <c r="D279" s="7">
        <v>0.41099999999999998</v>
      </c>
      <c r="E279" s="7">
        <v>54.65</v>
      </c>
      <c r="F279" s="7">
        <v>1.2</v>
      </c>
      <c r="G279" s="7">
        <v>6.4000000000000001E-2</v>
      </c>
      <c r="H279" s="6">
        <v>1</v>
      </c>
      <c r="I279" s="42">
        <f t="shared" si="24"/>
        <v>1.2</v>
      </c>
      <c r="J279" s="42">
        <f t="shared" si="25"/>
        <v>6.4000000000000001E-2</v>
      </c>
      <c r="K279" s="6">
        <v>203</v>
      </c>
      <c r="L279" s="6">
        <f t="shared" si="26"/>
        <v>0.46997067590345615</v>
      </c>
      <c r="M279" s="6">
        <f t="shared" si="27"/>
        <v>580</v>
      </c>
      <c r="N279" s="6">
        <f t="shared" si="28"/>
        <v>2</v>
      </c>
      <c r="O279" s="11">
        <f t="shared" si="29"/>
        <v>0.1</v>
      </c>
    </row>
    <row r="280" spans="1:15">
      <c r="A280" s="6" t="s">
        <v>55</v>
      </c>
      <c r="B280" s="6">
        <v>6182</v>
      </c>
      <c r="C280" s="8">
        <v>6.5305305286999999</v>
      </c>
      <c r="D280" s="7">
        <v>0.30299999999999999</v>
      </c>
      <c r="E280" s="7">
        <v>54.65</v>
      </c>
      <c r="F280" s="7">
        <v>0</v>
      </c>
      <c r="G280" s="7">
        <v>0</v>
      </c>
      <c r="H280" s="6">
        <v>1</v>
      </c>
      <c r="I280" s="42">
        <f t="shared" si="24"/>
        <v>0</v>
      </c>
      <c r="J280" s="42">
        <f t="shared" si="25"/>
        <v>0</v>
      </c>
      <c r="K280" s="6">
        <v>3900</v>
      </c>
      <c r="L280" s="6">
        <f t="shared" si="26"/>
        <v>9.0115607081847386</v>
      </c>
      <c r="M280" s="6">
        <f t="shared" si="27"/>
        <v>11116</v>
      </c>
      <c r="N280" s="6">
        <f t="shared" si="28"/>
        <v>0</v>
      </c>
      <c r="O280" s="11">
        <f t="shared" si="29"/>
        <v>0</v>
      </c>
    </row>
    <row r="281" spans="1:15">
      <c r="A281" s="6" t="s">
        <v>55</v>
      </c>
      <c r="B281" s="6">
        <v>6460</v>
      </c>
      <c r="C281" s="8">
        <v>0.88742599109999998</v>
      </c>
      <c r="D281" s="7">
        <v>0.30299999999999999</v>
      </c>
      <c r="E281" s="7">
        <v>54.65</v>
      </c>
      <c r="F281" s="7">
        <v>0</v>
      </c>
      <c r="G281" s="7">
        <v>0</v>
      </c>
      <c r="H281" s="6">
        <v>1</v>
      </c>
      <c r="I281" s="42">
        <f t="shared" si="24"/>
        <v>0</v>
      </c>
      <c r="J281" s="42">
        <f t="shared" si="25"/>
        <v>0</v>
      </c>
      <c r="K281" s="6">
        <v>530</v>
      </c>
      <c r="L281" s="6">
        <f t="shared" si="26"/>
        <v>1.2245702179437787</v>
      </c>
      <c r="M281" s="6">
        <f t="shared" si="27"/>
        <v>1510</v>
      </c>
      <c r="N281" s="6">
        <f t="shared" si="28"/>
        <v>0</v>
      </c>
      <c r="O281" s="11">
        <f t="shared" si="29"/>
        <v>0</v>
      </c>
    </row>
    <row r="282" spans="1:15">
      <c r="A282" s="6" t="s">
        <v>55</v>
      </c>
      <c r="B282" s="6">
        <v>6460</v>
      </c>
      <c r="C282" s="8">
        <v>0.17365985249999999</v>
      </c>
      <c r="D282" s="7">
        <v>0.30299999999999999</v>
      </c>
      <c r="E282" s="7">
        <v>54.65</v>
      </c>
      <c r="F282" s="7">
        <v>0</v>
      </c>
      <c r="G282" s="7">
        <v>0</v>
      </c>
      <c r="H282" s="6">
        <v>1</v>
      </c>
      <c r="I282" s="42">
        <f t="shared" si="24"/>
        <v>0</v>
      </c>
      <c r="J282" s="42">
        <f t="shared" si="25"/>
        <v>0</v>
      </c>
      <c r="K282" s="6">
        <v>104</v>
      </c>
      <c r="L282" s="6">
        <f t="shared" si="26"/>
        <v>0.23963540121290625</v>
      </c>
      <c r="M282" s="6">
        <f t="shared" si="27"/>
        <v>296</v>
      </c>
      <c r="N282" s="6">
        <f t="shared" si="28"/>
        <v>0</v>
      </c>
      <c r="O282" s="11">
        <f t="shared" si="29"/>
        <v>0</v>
      </c>
    </row>
    <row r="283" spans="1:15">
      <c r="A283" s="6" t="s">
        <v>55</v>
      </c>
      <c r="B283" s="6">
        <v>6300</v>
      </c>
      <c r="C283" s="8">
        <v>0.95534340019999997</v>
      </c>
      <c r="D283" s="7">
        <v>0.30299999999999999</v>
      </c>
      <c r="E283" s="7">
        <v>54.65</v>
      </c>
      <c r="F283" s="7">
        <v>0</v>
      </c>
      <c r="G283" s="7">
        <v>0</v>
      </c>
      <c r="H283" s="6">
        <v>1</v>
      </c>
      <c r="I283" s="42">
        <f t="shared" si="24"/>
        <v>0</v>
      </c>
      <c r="J283" s="42">
        <f t="shared" si="25"/>
        <v>0</v>
      </c>
      <c r="K283" s="6">
        <v>570</v>
      </c>
      <c r="L283" s="6">
        <f t="shared" si="26"/>
        <v>1.3182902997284824</v>
      </c>
      <c r="M283" s="6">
        <f t="shared" si="27"/>
        <v>1626</v>
      </c>
      <c r="N283" s="6">
        <f t="shared" si="28"/>
        <v>0</v>
      </c>
      <c r="O283" s="11">
        <f t="shared" si="29"/>
        <v>0</v>
      </c>
    </row>
    <row r="284" spans="1:15">
      <c r="A284" s="6" t="s">
        <v>55</v>
      </c>
      <c r="B284" s="6">
        <v>3100</v>
      </c>
      <c r="C284" s="8">
        <v>19.732883819600001</v>
      </c>
      <c r="D284" s="7">
        <v>0.41099999999999998</v>
      </c>
      <c r="E284" s="7">
        <v>54.65</v>
      </c>
      <c r="F284" s="7">
        <v>1.2</v>
      </c>
      <c r="G284" s="7">
        <v>6.4000000000000001E-2</v>
      </c>
      <c r="H284" s="6">
        <v>1</v>
      </c>
      <c r="I284" s="42">
        <f t="shared" si="24"/>
        <v>1.2</v>
      </c>
      <c r="J284" s="42">
        <f t="shared" si="25"/>
        <v>6.4000000000000001E-2</v>
      </c>
      <c r="K284" s="6">
        <v>16419</v>
      </c>
      <c r="L284" s="6">
        <f t="shared" si="26"/>
        <v>36.935271950384042</v>
      </c>
      <c r="M284" s="6">
        <f t="shared" si="27"/>
        <v>45559</v>
      </c>
      <c r="N284" s="6">
        <f t="shared" si="28"/>
        <v>121</v>
      </c>
      <c r="O284" s="11">
        <f t="shared" si="29"/>
        <v>6.4</v>
      </c>
    </row>
    <row r="285" spans="1:15">
      <c r="A285" s="6" t="s">
        <v>55</v>
      </c>
      <c r="B285" s="6">
        <v>6300</v>
      </c>
      <c r="C285" s="8">
        <v>0.5779519729</v>
      </c>
      <c r="D285" s="7">
        <v>0.30299999999999999</v>
      </c>
      <c r="E285" s="7">
        <v>54.65</v>
      </c>
      <c r="F285" s="7">
        <v>0</v>
      </c>
      <c r="G285" s="7">
        <v>0</v>
      </c>
      <c r="H285" s="6">
        <v>1</v>
      </c>
      <c r="I285" s="42">
        <f t="shared" si="24"/>
        <v>0</v>
      </c>
      <c r="J285" s="42">
        <f t="shared" si="25"/>
        <v>0</v>
      </c>
      <c r="K285" s="6">
        <v>345</v>
      </c>
      <c r="L285" s="6">
        <f t="shared" si="26"/>
        <v>0.79752315180437128</v>
      </c>
      <c r="M285" s="6">
        <f t="shared" si="27"/>
        <v>984</v>
      </c>
      <c r="N285" s="6">
        <f t="shared" si="28"/>
        <v>0</v>
      </c>
      <c r="O285" s="11">
        <f t="shared" si="29"/>
        <v>0</v>
      </c>
    </row>
    <row r="286" spans="1:15">
      <c r="A286" s="6" t="s">
        <v>55</v>
      </c>
      <c r="B286" s="6">
        <v>6182</v>
      </c>
      <c r="C286" s="8">
        <v>0.1460018246</v>
      </c>
      <c r="D286" s="7">
        <v>0.30299999999999999</v>
      </c>
      <c r="E286" s="7">
        <v>54.65</v>
      </c>
      <c r="F286" s="7">
        <v>0</v>
      </c>
      <c r="G286" s="7">
        <v>0</v>
      </c>
      <c r="H286" s="6">
        <v>1</v>
      </c>
      <c r="I286" s="42">
        <f t="shared" si="24"/>
        <v>0</v>
      </c>
      <c r="J286" s="42">
        <f t="shared" si="25"/>
        <v>0</v>
      </c>
      <c r="K286" s="6">
        <v>87</v>
      </c>
      <c r="L286" s="6">
        <f t="shared" si="26"/>
        <v>0.20146974278834751</v>
      </c>
      <c r="M286" s="6">
        <f t="shared" si="27"/>
        <v>249</v>
      </c>
      <c r="N286" s="6">
        <f t="shared" si="28"/>
        <v>0</v>
      </c>
      <c r="O286" s="11">
        <f t="shared" si="29"/>
        <v>0</v>
      </c>
    </row>
    <row r="287" spans="1:15">
      <c r="A287" s="6" t="s">
        <v>55</v>
      </c>
      <c r="B287" s="6">
        <v>6410</v>
      </c>
      <c r="C287" s="8">
        <v>0.96477778000000003</v>
      </c>
      <c r="D287" s="7">
        <v>0.30299999999999999</v>
      </c>
      <c r="E287" s="7">
        <v>54.65</v>
      </c>
      <c r="F287" s="7">
        <v>0</v>
      </c>
      <c r="G287" s="7">
        <v>0</v>
      </c>
      <c r="H287" s="6">
        <v>1</v>
      </c>
      <c r="I287" s="42">
        <f t="shared" si="24"/>
        <v>0</v>
      </c>
      <c r="J287" s="42">
        <f t="shared" si="25"/>
        <v>0</v>
      </c>
      <c r="K287" s="6">
        <v>576</v>
      </c>
      <c r="L287" s="6">
        <f t="shared" si="26"/>
        <v>1.3313089183442501</v>
      </c>
      <c r="M287" s="6">
        <f t="shared" si="27"/>
        <v>1642</v>
      </c>
      <c r="N287" s="6">
        <f t="shared" si="28"/>
        <v>0</v>
      </c>
      <c r="O287" s="11">
        <f t="shared" si="29"/>
        <v>0</v>
      </c>
    </row>
    <row r="288" spans="1:15">
      <c r="A288" s="6" t="s">
        <v>55</v>
      </c>
      <c r="B288" s="6">
        <v>6300</v>
      </c>
      <c r="C288" s="8">
        <v>4.7316540999999997E-3</v>
      </c>
      <c r="D288" s="7">
        <v>0.30299999999999999</v>
      </c>
      <c r="E288" s="7">
        <v>54.65</v>
      </c>
      <c r="F288" s="7">
        <v>0</v>
      </c>
      <c r="G288" s="7">
        <v>0</v>
      </c>
      <c r="H288" s="6">
        <v>1</v>
      </c>
      <c r="I288" s="42">
        <f t="shared" si="24"/>
        <v>0</v>
      </c>
      <c r="J288" s="42">
        <f t="shared" si="25"/>
        <v>0</v>
      </c>
      <c r="K288" s="6">
        <v>3</v>
      </c>
      <c r="L288" s="6">
        <f t="shared" si="26"/>
        <v>6.5292686382662493E-3</v>
      </c>
      <c r="M288" s="6">
        <f t="shared" si="27"/>
        <v>8</v>
      </c>
      <c r="N288" s="6">
        <f t="shared" si="28"/>
        <v>0</v>
      </c>
      <c r="O288" s="11">
        <f t="shared" si="29"/>
        <v>0</v>
      </c>
    </row>
    <row r="289" spans="1:15">
      <c r="A289" s="6" t="s">
        <v>55</v>
      </c>
      <c r="B289" s="6">
        <v>6460</v>
      </c>
      <c r="C289" s="8">
        <v>1.0106496501</v>
      </c>
      <c r="D289" s="7">
        <v>0.30299999999999999</v>
      </c>
      <c r="E289" s="7">
        <v>54.65</v>
      </c>
      <c r="F289" s="7">
        <v>0</v>
      </c>
      <c r="G289" s="7">
        <v>0</v>
      </c>
      <c r="H289" s="6">
        <v>1</v>
      </c>
      <c r="I289" s="42">
        <f t="shared" si="24"/>
        <v>0</v>
      </c>
      <c r="J289" s="42">
        <f t="shared" si="25"/>
        <v>0</v>
      </c>
      <c r="K289" s="6">
        <v>604</v>
      </c>
      <c r="L289" s="6">
        <f t="shared" si="26"/>
        <v>1.3946080852936162</v>
      </c>
      <c r="M289" s="6">
        <f t="shared" si="27"/>
        <v>1720</v>
      </c>
      <c r="N289" s="6">
        <f t="shared" si="28"/>
        <v>0</v>
      </c>
      <c r="O289" s="11">
        <f t="shared" si="29"/>
        <v>0</v>
      </c>
    </row>
    <row r="290" spans="1:15">
      <c r="A290" s="6" t="s">
        <v>55</v>
      </c>
      <c r="B290" s="6">
        <v>6410</v>
      </c>
      <c r="C290" s="8">
        <v>0.51489254179999999</v>
      </c>
      <c r="D290" s="7">
        <v>0.30299999999999999</v>
      </c>
      <c r="E290" s="7">
        <v>54.65</v>
      </c>
      <c r="F290" s="7">
        <v>0</v>
      </c>
      <c r="G290" s="7">
        <v>0</v>
      </c>
      <c r="H290" s="6">
        <v>1</v>
      </c>
      <c r="I290" s="42">
        <f t="shared" si="24"/>
        <v>0</v>
      </c>
      <c r="J290" s="42">
        <f t="shared" si="25"/>
        <v>0</v>
      </c>
      <c r="K290" s="6">
        <v>307</v>
      </c>
      <c r="L290" s="6">
        <f t="shared" si="26"/>
        <v>0.71050665458659246</v>
      </c>
      <c r="M290" s="6">
        <f t="shared" si="27"/>
        <v>876</v>
      </c>
      <c r="N290" s="6">
        <f t="shared" si="28"/>
        <v>0</v>
      </c>
      <c r="O290" s="11">
        <f t="shared" si="29"/>
        <v>0</v>
      </c>
    </row>
    <row r="291" spans="1:15">
      <c r="A291" s="6" t="s">
        <v>55</v>
      </c>
      <c r="B291" s="6">
        <v>3100</v>
      </c>
      <c r="C291" s="8">
        <v>1.2724482400000001E-2</v>
      </c>
      <c r="D291" s="7">
        <v>0.41099999999999998</v>
      </c>
      <c r="E291" s="7">
        <v>54.65</v>
      </c>
      <c r="F291" s="7">
        <v>1.2</v>
      </c>
      <c r="G291" s="7">
        <v>6.4000000000000001E-2</v>
      </c>
      <c r="H291" s="6">
        <v>1</v>
      </c>
      <c r="I291" s="42">
        <f t="shared" si="24"/>
        <v>1.2</v>
      </c>
      <c r="J291" s="42">
        <f t="shared" si="25"/>
        <v>6.4000000000000001E-2</v>
      </c>
      <c r="K291" s="6">
        <v>10</v>
      </c>
      <c r="L291" s="6">
        <f t="shared" si="26"/>
        <v>2.3817208988230001E-2</v>
      </c>
      <c r="M291" s="6">
        <f t="shared" si="27"/>
        <v>29</v>
      </c>
      <c r="N291" s="6">
        <f t="shared" si="28"/>
        <v>0</v>
      </c>
      <c r="O291" s="11">
        <f t="shared" si="29"/>
        <v>0</v>
      </c>
    </row>
    <row r="292" spans="1:15">
      <c r="A292" s="6" t="s">
        <v>55</v>
      </c>
      <c r="B292" s="6">
        <v>3100</v>
      </c>
      <c r="C292" s="8">
        <v>2.0081454764000002</v>
      </c>
      <c r="D292" s="7">
        <v>0.41099999999999998</v>
      </c>
      <c r="E292" s="7">
        <v>54.65</v>
      </c>
      <c r="F292" s="7">
        <v>1.2</v>
      </c>
      <c r="G292" s="7">
        <v>6.4000000000000001E-2</v>
      </c>
      <c r="H292" s="6">
        <v>1</v>
      </c>
      <c r="I292" s="42">
        <f t="shared" si="24"/>
        <v>1.2</v>
      </c>
      <c r="J292" s="42">
        <f t="shared" si="25"/>
        <v>6.4000000000000001E-2</v>
      </c>
      <c r="K292" s="6">
        <v>1627</v>
      </c>
      <c r="L292" s="6">
        <f t="shared" si="26"/>
        <v>3.7587713972701544</v>
      </c>
      <c r="M292" s="6">
        <f t="shared" si="27"/>
        <v>4636</v>
      </c>
      <c r="N292" s="6">
        <f t="shared" si="28"/>
        <v>12</v>
      </c>
      <c r="O292" s="11">
        <f t="shared" si="29"/>
        <v>0.7</v>
      </c>
    </row>
    <row r="293" spans="1:15">
      <c r="A293" s="6" t="s">
        <v>55</v>
      </c>
      <c r="B293" s="6">
        <v>6460</v>
      </c>
      <c r="C293" s="8">
        <v>5.5509454999999996E-3</v>
      </c>
      <c r="D293" s="7">
        <v>0.30299999999999999</v>
      </c>
      <c r="E293" s="7">
        <v>54.65</v>
      </c>
      <c r="F293" s="7">
        <v>0</v>
      </c>
      <c r="G293" s="7">
        <v>0</v>
      </c>
      <c r="H293" s="6">
        <v>1</v>
      </c>
      <c r="I293" s="42">
        <f t="shared" si="24"/>
        <v>0</v>
      </c>
      <c r="J293" s="42">
        <f t="shared" si="25"/>
        <v>0</v>
      </c>
      <c r="K293" s="6">
        <v>3</v>
      </c>
      <c r="L293" s="6">
        <f t="shared" si="26"/>
        <v>7.6598190822687491E-3</v>
      </c>
      <c r="M293" s="6">
        <f t="shared" si="27"/>
        <v>9</v>
      </c>
      <c r="N293" s="6">
        <f t="shared" si="28"/>
        <v>0</v>
      </c>
      <c r="O293" s="11">
        <f t="shared" si="29"/>
        <v>0</v>
      </c>
    </row>
    <row r="294" spans="1:15">
      <c r="A294" s="6" t="s">
        <v>55</v>
      </c>
      <c r="B294" s="6">
        <v>6460</v>
      </c>
      <c r="C294" s="8">
        <v>0.77572209810000003</v>
      </c>
      <c r="D294" s="7">
        <v>0.30299999999999999</v>
      </c>
      <c r="E294" s="7">
        <v>54.65</v>
      </c>
      <c r="F294" s="7">
        <v>0</v>
      </c>
      <c r="G294" s="7">
        <v>0</v>
      </c>
      <c r="H294" s="6">
        <v>1</v>
      </c>
      <c r="I294" s="42">
        <f t="shared" si="24"/>
        <v>0</v>
      </c>
      <c r="J294" s="42">
        <f t="shared" si="25"/>
        <v>0</v>
      </c>
      <c r="K294" s="6">
        <v>463</v>
      </c>
      <c r="L294" s="6">
        <f t="shared" si="26"/>
        <v>1.0704286196944162</v>
      </c>
      <c r="M294" s="6">
        <f t="shared" si="27"/>
        <v>1320</v>
      </c>
      <c r="N294" s="6">
        <f t="shared" si="28"/>
        <v>0</v>
      </c>
      <c r="O294" s="11">
        <f t="shared" si="29"/>
        <v>0</v>
      </c>
    </row>
    <row r="295" spans="1:15">
      <c r="A295" s="6" t="s">
        <v>55</v>
      </c>
      <c r="B295" s="6">
        <v>6460</v>
      </c>
      <c r="C295" s="8">
        <v>5.2867012599999999E-2</v>
      </c>
      <c r="D295" s="7">
        <v>0.30299999999999999</v>
      </c>
      <c r="E295" s="7">
        <v>54.65</v>
      </c>
      <c r="F295" s="7">
        <v>0</v>
      </c>
      <c r="G295" s="7">
        <v>0</v>
      </c>
      <c r="H295" s="6">
        <v>1</v>
      </c>
      <c r="I295" s="42">
        <f t="shared" si="24"/>
        <v>0</v>
      </c>
      <c r="J295" s="42">
        <f t="shared" si="25"/>
        <v>0</v>
      </c>
      <c r="K295" s="6">
        <v>32</v>
      </c>
      <c r="L295" s="6">
        <f t="shared" si="26"/>
        <v>7.2951851524397496E-2</v>
      </c>
      <c r="M295" s="6">
        <f t="shared" si="27"/>
        <v>90</v>
      </c>
      <c r="N295" s="6">
        <f t="shared" si="28"/>
        <v>0</v>
      </c>
      <c r="O295" s="11">
        <f t="shared" si="29"/>
        <v>0</v>
      </c>
    </row>
    <row r="296" spans="1:15">
      <c r="A296" s="6" t="s">
        <v>55</v>
      </c>
      <c r="B296" s="6">
        <v>6460</v>
      </c>
      <c r="C296" s="8">
        <v>1.3775469999999999E-4</v>
      </c>
      <c r="D296" s="7">
        <v>0.30299999999999999</v>
      </c>
      <c r="E296" s="7">
        <v>54.65</v>
      </c>
      <c r="F296" s="7">
        <v>0</v>
      </c>
      <c r="G296" s="7">
        <v>0</v>
      </c>
      <c r="H296" s="6">
        <v>1</v>
      </c>
      <c r="I296" s="42">
        <f t="shared" si="24"/>
        <v>0</v>
      </c>
      <c r="J296" s="42">
        <f t="shared" si="25"/>
        <v>0</v>
      </c>
      <c r="K296" s="6">
        <v>0</v>
      </c>
      <c r="L296" s="6">
        <f t="shared" si="26"/>
        <v>1.9008943246374998E-4</v>
      </c>
      <c r="M296" s="6">
        <f t="shared" si="27"/>
        <v>0</v>
      </c>
      <c r="N296" s="6">
        <f t="shared" si="28"/>
        <v>0</v>
      </c>
      <c r="O296" s="11">
        <f t="shared" si="29"/>
        <v>0</v>
      </c>
    </row>
    <row r="297" spans="1:15">
      <c r="A297" s="6" t="s">
        <v>55</v>
      </c>
      <c r="B297" s="6">
        <v>3100</v>
      </c>
      <c r="C297" s="8">
        <v>0.4689428759</v>
      </c>
      <c r="D297" s="7">
        <v>0.41099999999999998</v>
      </c>
      <c r="E297" s="7">
        <v>54.65</v>
      </c>
      <c r="F297" s="7">
        <v>1.2</v>
      </c>
      <c r="G297" s="7">
        <v>6.4000000000000001E-2</v>
      </c>
      <c r="H297" s="6">
        <v>1</v>
      </c>
      <c r="I297" s="42">
        <f t="shared" si="24"/>
        <v>1.2</v>
      </c>
      <c r="J297" s="42">
        <f t="shared" si="25"/>
        <v>6.4000000000000001E-2</v>
      </c>
      <c r="K297" s="6">
        <v>380</v>
      </c>
      <c r="L297" s="6">
        <f t="shared" si="26"/>
        <v>0.87774968975177359</v>
      </c>
      <c r="M297" s="6">
        <f t="shared" si="27"/>
        <v>1083</v>
      </c>
      <c r="N297" s="6">
        <f t="shared" si="28"/>
        <v>3</v>
      </c>
      <c r="O297" s="11">
        <f t="shared" si="29"/>
        <v>0.2</v>
      </c>
    </row>
    <row r="298" spans="1:15">
      <c r="A298" s="6" t="s">
        <v>55</v>
      </c>
      <c r="B298" s="6">
        <v>3100</v>
      </c>
      <c r="C298" s="8">
        <v>3.7390956599999997E-2</v>
      </c>
      <c r="D298" s="7">
        <v>0.41099999999999998</v>
      </c>
      <c r="E298" s="7">
        <v>54.65</v>
      </c>
      <c r="F298" s="7">
        <v>1.2</v>
      </c>
      <c r="G298" s="7">
        <v>6.4000000000000001E-2</v>
      </c>
      <c r="H298" s="6">
        <v>1</v>
      </c>
      <c r="I298" s="42">
        <f t="shared" si="24"/>
        <v>1.2</v>
      </c>
      <c r="J298" s="42">
        <f t="shared" si="25"/>
        <v>6.4000000000000001E-2</v>
      </c>
      <c r="K298" s="6">
        <v>30</v>
      </c>
      <c r="L298" s="6">
        <f t="shared" si="26"/>
        <v>6.9986990403007487E-2</v>
      </c>
      <c r="M298" s="6">
        <f t="shared" si="27"/>
        <v>86</v>
      </c>
      <c r="N298" s="6">
        <f t="shared" si="28"/>
        <v>0</v>
      </c>
      <c r="O298" s="11">
        <f t="shared" si="29"/>
        <v>0</v>
      </c>
    </row>
    <row r="299" spans="1:15">
      <c r="A299" s="6" t="s">
        <v>55</v>
      </c>
      <c r="B299" s="6">
        <v>3100</v>
      </c>
      <c r="C299" s="8">
        <v>2.9121568805</v>
      </c>
      <c r="D299" s="7">
        <v>0.41099999999999998</v>
      </c>
      <c r="E299" s="7">
        <v>54.65</v>
      </c>
      <c r="F299" s="7">
        <v>1.2</v>
      </c>
      <c r="G299" s="7">
        <v>6.4000000000000001E-2</v>
      </c>
      <c r="H299" s="6">
        <v>1</v>
      </c>
      <c r="I299" s="42">
        <f t="shared" si="24"/>
        <v>1.2</v>
      </c>
      <c r="J299" s="42">
        <f t="shared" si="25"/>
        <v>6.4000000000000001E-2</v>
      </c>
      <c r="K299" s="6">
        <v>2359</v>
      </c>
      <c r="L299" s="6">
        <f t="shared" si="26"/>
        <v>5.4508660430368812</v>
      </c>
      <c r="M299" s="6">
        <f t="shared" si="27"/>
        <v>6724</v>
      </c>
      <c r="N299" s="6">
        <f t="shared" si="28"/>
        <v>18</v>
      </c>
      <c r="O299" s="11">
        <f t="shared" si="29"/>
        <v>0.9</v>
      </c>
    </row>
    <row r="300" spans="1:15">
      <c r="A300" s="6" t="s">
        <v>55</v>
      </c>
      <c r="B300" s="6">
        <v>6182</v>
      </c>
      <c r="C300" s="8">
        <v>0.25289365089999999</v>
      </c>
      <c r="D300" s="7">
        <v>0.30299999999999999</v>
      </c>
      <c r="E300" s="7">
        <v>54.65</v>
      </c>
      <c r="F300" s="7">
        <v>0</v>
      </c>
      <c r="G300" s="7">
        <v>0</v>
      </c>
      <c r="H300" s="6">
        <v>1</v>
      </c>
      <c r="I300" s="42">
        <f t="shared" si="24"/>
        <v>0</v>
      </c>
      <c r="J300" s="42">
        <f t="shared" si="25"/>
        <v>0</v>
      </c>
      <c r="K300" s="6">
        <v>151</v>
      </c>
      <c r="L300" s="6">
        <f t="shared" si="26"/>
        <v>0.34897111004754627</v>
      </c>
      <c r="M300" s="6">
        <f t="shared" si="27"/>
        <v>430</v>
      </c>
      <c r="N300" s="6">
        <f t="shared" si="28"/>
        <v>0</v>
      </c>
      <c r="O300" s="11">
        <f t="shared" si="29"/>
        <v>0</v>
      </c>
    </row>
    <row r="301" spans="1:15">
      <c r="A301" s="6" t="s">
        <v>55</v>
      </c>
      <c r="B301" s="6">
        <v>6300</v>
      </c>
      <c r="C301" s="8">
        <v>3.8930529999999999E-4</v>
      </c>
      <c r="D301" s="7">
        <v>0.30299999999999999</v>
      </c>
      <c r="E301" s="7">
        <v>54.65</v>
      </c>
      <c r="F301" s="7">
        <v>0</v>
      </c>
      <c r="G301" s="7">
        <v>0</v>
      </c>
      <c r="H301" s="6">
        <v>1</v>
      </c>
      <c r="I301" s="42">
        <f t="shared" si="24"/>
        <v>0</v>
      </c>
      <c r="J301" s="42">
        <f t="shared" si="25"/>
        <v>0</v>
      </c>
      <c r="K301" s="6">
        <v>0</v>
      </c>
      <c r="L301" s="6">
        <f t="shared" si="26"/>
        <v>5.3720724978625E-4</v>
      </c>
      <c r="M301" s="6">
        <f t="shared" si="27"/>
        <v>1</v>
      </c>
      <c r="N301" s="6">
        <f t="shared" si="28"/>
        <v>0</v>
      </c>
      <c r="O301" s="11">
        <f t="shared" si="29"/>
        <v>0</v>
      </c>
    </row>
    <row r="302" spans="1:15">
      <c r="A302" s="6" t="s">
        <v>55</v>
      </c>
      <c r="B302" s="6">
        <v>6460</v>
      </c>
      <c r="C302" s="8">
        <v>0.97588911020000002</v>
      </c>
      <c r="D302" s="7">
        <v>0.30299999999999999</v>
      </c>
      <c r="E302" s="7">
        <v>54.65</v>
      </c>
      <c r="F302" s="7">
        <v>0</v>
      </c>
      <c r="G302" s="7">
        <v>0</v>
      </c>
      <c r="H302" s="6">
        <v>1</v>
      </c>
      <c r="I302" s="42">
        <f t="shared" si="24"/>
        <v>0</v>
      </c>
      <c r="J302" s="42">
        <f t="shared" si="25"/>
        <v>0</v>
      </c>
      <c r="K302" s="6">
        <v>583</v>
      </c>
      <c r="L302" s="6">
        <f t="shared" si="26"/>
        <v>1.3466415817788573</v>
      </c>
      <c r="M302" s="6">
        <f t="shared" si="27"/>
        <v>1661</v>
      </c>
      <c r="N302" s="6">
        <f t="shared" si="28"/>
        <v>0</v>
      </c>
      <c r="O302" s="11">
        <f t="shared" si="29"/>
        <v>0</v>
      </c>
    </row>
    <row r="303" spans="1:15">
      <c r="A303" s="6" t="s">
        <v>55</v>
      </c>
      <c r="B303" s="6">
        <v>3100</v>
      </c>
      <c r="C303" s="8">
        <v>1.0291643251</v>
      </c>
      <c r="D303" s="7">
        <v>0.41099999999999998</v>
      </c>
      <c r="E303" s="7">
        <v>54.65</v>
      </c>
      <c r="F303" s="7">
        <v>1.2</v>
      </c>
      <c r="G303" s="7">
        <v>6.4000000000000001E-2</v>
      </c>
      <c r="H303" s="6">
        <v>1</v>
      </c>
      <c r="I303" s="42">
        <f t="shared" si="24"/>
        <v>1.2</v>
      </c>
      <c r="J303" s="42">
        <f t="shared" si="25"/>
        <v>6.4000000000000001E-2</v>
      </c>
      <c r="K303" s="6">
        <v>834</v>
      </c>
      <c r="L303" s="6">
        <f t="shared" si="26"/>
        <v>1.9263511900599886</v>
      </c>
      <c r="M303" s="6">
        <f t="shared" si="27"/>
        <v>2376</v>
      </c>
      <c r="N303" s="6">
        <f t="shared" si="28"/>
        <v>6</v>
      </c>
      <c r="O303" s="11">
        <f t="shared" si="29"/>
        <v>0.3</v>
      </c>
    </row>
    <row r="304" spans="1:15">
      <c r="A304" s="6" t="s">
        <v>55</v>
      </c>
      <c r="B304" s="6">
        <v>6410</v>
      </c>
      <c r="C304" s="8">
        <v>0.4455310857</v>
      </c>
      <c r="D304" s="7">
        <v>0.30299999999999999</v>
      </c>
      <c r="E304" s="7">
        <v>54.65</v>
      </c>
      <c r="F304" s="7">
        <v>0</v>
      </c>
      <c r="G304" s="7">
        <v>0</v>
      </c>
      <c r="H304" s="6">
        <v>1</v>
      </c>
      <c r="I304" s="42">
        <f t="shared" si="24"/>
        <v>0</v>
      </c>
      <c r="J304" s="42">
        <f t="shared" si="25"/>
        <v>0</v>
      </c>
      <c r="K304" s="6">
        <v>266</v>
      </c>
      <c r="L304" s="6">
        <f t="shared" si="26"/>
        <v>0.61479391429600116</v>
      </c>
      <c r="M304" s="6">
        <f t="shared" si="27"/>
        <v>758</v>
      </c>
      <c r="N304" s="6">
        <f t="shared" si="28"/>
        <v>0</v>
      </c>
      <c r="O304" s="11">
        <f t="shared" si="29"/>
        <v>0</v>
      </c>
    </row>
    <row r="305" spans="1:15">
      <c r="A305" s="6" t="s">
        <v>55</v>
      </c>
      <c r="B305" s="6">
        <v>6300</v>
      </c>
      <c r="C305" s="8">
        <v>0.85459494039999995</v>
      </c>
      <c r="D305" s="7">
        <v>0.30299999999999999</v>
      </c>
      <c r="E305" s="7">
        <v>54.65</v>
      </c>
      <c r="F305" s="7">
        <v>0</v>
      </c>
      <c r="G305" s="7">
        <v>0</v>
      </c>
      <c r="H305" s="6">
        <v>1</v>
      </c>
      <c r="I305" s="42">
        <f t="shared" si="24"/>
        <v>0</v>
      </c>
      <c r="J305" s="42">
        <f t="shared" si="25"/>
        <v>0</v>
      </c>
      <c r="K305" s="6">
        <v>510</v>
      </c>
      <c r="L305" s="6">
        <f t="shared" si="26"/>
        <v>1.1792662406947148</v>
      </c>
      <c r="M305" s="6">
        <f t="shared" si="27"/>
        <v>1455</v>
      </c>
      <c r="N305" s="6">
        <f t="shared" si="28"/>
        <v>0</v>
      </c>
      <c r="O305" s="11">
        <f t="shared" si="29"/>
        <v>0</v>
      </c>
    </row>
    <row r="306" spans="1:15">
      <c r="A306" s="6" t="s">
        <v>55</v>
      </c>
      <c r="B306" s="6">
        <v>6410</v>
      </c>
      <c r="C306" s="8">
        <v>3.1248919641000001</v>
      </c>
      <c r="D306" s="7">
        <v>0.30299999999999999</v>
      </c>
      <c r="E306" s="7">
        <v>54.65</v>
      </c>
      <c r="F306" s="7">
        <v>0</v>
      </c>
      <c r="G306" s="7">
        <v>0</v>
      </c>
      <c r="H306" s="6">
        <v>1</v>
      </c>
      <c r="I306" s="42">
        <f t="shared" si="24"/>
        <v>0</v>
      </c>
      <c r="J306" s="42">
        <f t="shared" si="25"/>
        <v>0</v>
      </c>
      <c r="K306" s="6">
        <v>1866</v>
      </c>
      <c r="L306" s="6">
        <f t="shared" si="26"/>
        <v>4.3120774824111416</v>
      </c>
      <c r="M306" s="6">
        <f t="shared" si="27"/>
        <v>5319</v>
      </c>
      <c r="N306" s="6">
        <f t="shared" si="28"/>
        <v>0</v>
      </c>
      <c r="O306" s="11">
        <f t="shared" si="29"/>
        <v>0</v>
      </c>
    </row>
    <row r="307" spans="1:15">
      <c r="A307" s="6" t="s">
        <v>55</v>
      </c>
      <c r="B307" s="6">
        <v>3100</v>
      </c>
      <c r="C307" s="8">
        <v>0.13882401380000001</v>
      </c>
      <c r="D307" s="7">
        <v>0.41099999999999998</v>
      </c>
      <c r="E307" s="7">
        <v>54.65</v>
      </c>
      <c r="F307" s="7">
        <v>1.2</v>
      </c>
      <c r="G307" s="7">
        <v>6.4000000000000001E-2</v>
      </c>
      <c r="H307" s="6">
        <v>1</v>
      </c>
      <c r="I307" s="42">
        <f t="shared" si="24"/>
        <v>1.2</v>
      </c>
      <c r="J307" s="42">
        <f t="shared" si="25"/>
        <v>6.4000000000000001E-2</v>
      </c>
      <c r="K307" s="6">
        <v>112</v>
      </c>
      <c r="L307" s="6">
        <f t="shared" si="26"/>
        <v>0.25984558313032247</v>
      </c>
      <c r="M307" s="6">
        <f t="shared" si="27"/>
        <v>321</v>
      </c>
      <c r="N307" s="6">
        <f t="shared" si="28"/>
        <v>1</v>
      </c>
      <c r="O307" s="11">
        <f t="shared" si="29"/>
        <v>0</v>
      </c>
    </row>
    <row r="308" spans="1:15">
      <c r="A308" s="6" t="s">
        <v>55</v>
      </c>
      <c r="B308" s="6">
        <v>6430</v>
      </c>
      <c r="C308" s="8">
        <v>1.0067967452</v>
      </c>
      <c r="D308" s="7">
        <v>0.30299999999999999</v>
      </c>
      <c r="E308" s="7">
        <v>54.65</v>
      </c>
      <c r="F308" s="7">
        <v>0</v>
      </c>
      <c r="G308" s="7">
        <v>0</v>
      </c>
      <c r="H308" s="6">
        <v>1</v>
      </c>
      <c r="I308" s="42">
        <f t="shared" si="24"/>
        <v>0</v>
      </c>
      <c r="J308" s="42">
        <f t="shared" si="25"/>
        <v>0</v>
      </c>
      <c r="K308" s="6">
        <v>601</v>
      </c>
      <c r="L308" s="6">
        <f t="shared" si="26"/>
        <v>1.3892914136607948</v>
      </c>
      <c r="M308" s="6">
        <f t="shared" si="27"/>
        <v>1714</v>
      </c>
      <c r="N308" s="6">
        <f t="shared" si="28"/>
        <v>0</v>
      </c>
      <c r="O308" s="11">
        <f t="shared" si="29"/>
        <v>0</v>
      </c>
    </row>
    <row r="309" spans="1:15">
      <c r="A309" s="6" t="s">
        <v>55</v>
      </c>
      <c r="B309" s="6">
        <v>6410</v>
      </c>
      <c r="C309" s="8">
        <v>5.80831162E-2</v>
      </c>
      <c r="D309" s="7">
        <v>0.30299999999999999</v>
      </c>
      <c r="E309" s="7">
        <v>54.65</v>
      </c>
      <c r="F309" s="7">
        <v>0</v>
      </c>
      <c r="G309" s="7">
        <v>0</v>
      </c>
      <c r="H309" s="6">
        <v>1</v>
      </c>
      <c r="I309" s="42">
        <f t="shared" si="24"/>
        <v>0</v>
      </c>
      <c r="J309" s="42">
        <f t="shared" si="25"/>
        <v>0</v>
      </c>
      <c r="K309" s="6">
        <v>35</v>
      </c>
      <c r="L309" s="6">
        <f t="shared" si="26"/>
        <v>8.0149618083332499E-2</v>
      </c>
      <c r="M309" s="6">
        <f t="shared" si="27"/>
        <v>99</v>
      </c>
      <c r="N309" s="6">
        <f t="shared" si="28"/>
        <v>0</v>
      </c>
      <c r="O309" s="11">
        <f t="shared" si="29"/>
        <v>0</v>
      </c>
    </row>
    <row r="310" spans="1:15">
      <c r="A310" s="6" t="s">
        <v>55</v>
      </c>
      <c r="B310" s="6">
        <v>3100</v>
      </c>
      <c r="C310" s="8">
        <v>1.4372260845</v>
      </c>
      <c r="D310" s="7">
        <v>0.41099999999999998</v>
      </c>
      <c r="E310" s="7">
        <v>54.65</v>
      </c>
      <c r="F310" s="7">
        <v>1.2</v>
      </c>
      <c r="G310" s="7">
        <v>6.4000000000000001E-2</v>
      </c>
      <c r="H310" s="6">
        <v>1</v>
      </c>
      <c r="I310" s="42">
        <f t="shared" si="24"/>
        <v>1.2</v>
      </c>
      <c r="J310" s="42">
        <f t="shared" si="25"/>
        <v>6.4000000000000001E-2</v>
      </c>
      <c r="K310" s="6">
        <v>1252</v>
      </c>
      <c r="L310" s="6">
        <f t="shared" si="26"/>
        <v>2.6901458889889311</v>
      </c>
      <c r="M310" s="6">
        <f t="shared" si="27"/>
        <v>3318</v>
      </c>
      <c r="N310" s="6">
        <f t="shared" si="28"/>
        <v>9</v>
      </c>
      <c r="O310" s="11">
        <f t="shared" si="29"/>
        <v>0.5</v>
      </c>
    </row>
    <row r="311" spans="1:15">
      <c r="A311" s="6" t="s">
        <v>55</v>
      </c>
      <c r="B311" s="6">
        <v>6430</v>
      </c>
      <c r="C311" s="8">
        <v>1.1364772827</v>
      </c>
      <c r="D311" s="7">
        <v>0.30299999999999999</v>
      </c>
      <c r="E311" s="7">
        <v>54.65</v>
      </c>
      <c r="F311" s="7">
        <v>0</v>
      </c>
      <c r="G311" s="7">
        <v>0</v>
      </c>
      <c r="H311" s="6">
        <v>1</v>
      </c>
      <c r="I311" s="42">
        <f t="shared" si="24"/>
        <v>0</v>
      </c>
      <c r="J311" s="42">
        <f t="shared" si="25"/>
        <v>0</v>
      </c>
      <c r="K311" s="6">
        <v>679</v>
      </c>
      <c r="L311" s="6">
        <f t="shared" si="26"/>
        <v>1.5682392083637637</v>
      </c>
      <c r="M311" s="6">
        <f t="shared" si="27"/>
        <v>1934</v>
      </c>
      <c r="N311" s="6">
        <f t="shared" si="28"/>
        <v>0</v>
      </c>
      <c r="O311" s="11">
        <f t="shared" si="29"/>
        <v>0</v>
      </c>
    </row>
    <row r="312" spans="1:15">
      <c r="A312" s="6" t="s">
        <v>55</v>
      </c>
      <c r="B312" s="6">
        <v>6410</v>
      </c>
      <c r="C312" s="8">
        <v>1.8982734800000001E-2</v>
      </c>
      <c r="D312" s="7">
        <v>0.30299999999999999</v>
      </c>
      <c r="E312" s="7">
        <v>54.65</v>
      </c>
      <c r="F312" s="7">
        <v>0</v>
      </c>
      <c r="G312" s="7">
        <v>0</v>
      </c>
      <c r="H312" s="6">
        <v>1</v>
      </c>
      <c r="I312" s="42">
        <f t="shared" si="24"/>
        <v>0</v>
      </c>
      <c r="J312" s="42">
        <f t="shared" si="25"/>
        <v>0</v>
      </c>
      <c r="K312" s="6">
        <v>11</v>
      </c>
      <c r="L312" s="6">
        <f t="shared" si="26"/>
        <v>2.6194513034705002E-2</v>
      </c>
      <c r="M312" s="6">
        <f t="shared" si="27"/>
        <v>32</v>
      </c>
      <c r="N312" s="6">
        <f t="shared" si="28"/>
        <v>0</v>
      </c>
      <c r="O312" s="11">
        <f t="shared" si="29"/>
        <v>0</v>
      </c>
    </row>
    <row r="313" spans="1:15">
      <c r="A313" s="6" t="s">
        <v>55</v>
      </c>
      <c r="B313" s="6">
        <v>3100</v>
      </c>
      <c r="C313" s="8">
        <v>2.0864302004000002</v>
      </c>
      <c r="D313" s="7">
        <v>0.41099999999999998</v>
      </c>
      <c r="E313" s="7">
        <v>54.65</v>
      </c>
      <c r="F313" s="7">
        <v>1.2</v>
      </c>
      <c r="G313" s="7">
        <v>6.4000000000000001E-2</v>
      </c>
      <c r="H313" s="6">
        <v>1</v>
      </c>
      <c r="I313" s="42">
        <f t="shared" si="24"/>
        <v>1.2</v>
      </c>
      <c r="J313" s="42">
        <f t="shared" si="25"/>
        <v>6.4000000000000001E-2</v>
      </c>
      <c r="K313" s="6">
        <v>1751</v>
      </c>
      <c r="L313" s="6">
        <f t="shared" si="26"/>
        <v>3.9053018079762047</v>
      </c>
      <c r="M313" s="6">
        <f t="shared" si="27"/>
        <v>4817</v>
      </c>
      <c r="N313" s="6">
        <f t="shared" si="28"/>
        <v>13</v>
      </c>
      <c r="O313" s="11">
        <f t="shared" si="29"/>
        <v>0.7</v>
      </c>
    </row>
    <row r="314" spans="1:15">
      <c r="A314" s="6" t="s">
        <v>55</v>
      </c>
      <c r="B314" s="6">
        <v>6182</v>
      </c>
      <c r="C314" s="8">
        <v>8.6972256000000005E-3</v>
      </c>
      <c r="D314" s="7">
        <v>0.30299999999999999</v>
      </c>
      <c r="E314" s="7">
        <v>54.65</v>
      </c>
      <c r="F314" s="7">
        <v>0</v>
      </c>
      <c r="G314" s="7">
        <v>0</v>
      </c>
      <c r="H314" s="6">
        <v>1</v>
      </c>
      <c r="I314" s="42">
        <f t="shared" si="24"/>
        <v>0</v>
      </c>
      <c r="J314" s="42">
        <f t="shared" si="25"/>
        <v>0</v>
      </c>
      <c r="K314" s="6">
        <v>5</v>
      </c>
      <c r="L314" s="6">
        <f t="shared" si="26"/>
        <v>1.2001410320760001E-2</v>
      </c>
      <c r="M314" s="6">
        <f t="shared" si="27"/>
        <v>15</v>
      </c>
      <c r="N314" s="6">
        <f t="shared" si="28"/>
        <v>0</v>
      </c>
      <c r="O314" s="11">
        <f t="shared" si="29"/>
        <v>0</v>
      </c>
    </row>
    <row r="315" spans="1:15">
      <c r="A315" s="6" t="s">
        <v>55</v>
      </c>
      <c r="B315" s="6">
        <v>6410</v>
      </c>
      <c r="C315" s="8">
        <v>0.30225985399999999</v>
      </c>
      <c r="D315" s="7">
        <v>0.30299999999999999</v>
      </c>
      <c r="E315" s="7">
        <v>54.65</v>
      </c>
      <c r="F315" s="7">
        <v>0</v>
      </c>
      <c r="G315" s="7">
        <v>0</v>
      </c>
      <c r="H315" s="6">
        <v>1</v>
      </c>
      <c r="I315" s="42">
        <f t="shared" si="24"/>
        <v>0</v>
      </c>
      <c r="J315" s="42">
        <f t="shared" si="25"/>
        <v>0</v>
      </c>
      <c r="K315" s="6">
        <v>180</v>
      </c>
      <c r="L315" s="6">
        <f t="shared" si="26"/>
        <v>0.41709215078277495</v>
      </c>
      <c r="M315" s="6">
        <f t="shared" si="27"/>
        <v>514</v>
      </c>
      <c r="N315" s="6">
        <f t="shared" si="28"/>
        <v>0</v>
      </c>
      <c r="O315" s="11">
        <f t="shared" si="29"/>
        <v>0</v>
      </c>
    </row>
    <row r="316" spans="1:15">
      <c r="A316" s="6" t="s">
        <v>55</v>
      </c>
      <c r="B316" s="6">
        <v>6410</v>
      </c>
      <c r="C316" s="8">
        <v>0.93007832739999996</v>
      </c>
      <c r="D316" s="7">
        <v>0.30299999999999999</v>
      </c>
      <c r="E316" s="7">
        <v>54.65</v>
      </c>
      <c r="F316" s="7">
        <v>0</v>
      </c>
      <c r="G316" s="7">
        <v>0</v>
      </c>
      <c r="H316" s="6">
        <v>1</v>
      </c>
      <c r="I316" s="42">
        <f t="shared" si="24"/>
        <v>0</v>
      </c>
      <c r="J316" s="42">
        <f t="shared" si="25"/>
        <v>0</v>
      </c>
      <c r="K316" s="6">
        <v>555</v>
      </c>
      <c r="L316" s="6">
        <f t="shared" si="26"/>
        <v>1.2834267099583523</v>
      </c>
      <c r="M316" s="6">
        <f t="shared" si="27"/>
        <v>1583</v>
      </c>
      <c r="N316" s="6">
        <f t="shared" si="28"/>
        <v>0</v>
      </c>
      <c r="O316" s="11">
        <f t="shared" si="29"/>
        <v>0</v>
      </c>
    </row>
    <row r="317" spans="1:15">
      <c r="A317" s="6" t="s">
        <v>55</v>
      </c>
      <c r="B317" s="6">
        <v>6460</v>
      </c>
      <c r="C317" s="8">
        <v>3.71452148E-2</v>
      </c>
      <c r="D317" s="7">
        <v>0.30299999999999999</v>
      </c>
      <c r="E317" s="7">
        <v>54.65</v>
      </c>
      <c r="F317" s="7">
        <v>0</v>
      </c>
      <c r="G317" s="7">
        <v>0</v>
      </c>
      <c r="H317" s="6">
        <v>1</v>
      </c>
      <c r="I317" s="42">
        <f t="shared" si="24"/>
        <v>0</v>
      </c>
      <c r="J317" s="42">
        <f t="shared" si="25"/>
        <v>0</v>
      </c>
      <c r="K317" s="6">
        <v>22</v>
      </c>
      <c r="L317" s="6">
        <f t="shared" si="26"/>
        <v>5.1257146217704996E-2</v>
      </c>
      <c r="M317" s="6">
        <f t="shared" si="27"/>
        <v>63</v>
      </c>
      <c r="N317" s="6">
        <f t="shared" si="28"/>
        <v>0</v>
      </c>
      <c r="O317" s="11">
        <f t="shared" si="29"/>
        <v>0</v>
      </c>
    </row>
    <row r="318" spans="1:15">
      <c r="A318" s="6" t="s">
        <v>55</v>
      </c>
      <c r="B318" s="6">
        <v>3100</v>
      </c>
      <c r="C318" s="8">
        <v>9.1503558799999996E-2</v>
      </c>
      <c r="D318" s="7">
        <v>0.41099999999999998</v>
      </c>
      <c r="E318" s="7">
        <v>54.65</v>
      </c>
      <c r="F318" s="7">
        <v>1.2</v>
      </c>
      <c r="G318" s="7">
        <v>6.4000000000000001E-2</v>
      </c>
      <c r="H318" s="6">
        <v>1</v>
      </c>
      <c r="I318" s="42">
        <f t="shared" si="24"/>
        <v>1.2</v>
      </c>
      <c r="J318" s="42">
        <f t="shared" si="25"/>
        <v>6.4000000000000001E-2</v>
      </c>
      <c r="K318" s="6">
        <v>74</v>
      </c>
      <c r="L318" s="6">
        <f t="shared" si="26"/>
        <v>0.17127292997838495</v>
      </c>
      <c r="M318" s="6">
        <f t="shared" si="27"/>
        <v>211</v>
      </c>
      <c r="N318" s="6">
        <f t="shared" si="28"/>
        <v>1</v>
      </c>
      <c r="O318" s="11">
        <f t="shared" si="29"/>
        <v>0</v>
      </c>
    </row>
    <row r="319" spans="1:15">
      <c r="A319" s="6" t="s">
        <v>55</v>
      </c>
      <c r="B319" s="6">
        <v>3100</v>
      </c>
      <c r="C319" s="8">
        <v>0.74103069430000001</v>
      </c>
      <c r="D319" s="7">
        <v>0.41099999999999998</v>
      </c>
      <c r="E319" s="7">
        <v>54.65</v>
      </c>
      <c r="F319" s="7">
        <v>1.2</v>
      </c>
      <c r="G319" s="7">
        <v>6.4000000000000001E-2</v>
      </c>
      <c r="H319" s="6">
        <v>1</v>
      </c>
      <c r="I319" s="42">
        <f t="shared" si="24"/>
        <v>1.2</v>
      </c>
      <c r="J319" s="42">
        <f t="shared" si="25"/>
        <v>6.4000000000000001E-2</v>
      </c>
      <c r="K319" s="6">
        <v>600</v>
      </c>
      <c r="L319" s="6">
        <f t="shared" si="26"/>
        <v>1.3870334649397036</v>
      </c>
      <c r="M319" s="6">
        <f t="shared" si="27"/>
        <v>1711</v>
      </c>
      <c r="N319" s="6">
        <f t="shared" si="28"/>
        <v>5</v>
      </c>
      <c r="O319" s="11">
        <f t="shared" si="29"/>
        <v>0.2</v>
      </c>
    </row>
    <row r="320" spans="1:15">
      <c r="A320" s="6" t="s">
        <v>55</v>
      </c>
      <c r="B320" s="6">
        <v>3100</v>
      </c>
      <c r="C320" s="8">
        <v>2.0919313688000001</v>
      </c>
      <c r="D320" s="7">
        <v>0.41099999999999998</v>
      </c>
      <c r="E320" s="7">
        <v>54.65</v>
      </c>
      <c r="F320" s="7">
        <v>1.2</v>
      </c>
      <c r="G320" s="7">
        <v>6.4000000000000001E-2</v>
      </c>
      <c r="H320" s="6">
        <v>1</v>
      </c>
      <c r="I320" s="42">
        <f t="shared" si="24"/>
        <v>1.2</v>
      </c>
      <c r="J320" s="42">
        <f t="shared" si="25"/>
        <v>6.4000000000000001E-2</v>
      </c>
      <c r="K320" s="6">
        <v>1742</v>
      </c>
      <c r="L320" s="6">
        <f t="shared" si="26"/>
        <v>3.9155986886935099</v>
      </c>
      <c r="M320" s="6">
        <f t="shared" si="27"/>
        <v>4830</v>
      </c>
      <c r="N320" s="6">
        <f t="shared" si="28"/>
        <v>13</v>
      </c>
      <c r="O320" s="11">
        <f t="shared" si="29"/>
        <v>0.7</v>
      </c>
    </row>
    <row r="321" spans="1:15">
      <c r="A321" s="6" t="s">
        <v>55</v>
      </c>
      <c r="B321" s="6">
        <v>6410</v>
      </c>
      <c r="C321" s="8">
        <v>2.802821E-4</v>
      </c>
      <c r="D321" s="7">
        <v>0.30299999999999999</v>
      </c>
      <c r="E321" s="7">
        <v>54.65</v>
      </c>
      <c r="F321" s="7">
        <v>0</v>
      </c>
      <c r="G321" s="7">
        <v>0</v>
      </c>
      <c r="H321" s="6">
        <v>1</v>
      </c>
      <c r="I321" s="42">
        <f t="shared" si="24"/>
        <v>0</v>
      </c>
      <c r="J321" s="42">
        <f t="shared" si="25"/>
        <v>0</v>
      </c>
      <c r="K321" s="6">
        <v>0</v>
      </c>
      <c r="L321" s="6">
        <f t="shared" si="26"/>
        <v>3.8676477331624996E-4</v>
      </c>
      <c r="M321" s="6">
        <f t="shared" si="27"/>
        <v>0</v>
      </c>
      <c r="N321" s="6">
        <f t="shared" si="28"/>
        <v>0</v>
      </c>
      <c r="O321" s="11">
        <f t="shared" si="29"/>
        <v>0</v>
      </c>
    </row>
    <row r="322" spans="1:15">
      <c r="A322" s="6" t="s">
        <v>55</v>
      </c>
      <c r="B322" s="6">
        <v>3100</v>
      </c>
      <c r="C322" s="8">
        <v>0.2118040789</v>
      </c>
      <c r="D322" s="7">
        <v>0.41099999999999998</v>
      </c>
      <c r="E322" s="7">
        <v>54.65</v>
      </c>
      <c r="F322" s="7">
        <v>1.2</v>
      </c>
      <c r="G322" s="7">
        <v>6.4000000000000001E-2</v>
      </c>
      <c r="H322" s="6">
        <v>1</v>
      </c>
      <c r="I322" s="42">
        <f t="shared" si="24"/>
        <v>1.2</v>
      </c>
      <c r="J322" s="42">
        <f t="shared" si="25"/>
        <v>6.4000000000000001E-2</v>
      </c>
      <c r="K322" s="6">
        <v>172</v>
      </c>
      <c r="L322" s="6">
        <f t="shared" si="26"/>
        <v>0.39644693223206118</v>
      </c>
      <c r="M322" s="6">
        <f t="shared" si="27"/>
        <v>489</v>
      </c>
      <c r="N322" s="6">
        <f t="shared" si="28"/>
        <v>1</v>
      </c>
      <c r="O322" s="11">
        <f t="shared" si="29"/>
        <v>0.1</v>
      </c>
    </row>
    <row r="323" spans="1:15">
      <c r="A323" s="6" t="s">
        <v>55</v>
      </c>
      <c r="B323" s="6">
        <v>3100</v>
      </c>
      <c r="C323" s="8">
        <v>0.20266394839999999</v>
      </c>
      <c r="D323" s="7">
        <v>0.41099999999999998</v>
      </c>
      <c r="E323" s="7">
        <v>54.65</v>
      </c>
      <c r="F323" s="7">
        <v>1.2</v>
      </c>
      <c r="G323" s="7">
        <v>6.4000000000000001E-2</v>
      </c>
      <c r="H323" s="6">
        <v>1</v>
      </c>
      <c r="I323" s="42">
        <f t="shared" ref="I323:I386" si="30">F323</f>
        <v>1.2</v>
      </c>
      <c r="J323" s="42">
        <f t="shared" ref="J323:J386" si="31">G323</f>
        <v>6.4000000000000001E-2</v>
      </c>
      <c r="K323" s="6">
        <v>164</v>
      </c>
      <c r="L323" s="6">
        <f t="shared" ref="L323:L386" si="32">(E323*D323*C323)/12</f>
        <v>0.37933877871705496</v>
      </c>
      <c r="M323" s="6">
        <f t="shared" ref="M323:M386" si="33">ROUND(E323*D323*C323*102.79,0)</f>
        <v>468</v>
      </c>
      <c r="N323" s="6">
        <f t="shared" ref="N323:N386" si="34">ROUND(I323*M323*0.002205,0)</f>
        <v>1</v>
      </c>
      <c r="O323" s="11">
        <f t="shared" ref="O323:O386" si="35">ROUND(J323*M323*0.002205,1)</f>
        <v>0.1</v>
      </c>
    </row>
    <row r="324" spans="1:15">
      <c r="A324" s="6" t="s">
        <v>55</v>
      </c>
      <c r="B324" s="6">
        <v>6410</v>
      </c>
      <c r="C324" s="8">
        <v>0.1457767801</v>
      </c>
      <c r="D324" s="7">
        <v>0.30299999999999999</v>
      </c>
      <c r="E324" s="7">
        <v>54.65</v>
      </c>
      <c r="F324" s="7">
        <v>0</v>
      </c>
      <c r="G324" s="7">
        <v>0</v>
      </c>
      <c r="H324" s="6">
        <v>1</v>
      </c>
      <c r="I324" s="42">
        <f t="shared" si="30"/>
        <v>0</v>
      </c>
      <c r="J324" s="42">
        <f t="shared" si="31"/>
        <v>0</v>
      </c>
      <c r="K324" s="6">
        <v>87</v>
      </c>
      <c r="L324" s="6">
        <f t="shared" si="32"/>
        <v>0.20115920106974125</v>
      </c>
      <c r="M324" s="6">
        <f t="shared" si="33"/>
        <v>248</v>
      </c>
      <c r="N324" s="6">
        <f t="shared" si="34"/>
        <v>0</v>
      </c>
      <c r="O324" s="11">
        <f t="shared" si="35"/>
        <v>0</v>
      </c>
    </row>
    <row r="325" spans="1:15">
      <c r="A325" s="6" t="s">
        <v>55</v>
      </c>
      <c r="B325" s="6">
        <v>6410</v>
      </c>
      <c r="C325" s="8">
        <v>0.72693504109999996</v>
      </c>
      <c r="D325" s="7">
        <v>0.30299999999999999</v>
      </c>
      <c r="E325" s="7">
        <v>54.65</v>
      </c>
      <c r="F325" s="7">
        <v>0</v>
      </c>
      <c r="G325" s="7">
        <v>0</v>
      </c>
      <c r="H325" s="6">
        <v>1</v>
      </c>
      <c r="I325" s="42">
        <f t="shared" si="30"/>
        <v>0</v>
      </c>
      <c r="J325" s="42">
        <f t="shared" si="31"/>
        <v>0</v>
      </c>
      <c r="K325" s="6">
        <v>434</v>
      </c>
      <c r="L325" s="6">
        <f t="shared" si="32"/>
        <v>1.0031067499019037</v>
      </c>
      <c r="M325" s="6">
        <f t="shared" si="33"/>
        <v>1237</v>
      </c>
      <c r="N325" s="6">
        <f t="shared" si="34"/>
        <v>0</v>
      </c>
      <c r="O325" s="11">
        <f t="shared" si="35"/>
        <v>0</v>
      </c>
    </row>
    <row r="326" spans="1:15">
      <c r="A326" s="6" t="s">
        <v>55</v>
      </c>
      <c r="B326" s="6">
        <v>3100</v>
      </c>
      <c r="C326" s="8">
        <v>0.74277991040000002</v>
      </c>
      <c r="D326" s="7">
        <v>0.41099999999999998</v>
      </c>
      <c r="E326" s="7">
        <v>54.65</v>
      </c>
      <c r="F326" s="7">
        <v>1.2</v>
      </c>
      <c r="G326" s="7">
        <v>6.4000000000000001E-2</v>
      </c>
      <c r="H326" s="6">
        <v>1</v>
      </c>
      <c r="I326" s="42">
        <f t="shared" si="30"/>
        <v>1.2</v>
      </c>
      <c r="J326" s="42">
        <f t="shared" si="31"/>
        <v>6.4000000000000001E-2</v>
      </c>
      <c r="K326" s="6">
        <v>602</v>
      </c>
      <c r="L326" s="6">
        <f t="shared" si="32"/>
        <v>1.3903075820400799</v>
      </c>
      <c r="M326" s="6">
        <f t="shared" si="33"/>
        <v>1715</v>
      </c>
      <c r="N326" s="6">
        <f t="shared" si="34"/>
        <v>5</v>
      </c>
      <c r="O326" s="11">
        <f t="shared" si="35"/>
        <v>0.2</v>
      </c>
    </row>
    <row r="327" spans="1:15">
      <c r="A327" s="6" t="s">
        <v>55</v>
      </c>
      <c r="B327" s="6">
        <v>3100</v>
      </c>
      <c r="C327" s="8">
        <v>0.18800116929999999</v>
      </c>
      <c r="D327" s="7">
        <v>0.41099999999999998</v>
      </c>
      <c r="E327" s="7">
        <v>54.65</v>
      </c>
      <c r="F327" s="7">
        <v>1.2</v>
      </c>
      <c r="G327" s="7">
        <v>6.4000000000000001E-2</v>
      </c>
      <c r="H327" s="6">
        <v>1</v>
      </c>
      <c r="I327" s="42">
        <f t="shared" si="30"/>
        <v>1.2</v>
      </c>
      <c r="J327" s="42">
        <f t="shared" si="31"/>
        <v>6.4000000000000001E-2</v>
      </c>
      <c r="K327" s="6">
        <v>152</v>
      </c>
      <c r="L327" s="6">
        <f t="shared" si="32"/>
        <v>0.35189353865189116</v>
      </c>
      <c r="M327" s="6">
        <f t="shared" si="33"/>
        <v>434</v>
      </c>
      <c r="N327" s="6">
        <f t="shared" si="34"/>
        <v>1</v>
      </c>
      <c r="O327" s="11">
        <f t="shared" si="35"/>
        <v>0.1</v>
      </c>
    </row>
    <row r="328" spans="1:15">
      <c r="A328" s="6" t="s">
        <v>55</v>
      </c>
      <c r="B328" s="6">
        <v>6170</v>
      </c>
      <c r="C328" s="8">
        <v>6.1126572900000002E-2</v>
      </c>
      <c r="D328" s="7">
        <v>0.30299999999999999</v>
      </c>
      <c r="E328" s="7">
        <v>54.65</v>
      </c>
      <c r="F328" s="7">
        <v>0</v>
      </c>
      <c r="G328" s="7">
        <v>0</v>
      </c>
      <c r="H328" s="6">
        <v>1</v>
      </c>
      <c r="I328" s="42">
        <f t="shared" si="30"/>
        <v>0</v>
      </c>
      <c r="J328" s="42">
        <f t="shared" si="31"/>
        <v>0</v>
      </c>
      <c r="K328" s="6">
        <v>37</v>
      </c>
      <c r="L328" s="6">
        <f t="shared" si="32"/>
        <v>8.4349322026871246E-2</v>
      </c>
      <c r="M328" s="6">
        <f t="shared" si="33"/>
        <v>104</v>
      </c>
      <c r="N328" s="6">
        <f t="shared" si="34"/>
        <v>0</v>
      </c>
      <c r="O328" s="11">
        <f t="shared" si="35"/>
        <v>0</v>
      </c>
    </row>
    <row r="329" spans="1:15">
      <c r="A329" s="6" t="s">
        <v>55</v>
      </c>
      <c r="B329" s="6">
        <v>6430</v>
      </c>
      <c r="C329" s="8">
        <v>1.201033982</v>
      </c>
      <c r="D329" s="7">
        <v>0.30299999999999999</v>
      </c>
      <c r="E329" s="7">
        <v>54.65</v>
      </c>
      <c r="F329" s="7">
        <v>0</v>
      </c>
      <c r="G329" s="7">
        <v>0</v>
      </c>
      <c r="H329" s="6">
        <v>1</v>
      </c>
      <c r="I329" s="42">
        <f t="shared" si="30"/>
        <v>0</v>
      </c>
      <c r="J329" s="42">
        <f t="shared" si="31"/>
        <v>0</v>
      </c>
      <c r="K329" s="6">
        <v>717</v>
      </c>
      <c r="L329" s="6">
        <f t="shared" si="32"/>
        <v>1.657321804686575</v>
      </c>
      <c r="M329" s="6">
        <f t="shared" si="33"/>
        <v>2044</v>
      </c>
      <c r="N329" s="6">
        <f t="shared" si="34"/>
        <v>0</v>
      </c>
      <c r="O329" s="11">
        <f t="shared" si="35"/>
        <v>0</v>
      </c>
    </row>
    <row r="330" spans="1:15">
      <c r="A330" s="6" t="s">
        <v>55</v>
      </c>
      <c r="B330" s="6">
        <v>6170</v>
      </c>
      <c r="C330" s="8">
        <v>1.8026025402000001</v>
      </c>
      <c r="D330" s="7">
        <v>0.30299999999999999</v>
      </c>
      <c r="E330" s="7">
        <v>54.65</v>
      </c>
      <c r="F330" s="7">
        <v>0</v>
      </c>
      <c r="G330" s="7">
        <v>0</v>
      </c>
      <c r="H330" s="6">
        <v>1</v>
      </c>
      <c r="I330" s="42">
        <f t="shared" si="30"/>
        <v>0</v>
      </c>
      <c r="J330" s="42">
        <f t="shared" si="31"/>
        <v>0</v>
      </c>
      <c r="K330" s="6">
        <v>1198</v>
      </c>
      <c r="L330" s="6">
        <f t="shared" si="32"/>
        <v>2.4874337777537323</v>
      </c>
      <c r="M330" s="6">
        <f t="shared" si="33"/>
        <v>3068</v>
      </c>
      <c r="N330" s="6">
        <f t="shared" si="34"/>
        <v>0</v>
      </c>
      <c r="O330" s="11">
        <f t="shared" si="35"/>
        <v>0</v>
      </c>
    </row>
    <row r="331" spans="1:15">
      <c r="A331" s="6" t="s">
        <v>55</v>
      </c>
      <c r="B331" s="6">
        <v>3100</v>
      </c>
      <c r="C331" s="8">
        <v>2.0860719514000001</v>
      </c>
      <c r="D331" s="7">
        <v>0.41099999999999998</v>
      </c>
      <c r="E331" s="7">
        <v>54.65</v>
      </c>
      <c r="F331" s="7">
        <v>1.2</v>
      </c>
      <c r="G331" s="7">
        <v>6.4000000000000001E-2</v>
      </c>
      <c r="H331" s="6">
        <v>1</v>
      </c>
      <c r="I331" s="42">
        <f t="shared" si="30"/>
        <v>1.2</v>
      </c>
      <c r="J331" s="42">
        <f t="shared" si="31"/>
        <v>6.4000000000000001E-2</v>
      </c>
      <c r="K331" s="6">
        <v>1690</v>
      </c>
      <c r="L331" s="6">
        <f t="shared" si="32"/>
        <v>3.9046312509323422</v>
      </c>
      <c r="M331" s="6">
        <f t="shared" si="33"/>
        <v>4816</v>
      </c>
      <c r="N331" s="6">
        <f t="shared" si="34"/>
        <v>13</v>
      </c>
      <c r="O331" s="11">
        <f t="shared" si="35"/>
        <v>0.7</v>
      </c>
    </row>
    <row r="332" spans="1:15">
      <c r="A332" s="6" t="s">
        <v>55</v>
      </c>
      <c r="B332" s="6">
        <v>6170</v>
      </c>
      <c r="C332" s="8">
        <v>1.6131359999999999E-4</v>
      </c>
      <c r="D332" s="7">
        <v>0.30299999999999999</v>
      </c>
      <c r="E332" s="7">
        <v>54.65</v>
      </c>
      <c r="F332" s="7">
        <v>0</v>
      </c>
      <c r="G332" s="7">
        <v>0</v>
      </c>
      <c r="H332" s="6">
        <v>1</v>
      </c>
      <c r="I332" s="42">
        <f t="shared" si="30"/>
        <v>0</v>
      </c>
      <c r="J332" s="42">
        <f t="shared" si="31"/>
        <v>0</v>
      </c>
      <c r="K332" s="6">
        <v>0</v>
      </c>
      <c r="L332" s="6">
        <f t="shared" si="32"/>
        <v>2.2259865306E-4</v>
      </c>
      <c r="M332" s="6">
        <f t="shared" si="33"/>
        <v>0</v>
      </c>
      <c r="N332" s="6">
        <f t="shared" si="34"/>
        <v>0</v>
      </c>
      <c r="O332" s="11">
        <f t="shared" si="35"/>
        <v>0</v>
      </c>
    </row>
    <row r="333" spans="1:15">
      <c r="A333" s="6" t="s">
        <v>55</v>
      </c>
      <c r="B333" s="6">
        <v>6170</v>
      </c>
      <c r="C333" s="8">
        <v>0.242242865</v>
      </c>
      <c r="D333" s="7">
        <v>0.30299999999999999</v>
      </c>
      <c r="E333" s="7">
        <v>54.65</v>
      </c>
      <c r="F333" s="7">
        <v>0</v>
      </c>
      <c r="G333" s="7">
        <v>0</v>
      </c>
      <c r="H333" s="6">
        <v>1</v>
      </c>
      <c r="I333" s="42">
        <f t="shared" si="30"/>
        <v>0</v>
      </c>
      <c r="J333" s="42">
        <f t="shared" si="31"/>
        <v>0</v>
      </c>
      <c r="K333" s="6">
        <v>145</v>
      </c>
      <c r="L333" s="6">
        <f t="shared" si="32"/>
        <v>0.33427395744931249</v>
      </c>
      <c r="M333" s="6">
        <f t="shared" si="33"/>
        <v>412</v>
      </c>
      <c r="N333" s="6">
        <f t="shared" si="34"/>
        <v>0</v>
      </c>
      <c r="O333" s="11">
        <f t="shared" si="35"/>
        <v>0</v>
      </c>
    </row>
    <row r="334" spans="1:15">
      <c r="A334" s="6" t="s">
        <v>55</v>
      </c>
      <c r="B334" s="6">
        <v>6410</v>
      </c>
      <c r="C334" s="8">
        <v>0.42727192720000001</v>
      </c>
      <c r="D334" s="7">
        <v>0.30299999999999999</v>
      </c>
      <c r="E334" s="7">
        <v>54.65</v>
      </c>
      <c r="F334" s="7">
        <v>0</v>
      </c>
      <c r="G334" s="7">
        <v>0</v>
      </c>
      <c r="H334" s="6">
        <v>1</v>
      </c>
      <c r="I334" s="42">
        <f t="shared" si="30"/>
        <v>0</v>
      </c>
      <c r="J334" s="42">
        <f t="shared" si="31"/>
        <v>0</v>
      </c>
      <c r="K334" s="6">
        <v>255</v>
      </c>
      <c r="L334" s="6">
        <f t="shared" si="32"/>
        <v>0.58959787324237001</v>
      </c>
      <c r="M334" s="6">
        <f t="shared" si="33"/>
        <v>727</v>
      </c>
      <c r="N334" s="6">
        <f t="shared" si="34"/>
        <v>0</v>
      </c>
      <c r="O334" s="11">
        <f t="shared" si="35"/>
        <v>0</v>
      </c>
    </row>
    <row r="335" spans="1:15">
      <c r="A335" s="6" t="s">
        <v>55</v>
      </c>
      <c r="B335" s="6">
        <v>6460</v>
      </c>
      <c r="C335" s="8">
        <v>0.14956257610000001</v>
      </c>
      <c r="D335" s="7">
        <v>0.30299999999999999</v>
      </c>
      <c r="E335" s="7">
        <v>54.65</v>
      </c>
      <c r="F335" s="7">
        <v>0</v>
      </c>
      <c r="G335" s="7">
        <v>0</v>
      </c>
      <c r="H335" s="6">
        <v>1</v>
      </c>
      <c r="I335" s="42">
        <f t="shared" si="30"/>
        <v>0</v>
      </c>
      <c r="J335" s="42">
        <f t="shared" si="31"/>
        <v>0</v>
      </c>
      <c r="K335" s="6">
        <v>89</v>
      </c>
      <c r="L335" s="6">
        <f t="shared" si="32"/>
        <v>0.20638326829259127</v>
      </c>
      <c r="M335" s="6">
        <f t="shared" si="33"/>
        <v>255</v>
      </c>
      <c r="N335" s="6">
        <f t="shared" si="34"/>
        <v>0</v>
      </c>
      <c r="O335" s="11">
        <f t="shared" si="35"/>
        <v>0</v>
      </c>
    </row>
    <row r="336" spans="1:15">
      <c r="A336" s="6" t="s">
        <v>55</v>
      </c>
      <c r="B336" s="6">
        <v>3100</v>
      </c>
      <c r="C336" s="8">
        <v>6.2524201999999999E-3</v>
      </c>
      <c r="D336" s="7">
        <v>0.41099999999999998</v>
      </c>
      <c r="E336" s="7">
        <v>54.65</v>
      </c>
      <c r="F336" s="7">
        <v>1.2</v>
      </c>
      <c r="G336" s="7">
        <v>6.4000000000000001E-2</v>
      </c>
      <c r="H336" s="6">
        <v>1</v>
      </c>
      <c r="I336" s="42">
        <f t="shared" si="30"/>
        <v>1.2</v>
      </c>
      <c r="J336" s="42">
        <f t="shared" si="31"/>
        <v>6.4000000000000001E-2</v>
      </c>
      <c r="K336" s="6">
        <v>5</v>
      </c>
      <c r="L336" s="6">
        <f t="shared" si="32"/>
        <v>1.1703045664602498E-2</v>
      </c>
      <c r="M336" s="6">
        <f t="shared" si="33"/>
        <v>14</v>
      </c>
      <c r="N336" s="6">
        <f t="shared" si="34"/>
        <v>0</v>
      </c>
      <c r="O336" s="11">
        <f t="shared" si="35"/>
        <v>0</v>
      </c>
    </row>
    <row r="337" spans="1:15">
      <c r="A337" s="6" t="s">
        <v>55</v>
      </c>
      <c r="B337" s="6">
        <v>6410</v>
      </c>
      <c r="C337" s="8">
        <v>0.1946988523</v>
      </c>
      <c r="D337" s="7">
        <v>0.30299999999999999</v>
      </c>
      <c r="E337" s="7">
        <v>54.65</v>
      </c>
      <c r="F337" s="7">
        <v>0</v>
      </c>
      <c r="G337" s="7">
        <v>0</v>
      </c>
      <c r="H337" s="6">
        <v>1</v>
      </c>
      <c r="I337" s="42">
        <f t="shared" si="30"/>
        <v>0</v>
      </c>
      <c r="J337" s="42">
        <f t="shared" si="31"/>
        <v>0</v>
      </c>
      <c r="K337" s="6">
        <v>116</v>
      </c>
      <c r="L337" s="6">
        <f t="shared" si="32"/>
        <v>0.26866738002442375</v>
      </c>
      <c r="M337" s="6">
        <f t="shared" si="33"/>
        <v>331</v>
      </c>
      <c r="N337" s="6">
        <f t="shared" si="34"/>
        <v>0</v>
      </c>
      <c r="O337" s="11">
        <f t="shared" si="35"/>
        <v>0</v>
      </c>
    </row>
    <row r="338" spans="1:15">
      <c r="A338" s="6" t="s">
        <v>55</v>
      </c>
      <c r="B338" s="6">
        <v>6170</v>
      </c>
      <c r="C338" s="8">
        <v>1.594252064</v>
      </c>
      <c r="D338" s="7">
        <v>0.30299999999999999</v>
      </c>
      <c r="E338" s="7">
        <v>54.65</v>
      </c>
      <c r="F338" s="7">
        <v>0</v>
      </c>
      <c r="G338" s="7">
        <v>0</v>
      </c>
      <c r="H338" s="6">
        <v>1</v>
      </c>
      <c r="I338" s="42">
        <f t="shared" si="30"/>
        <v>0</v>
      </c>
      <c r="J338" s="42">
        <f t="shared" si="31"/>
        <v>0</v>
      </c>
      <c r="K338" s="6">
        <v>1862</v>
      </c>
      <c r="L338" s="6">
        <f t="shared" si="32"/>
        <v>2.1999283512644001</v>
      </c>
      <c r="M338" s="6">
        <f t="shared" si="33"/>
        <v>2714</v>
      </c>
      <c r="N338" s="6">
        <f t="shared" si="34"/>
        <v>0</v>
      </c>
      <c r="O338" s="11">
        <f t="shared" si="35"/>
        <v>0</v>
      </c>
    </row>
    <row r="339" spans="1:15">
      <c r="A339" s="6" t="s">
        <v>55</v>
      </c>
      <c r="B339" s="6">
        <v>3100</v>
      </c>
      <c r="C339" s="8">
        <v>1.038198025</v>
      </c>
      <c r="D339" s="7">
        <v>0.41099999999999998</v>
      </c>
      <c r="E339" s="7">
        <v>54.65</v>
      </c>
      <c r="F339" s="7">
        <v>1.2</v>
      </c>
      <c r="G339" s="7">
        <v>6.4000000000000001E-2</v>
      </c>
      <c r="H339" s="6">
        <v>1</v>
      </c>
      <c r="I339" s="42">
        <f t="shared" si="30"/>
        <v>1.2</v>
      </c>
      <c r="J339" s="42">
        <f t="shared" si="31"/>
        <v>6.4000000000000001E-2</v>
      </c>
      <c r="K339" s="6">
        <v>841</v>
      </c>
      <c r="L339" s="6">
        <f t="shared" si="32"/>
        <v>1.9432601307690625</v>
      </c>
      <c r="M339" s="6">
        <f t="shared" si="33"/>
        <v>2397</v>
      </c>
      <c r="N339" s="6">
        <f t="shared" si="34"/>
        <v>6</v>
      </c>
      <c r="O339" s="11">
        <f t="shared" si="35"/>
        <v>0.3</v>
      </c>
    </row>
    <row r="340" spans="1:15">
      <c r="A340" s="6" t="s">
        <v>55</v>
      </c>
      <c r="B340" s="6">
        <v>6170</v>
      </c>
      <c r="C340" s="8">
        <v>1.9247536943000001</v>
      </c>
      <c r="D340" s="7">
        <v>0.30299999999999999</v>
      </c>
      <c r="E340" s="7">
        <v>54.65</v>
      </c>
      <c r="F340" s="7">
        <v>0</v>
      </c>
      <c r="G340" s="7">
        <v>0</v>
      </c>
      <c r="H340" s="6">
        <v>1</v>
      </c>
      <c r="I340" s="42">
        <f t="shared" si="30"/>
        <v>0</v>
      </c>
      <c r="J340" s="42">
        <f t="shared" si="31"/>
        <v>0</v>
      </c>
      <c r="K340" s="6">
        <v>1496</v>
      </c>
      <c r="L340" s="6">
        <f t="shared" si="32"/>
        <v>2.6559916821857485</v>
      </c>
      <c r="M340" s="6">
        <f t="shared" si="33"/>
        <v>3276</v>
      </c>
      <c r="N340" s="6">
        <f t="shared" si="34"/>
        <v>0</v>
      </c>
      <c r="O340" s="11">
        <f t="shared" si="35"/>
        <v>0</v>
      </c>
    </row>
    <row r="341" spans="1:15">
      <c r="A341" s="6" t="s">
        <v>55</v>
      </c>
      <c r="B341" s="6">
        <v>3100</v>
      </c>
      <c r="C341" s="8">
        <v>1.75428826E-2</v>
      </c>
      <c r="D341" s="7">
        <v>0.41099999999999998</v>
      </c>
      <c r="E341" s="7">
        <v>54.65</v>
      </c>
      <c r="F341" s="7">
        <v>1.2</v>
      </c>
      <c r="G341" s="7">
        <v>6.4000000000000001E-2</v>
      </c>
      <c r="H341" s="6">
        <v>1</v>
      </c>
      <c r="I341" s="42">
        <f t="shared" si="30"/>
        <v>1.2</v>
      </c>
      <c r="J341" s="42">
        <f t="shared" si="31"/>
        <v>6.4000000000000001E-2</v>
      </c>
      <c r="K341" s="6">
        <v>14</v>
      </c>
      <c r="L341" s="6">
        <f t="shared" si="32"/>
        <v>3.2836109792582495E-2</v>
      </c>
      <c r="M341" s="6">
        <f t="shared" si="33"/>
        <v>41</v>
      </c>
      <c r="N341" s="6">
        <f t="shared" si="34"/>
        <v>0</v>
      </c>
      <c r="O341" s="11">
        <f t="shared" si="35"/>
        <v>0</v>
      </c>
    </row>
    <row r="342" spans="1:15">
      <c r="A342" s="6" t="s">
        <v>55</v>
      </c>
      <c r="B342" s="6">
        <v>6300</v>
      </c>
      <c r="C342" s="8">
        <v>0.69527836040000002</v>
      </c>
      <c r="D342" s="7">
        <v>0.30299999999999999</v>
      </c>
      <c r="E342" s="7">
        <v>54.65</v>
      </c>
      <c r="F342" s="7">
        <v>0</v>
      </c>
      <c r="G342" s="7">
        <v>0</v>
      </c>
      <c r="H342" s="6">
        <v>1</v>
      </c>
      <c r="I342" s="42">
        <f t="shared" si="30"/>
        <v>0</v>
      </c>
      <c r="J342" s="42">
        <f t="shared" si="31"/>
        <v>0</v>
      </c>
      <c r="K342" s="6">
        <v>415</v>
      </c>
      <c r="L342" s="6">
        <f t="shared" si="32"/>
        <v>0.95942330049546498</v>
      </c>
      <c r="M342" s="6">
        <f t="shared" si="33"/>
        <v>1183</v>
      </c>
      <c r="N342" s="6">
        <f t="shared" si="34"/>
        <v>0</v>
      </c>
      <c r="O342" s="11">
        <f t="shared" si="35"/>
        <v>0</v>
      </c>
    </row>
    <row r="343" spans="1:15">
      <c r="A343" s="6" t="s">
        <v>55</v>
      </c>
      <c r="B343" s="6">
        <v>6460</v>
      </c>
      <c r="C343" s="8">
        <v>0.4869851469</v>
      </c>
      <c r="D343" s="7">
        <v>0.30299999999999999</v>
      </c>
      <c r="E343" s="7">
        <v>54.65</v>
      </c>
      <c r="F343" s="7">
        <v>0</v>
      </c>
      <c r="G343" s="7">
        <v>0</v>
      </c>
      <c r="H343" s="6">
        <v>1</v>
      </c>
      <c r="I343" s="42">
        <f t="shared" si="30"/>
        <v>0</v>
      </c>
      <c r="J343" s="42">
        <f t="shared" si="31"/>
        <v>0</v>
      </c>
      <c r="K343" s="6">
        <v>291</v>
      </c>
      <c r="L343" s="6">
        <f t="shared" si="32"/>
        <v>0.67199689152164621</v>
      </c>
      <c r="M343" s="6">
        <f t="shared" si="33"/>
        <v>829</v>
      </c>
      <c r="N343" s="6">
        <f t="shared" si="34"/>
        <v>0</v>
      </c>
      <c r="O343" s="11">
        <f t="shared" si="35"/>
        <v>0</v>
      </c>
    </row>
    <row r="344" spans="1:15">
      <c r="A344" s="6" t="s">
        <v>55</v>
      </c>
      <c r="B344" s="6">
        <v>6460</v>
      </c>
      <c r="C344" s="8">
        <v>0.16278082529999999</v>
      </c>
      <c r="D344" s="7">
        <v>0.30299999999999999</v>
      </c>
      <c r="E344" s="7">
        <v>54.65</v>
      </c>
      <c r="F344" s="7">
        <v>0</v>
      </c>
      <c r="G344" s="7">
        <v>0</v>
      </c>
      <c r="H344" s="6">
        <v>1</v>
      </c>
      <c r="I344" s="42">
        <f t="shared" si="30"/>
        <v>0</v>
      </c>
      <c r="J344" s="42">
        <f t="shared" si="31"/>
        <v>0</v>
      </c>
      <c r="K344" s="6">
        <v>97</v>
      </c>
      <c r="L344" s="6">
        <f t="shared" si="32"/>
        <v>0.2246232955917862</v>
      </c>
      <c r="M344" s="6">
        <f t="shared" si="33"/>
        <v>277</v>
      </c>
      <c r="N344" s="6">
        <f t="shared" si="34"/>
        <v>0</v>
      </c>
      <c r="O344" s="11">
        <f t="shared" si="35"/>
        <v>0</v>
      </c>
    </row>
    <row r="345" spans="1:15">
      <c r="A345" s="6" t="s">
        <v>55</v>
      </c>
      <c r="B345" s="6">
        <v>6410</v>
      </c>
      <c r="C345" s="8">
        <v>0.2476520867</v>
      </c>
      <c r="D345" s="7">
        <v>0.30299999999999999</v>
      </c>
      <c r="E345" s="7">
        <v>54.65</v>
      </c>
      <c r="F345" s="7">
        <v>0</v>
      </c>
      <c r="G345" s="7">
        <v>0</v>
      </c>
      <c r="H345" s="6">
        <v>1</v>
      </c>
      <c r="I345" s="42">
        <f t="shared" si="30"/>
        <v>0</v>
      </c>
      <c r="J345" s="42">
        <f t="shared" si="31"/>
        <v>0</v>
      </c>
      <c r="K345" s="6">
        <v>148</v>
      </c>
      <c r="L345" s="6">
        <f t="shared" si="32"/>
        <v>0.34173821008841371</v>
      </c>
      <c r="M345" s="6">
        <f t="shared" si="33"/>
        <v>422</v>
      </c>
      <c r="N345" s="6">
        <f t="shared" si="34"/>
        <v>0</v>
      </c>
      <c r="O345" s="11">
        <f t="shared" si="35"/>
        <v>0</v>
      </c>
    </row>
    <row r="346" spans="1:15">
      <c r="A346" s="6" t="s">
        <v>55</v>
      </c>
      <c r="B346" s="6">
        <v>6170</v>
      </c>
      <c r="C346" s="8">
        <v>3.1660557248000001</v>
      </c>
      <c r="D346" s="7">
        <v>0.30299999999999999</v>
      </c>
      <c r="E346" s="7">
        <v>54.65</v>
      </c>
      <c r="F346" s="7">
        <v>0</v>
      </c>
      <c r="G346" s="7">
        <v>0</v>
      </c>
      <c r="H346" s="6">
        <v>1</v>
      </c>
      <c r="I346" s="42">
        <f t="shared" si="30"/>
        <v>0</v>
      </c>
      <c r="J346" s="42">
        <f t="shared" si="31"/>
        <v>0</v>
      </c>
      <c r="K346" s="6">
        <v>2031</v>
      </c>
      <c r="L346" s="6">
        <f t="shared" si="32"/>
        <v>4.3688798703480805</v>
      </c>
      <c r="M346" s="6">
        <f t="shared" si="33"/>
        <v>5389</v>
      </c>
      <c r="N346" s="6">
        <f t="shared" si="34"/>
        <v>0</v>
      </c>
      <c r="O346" s="11">
        <f t="shared" si="35"/>
        <v>0</v>
      </c>
    </row>
    <row r="347" spans="1:15">
      <c r="A347" s="6" t="s">
        <v>55</v>
      </c>
      <c r="B347" s="6">
        <v>6410</v>
      </c>
      <c r="C347" s="8">
        <v>0.41276729559999997</v>
      </c>
      <c r="D347" s="7">
        <v>0.30299999999999999</v>
      </c>
      <c r="E347" s="7">
        <v>54.65</v>
      </c>
      <c r="F347" s="7">
        <v>0</v>
      </c>
      <c r="G347" s="7">
        <v>0</v>
      </c>
      <c r="H347" s="6">
        <v>1</v>
      </c>
      <c r="I347" s="42">
        <f t="shared" si="30"/>
        <v>0</v>
      </c>
      <c r="J347" s="42">
        <f t="shared" si="31"/>
        <v>0</v>
      </c>
      <c r="K347" s="6">
        <v>246</v>
      </c>
      <c r="L347" s="6">
        <f t="shared" si="32"/>
        <v>0.56958275078963494</v>
      </c>
      <c r="M347" s="6">
        <f t="shared" si="33"/>
        <v>703</v>
      </c>
      <c r="N347" s="6">
        <f t="shared" si="34"/>
        <v>0</v>
      </c>
      <c r="O347" s="11">
        <f t="shared" si="35"/>
        <v>0</v>
      </c>
    </row>
    <row r="348" spans="1:15">
      <c r="A348" s="6" t="s">
        <v>55</v>
      </c>
      <c r="B348" s="6">
        <v>6410</v>
      </c>
      <c r="C348" s="8">
        <v>1.0049586344999999</v>
      </c>
      <c r="D348" s="7">
        <v>0.30299999999999999</v>
      </c>
      <c r="E348" s="7">
        <v>54.65</v>
      </c>
      <c r="F348" s="7">
        <v>0</v>
      </c>
      <c r="G348" s="7">
        <v>0</v>
      </c>
      <c r="H348" s="6">
        <v>1</v>
      </c>
      <c r="I348" s="42">
        <f t="shared" si="30"/>
        <v>0</v>
      </c>
      <c r="J348" s="42">
        <f t="shared" si="31"/>
        <v>0</v>
      </c>
      <c r="K348" s="6">
        <v>600</v>
      </c>
      <c r="L348" s="6">
        <f t="shared" si="32"/>
        <v>1.3867549817294809</v>
      </c>
      <c r="M348" s="6">
        <f t="shared" si="33"/>
        <v>1711</v>
      </c>
      <c r="N348" s="6">
        <f t="shared" si="34"/>
        <v>0</v>
      </c>
      <c r="O348" s="11">
        <f t="shared" si="35"/>
        <v>0</v>
      </c>
    </row>
    <row r="349" spans="1:15">
      <c r="A349" s="6" t="s">
        <v>55</v>
      </c>
      <c r="B349" s="6">
        <v>3100</v>
      </c>
      <c r="C349" s="8">
        <v>0.93524514820000004</v>
      </c>
      <c r="D349" s="7">
        <v>0.41099999999999998</v>
      </c>
      <c r="E349" s="7">
        <v>54.65</v>
      </c>
      <c r="F349" s="7">
        <v>1.2</v>
      </c>
      <c r="G349" s="7">
        <v>6.4000000000000001E-2</v>
      </c>
      <c r="H349" s="6">
        <v>1</v>
      </c>
      <c r="I349" s="42">
        <f t="shared" si="30"/>
        <v>1.2</v>
      </c>
      <c r="J349" s="42">
        <f t="shared" si="31"/>
        <v>6.4000000000000001E-2</v>
      </c>
      <c r="K349" s="6">
        <v>758</v>
      </c>
      <c r="L349" s="6">
        <f t="shared" si="32"/>
        <v>1.7505567967077023</v>
      </c>
      <c r="M349" s="6">
        <f t="shared" si="33"/>
        <v>2159</v>
      </c>
      <c r="N349" s="6">
        <f t="shared" si="34"/>
        <v>6</v>
      </c>
      <c r="O349" s="11">
        <f t="shared" si="35"/>
        <v>0.3</v>
      </c>
    </row>
    <row r="350" spans="1:15">
      <c r="A350" s="6" t="s">
        <v>55</v>
      </c>
      <c r="B350" s="6">
        <v>6460</v>
      </c>
      <c r="C350" s="8">
        <v>0.21934394669999999</v>
      </c>
      <c r="D350" s="7">
        <v>0.30299999999999999</v>
      </c>
      <c r="E350" s="7">
        <v>54.65</v>
      </c>
      <c r="F350" s="7">
        <v>0</v>
      </c>
      <c r="G350" s="7">
        <v>0</v>
      </c>
      <c r="H350" s="6">
        <v>1</v>
      </c>
      <c r="I350" s="42">
        <f t="shared" si="30"/>
        <v>0</v>
      </c>
      <c r="J350" s="42">
        <f t="shared" si="31"/>
        <v>0</v>
      </c>
      <c r="K350" s="6">
        <v>131</v>
      </c>
      <c r="L350" s="6">
        <f t="shared" si="32"/>
        <v>0.30267545385066369</v>
      </c>
      <c r="M350" s="6">
        <f t="shared" si="33"/>
        <v>373</v>
      </c>
      <c r="N350" s="6">
        <f t="shared" si="34"/>
        <v>0</v>
      </c>
      <c r="O350" s="11">
        <f t="shared" si="35"/>
        <v>0</v>
      </c>
    </row>
    <row r="351" spans="1:15">
      <c r="A351" s="6" t="s">
        <v>55</v>
      </c>
      <c r="B351" s="6">
        <v>6182</v>
      </c>
      <c r="C351" s="8">
        <v>0.39074570619999999</v>
      </c>
      <c r="D351" s="7">
        <v>0.30299999999999999</v>
      </c>
      <c r="E351" s="7">
        <v>54.65</v>
      </c>
      <c r="F351" s="7">
        <v>0</v>
      </c>
      <c r="G351" s="7">
        <v>0</v>
      </c>
      <c r="H351" s="6">
        <v>1</v>
      </c>
      <c r="I351" s="42">
        <f t="shared" si="30"/>
        <v>0</v>
      </c>
      <c r="J351" s="42">
        <f t="shared" si="31"/>
        <v>0</v>
      </c>
      <c r="K351" s="6">
        <v>233</v>
      </c>
      <c r="L351" s="6">
        <f t="shared" si="32"/>
        <v>0.53919488430670748</v>
      </c>
      <c r="M351" s="6">
        <f t="shared" si="33"/>
        <v>665</v>
      </c>
      <c r="N351" s="6">
        <f t="shared" si="34"/>
        <v>0</v>
      </c>
      <c r="O351" s="11">
        <f t="shared" si="35"/>
        <v>0</v>
      </c>
    </row>
    <row r="352" spans="1:15">
      <c r="A352" s="6" t="s">
        <v>55</v>
      </c>
      <c r="B352" s="6">
        <v>6460</v>
      </c>
      <c r="C352" s="8">
        <v>6.5074919499999995E-2</v>
      </c>
      <c r="D352" s="7">
        <v>0.30299999999999999</v>
      </c>
      <c r="E352" s="7">
        <v>54.65</v>
      </c>
      <c r="F352" s="7">
        <v>0</v>
      </c>
      <c r="G352" s="7">
        <v>0</v>
      </c>
      <c r="H352" s="6">
        <v>1</v>
      </c>
      <c r="I352" s="42">
        <f t="shared" si="30"/>
        <v>0</v>
      </c>
      <c r="J352" s="42">
        <f t="shared" si="31"/>
        <v>0</v>
      </c>
      <c r="K352" s="6">
        <v>39</v>
      </c>
      <c r="L352" s="6">
        <f t="shared" si="32"/>
        <v>8.9797694854543739E-2</v>
      </c>
      <c r="M352" s="6">
        <f t="shared" si="33"/>
        <v>111</v>
      </c>
      <c r="N352" s="6">
        <f t="shared" si="34"/>
        <v>0</v>
      </c>
      <c r="O352" s="11">
        <f t="shared" si="35"/>
        <v>0</v>
      </c>
    </row>
    <row r="353" spans="1:15">
      <c r="A353" s="6" t="s">
        <v>55</v>
      </c>
      <c r="B353" s="6">
        <v>6300</v>
      </c>
      <c r="C353" s="8">
        <v>1.9380392156999999</v>
      </c>
      <c r="D353" s="7">
        <v>0.30299999999999999</v>
      </c>
      <c r="E353" s="7">
        <v>54.65</v>
      </c>
      <c r="F353" s="7">
        <v>0</v>
      </c>
      <c r="G353" s="7">
        <v>0</v>
      </c>
      <c r="H353" s="6">
        <v>1</v>
      </c>
      <c r="I353" s="42">
        <f t="shared" si="30"/>
        <v>0</v>
      </c>
      <c r="J353" s="42">
        <f t="shared" si="31"/>
        <v>0</v>
      </c>
      <c r="K353" s="6">
        <v>1205</v>
      </c>
      <c r="L353" s="6">
        <f t="shared" si="32"/>
        <v>2.6743245392346258</v>
      </c>
      <c r="M353" s="6">
        <f t="shared" si="33"/>
        <v>3299</v>
      </c>
      <c r="N353" s="6">
        <f t="shared" si="34"/>
        <v>0</v>
      </c>
      <c r="O353" s="11">
        <f t="shared" si="35"/>
        <v>0</v>
      </c>
    </row>
    <row r="354" spans="1:15">
      <c r="A354" s="6" t="s">
        <v>55</v>
      </c>
      <c r="B354" s="6">
        <v>6170</v>
      </c>
      <c r="C354" s="8">
        <v>0.1231522419</v>
      </c>
      <c r="D354" s="7">
        <v>0.30299999999999999</v>
      </c>
      <c r="E354" s="7">
        <v>54.65</v>
      </c>
      <c r="F354" s="7">
        <v>0</v>
      </c>
      <c r="G354" s="7">
        <v>0</v>
      </c>
      <c r="H354" s="6">
        <v>1</v>
      </c>
      <c r="I354" s="42">
        <f t="shared" si="30"/>
        <v>0</v>
      </c>
      <c r="J354" s="42">
        <f t="shared" si="31"/>
        <v>0</v>
      </c>
      <c r="K354" s="6">
        <v>74</v>
      </c>
      <c r="L354" s="6">
        <f t="shared" si="32"/>
        <v>0.16993931800083373</v>
      </c>
      <c r="M354" s="6">
        <f t="shared" si="33"/>
        <v>210</v>
      </c>
      <c r="N354" s="6">
        <f t="shared" si="34"/>
        <v>0</v>
      </c>
      <c r="O354" s="11">
        <f t="shared" si="35"/>
        <v>0</v>
      </c>
    </row>
    <row r="355" spans="1:15">
      <c r="A355" s="6" t="s">
        <v>55</v>
      </c>
      <c r="B355" s="6">
        <v>3100</v>
      </c>
      <c r="C355" s="8">
        <v>3.3771478299999998E-2</v>
      </c>
      <c r="D355" s="7">
        <v>0.41099999999999998</v>
      </c>
      <c r="E355" s="7">
        <v>54.65</v>
      </c>
      <c r="F355" s="7">
        <v>1.2</v>
      </c>
      <c r="G355" s="7">
        <v>6.4000000000000001E-2</v>
      </c>
      <c r="H355" s="6">
        <v>1</v>
      </c>
      <c r="I355" s="42">
        <f t="shared" si="30"/>
        <v>1.2</v>
      </c>
      <c r="J355" s="42">
        <f t="shared" si="31"/>
        <v>6.4000000000000001E-2</v>
      </c>
      <c r="K355" s="6">
        <v>27</v>
      </c>
      <c r="L355" s="6">
        <f t="shared" si="32"/>
        <v>6.321218665150373E-2</v>
      </c>
      <c r="M355" s="6">
        <f t="shared" si="33"/>
        <v>78</v>
      </c>
      <c r="N355" s="6">
        <f t="shared" si="34"/>
        <v>0</v>
      </c>
      <c r="O355" s="11">
        <f t="shared" si="35"/>
        <v>0</v>
      </c>
    </row>
    <row r="356" spans="1:15">
      <c r="A356" s="6" t="s">
        <v>55</v>
      </c>
      <c r="B356" s="6">
        <v>6170</v>
      </c>
      <c r="C356" s="8">
        <v>2.7310036928999999</v>
      </c>
      <c r="D356" s="7">
        <v>0.30299999999999999</v>
      </c>
      <c r="E356" s="7">
        <v>54.65</v>
      </c>
      <c r="F356" s="7">
        <v>0</v>
      </c>
      <c r="G356" s="7">
        <v>0</v>
      </c>
      <c r="H356" s="6">
        <v>1</v>
      </c>
      <c r="I356" s="42">
        <f t="shared" si="30"/>
        <v>0</v>
      </c>
      <c r="J356" s="42">
        <f t="shared" si="31"/>
        <v>0</v>
      </c>
      <c r="K356" s="6">
        <v>1864</v>
      </c>
      <c r="L356" s="6">
        <f t="shared" si="32"/>
        <v>3.7685461333788712</v>
      </c>
      <c r="M356" s="6">
        <f t="shared" si="33"/>
        <v>4648</v>
      </c>
      <c r="N356" s="6">
        <f t="shared" si="34"/>
        <v>0</v>
      </c>
      <c r="O356" s="11">
        <f t="shared" si="35"/>
        <v>0</v>
      </c>
    </row>
    <row r="357" spans="1:15">
      <c r="A357" s="6" t="s">
        <v>55</v>
      </c>
      <c r="B357" s="6">
        <v>6430</v>
      </c>
      <c r="C357" s="8">
        <v>1.1601265262</v>
      </c>
      <c r="D357" s="7">
        <v>0.30299999999999999</v>
      </c>
      <c r="E357" s="7">
        <v>54.65</v>
      </c>
      <c r="F357" s="7">
        <v>0</v>
      </c>
      <c r="G357" s="7">
        <v>0</v>
      </c>
      <c r="H357" s="6">
        <v>1</v>
      </c>
      <c r="I357" s="42">
        <f t="shared" si="30"/>
        <v>0</v>
      </c>
      <c r="J357" s="42">
        <f t="shared" si="31"/>
        <v>0</v>
      </c>
      <c r="K357" s="6">
        <v>693</v>
      </c>
      <c r="L357" s="6">
        <f t="shared" si="32"/>
        <v>1.6008730950849575</v>
      </c>
      <c r="M357" s="6">
        <f t="shared" si="33"/>
        <v>1975</v>
      </c>
      <c r="N357" s="6">
        <f t="shared" si="34"/>
        <v>0</v>
      </c>
      <c r="O357" s="11">
        <f t="shared" si="35"/>
        <v>0</v>
      </c>
    </row>
    <row r="358" spans="1:15">
      <c r="A358" s="6" t="s">
        <v>55</v>
      </c>
      <c r="B358" s="6">
        <v>6182</v>
      </c>
      <c r="C358" s="8">
        <v>1.32929134E-2</v>
      </c>
      <c r="D358" s="7">
        <v>0.30299999999999999</v>
      </c>
      <c r="E358" s="7">
        <v>54.65</v>
      </c>
      <c r="F358" s="7">
        <v>0</v>
      </c>
      <c r="G358" s="7">
        <v>0</v>
      </c>
      <c r="H358" s="6">
        <v>1</v>
      </c>
      <c r="I358" s="42">
        <f t="shared" si="30"/>
        <v>0</v>
      </c>
      <c r="J358" s="42">
        <f t="shared" si="31"/>
        <v>0</v>
      </c>
      <c r="K358" s="6">
        <v>8</v>
      </c>
      <c r="L358" s="6">
        <f t="shared" si="32"/>
        <v>1.8343057362077499E-2</v>
      </c>
      <c r="M358" s="6">
        <f t="shared" si="33"/>
        <v>23</v>
      </c>
      <c r="N358" s="6">
        <f t="shared" si="34"/>
        <v>0</v>
      </c>
      <c r="O358" s="11">
        <f t="shared" si="35"/>
        <v>0</v>
      </c>
    </row>
    <row r="359" spans="1:15">
      <c r="A359" s="6" t="s">
        <v>55</v>
      </c>
      <c r="B359" s="6">
        <v>6170</v>
      </c>
      <c r="C359" s="8">
        <v>2.0508842407999999</v>
      </c>
      <c r="D359" s="7">
        <v>0.30299999999999999</v>
      </c>
      <c r="E359" s="7">
        <v>54.65</v>
      </c>
      <c r="F359" s="7">
        <v>0</v>
      </c>
      <c r="G359" s="7">
        <v>0</v>
      </c>
      <c r="H359" s="6">
        <v>1</v>
      </c>
      <c r="I359" s="42">
        <f t="shared" si="30"/>
        <v>0</v>
      </c>
      <c r="J359" s="42">
        <f t="shared" si="31"/>
        <v>0</v>
      </c>
      <c r="K359" s="6">
        <v>1546</v>
      </c>
      <c r="L359" s="6">
        <f t="shared" si="32"/>
        <v>2.8300407999329296</v>
      </c>
      <c r="M359" s="6">
        <f t="shared" si="33"/>
        <v>3491</v>
      </c>
      <c r="N359" s="6">
        <f t="shared" si="34"/>
        <v>0</v>
      </c>
      <c r="O359" s="11">
        <f t="shared" si="35"/>
        <v>0</v>
      </c>
    </row>
    <row r="360" spans="1:15">
      <c r="A360" s="6" t="s">
        <v>55</v>
      </c>
      <c r="B360" s="6">
        <v>6410</v>
      </c>
      <c r="C360" s="8">
        <v>6.1207079999999999E-4</v>
      </c>
      <c r="D360" s="7">
        <v>0.30299999999999999</v>
      </c>
      <c r="E360" s="7">
        <v>54.65</v>
      </c>
      <c r="F360" s="7">
        <v>0</v>
      </c>
      <c r="G360" s="7">
        <v>0</v>
      </c>
      <c r="H360" s="6">
        <v>1</v>
      </c>
      <c r="I360" s="42">
        <f t="shared" si="30"/>
        <v>0</v>
      </c>
      <c r="J360" s="42">
        <f t="shared" si="31"/>
        <v>0</v>
      </c>
      <c r="K360" s="6">
        <v>0</v>
      </c>
      <c r="L360" s="6">
        <f t="shared" si="32"/>
        <v>8.44604147805E-4</v>
      </c>
      <c r="M360" s="6">
        <f t="shared" si="33"/>
        <v>1</v>
      </c>
      <c r="N360" s="6">
        <f t="shared" si="34"/>
        <v>0</v>
      </c>
      <c r="O360" s="11">
        <f t="shared" si="35"/>
        <v>0</v>
      </c>
    </row>
    <row r="361" spans="1:15">
      <c r="A361" s="6" t="s">
        <v>55</v>
      </c>
      <c r="B361" s="6">
        <v>3100</v>
      </c>
      <c r="C361" s="8">
        <v>7.9118987299999999E-2</v>
      </c>
      <c r="D361" s="7">
        <v>0.41099999999999998</v>
      </c>
      <c r="E361" s="7">
        <v>54.65</v>
      </c>
      <c r="F361" s="7">
        <v>1.2</v>
      </c>
      <c r="G361" s="7">
        <v>6.4000000000000001E-2</v>
      </c>
      <c r="H361" s="6">
        <v>1</v>
      </c>
      <c r="I361" s="42">
        <f t="shared" si="30"/>
        <v>1.2</v>
      </c>
      <c r="J361" s="42">
        <f t="shared" si="31"/>
        <v>6.4000000000000001E-2</v>
      </c>
      <c r="K361" s="6">
        <v>64</v>
      </c>
      <c r="L361" s="6">
        <f t="shared" si="32"/>
        <v>0.14809195346611623</v>
      </c>
      <c r="M361" s="6">
        <f t="shared" si="33"/>
        <v>183</v>
      </c>
      <c r="N361" s="6">
        <f t="shared" si="34"/>
        <v>0</v>
      </c>
      <c r="O361" s="11">
        <f t="shared" si="35"/>
        <v>0</v>
      </c>
    </row>
    <row r="362" spans="1:15">
      <c r="A362" s="6" t="s">
        <v>55</v>
      </c>
      <c r="B362" s="6">
        <v>3100</v>
      </c>
      <c r="C362" s="8">
        <v>0.36165254610000003</v>
      </c>
      <c r="D362" s="7">
        <v>0.41099999999999998</v>
      </c>
      <c r="E362" s="7">
        <v>54.65</v>
      </c>
      <c r="F362" s="7">
        <v>1.2</v>
      </c>
      <c r="G362" s="7">
        <v>6.4000000000000001E-2</v>
      </c>
      <c r="H362" s="6">
        <v>1</v>
      </c>
      <c r="I362" s="42">
        <f t="shared" si="30"/>
        <v>1.2</v>
      </c>
      <c r="J362" s="42">
        <f t="shared" si="31"/>
        <v>6.4000000000000001E-2</v>
      </c>
      <c r="K362" s="6">
        <v>371</v>
      </c>
      <c r="L362" s="6">
        <f t="shared" si="32"/>
        <v>0.67692767381950114</v>
      </c>
      <c r="M362" s="6">
        <f t="shared" si="33"/>
        <v>835</v>
      </c>
      <c r="N362" s="6">
        <f t="shared" si="34"/>
        <v>2</v>
      </c>
      <c r="O362" s="11">
        <f t="shared" si="35"/>
        <v>0.1</v>
      </c>
    </row>
    <row r="363" spans="1:15">
      <c r="A363" s="6" t="s">
        <v>55</v>
      </c>
      <c r="B363" s="6">
        <v>3100</v>
      </c>
      <c r="C363" s="8">
        <v>6.2734117300000003E-2</v>
      </c>
      <c r="D363" s="7">
        <v>0.41099999999999998</v>
      </c>
      <c r="E363" s="7">
        <v>54.65</v>
      </c>
      <c r="F363" s="7">
        <v>1.2</v>
      </c>
      <c r="G363" s="7">
        <v>6.4000000000000001E-2</v>
      </c>
      <c r="H363" s="6">
        <v>1</v>
      </c>
      <c r="I363" s="42">
        <f t="shared" si="30"/>
        <v>1.2</v>
      </c>
      <c r="J363" s="42">
        <f t="shared" si="31"/>
        <v>6.4000000000000001E-2</v>
      </c>
      <c r="K363" s="6">
        <v>51</v>
      </c>
      <c r="L363" s="6">
        <f t="shared" si="32"/>
        <v>0.11742336823274124</v>
      </c>
      <c r="M363" s="6">
        <f t="shared" si="33"/>
        <v>145</v>
      </c>
      <c r="N363" s="6">
        <f t="shared" si="34"/>
        <v>0</v>
      </c>
      <c r="O363" s="11">
        <f t="shared" si="35"/>
        <v>0</v>
      </c>
    </row>
    <row r="364" spans="1:15">
      <c r="A364" s="6" t="s">
        <v>55</v>
      </c>
      <c r="B364" s="6">
        <v>6182</v>
      </c>
      <c r="C364" s="8">
        <v>0.71890907709999996</v>
      </c>
      <c r="D364" s="7">
        <v>0.30299999999999999</v>
      </c>
      <c r="E364" s="7">
        <v>54.65</v>
      </c>
      <c r="F364" s="7">
        <v>0</v>
      </c>
      <c r="G364" s="7">
        <v>0</v>
      </c>
      <c r="H364" s="6">
        <v>1</v>
      </c>
      <c r="I364" s="42">
        <f t="shared" si="30"/>
        <v>0</v>
      </c>
      <c r="J364" s="42">
        <f t="shared" si="31"/>
        <v>0</v>
      </c>
      <c r="K364" s="6">
        <v>499</v>
      </c>
      <c r="L364" s="6">
        <f t="shared" si="32"/>
        <v>0.99203162185375371</v>
      </c>
      <c r="M364" s="6">
        <f t="shared" si="33"/>
        <v>1224</v>
      </c>
      <c r="N364" s="6">
        <f t="shared" si="34"/>
        <v>0</v>
      </c>
      <c r="O364" s="11">
        <f t="shared" si="35"/>
        <v>0</v>
      </c>
    </row>
    <row r="365" spans="1:15">
      <c r="A365" s="6" t="s">
        <v>55</v>
      </c>
      <c r="B365" s="6">
        <v>3100</v>
      </c>
      <c r="C365" s="8">
        <v>3.5247590199999998E-2</v>
      </c>
      <c r="D365" s="7">
        <v>0.41099999999999998</v>
      </c>
      <c r="E365" s="7">
        <v>54.65</v>
      </c>
      <c r="F365" s="7">
        <v>1.2</v>
      </c>
      <c r="G365" s="7">
        <v>6.4000000000000001E-2</v>
      </c>
      <c r="H365" s="6">
        <v>1</v>
      </c>
      <c r="I365" s="42">
        <f t="shared" si="30"/>
        <v>1.2</v>
      </c>
      <c r="J365" s="42">
        <f t="shared" si="31"/>
        <v>6.4000000000000001E-2</v>
      </c>
      <c r="K365" s="6">
        <v>29</v>
      </c>
      <c r="L365" s="6">
        <f t="shared" si="32"/>
        <v>6.5975117551727483E-2</v>
      </c>
      <c r="M365" s="6">
        <f t="shared" si="33"/>
        <v>81</v>
      </c>
      <c r="N365" s="6">
        <f t="shared" si="34"/>
        <v>0</v>
      </c>
      <c r="O365" s="11">
        <f t="shared" si="35"/>
        <v>0</v>
      </c>
    </row>
    <row r="366" spans="1:15">
      <c r="A366" s="6" t="s">
        <v>55</v>
      </c>
      <c r="B366" s="6">
        <v>6300</v>
      </c>
      <c r="C366" s="8">
        <v>5.22283552E-2</v>
      </c>
      <c r="D366" s="7">
        <v>0.30299999999999999</v>
      </c>
      <c r="E366" s="7">
        <v>54.65</v>
      </c>
      <c r="F366" s="7">
        <v>0</v>
      </c>
      <c r="G366" s="7">
        <v>0</v>
      </c>
      <c r="H366" s="6">
        <v>1</v>
      </c>
      <c r="I366" s="42">
        <f t="shared" si="30"/>
        <v>0</v>
      </c>
      <c r="J366" s="42">
        <f t="shared" si="31"/>
        <v>0</v>
      </c>
      <c r="K366" s="6">
        <v>31</v>
      </c>
      <c r="L366" s="6">
        <f t="shared" si="32"/>
        <v>7.2070560194919989E-2</v>
      </c>
      <c r="M366" s="6">
        <f t="shared" si="33"/>
        <v>89</v>
      </c>
      <c r="N366" s="6">
        <f t="shared" si="34"/>
        <v>0</v>
      </c>
      <c r="O366" s="11">
        <f t="shared" si="35"/>
        <v>0</v>
      </c>
    </row>
    <row r="367" spans="1:15">
      <c r="A367" s="6" t="s">
        <v>55</v>
      </c>
      <c r="B367" s="6">
        <v>6410</v>
      </c>
      <c r="C367" s="8">
        <v>9.2640859999999997E-4</v>
      </c>
      <c r="D367" s="7">
        <v>0.30299999999999999</v>
      </c>
      <c r="E367" s="7">
        <v>54.65</v>
      </c>
      <c r="F367" s="7">
        <v>0</v>
      </c>
      <c r="G367" s="7">
        <v>0</v>
      </c>
      <c r="H367" s="6">
        <v>1</v>
      </c>
      <c r="I367" s="42">
        <f t="shared" si="30"/>
        <v>0</v>
      </c>
      <c r="J367" s="42">
        <f t="shared" si="31"/>
        <v>0</v>
      </c>
      <c r="K367" s="6">
        <v>1</v>
      </c>
      <c r="L367" s="6">
        <f t="shared" si="32"/>
        <v>1.2783628072474999E-3</v>
      </c>
      <c r="M367" s="6">
        <f t="shared" si="33"/>
        <v>2</v>
      </c>
      <c r="N367" s="6">
        <f t="shared" si="34"/>
        <v>0</v>
      </c>
      <c r="O367" s="11">
        <f t="shared" si="35"/>
        <v>0</v>
      </c>
    </row>
    <row r="368" spans="1:15">
      <c r="A368" s="6" t="s">
        <v>55</v>
      </c>
      <c r="B368" s="6">
        <v>6460</v>
      </c>
      <c r="C368" s="8">
        <v>0.24589134560000001</v>
      </c>
      <c r="D368" s="7">
        <v>0.30299999999999999</v>
      </c>
      <c r="E368" s="7">
        <v>54.65</v>
      </c>
      <c r="F368" s="7">
        <v>0</v>
      </c>
      <c r="G368" s="7">
        <v>0</v>
      </c>
      <c r="H368" s="6">
        <v>1</v>
      </c>
      <c r="I368" s="42">
        <f t="shared" si="30"/>
        <v>0</v>
      </c>
      <c r="J368" s="42">
        <f t="shared" si="31"/>
        <v>0</v>
      </c>
      <c r="K368" s="6">
        <v>153</v>
      </c>
      <c r="L368" s="6">
        <f t="shared" si="32"/>
        <v>0.33930854143525996</v>
      </c>
      <c r="M368" s="6">
        <f t="shared" si="33"/>
        <v>419</v>
      </c>
      <c r="N368" s="6">
        <f t="shared" si="34"/>
        <v>0</v>
      </c>
      <c r="O368" s="11">
        <f t="shared" si="35"/>
        <v>0</v>
      </c>
    </row>
    <row r="369" spans="1:15">
      <c r="A369" s="6" t="s">
        <v>55</v>
      </c>
      <c r="B369" s="6">
        <v>6170</v>
      </c>
      <c r="C369" s="8">
        <v>7.76229326E-2</v>
      </c>
      <c r="D369" s="7">
        <v>0.30299999999999999</v>
      </c>
      <c r="E369" s="7">
        <v>54.65</v>
      </c>
      <c r="F369" s="7">
        <v>0</v>
      </c>
      <c r="G369" s="7">
        <v>0</v>
      </c>
      <c r="H369" s="6">
        <v>1</v>
      </c>
      <c r="I369" s="42">
        <f t="shared" si="30"/>
        <v>0</v>
      </c>
      <c r="J369" s="42">
        <f t="shared" si="31"/>
        <v>0</v>
      </c>
      <c r="K369" s="6">
        <v>47</v>
      </c>
      <c r="L369" s="6">
        <f t="shared" si="32"/>
        <v>0.1071128549813975</v>
      </c>
      <c r="M369" s="6">
        <f t="shared" si="33"/>
        <v>132</v>
      </c>
      <c r="N369" s="6">
        <f t="shared" si="34"/>
        <v>0</v>
      </c>
      <c r="O369" s="11">
        <f t="shared" si="35"/>
        <v>0</v>
      </c>
    </row>
    <row r="370" spans="1:15">
      <c r="A370" s="6" t="s">
        <v>55</v>
      </c>
      <c r="B370" s="6">
        <v>6300</v>
      </c>
      <c r="C370" s="8">
        <v>0.54405940659999996</v>
      </c>
      <c r="D370" s="7">
        <v>0.30299999999999999</v>
      </c>
      <c r="E370" s="7">
        <v>54.65</v>
      </c>
      <c r="F370" s="7">
        <v>0</v>
      </c>
      <c r="G370" s="7">
        <v>0</v>
      </c>
      <c r="H370" s="6">
        <v>1</v>
      </c>
      <c r="I370" s="42">
        <f t="shared" si="30"/>
        <v>0</v>
      </c>
      <c r="J370" s="42">
        <f t="shared" si="31"/>
        <v>0</v>
      </c>
      <c r="K370" s="6">
        <v>594</v>
      </c>
      <c r="L370" s="6">
        <f t="shared" si="32"/>
        <v>0.75075437590992244</v>
      </c>
      <c r="M370" s="6">
        <f t="shared" si="33"/>
        <v>926</v>
      </c>
      <c r="N370" s="6">
        <f t="shared" si="34"/>
        <v>0</v>
      </c>
      <c r="O370" s="11">
        <f t="shared" si="35"/>
        <v>0</v>
      </c>
    </row>
    <row r="371" spans="1:15">
      <c r="A371" s="6" t="s">
        <v>55</v>
      </c>
      <c r="B371" s="6">
        <v>6170</v>
      </c>
      <c r="C371" s="8">
        <v>0.1837085037</v>
      </c>
      <c r="D371" s="7">
        <v>0.30299999999999999</v>
      </c>
      <c r="E371" s="7">
        <v>54.65</v>
      </c>
      <c r="F371" s="7">
        <v>0</v>
      </c>
      <c r="G371" s="7">
        <v>0</v>
      </c>
      <c r="H371" s="6">
        <v>1</v>
      </c>
      <c r="I371" s="42">
        <f t="shared" si="30"/>
        <v>0</v>
      </c>
      <c r="J371" s="42">
        <f t="shared" si="31"/>
        <v>0</v>
      </c>
      <c r="K371" s="6">
        <v>159</v>
      </c>
      <c r="L371" s="6">
        <f t="shared" si="32"/>
        <v>0.25350166061192625</v>
      </c>
      <c r="M371" s="6">
        <f t="shared" si="33"/>
        <v>313</v>
      </c>
      <c r="N371" s="6">
        <f t="shared" si="34"/>
        <v>0</v>
      </c>
      <c r="O371" s="11">
        <f t="shared" si="35"/>
        <v>0</v>
      </c>
    </row>
    <row r="372" spans="1:15">
      <c r="A372" s="6" t="s">
        <v>55</v>
      </c>
      <c r="B372" s="6">
        <v>6170</v>
      </c>
      <c r="C372" s="8">
        <v>0.1193420016</v>
      </c>
      <c r="D372" s="7">
        <v>0.30299999999999999</v>
      </c>
      <c r="E372" s="7">
        <v>54.65</v>
      </c>
      <c r="F372" s="7">
        <v>0</v>
      </c>
      <c r="G372" s="7">
        <v>0</v>
      </c>
      <c r="H372" s="6">
        <v>1</v>
      </c>
      <c r="I372" s="42">
        <f t="shared" si="30"/>
        <v>0</v>
      </c>
      <c r="J372" s="42">
        <f t="shared" si="31"/>
        <v>0</v>
      </c>
      <c r="K372" s="6">
        <v>162</v>
      </c>
      <c r="L372" s="6">
        <f t="shared" si="32"/>
        <v>0.16468151978286</v>
      </c>
      <c r="M372" s="6">
        <f t="shared" si="33"/>
        <v>203</v>
      </c>
      <c r="N372" s="6">
        <f t="shared" si="34"/>
        <v>0</v>
      </c>
      <c r="O372" s="11">
        <f t="shared" si="35"/>
        <v>0</v>
      </c>
    </row>
    <row r="373" spans="1:15">
      <c r="A373" s="6" t="s">
        <v>55</v>
      </c>
      <c r="B373" s="6">
        <v>6430</v>
      </c>
      <c r="C373" s="8">
        <v>4.3035345400000001E-2</v>
      </c>
      <c r="D373" s="7">
        <v>0.30299999999999999</v>
      </c>
      <c r="E373" s="7">
        <v>54.65</v>
      </c>
      <c r="F373" s="7">
        <v>0</v>
      </c>
      <c r="G373" s="7">
        <v>0</v>
      </c>
      <c r="H373" s="6">
        <v>1</v>
      </c>
      <c r="I373" s="42">
        <f t="shared" si="30"/>
        <v>0</v>
      </c>
      <c r="J373" s="42">
        <f t="shared" si="31"/>
        <v>0</v>
      </c>
      <c r="K373" s="6">
        <v>53</v>
      </c>
      <c r="L373" s="6">
        <f t="shared" si="32"/>
        <v>5.9385011059277494E-2</v>
      </c>
      <c r="M373" s="6">
        <f t="shared" si="33"/>
        <v>73</v>
      </c>
      <c r="N373" s="6">
        <f t="shared" si="34"/>
        <v>0</v>
      </c>
      <c r="O373" s="11">
        <f t="shared" si="35"/>
        <v>0</v>
      </c>
    </row>
    <row r="374" spans="1:15">
      <c r="A374" s="6" t="s">
        <v>55</v>
      </c>
      <c r="B374" s="6">
        <v>3100</v>
      </c>
      <c r="C374" s="8">
        <v>3.4433504400000002E-2</v>
      </c>
      <c r="D374" s="7">
        <v>0.41099999999999998</v>
      </c>
      <c r="E374" s="7">
        <v>54.65</v>
      </c>
      <c r="F374" s="7">
        <v>1.2</v>
      </c>
      <c r="G374" s="7">
        <v>6.4000000000000001E-2</v>
      </c>
      <c r="H374" s="6">
        <v>1</v>
      </c>
      <c r="I374" s="42">
        <f t="shared" si="30"/>
        <v>1.2</v>
      </c>
      <c r="J374" s="42">
        <f t="shared" si="31"/>
        <v>6.4000000000000001E-2</v>
      </c>
      <c r="K374" s="6">
        <v>80</v>
      </c>
      <c r="L374" s="6">
        <f t="shared" si="32"/>
        <v>6.4451342279504997E-2</v>
      </c>
      <c r="M374" s="6">
        <f t="shared" si="33"/>
        <v>79</v>
      </c>
      <c r="N374" s="6">
        <f t="shared" si="34"/>
        <v>0</v>
      </c>
      <c r="O374" s="11">
        <f t="shared" si="35"/>
        <v>0</v>
      </c>
    </row>
    <row r="375" spans="1:15">
      <c r="A375" s="6" t="s">
        <v>55</v>
      </c>
      <c r="B375" s="6">
        <v>3100</v>
      </c>
      <c r="C375" s="8">
        <v>3.2158523199999997E-2</v>
      </c>
      <c r="D375" s="7">
        <v>0.41099999999999998</v>
      </c>
      <c r="E375" s="7">
        <v>54.65</v>
      </c>
      <c r="F375" s="7">
        <v>1.2</v>
      </c>
      <c r="G375" s="7">
        <v>6.4000000000000001E-2</v>
      </c>
      <c r="H375" s="6">
        <v>1</v>
      </c>
      <c r="I375" s="42">
        <f t="shared" si="30"/>
        <v>1.2</v>
      </c>
      <c r="J375" s="42">
        <f t="shared" si="31"/>
        <v>6.4000000000000001E-2</v>
      </c>
      <c r="K375" s="6">
        <v>120</v>
      </c>
      <c r="L375" s="6">
        <f t="shared" si="32"/>
        <v>6.0193117781139983E-2</v>
      </c>
      <c r="M375" s="6">
        <f t="shared" si="33"/>
        <v>74</v>
      </c>
      <c r="N375" s="6">
        <f t="shared" si="34"/>
        <v>0</v>
      </c>
      <c r="O375" s="11">
        <f t="shared" si="35"/>
        <v>0</v>
      </c>
    </row>
    <row r="376" spans="1:15">
      <c r="A376" s="6" t="s">
        <v>55</v>
      </c>
      <c r="B376" s="6">
        <v>3100</v>
      </c>
      <c r="C376" s="8">
        <v>6.5545057399999995E-2</v>
      </c>
      <c r="D376" s="7">
        <v>0.41099999999999998</v>
      </c>
      <c r="E376" s="7">
        <v>54.65</v>
      </c>
      <c r="F376" s="7">
        <v>1.2</v>
      </c>
      <c r="G376" s="7">
        <v>6.4000000000000001E-2</v>
      </c>
      <c r="H376" s="6">
        <v>1</v>
      </c>
      <c r="I376" s="42">
        <f t="shared" si="30"/>
        <v>1.2</v>
      </c>
      <c r="J376" s="42">
        <f t="shared" si="31"/>
        <v>6.4000000000000001E-2</v>
      </c>
      <c r="K376" s="6">
        <v>53</v>
      </c>
      <c r="L376" s="6">
        <f t="shared" si="32"/>
        <v>0.12268478050166748</v>
      </c>
      <c r="M376" s="6">
        <f t="shared" si="33"/>
        <v>151</v>
      </c>
      <c r="N376" s="6">
        <f t="shared" si="34"/>
        <v>0</v>
      </c>
      <c r="O376" s="11">
        <f t="shared" si="35"/>
        <v>0</v>
      </c>
    </row>
    <row r="377" spans="1:15">
      <c r="A377" s="6" t="s">
        <v>55</v>
      </c>
      <c r="B377" s="6">
        <v>3100</v>
      </c>
      <c r="C377" s="8">
        <v>0.88201686960000003</v>
      </c>
      <c r="D377" s="7">
        <v>0.41099999999999998</v>
      </c>
      <c r="E377" s="7">
        <v>54.65</v>
      </c>
      <c r="F377" s="7">
        <v>1.2</v>
      </c>
      <c r="G377" s="7">
        <v>6.4000000000000001E-2</v>
      </c>
      <c r="H377" s="6">
        <v>1</v>
      </c>
      <c r="I377" s="42">
        <f t="shared" si="30"/>
        <v>1.2</v>
      </c>
      <c r="J377" s="42">
        <f t="shared" si="31"/>
        <v>6.4000000000000001E-2</v>
      </c>
      <c r="K377" s="6">
        <v>714</v>
      </c>
      <c r="L377" s="6">
        <f t="shared" si="32"/>
        <v>1.6509261008846698</v>
      </c>
      <c r="M377" s="6">
        <f t="shared" si="33"/>
        <v>2036</v>
      </c>
      <c r="N377" s="6">
        <f t="shared" si="34"/>
        <v>5</v>
      </c>
      <c r="O377" s="11">
        <f t="shared" si="35"/>
        <v>0.3</v>
      </c>
    </row>
    <row r="378" spans="1:15">
      <c r="A378" s="6" t="s">
        <v>55</v>
      </c>
      <c r="B378" s="6">
        <v>6410</v>
      </c>
      <c r="C378" s="8">
        <v>0.91106787249999999</v>
      </c>
      <c r="D378" s="7">
        <v>0.30299999999999999</v>
      </c>
      <c r="E378" s="7">
        <v>54.65</v>
      </c>
      <c r="F378" s="7">
        <v>0</v>
      </c>
      <c r="G378" s="7">
        <v>0</v>
      </c>
      <c r="H378" s="6">
        <v>1</v>
      </c>
      <c r="I378" s="42">
        <f t="shared" si="30"/>
        <v>0</v>
      </c>
      <c r="J378" s="42">
        <f t="shared" si="31"/>
        <v>0</v>
      </c>
      <c r="K378" s="6">
        <v>544</v>
      </c>
      <c r="L378" s="6">
        <f t="shared" si="32"/>
        <v>1.2571939456111563</v>
      </c>
      <c r="M378" s="6">
        <f t="shared" si="33"/>
        <v>1551</v>
      </c>
      <c r="N378" s="6">
        <f t="shared" si="34"/>
        <v>0</v>
      </c>
      <c r="O378" s="11">
        <f t="shared" si="35"/>
        <v>0</v>
      </c>
    </row>
    <row r="379" spans="1:15">
      <c r="A379" s="6" t="s">
        <v>55</v>
      </c>
      <c r="B379" s="6">
        <v>3100</v>
      </c>
      <c r="C379" s="8">
        <v>3.9305732434</v>
      </c>
      <c r="D379" s="7">
        <v>0.41099999999999998</v>
      </c>
      <c r="E379" s="7">
        <v>54.65</v>
      </c>
      <c r="F379" s="7">
        <v>1.2</v>
      </c>
      <c r="G379" s="7">
        <v>6.4000000000000001E-2</v>
      </c>
      <c r="H379" s="6">
        <v>1</v>
      </c>
      <c r="I379" s="42">
        <f t="shared" si="30"/>
        <v>1.2</v>
      </c>
      <c r="J379" s="42">
        <f t="shared" si="31"/>
        <v>6.4000000000000001E-2</v>
      </c>
      <c r="K379" s="6">
        <v>3184</v>
      </c>
      <c r="L379" s="6">
        <f t="shared" si="32"/>
        <v>7.3570996004994917</v>
      </c>
      <c r="M379" s="6">
        <f t="shared" si="33"/>
        <v>9075</v>
      </c>
      <c r="N379" s="6">
        <f t="shared" si="34"/>
        <v>24</v>
      </c>
      <c r="O379" s="11">
        <f t="shared" si="35"/>
        <v>1.3</v>
      </c>
    </row>
    <row r="380" spans="1:15">
      <c r="A380" s="6" t="s">
        <v>55</v>
      </c>
      <c r="B380" s="6">
        <v>6460</v>
      </c>
      <c r="C380" s="8">
        <v>1.0165098312</v>
      </c>
      <c r="D380" s="7">
        <v>0.30299999999999999</v>
      </c>
      <c r="E380" s="7">
        <v>54.65</v>
      </c>
      <c r="F380" s="7">
        <v>0</v>
      </c>
      <c r="G380" s="7">
        <v>0</v>
      </c>
      <c r="H380" s="6">
        <v>1</v>
      </c>
      <c r="I380" s="42">
        <f t="shared" si="30"/>
        <v>0</v>
      </c>
      <c r="J380" s="42">
        <f t="shared" si="31"/>
        <v>0</v>
      </c>
      <c r="K380" s="6">
        <v>607</v>
      </c>
      <c r="L380" s="6">
        <f t="shared" si="32"/>
        <v>1.4026946224457699</v>
      </c>
      <c r="M380" s="6">
        <f t="shared" si="33"/>
        <v>1730</v>
      </c>
      <c r="N380" s="6">
        <f t="shared" si="34"/>
        <v>0</v>
      </c>
      <c r="O380" s="11">
        <f t="shared" si="35"/>
        <v>0</v>
      </c>
    </row>
    <row r="381" spans="1:15">
      <c r="A381" s="6" t="s">
        <v>55</v>
      </c>
      <c r="B381" s="6">
        <v>6182</v>
      </c>
      <c r="C381" s="8">
        <v>0.32417324289999999</v>
      </c>
      <c r="D381" s="7">
        <v>0.30299999999999999</v>
      </c>
      <c r="E381" s="7">
        <v>54.65</v>
      </c>
      <c r="F381" s="7">
        <v>0</v>
      </c>
      <c r="G381" s="7">
        <v>0</v>
      </c>
      <c r="H381" s="6">
        <v>1</v>
      </c>
      <c r="I381" s="42">
        <f t="shared" si="30"/>
        <v>0</v>
      </c>
      <c r="J381" s="42">
        <f t="shared" si="31"/>
        <v>0</v>
      </c>
      <c r="K381" s="6">
        <v>194</v>
      </c>
      <c r="L381" s="6">
        <f t="shared" si="32"/>
        <v>0.4473307100432462</v>
      </c>
      <c r="M381" s="6">
        <f t="shared" si="33"/>
        <v>552</v>
      </c>
      <c r="N381" s="6">
        <f t="shared" si="34"/>
        <v>0</v>
      </c>
      <c r="O381" s="11">
        <f t="shared" si="35"/>
        <v>0</v>
      </c>
    </row>
    <row r="382" spans="1:15">
      <c r="A382" s="6" t="s">
        <v>55</v>
      </c>
      <c r="B382" s="6">
        <v>6300</v>
      </c>
      <c r="C382" s="8">
        <v>3.6327403999999999E-3</v>
      </c>
      <c r="D382" s="7">
        <v>0.30299999999999999</v>
      </c>
      <c r="E382" s="7">
        <v>54.65</v>
      </c>
      <c r="F382" s="7">
        <v>0</v>
      </c>
      <c r="G382" s="7">
        <v>0</v>
      </c>
      <c r="H382" s="6">
        <v>1</v>
      </c>
      <c r="I382" s="42">
        <f t="shared" si="30"/>
        <v>0</v>
      </c>
      <c r="J382" s="42">
        <f t="shared" si="31"/>
        <v>0</v>
      </c>
      <c r="K382" s="6">
        <v>2</v>
      </c>
      <c r="L382" s="6">
        <f t="shared" si="32"/>
        <v>5.0128638872149996E-3</v>
      </c>
      <c r="M382" s="6">
        <f t="shared" si="33"/>
        <v>6</v>
      </c>
      <c r="N382" s="6">
        <f t="shared" si="34"/>
        <v>0</v>
      </c>
      <c r="O382" s="11">
        <f t="shared" si="35"/>
        <v>0</v>
      </c>
    </row>
    <row r="383" spans="1:15">
      <c r="A383" s="6" t="s">
        <v>55</v>
      </c>
      <c r="B383" s="6">
        <v>6410</v>
      </c>
      <c r="C383" s="8">
        <v>0.15982694610000001</v>
      </c>
      <c r="D383" s="7">
        <v>0.30299999999999999</v>
      </c>
      <c r="E383" s="7">
        <v>54.65</v>
      </c>
      <c r="F383" s="7">
        <v>0</v>
      </c>
      <c r="G383" s="7">
        <v>0</v>
      </c>
      <c r="H383" s="6">
        <v>1</v>
      </c>
      <c r="I383" s="42">
        <f t="shared" si="30"/>
        <v>0</v>
      </c>
      <c r="J383" s="42">
        <f t="shared" si="31"/>
        <v>0</v>
      </c>
      <c r="K383" s="6">
        <v>95</v>
      </c>
      <c r="L383" s="6">
        <f t="shared" si="32"/>
        <v>0.22054720076021625</v>
      </c>
      <c r="M383" s="6">
        <f t="shared" si="33"/>
        <v>272</v>
      </c>
      <c r="N383" s="6">
        <f t="shared" si="34"/>
        <v>0</v>
      </c>
      <c r="O383" s="11">
        <f t="shared" si="35"/>
        <v>0</v>
      </c>
    </row>
    <row r="384" spans="1:15">
      <c r="A384" s="6" t="s">
        <v>55</v>
      </c>
      <c r="B384" s="6">
        <v>3100</v>
      </c>
      <c r="C384" s="8">
        <v>0.3259518468</v>
      </c>
      <c r="D384" s="7">
        <v>0.41099999999999998</v>
      </c>
      <c r="E384" s="7">
        <v>54.65</v>
      </c>
      <c r="F384" s="7">
        <v>1.2</v>
      </c>
      <c r="G384" s="7">
        <v>6.4000000000000001E-2</v>
      </c>
      <c r="H384" s="6">
        <v>1</v>
      </c>
      <c r="I384" s="42">
        <f t="shared" si="30"/>
        <v>1.2</v>
      </c>
      <c r="J384" s="42">
        <f t="shared" si="31"/>
        <v>6.4000000000000001E-2</v>
      </c>
      <c r="K384" s="6">
        <v>264</v>
      </c>
      <c r="L384" s="6">
        <f t="shared" si="32"/>
        <v>0.61010444364598493</v>
      </c>
      <c r="M384" s="6">
        <f t="shared" si="33"/>
        <v>753</v>
      </c>
      <c r="N384" s="6">
        <f t="shared" si="34"/>
        <v>2</v>
      </c>
      <c r="O384" s="11">
        <f t="shared" si="35"/>
        <v>0.1</v>
      </c>
    </row>
    <row r="385" spans="1:15">
      <c r="A385" s="6" t="s">
        <v>55</v>
      </c>
      <c r="B385" s="6">
        <v>3100</v>
      </c>
      <c r="C385" s="8">
        <v>0.1017499416</v>
      </c>
      <c r="D385" s="7">
        <v>0.41099999999999998</v>
      </c>
      <c r="E385" s="7">
        <v>54.65</v>
      </c>
      <c r="F385" s="7">
        <v>1.2</v>
      </c>
      <c r="G385" s="7">
        <v>6.4000000000000001E-2</v>
      </c>
      <c r="H385" s="6">
        <v>1</v>
      </c>
      <c r="I385" s="42">
        <f t="shared" si="30"/>
        <v>1.2</v>
      </c>
      <c r="J385" s="42">
        <f t="shared" si="31"/>
        <v>6.4000000000000001E-2</v>
      </c>
      <c r="K385" s="6">
        <v>82</v>
      </c>
      <c r="L385" s="6">
        <f t="shared" si="32"/>
        <v>0.19045172506406996</v>
      </c>
      <c r="M385" s="6">
        <f t="shared" si="33"/>
        <v>235</v>
      </c>
      <c r="N385" s="6">
        <f t="shared" si="34"/>
        <v>1</v>
      </c>
      <c r="O385" s="11">
        <f t="shared" si="35"/>
        <v>0</v>
      </c>
    </row>
    <row r="386" spans="1:15">
      <c r="A386" s="6" t="s">
        <v>55</v>
      </c>
      <c r="B386" s="6">
        <v>6460</v>
      </c>
      <c r="C386" s="8">
        <v>5.6853221400000001E-2</v>
      </c>
      <c r="D386" s="7">
        <v>0.30299999999999999</v>
      </c>
      <c r="E386" s="7">
        <v>54.65</v>
      </c>
      <c r="F386" s="7">
        <v>0</v>
      </c>
      <c r="G386" s="7">
        <v>0</v>
      </c>
      <c r="H386" s="6">
        <v>1</v>
      </c>
      <c r="I386" s="42">
        <f t="shared" si="30"/>
        <v>0</v>
      </c>
      <c r="J386" s="42">
        <f t="shared" si="31"/>
        <v>0</v>
      </c>
      <c r="K386" s="6">
        <v>34</v>
      </c>
      <c r="L386" s="6">
        <f t="shared" si="32"/>
        <v>7.8452470875127495E-2</v>
      </c>
      <c r="M386" s="6">
        <f t="shared" si="33"/>
        <v>97</v>
      </c>
      <c r="N386" s="6">
        <f t="shared" si="34"/>
        <v>0</v>
      </c>
      <c r="O386" s="11">
        <f t="shared" si="35"/>
        <v>0</v>
      </c>
    </row>
    <row r="387" spans="1:15">
      <c r="A387" s="6" t="s">
        <v>55</v>
      </c>
      <c r="B387" s="6">
        <v>3100</v>
      </c>
      <c r="C387" s="8">
        <v>1.3908026854</v>
      </c>
      <c r="D387" s="7">
        <v>0.41099999999999998</v>
      </c>
      <c r="E387" s="7">
        <v>54.65</v>
      </c>
      <c r="F387" s="7">
        <v>1.2</v>
      </c>
      <c r="G387" s="7">
        <v>6.4000000000000001E-2</v>
      </c>
      <c r="H387" s="6">
        <v>1</v>
      </c>
      <c r="I387" s="42">
        <f t="shared" ref="I387:I408" si="36">F387</f>
        <v>1.2</v>
      </c>
      <c r="J387" s="42">
        <f t="shared" ref="J387:J408" si="37">G387</f>
        <v>6.4000000000000001E-2</v>
      </c>
      <c r="K387" s="6">
        <v>1127</v>
      </c>
      <c r="L387" s="6">
        <f t="shared" ref="L387:L408" si="38">(E387*D387*C387)/12</f>
        <v>2.6032523114310169</v>
      </c>
      <c r="M387" s="6">
        <f t="shared" ref="M387:M408" si="39">ROUND(E387*D387*C387*102.79,0)</f>
        <v>3211</v>
      </c>
      <c r="N387" s="6">
        <f t="shared" ref="N387:N408" si="40">ROUND(I387*M387*0.002205,0)</f>
        <v>8</v>
      </c>
      <c r="O387" s="11">
        <f t="shared" ref="O387:O408" si="41">ROUND(J387*M387*0.002205,1)</f>
        <v>0.5</v>
      </c>
    </row>
    <row r="388" spans="1:15">
      <c r="A388" s="6" t="s">
        <v>55</v>
      </c>
      <c r="B388" s="6">
        <v>6460</v>
      </c>
      <c r="C388" s="8">
        <v>1.5034738E-3</v>
      </c>
      <c r="D388" s="7">
        <v>0.30299999999999999</v>
      </c>
      <c r="E388" s="7">
        <v>54.65</v>
      </c>
      <c r="F388" s="7">
        <v>0</v>
      </c>
      <c r="G388" s="7">
        <v>0</v>
      </c>
      <c r="H388" s="6">
        <v>1</v>
      </c>
      <c r="I388" s="42">
        <f t="shared" si="36"/>
        <v>0</v>
      </c>
      <c r="J388" s="42">
        <f t="shared" si="37"/>
        <v>0</v>
      </c>
      <c r="K388" s="6">
        <v>1</v>
      </c>
      <c r="L388" s="6">
        <f t="shared" si="38"/>
        <v>2.0746622900424997E-3</v>
      </c>
      <c r="M388" s="6">
        <f t="shared" si="39"/>
        <v>3</v>
      </c>
      <c r="N388" s="6">
        <f t="shared" si="40"/>
        <v>0</v>
      </c>
      <c r="O388" s="11">
        <f t="shared" si="41"/>
        <v>0</v>
      </c>
    </row>
    <row r="389" spans="1:15">
      <c r="A389" s="6" t="s">
        <v>55</v>
      </c>
      <c r="B389" s="6">
        <v>3100</v>
      </c>
      <c r="C389" s="8">
        <v>9.6805801000000007E-3</v>
      </c>
      <c r="D389" s="7">
        <v>0.41099999999999998</v>
      </c>
      <c r="E389" s="7">
        <v>54.65</v>
      </c>
      <c r="F389" s="7">
        <v>1.2</v>
      </c>
      <c r="G389" s="7">
        <v>6.4000000000000001E-2</v>
      </c>
      <c r="H389" s="6">
        <v>1</v>
      </c>
      <c r="I389" s="42">
        <f t="shared" si="36"/>
        <v>1.2</v>
      </c>
      <c r="J389" s="42">
        <f t="shared" si="37"/>
        <v>6.4000000000000001E-2</v>
      </c>
      <c r="K389" s="6">
        <v>8</v>
      </c>
      <c r="L389" s="6">
        <f t="shared" si="38"/>
        <v>1.8119746809426247E-2</v>
      </c>
      <c r="M389" s="6">
        <f t="shared" si="39"/>
        <v>22</v>
      </c>
      <c r="N389" s="6">
        <f t="shared" si="40"/>
        <v>0</v>
      </c>
      <c r="O389" s="11">
        <f t="shared" si="41"/>
        <v>0</v>
      </c>
    </row>
    <row r="390" spans="1:15">
      <c r="A390" s="6" t="s">
        <v>55</v>
      </c>
      <c r="B390" s="6">
        <v>3100</v>
      </c>
      <c r="C390" s="8">
        <v>2.9037617000000002E-3</v>
      </c>
      <c r="D390" s="7">
        <v>0.41099999999999998</v>
      </c>
      <c r="E390" s="7">
        <v>54.65</v>
      </c>
      <c r="F390" s="7">
        <v>1.2</v>
      </c>
      <c r="G390" s="7">
        <v>6.4000000000000001E-2</v>
      </c>
      <c r="H390" s="6">
        <v>1</v>
      </c>
      <c r="I390" s="42">
        <f t="shared" si="36"/>
        <v>1.2</v>
      </c>
      <c r="J390" s="42">
        <f t="shared" si="37"/>
        <v>6.4000000000000001E-2</v>
      </c>
      <c r="K390" s="6">
        <v>2</v>
      </c>
      <c r="L390" s="6">
        <f t="shared" si="38"/>
        <v>5.4351522589962493E-3</v>
      </c>
      <c r="M390" s="6">
        <f t="shared" si="39"/>
        <v>7</v>
      </c>
      <c r="N390" s="6">
        <f t="shared" si="40"/>
        <v>0</v>
      </c>
      <c r="O390" s="11">
        <f t="shared" si="41"/>
        <v>0</v>
      </c>
    </row>
    <row r="391" spans="1:15">
      <c r="A391" s="6" t="s">
        <v>55</v>
      </c>
      <c r="B391" s="6">
        <v>6410</v>
      </c>
      <c r="C391" s="8">
        <v>0.36795863919999999</v>
      </c>
      <c r="D391" s="7">
        <v>0.30299999999999999</v>
      </c>
      <c r="E391" s="7">
        <v>54.65</v>
      </c>
      <c r="F391" s="7">
        <v>0</v>
      </c>
      <c r="G391" s="7">
        <v>0</v>
      </c>
      <c r="H391" s="6">
        <v>1</v>
      </c>
      <c r="I391" s="42">
        <f t="shared" si="36"/>
        <v>0</v>
      </c>
      <c r="J391" s="42">
        <f t="shared" si="37"/>
        <v>0</v>
      </c>
      <c r="K391" s="6">
        <v>220</v>
      </c>
      <c r="L391" s="6">
        <f t="shared" si="38"/>
        <v>0.50775072571506996</v>
      </c>
      <c r="M391" s="6">
        <f t="shared" si="39"/>
        <v>626</v>
      </c>
      <c r="N391" s="6">
        <f t="shared" si="40"/>
        <v>0</v>
      </c>
      <c r="O391" s="11">
        <f t="shared" si="41"/>
        <v>0</v>
      </c>
    </row>
    <row r="392" spans="1:15">
      <c r="A392" s="6" t="s">
        <v>55</v>
      </c>
      <c r="B392" s="6">
        <v>6410</v>
      </c>
      <c r="C392" s="8">
        <v>1.0935731399999999</v>
      </c>
      <c r="D392" s="7">
        <v>0.30299999999999999</v>
      </c>
      <c r="E392" s="7">
        <v>54.65</v>
      </c>
      <c r="F392" s="7">
        <v>0</v>
      </c>
      <c r="G392" s="7">
        <v>0</v>
      </c>
      <c r="H392" s="6">
        <v>1</v>
      </c>
      <c r="I392" s="42">
        <f t="shared" si="36"/>
        <v>0</v>
      </c>
      <c r="J392" s="42">
        <f t="shared" si="37"/>
        <v>0</v>
      </c>
      <c r="K392" s="6">
        <v>653</v>
      </c>
      <c r="L392" s="6">
        <f t="shared" si="38"/>
        <v>1.50903524555025</v>
      </c>
      <c r="M392" s="6">
        <f t="shared" si="39"/>
        <v>1861</v>
      </c>
      <c r="N392" s="6">
        <f t="shared" si="40"/>
        <v>0</v>
      </c>
      <c r="O392" s="11">
        <f t="shared" si="41"/>
        <v>0</v>
      </c>
    </row>
    <row r="393" spans="1:15">
      <c r="A393" s="6" t="s">
        <v>55</v>
      </c>
      <c r="B393" s="6">
        <v>6460</v>
      </c>
      <c r="C393" s="8">
        <v>0.31071055609999998</v>
      </c>
      <c r="D393" s="7">
        <v>0.30299999999999999</v>
      </c>
      <c r="E393" s="7">
        <v>54.65</v>
      </c>
      <c r="F393" s="7">
        <v>0</v>
      </c>
      <c r="G393" s="7">
        <v>0</v>
      </c>
      <c r="H393" s="6">
        <v>1</v>
      </c>
      <c r="I393" s="42">
        <f t="shared" si="36"/>
        <v>0</v>
      </c>
      <c r="J393" s="42">
        <f t="shared" si="37"/>
        <v>0</v>
      </c>
      <c r="K393" s="6">
        <v>186</v>
      </c>
      <c r="L393" s="6">
        <f t="shared" si="38"/>
        <v>0.42875338024434123</v>
      </c>
      <c r="M393" s="6">
        <f t="shared" si="39"/>
        <v>529</v>
      </c>
      <c r="N393" s="6">
        <f t="shared" si="40"/>
        <v>0</v>
      </c>
      <c r="O393" s="11">
        <f t="shared" si="41"/>
        <v>0</v>
      </c>
    </row>
    <row r="394" spans="1:15">
      <c r="A394" s="6" t="s">
        <v>55</v>
      </c>
      <c r="B394" s="6">
        <v>3100</v>
      </c>
      <c r="C394" s="8">
        <v>5.1570080581999997</v>
      </c>
      <c r="D394" s="7">
        <v>0.41099999999999998</v>
      </c>
      <c r="E394" s="7">
        <v>54.65</v>
      </c>
      <c r="F394" s="7">
        <v>1.2</v>
      </c>
      <c r="G394" s="7">
        <v>6.4000000000000001E-2</v>
      </c>
      <c r="H394" s="6">
        <v>1</v>
      </c>
      <c r="I394" s="42">
        <f t="shared" si="36"/>
        <v>1.2</v>
      </c>
      <c r="J394" s="42">
        <f t="shared" si="37"/>
        <v>6.4000000000000001E-2</v>
      </c>
      <c r="K394" s="6">
        <v>4177</v>
      </c>
      <c r="L394" s="6">
        <f t="shared" si="38"/>
        <v>9.6526942955365751</v>
      </c>
      <c r="M394" s="6">
        <f t="shared" si="39"/>
        <v>11906</v>
      </c>
      <c r="N394" s="6">
        <f t="shared" si="40"/>
        <v>32</v>
      </c>
      <c r="O394" s="11">
        <f t="shared" si="41"/>
        <v>1.7</v>
      </c>
    </row>
    <row r="395" spans="1:15">
      <c r="A395" s="6" t="s">
        <v>55</v>
      </c>
      <c r="B395" s="6">
        <v>3100</v>
      </c>
      <c r="C395" s="8">
        <v>8.9775284385000003</v>
      </c>
      <c r="D395" s="7">
        <v>0.41099999999999998</v>
      </c>
      <c r="E395" s="7">
        <v>54.65</v>
      </c>
      <c r="F395" s="7">
        <v>1.2</v>
      </c>
      <c r="G395" s="7">
        <v>6.4000000000000001E-2</v>
      </c>
      <c r="H395" s="6">
        <v>1</v>
      </c>
      <c r="I395" s="42">
        <f t="shared" si="36"/>
        <v>1.2</v>
      </c>
      <c r="J395" s="42">
        <f t="shared" si="37"/>
        <v>6.4000000000000001E-2</v>
      </c>
      <c r="K395" s="6">
        <v>7342</v>
      </c>
      <c r="L395" s="6">
        <f t="shared" si="38"/>
        <v>16.803801073867856</v>
      </c>
      <c r="M395" s="6">
        <f t="shared" si="39"/>
        <v>20727</v>
      </c>
      <c r="N395" s="6">
        <f t="shared" si="40"/>
        <v>55</v>
      </c>
      <c r="O395" s="11">
        <f t="shared" si="41"/>
        <v>2.9</v>
      </c>
    </row>
    <row r="396" spans="1:15">
      <c r="A396" s="6" t="s">
        <v>55</v>
      </c>
      <c r="B396" s="6">
        <v>6182</v>
      </c>
      <c r="C396" s="8">
        <v>2.4749776385</v>
      </c>
      <c r="D396" s="7">
        <v>0.30299999999999999</v>
      </c>
      <c r="E396" s="7">
        <v>54.65</v>
      </c>
      <c r="F396" s="7">
        <v>0</v>
      </c>
      <c r="G396" s="7">
        <v>0</v>
      </c>
      <c r="H396" s="6">
        <v>1</v>
      </c>
      <c r="I396" s="42">
        <f t="shared" si="36"/>
        <v>0</v>
      </c>
      <c r="J396" s="42">
        <f t="shared" si="37"/>
        <v>0</v>
      </c>
      <c r="K396" s="6">
        <v>1478</v>
      </c>
      <c r="L396" s="6">
        <f t="shared" si="38"/>
        <v>3.4152525805866314</v>
      </c>
      <c r="M396" s="6">
        <f t="shared" si="39"/>
        <v>4213</v>
      </c>
      <c r="N396" s="6">
        <f t="shared" si="40"/>
        <v>0</v>
      </c>
      <c r="O396" s="11">
        <f t="shared" si="41"/>
        <v>0</v>
      </c>
    </row>
    <row r="397" spans="1:15">
      <c r="A397" s="6" t="s">
        <v>55</v>
      </c>
      <c r="B397" s="6">
        <v>3100</v>
      </c>
      <c r="C397" s="8">
        <v>2.9096797850999998</v>
      </c>
      <c r="D397" s="7">
        <v>0.41099999999999998</v>
      </c>
      <c r="E397" s="7">
        <v>54.65</v>
      </c>
      <c r="F397" s="7">
        <v>1.2</v>
      </c>
      <c r="G397" s="7">
        <v>6.4000000000000001E-2</v>
      </c>
      <c r="H397" s="6">
        <v>1</v>
      </c>
      <c r="I397" s="42">
        <f t="shared" si="36"/>
        <v>1.2</v>
      </c>
      <c r="J397" s="42">
        <f t="shared" si="37"/>
        <v>6.4000000000000001E-2</v>
      </c>
      <c r="K397" s="6">
        <v>2445</v>
      </c>
      <c r="L397" s="6">
        <f t="shared" si="38"/>
        <v>5.4462295087582371</v>
      </c>
      <c r="M397" s="6">
        <f t="shared" si="39"/>
        <v>6718</v>
      </c>
      <c r="N397" s="6">
        <f t="shared" si="40"/>
        <v>18</v>
      </c>
      <c r="O397" s="11">
        <f t="shared" si="41"/>
        <v>0.9</v>
      </c>
    </row>
    <row r="398" spans="1:15">
      <c r="A398" s="6" t="s">
        <v>55</v>
      </c>
      <c r="B398" s="6">
        <v>3100</v>
      </c>
      <c r="C398" s="8">
        <v>0.38777256799999998</v>
      </c>
      <c r="D398" s="7">
        <v>0.41099999999999998</v>
      </c>
      <c r="E398" s="7">
        <v>54.65</v>
      </c>
      <c r="F398" s="7">
        <v>1.2</v>
      </c>
      <c r="G398" s="7">
        <v>6.4000000000000001E-2</v>
      </c>
      <c r="H398" s="6">
        <v>1</v>
      </c>
      <c r="I398" s="42">
        <f t="shared" si="36"/>
        <v>1.2</v>
      </c>
      <c r="J398" s="42">
        <f t="shared" si="37"/>
        <v>6.4000000000000001E-2</v>
      </c>
      <c r="K398" s="6">
        <v>314</v>
      </c>
      <c r="L398" s="6">
        <f t="shared" si="38"/>
        <v>0.72581815131109984</v>
      </c>
      <c r="M398" s="6">
        <f t="shared" si="39"/>
        <v>895</v>
      </c>
      <c r="N398" s="6">
        <f t="shared" si="40"/>
        <v>2</v>
      </c>
      <c r="O398" s="11">
        <f t="shared" si="41"/>
        <v>0.1</v>
      </c>
    </row>
    <row r="399" spans="1:15">
      <c r="A399" s="6" t="s">
        <v>55</v>
      </c>
      <c r="B399" s="6">
        <v>6300</v>
      </c>
      <c r="C399" s="8">
        <v>0.87547259730000004</v>
      </c>
      <c r="D399" s="7">
        <v>0.30299999999999999</v>
      </c>
      <c r="E399" s="7">
        <v>54.65</v>
      </c>
      <c r="F399" s="7">
        <v>0</v>
      </c>
      <c r="G399" s="7">
        <v>0</v>
      </c>
      <c r="H399" s="6">
        <v>1</v>
      </c>
      <c r="I399" s="42">
        <f t="shared" si="36"/>
        <v>0</v>
      </c>
      <c r="J399" s="42">
        <f t="shared" si="37"/>
        <v>0</v>
      </c>
      <c r="K399" s="6">
        <v>523</v>
      </c>
      <c r="L399" s="6">
        <f t="shared" si="38"/>
        <v>1.2080755804217362</v>
      </c>
      <c r="M399" s="6">
        <f t="shared" si="39"/>
        <v>1490</v>
      </c>
      <c r="N399" s="6">
        <f t="shared" si="40"/>
        <v>0</v>
      </c>
      <c r="O399" s="11">
        <f t="shared" si="41"/>
        <v>0</v>
      </c>
    </row>
    <row r="400" spans="1:15">
      <c r="A400" s="6" t="s">
        <v>55</v>
      </c>
      <c r="B400" s="6">
        <v>6410</v>
      </c>
      <c r="C400" s="8">
        <v>0.5742874603</v>
      </c>
      <c r="D400" s="7">
        <v>0.30299999999999999</v>
      </c>
      <c r="E400" s="7">
        <v>54.65</v>
      </c>
      <c r="F400" s="7">
        <v>0</v>
      </c>
      <c r="G400" s="7">
        <v>0</v>
      </c>
      <c r="H400" s="6">
        <v>1</v>
      </c>
      <c r="I400" s="42">
        <f t="shared" si="36"/>
        <v>0</v>
      </c>
      <c r="J400" s="42">
        <f t="shared" si="37"/>
        <v>0</v>
      </c>
      <c r="K400" s="6">
        <v>343</v>
      </c>
      <c r="L400" s="6">
        <f t="shared" si="38"/>
        <v>0.79246644506122366</v>
      </c>
      <c r="M400" s="6">
        <f t="shared" si="39"/>
        <v>977</v>
      </c>
      <c r="N400" s="6">
        <f t="shared" si="40"/>
        <v>0</v>
      </c>
      <c r="O400" s="11">
        <f t="shared" si="41"/>
        <v>0</v>
      </c>
    </row>
    <row r="401" spans="1:15">
      <c r="A401" s="6" t="s">
        <v>55</v>
      </c>
      <c r="B401" s="6">
        <v>6460</v>
      </c>
      <c r="C401" s="8">
        <v>8.9385990000000002E-3</v>
      </c>
      <c r="D401" s="7">
        <v>0.30299999999999999</v>
      </c>
      <c r="E401" s="7">
        <v>54.65</v>
      </c>
      <c r="F401" s="7">
        <v>0</v>
      </c>
      <c r="G401" s="7">
        <v>0</v>
      </c>
      <c r="H401" s="6">
        <v>1</v>
      </c>
      <c r="I401" s="42">
        <f t="shared" si="36"/>
        <v>0</v>
      </c>
      <c r="J401" s="42">
        <f t="shared" si="37"/>
        <v>0</v>
      </c>
      <c r="K401" s="6">
        <v>5</v>
      </c>
      <c r="L401" s="6">
        <f t="shared" si="38"/>
        <v>1.23344844925875E-2</v>
      </c>
      <c r="M401" s="6">
        <f t="shared" si="39"/>
        <v>15</v>
      </c>
      <c r="N401" s="6">
        <f t="shared" si="40"/>
        <v>0</v>
      </c>
      <c r="O401" s="11">
        <f t="shared" si="41"/>
        <v>0</v>
      </c>
    </row>
    <row r="402" spans="1:15">
      <c r="A402" s="6" t="s">
        <v>55</v>
      </c>
      <c r="B402" s="6">
        <v>3100</v>
      </c>
      <c r="C402" s="8">
        <v>0.24755030250000001</v>
      </c>
      <c r="D402" s="7">
        <v>0.41099999999999998</v>
      </c>
      <c r="E402" s="7">
        <v>54.65</v>
      </c>
      <c r="F402" s="7">
        <v>1.2</v>
      </c>
      <c r="G402" s="7">
        <v>6.4000000000000001E-2</v>
      </c>
      <c r="H402" s="6">
        <v>1</v>
      </c>
      <c r="I402" s="42">
        <f t="shared" si="36"/>
        <v>1.2</v>
      </c>
      <c r="J402" s="42">
        <f t="shared" si="37"/>
        <v>6.4000000000000001E-2</v>
      </c>
      <c r="K402" s="6">
        <v>201</v>
      </c>
      <c r="L402" s="6">
        <f t="shared" si="38"/>
        <v>0.46335537308315616</v>
      </c>
      <c r="M402" s="6">
        <f t="shared" si="39"/>
        <v>572</v>
      </c>
      <c r="N402" s="6">
        <f t="shared" si="40"/>
        <v>2</v>
      </c>
      <c r="O402" s="11">
        <f t="shared" si="41"/>
        <v>0.1</v>
      </c>
    </row>
    <row r="403" spans="1:15">
      <c r="A403" s="6" t="s">
        <v>55</v>
      </c>
      <c r="B403" s="6">
        <v>3100</v>
      </c>
      <c r="C403" s="8">
        <v>1.3300530099999999E-2</v>
      </c>
      <c r="D403" s="7">
        <v>0.41099999999999998</v>
      </c>
      <c r="E403" s="7">
        <v>54.65</v>
      </c>
      <c r="F403" s="7">
        <v>1.2</v>
      </c>
      <c r="G403" s="7">
        <v>6.4000000000000001E-2</v>
      </c>
      <c r="H403" s="6">
        <v>1</v>
      </c>
      <c r="I403" s="42">
        <f t="shared" si="36"/>
        <v>1.2</v>
      </c>
      <c r="J403" s="42">
        <f t="shared" si="37"/>
        <v>6.4000000000000001E-2</v>
      </c>
      <c r="K403" s="6">
        <v>11</v>
      </c>
      <c r="L403" s="6">
        <f t="shared" si="38"/>
        <v>2.4895433471301243E-2</v>
      </c>
      <c r="M403" s="6">
        <f t="shared" si="39"/>
        <v>31</v>
      </c>
      <c r="N403" s="6">
        <f t="shared" si="40"/>
        <v>0</v>
      </c>
      <c r="O403" s="11">
        <f t="shared" si="41"/>
        <v>0</v>
      </c>
    </row>
    <row r="404" spans="1:15">
      <c r="A404" s="6" t="s">
        <v>55</v>
      </c>
      <c r="B404" s="6">
        <v>6182</v>
      </c>
      <c r="C404" s="8">
        <v>0.83061148579999999</v>
      </c>
      <c r="D404" s="7">
        <v>0.30299999999999999</v>
      </c>
      <c r="E404" s="7">
        <v>54.65</v>
      </c>
      <c r="F404" s="7">
        <v>0</v>
      </c>
      <c r="G404" s="7">
        <v>0</v>
      </c>
      <c r="H404" s="6">
        <v>1</v>
      </c>
      <c r="I404" s="42">
        <f t="shared" si="36"/>
        <v>0</v>
      </c>
      <c r="J404" s="42">
        <f t="shared" si="37"/>
        <v>0</v>
      </c>
      <c r="K404" s="6">
        <v>640</v>
      </c>
      <c r="L404" s="6">
        <f t="shared" si="38"/>
        <v>1.1461711718989924</v>
      </c>
      <c r="M404" s="6">
        <f t="shared" si="39"/>
        <v>1414</v>
      </c>
      <c r="N404" s="6">
        <f t="shared" si="40"/>
        <v>0</v>
      </c>
      <c r="O404" s="11">
        <f t="shared" si="41"/>
        <v>0</v>
      </c>
    </row>
    <row r="405" spans="1:15">
      <c r="A405" s="6" t="s">
        <v>55</v>
      </c>
      <c r="B405" s="6">
        <v>6170</v>
      </c>
      <c r="C405" s="8">
        <v>1.1089464177999999</v>
      </c>
      <c r="D405" s="7">
        <v>0.30299999999999999</v>
      </c>
      <c r="E405" s="7">
        <v>54.65</v>
      </c>
      <c r="F405" s="7">
        <v>0</v>
      </c>
      <c r="G405" s="7">
        <v>0</v>
      </c>
      <c r="H405" s="6">
        <v>1</v>
      </c>
      <c r="I405" s="42">
        <f t="shared" si="36"/>
        <v>0</v>
      </c>
      <c r="J405" s="42">
        <f t="shared" si="37"/>
        <v>0</v>
      </c>
      <c r="K405" s="6">
        <v>816</v>
      </c>
      <c r="L405" s="6">
        <f t="shared" si="38"/>
        <v>1.5302490237524422</v>
      </c>
      <c r="M405" s="6">
        <f t="shared" si="39"/>
        <v>1888</v>
      </c>
      <c r="N405" s="6">
        <f t="shared" si="40"/>
        <v>0</v>
      </c>
      <c r="O405" s="11">
        <f t="shared" si="41"/>
        <v>0</v>
      </c>
    </row>
    <row r="406" spans="1:15">
      <c r="A406" s="6" t="s">
        <v>55</v>
      </c>
      <c r="B406" s="6">
        <v>3100</v>
      </c>
      <c r="C406" s="8">
        <v>3.5941583899999997E-2</v>
      </c>
      <c r="D406" s="7">
        <v>0.41099999999999998</v>
      </c>
      <c r="E406" s="7">
        <v>54.65</v>
      </c>
      <c r="F406" s="7">
        <v>1.2</v>
      </c>
      <c r="G406" s="7">
        <v>6.4000000000000001E-2</v>
      </c>
      <c r="H406" s="6">
        <v>1</v>
      </c>
      <c r="I406" s="42">
        <f t="shared" si="36"/>
        <v>1.2</v>
      </c>
      <c r="J406" s="42">
        <f t="shared" si="37"/>
        <v>6.4000000000000001E-2</v>
      </c>
      <c r="K406" s="6">
        <v>29</v>
      </c>
      <c r="L406" s="6">
        <f t="shared" si="38"/>
        <v>6.7274108934623739E-2</v>
      </c>
      <c r="M406" s="6">
        <f t="shared" si="39"/>
        <v>83</v>
      </c>
      <c r="N406" s="6">
        <f t="shared" si="40"/>
        <v>0</v>
      </c>
      <c r="O406" s="11">
        <f t="shared" si="41"/>
        <v>0</v>
      </c>
    </row>
    <row r="407" spans="1:15">
      <c r="A407" s="6" t="s">
        <v>55</v>
      </c>
      <c r="B407" s="6">
        <v>6182</v>
      </c>
      <c r="C407" s="8">
        <v>0.9436350979</v>
      </c>
      <c r="D407" s="7">
        <v>0.30299999999999999</v>
      </c>
      <c r="E407" s="7">
        <v>54.65</v>
      </c>
      <c r="F407" s="7">
        <v>0</v>
      </c>
      <c r="G407" s="7">
        <v>0</v>
      </c>
      <c r="H407" s="6">
        <v>1</v>
      </c>
      <c r="I407" s="42">
        <f t="shared" si="36"/>
        <v>0</v>
      </c>
      <c r="J407" s="42">
        <f t="shared" si="37"/>
        <v>0</v>
      </c>
      <c r="K407" s="6">
        <v>689</v>
      </c>
      <c r="L407" s="6">
        <f t="shared" si="38"/>
        <v>1.3021338670309337</v>
      </c>
      <c r="M407" s="6">
        <f t="shared" si="39"/>
        <v>1606</v>
      </c>
      <c r="N407" s="6">
        <f t="shared" si="40"/>
        <v>0</v>
      </c>
      <c r="O407" s="11">
        <f t="shared" si="41"/>
        <v>0</v>
      </c>
    </row>
    <row r="408" spans="1:15">
      <c r="A408" s="6" t="s">
        <v>55</v>
      </c>
      <c r="B408" s="6">
        <v>6170</v>
      </c>
      <c r="C408" s="8">
        <v>1.029737436</v>
      </c>
      <c r="D408" s="7">
        <v>0.30299999999999999</v>
      </c>
      <c r="E408" s="7">
        <v>54.65</v>
      </c>
      <c r="F408" s="7">
        <v>0</v>
      </c>
      <c r="G408" s="7">
        <v>0</v>
      </c>
      <c r="H408" s="6">
        <v>1</v>
      </c>
      <c r="I408" s="42">
        <f t="shared" si="36"/>
        <v>0</v>
      </c>
      <c r="J408" s="42">
        <f t="shared" si="37"/>
        <v>0</v>
      </c>
      <c r="K408" s="6">
        <v>663</v>
      </c>
      <c r="L408" s="6">
        <f t="shared" si="38"/>
        <v>1.4209475596543502</v>
      </c>
      <c r="M408" s="6">
        <f t="shared" si="39"/>
        <v>1753</v>
      </c>
      <c r="N408" s="6">
        <f t="shared" si="40"/>
        <v>0</v>
      </c>
      <c r="O408" s="11">
        <f t="shared" si="41"/>
        <v>0</v>
      </c>
    </row>
    <row r="409" spans="1:15">
      <c r="C409" s="8">
        <f>SUM(C2:C408)</f>
        <v>982.03806942280005</v>
      </c>
      <c r="N409" s="6">
        <f>SUM(N2:N408)</f>
        <v>4064</v>
      </c>
      <c r="O409" s="11">
        <f>SUM(O2:O408)</f>
        <v>283.60000000000008</v>
      </c>
    </row>
  </sheetData>
  <sortState ref="A2:I409">
    <sortCondition descending="1"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23" sqref="B23"/>
    </sheetView>
  </sheetViews>
  <sheetFormatPr defaultRowHeight="15"/>
  <sheetData>
    <row r="1" spans="1:2">
      <c r="A1" t="s">
        <v>89</v>
      </c>
    </row>
    <row r="2" spans="1:2">
      <c r="A2" t="s">
        <v>90</v>
      </c>
    </row>
    <row r="4" spans="1:2">
      <c r="A4" t="s">
        <v>91</v>
      </c>
    </row>
    <row r="5" spans="1:2">
      <c r="B5" t="s">
        <v>93</v>
      </c>
    </row>
    <row r="6" spans="1:2">
      <c r="B6" t="s">
        <v>92</v>
      </c>
    </row>
    <row r="8" spans="1:2">
      <c r="A8" t="s">
        <v>94</v>
      </c>
    </row>
    <row r="9" spans="1:2">
      <c r="A9" t="s">
        <v>95</v>
      </c>
    </row>
    <row r="10" spans="1:2">
      <c r="B10" t="s">
        <v>99</v>
      </c>
    </row>
    <row r="12" spans="1:2">
      <c r="A12" t="s">
        <v>96</v>
      </c>
    </row>
    <row r="13" spans="1:2">
      <c r="B13" t="s">
        <v>100</v>
      </c>
    </row>
    <row r="16" spans="1:2">
      <c r="A16" t="s">
        <v>97</v>
      </c>
    </row>
    <row r="17" spans="1:3">
      <c r="A17" t="s">
        <v>98</v>
      </c>
      <c r="B17">
        <v>2496</v>
      </c>
      <c r="C17" t="s">
        <v>101</v>
      </c>
    </row>
    <row r="18" spans="1:3">
      <c r="A18" t="s">
        <v>102</v>
      </c>
      <c r="B18">
        <v>353.8</v>
      </c>
      <c r="C18" t="s">
        <v>101</v>
      </c>
    </row>
    <row r="20" spans="1:3">
      <c r="A20" t="s">
        <v>106</v>
      </c>
    </row>
    <row r="21" spans="1:3">
      <c r="A21" t="s">
        <v>98</v>
      </c>
      <c r="B21">
        <f>B17*0.75</f>
        <v>1872</v>
      </c>
    </row>
    <row r="22" spans="1:3">
      <c r="A22" t="s">
        <v>102</v>
      </c>
      <c r="B22" s="11">
        <f>ROUND(B18*0.75,1)</f>
        <v>265.39999999999998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L1" sqref="L1:N2"/>
    </sheetView>
  </sheetViews>
  <sheetFormatPr defaultRowHeight="15"/>
  <cols>
    <col min="1" max="1" width="6.140625" style="6" bestFit="1" customWidth="1"/>
    <col min="2" max="2" width="9.7109375" style="6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5.28515625" style="6" customWidth="1"/>
    <col min="13" max="13" width="8.140625" style="7" bestFit="1" customWidth="1"/>
    <col min="14" max="14" width="7.85546875" style="8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3100</v>
      </c>
      <c r="C2" s="8">
        <v>1.7386072588000001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2202</v>
      </c>
      <c r="L2" s="6">
        <f>ROUND(E2*D2*C2*102.79,0)</f>
        <v>4014</v>
      </c>
      <c r="M2" s="6">
        <f>ROUND(I2*L2*0.002205,0)</f>
        <v>11</v>
      </c>
      <c r="N2" s="11">
        <f>ROUND(J2*L2*0.002205,1)</f>
        <v>0.6</v>
      </c>
    </row>
    <row r="3" spans="1:14">
      <c r="A3" s="6" t="s">
        <v>55</v>
      </c>
      <c r="B3" s="6">
        <v>3100</v>
      </c>
      <c r="C3" s="8">
        <v>0.31233662299999998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4" si="0">F3</f>
        <v>1.2</v>
      </c>
      <c r="J3" s="9">
        <f t="shared" ref="J3:J4" si="1">G3</f>
        <v>6.4000000000000001E-2</v>
      </c>
      <c r="K3" s="6">
        <v>620</v>
      </c>
      <c r="L3" s="6">
        <f t="shared" ref="L3:L8" si="2">ROUND(E3*D3*C3*102.79,0)</f>
        <v>721</v>
      </c>
      <c r="M3" s="6">
        <f t="shared" ref="M3:M8" si="3">ROUND(I3*L3*0.002205,0)</f>
        <v>2</v>
      </c>
      <c r="N3" s="11">
        <f t="shared" ref="N3:N8" si="4">ROUND(J3*L3*0.002205,1)</f>
        <v>0.1</v>
      </c>
    </row>
    <row r="4" spans="1:14">
      <c r="A4" s="6" t="s">
        <v>55</v>
      </c>
      <c r="B4" s="6">
        <v>3100</v>
      </c>
      <c r="C4" s="8">
        <v>2.3552965299999999E-2</v>
      </c>
      <c r="D4" s="9">
        <v>0.41099999999999998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155</v>
      </c>
      <c r="L4" s="6">
        <f t="shared" si="2"/>
        <v>54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1300</v>
      </c>
      <c r="C5" s="8">
        <v>6.4808212000000004E-3</v>
      </c>
      <c r="D5" s="9">
        <v>0.69199999999999995</v>
      </c>
      <c r="E5" s="9">
        <v>54.65</v>
      </c>
      <c r="F5" s="9">
        <v>2.1</v>
      </c>
      <c r="G5" s="9">
        <v>0.51600000000000001</v>
      </c>
      <c r="H5" s="6">
        <v>0</v>
      </c>
      <c r="I5" s="9">
        <f>0.7*F5</f>
        <v>1.47</v>
      </c>
      <c r="J5" s="9">
        <f>0.5*G5</f>
        <v>0.25800000000000001</v>
      </c>
      <c r="K5" s="6">
        <v>199</v>
      </c>
      <c r="L5" s="6">
        <f t="shared" si="2"/>
        <v>25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1300</v>
      </c>
      <c r="C6" s="8">
        <v>5.68224591E-2</v>
      </c>
      <c r="D6" s="9">
        <v>0.69199999999999995</v>
      </c>
      <c r="E6" s="9">
        <v>54.65</v>
      </c>
      <c r="F6" s="9">
        <v>2.1</v>
      </c>
      <c r="G6" s="9">
        <v>0.51600000000000001</v>
      </c>
      <c r="H6" s="6">
        <v>0</v>
      </c>
      <c r="I6" s="9">
        <f>0.7*F6</f>
        <v>1.47</v>
      </c>
      <c r="J6" s="9">
        <f>0.5*G6</f>
        <v>0.25800000000000001</v>
      </c>
      <c r="K6" s="6">
        <v>178</v>
      </c>
      <c r="L6" s="6">
        <f t="shared" si="2"/>
        <v>221</v>
      </c>
      <c r="M6" s="6">
        <f t="shared" si="3"/>
        <v>1</v>
      </c>
      <c r="N6" s="11">
        <f t="shared" si="4"/>
        <v>0.1</v>
      </c>
    </row>
    <row r="7" spans="1:14">
      <c r="A7" s="6" t="s">
        <v>55</v>
      </c>
      <c r="B7" s="6">
        <v>3100</v>
      </c>
      <c r="C7" s="8">
        <v>0.14567012090000001</v>
      </c>
      <c r="D7" s="9">
        <v>0.41099999999999998</v>
      </c>
      <c r="E7" s="9">
        <v>54.65</v>
      </c>
      <c r="F7" s="9">
        <v>1.2</v>
      </c>
      <c r="G7" s="9">
        <v>6.4000000000000001E-2</v>
      </c>
      <c r="H7" s="6">
        <v>1</v>
      </c>
      <c r="I7" s="9">
        <f>F7</f>
        <v>1.2</v>
      </c>
      <c r="J7" s="9">
        <f>G7</f>
        <v>6.4000000000000001E-2</v>
      </c>
      <c r="K7" s="6">
        <v>211</v>
      </c>
      <c r="L7" s="6">
        <f t="shared" si="2"/>
        <v>336</v>
      </c>
      <c r="M7" s="6">
        <f t="shared" si="3"/>
        <v>1</v>
      </c>
      <c r="N7" s="11">
        <f t="shared" si="4"/>
        <v>0</v>
      </c>
    </row>
    <row r="8" spans="1:14">
      <c r="A8" s="6" t="s">
        <v>55</v>
      </c>
      <c r="B8" s="6">
        <v>1300</v>
      </c>
      <c r="C8" s="8">
        <v>0.1195322224</v>
      </c>
      <c r="D8" s="9">
        <v>0.69199999999999995</v>
      </c>
      <c r="E8" s="9">
        <v>54.65</v>
      </c>
      <c r="F8" s="9">
        <v>2.1</v>
      </c>
      <c r="G8" s="9">
        <v>0.51600000000000001</v>
      </c>
      <c r="H8" s="6">
        <v>0</v>
      </c>
      <c r="I8" s="9">
        <f>0.7*F8</f>
        <v>1.47</v>
      </c>
      <c r="J8" s="9">
        <f>0.5*G8</f>
        <v>0.25800000000000001</v>
      </c>
      <c r="K8" s="6">
        <v>526</v>
      </c>
      <c r="L8" s="6">
        <f t="shared" si="2"/>
        <v>465</v>
      </c>
      <c r="M8" s="6">
        <f t="shared" si="3"/>
        <v>2</v>
      </c>
      <c r="N8" s="11">
        <f t="shared" si="4"/>
        <v>0.3</v>
      </c>
    </row>
    <row r="9" spans="1:14">
      <c r="C9" s="8">
        <f>SUM(C2:C8)</f>
        <v>2.4030024707000006</v>
      </c>
      <c r="M9" s="6">
        <f>SUM(M2:M8)</f>
        <v>17</v>
      </c>
      <c r="N9" s="11">
        <f>SUM(N2:N8)</f>
        <v>1.0999999999999999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zoomScaleNormal="100" workbookViewId="0">
      <selection activeCell="H33" sqref="H33"/>
    </sheetView>
  </sheetViews>
  <sheetFormatPr defaultRowHeight="15"/>
  <cols>
    <col min="1" max="1" width="6.140625" style="6" bestFit="1" customWidth="1"/>
    <col min="2" max="2" width="7.85546875" style="6" bestFit="1" customWidth="1"/>
    <col min="3" max="3" width="12.5703125" style="8" bestFit="1" customWidth="1"/>
    <col min="4" max="4" width="5.5703125" style="7" bestFit="1" customWidth="1"/>
    <col min="5" max="5" width="13.5703125" style="7" bestFit="1" customWidth="1"/>
    <col min="6" max="6" width="9.28515625" style="7" bestFit="1" customWidth="1"/>
    <col min="7" max="7" width="9" style="7" bestFit="1" customWidth="1"/>
    <col min="8" max="8" width="11.140625" style="6" bestFit="1" customWidth="1"/>
    <col min="9" max="10" width="9" style="7" customWidth="1"/>
    <col min="11" max="11" width="12.28515625" style="6" bestFit="1" customWidth="1"/>
    <col min="12" max="12" width="14.5703125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3100</v>
      </c>
      <c r="C2" s="8">
        <v>7.9327766000000001E-3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221</v>
      </c>
      <c r="L2" s="6">
        <f>ROUND(E2*D2*C2*102.79,0)</f>
        <v>18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3100</v>
      </c>
      <c r="C3" s="8">
        <v>5.8927904000000003E-3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26" si="0">F3</f>
        <v>1.2</v>
      </c>
      <c r="J3" s="9">
        <f t="shared" ref="J3:J26" si="1">G3</f>
        <v>6.4000000000000001E-2</v>
      </c>
      <c r="K3" s="6">
        <v>86</v>
      </c>
      <c r="L3" s="6">
        <f t="shared" ref="L3:L26" si="2">ROUND(E3*D3*C3*102.79,0)</f>
        <v>14</v>
      </c>
      <c r="M3" s="6">
        <f t="shared" ref="M3:M26" si="3">ROUND(I3*L3*0.002205,0)</f>
        <v>0</v>
      </c>
      <c r="N3" s="11">
        <f t="shared" ref="N3:N26" si="4">ROUND(J3*L3*0.002205,1)</f>
        <v>0</v>
      </c>
    </row>
    <row r="4" spans="1:14">
      <c r="A4" s="6" t="s">
        <v>55</v>
      </c>
      <c r="B4" s="6">
        <v>3100</v>
      </c>
      <c r="C4" s="8">
        <v>2.2191526900000001E-2</v>
      </c>
      <c r="D4" s="9">
        <v>0.41099999999999998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147</v>
      </c>
      <c r="L4" s="6">
        <f t="shared" si="2"/>
        <v>51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3100</v>
      </c>
      <c r="C5" s="8">
        <v>1.7927188000000001E-3</v>
      </c>
      <c r="D5" s="9">
        <v>0.41099999999999998</v>
      </c>
      <c r="E5" s="9">
        <v>54.65</v>
      </c>
      <c r="F5" s="9">
        <v>1.2</v>
      </c>
      <c r="G5" s="9">
        <v>6.4000000000000001E-2</v>
      </c>
      <c r="H5" s="6">
        <v>1</v>
      </c>
      <c r="I5" s="9">
        <f t="shared" si="0"/>
        <v>1.2</v>
      </c>
      <c r="J5" s="9">
        <f t="shared" si="1"/>
        <v>6.4000000000000001E-2</v>
      </c>
      <c r="K5" s="6">
        <v>15</v>
      </c>
      <c r="L5" s="6">
        <f t="shared" si="2"/>
        <v>4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3100</v>
      </c>
      <c r="C6" s="8">
        <v>1.77444592E-2</v>
      </c>
      <c r="D6" s="9">
        <v>0.41099999999999998</v>
      </c>
      <c r="E6" s="9">
        <v>54.65</v>
      </c>
      <c r="F6" s="9">
        <v>1.2</v>
      </c>
      <c r="G6" s="9">
        <v>6.4000000000000001E-2</v>
      </c>
      <c r="H6" s="6">
        <v>1</v>
      </c>
      <c r="I6" s="9">
        <f t="shared" si="0"/>
        <v>1.2</v>
      </c>
      <c r="J6" s="9">
        <f t="shared" si="1"/>
        <v>6.4000000000000001E-2</v>
      </c>
      <c r="K6" s="6">
        <v>73</v>
      </c>
      <c r="L6" s="6">
        <f t="shared" si="2"/>
        <v>41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3100</v>
      </c>
      <c r="C7" s="8">
        <v>5.6972231E-3</v>
      </c>
      <c r="D7" s="9">
        <v>0.41099999999999998</v>
      </c>
      <c r="E7" s="9">
        <v>54.65</v>
      </c>
      <c r="F7" s="9">
        <v>1.2</v>
      </c>
      <c r="G7" s="9">
        <v>6.4000000000000001E-2</v>
      </c>
      <c r="H7" s="6">
        <v>1</v>
      </c>
      <c r="I7" s="9">
        <f t="shared" si="0"/>
        <v>1.2</v>
      </c>
      <c r="J7" s="9">
        <f t="shared" si="1"/>
        <v>6.4000000000000001E-2</v>
      </c>
      <c r="K7" s="6">
        <v>175</v>
      </c>
      <c r="L7" s="6">
        <f t="shared" si="2"/>
        <v>13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3100</v>
      </c>
      <c r="C8" s="8">
        <v>6.1637803999999999E-3</v>
      </c>
      <c r="D8" s="9">
        <v>0.41099999999999998</v>
      </c>
      <c r="E8" s="9">
        <v>54.65</v>
      </c>
      <c r="F8" s="9">
        <v>1.2</v>
      </c>
      <c r="G8" s="9">
        <v>6.4000000000000001E-2</v>
      </c>
      <c r="H8" s="6">
        <v>1</v>
      </c>
      <c r="I8" s="9">
        <f t="shared" si="0"/>
        <v>1.2</v>
      </c>
      <c r="J8" s="9">
        <f t="shared" si="1"/>
        <v>6.4000000000000001E-2</v>
      </c>
      <c r="K8" s="6">
        <v>84</v>
      </c>
      <c r="L8" s="6">
        <f t="shared" si="2"/>
        <v>14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3100</v>
      </c>
      <c r="C9" s="8">
        <v>4.3890435999999998E-3</v>
      </c>
      <c r="D9" s="9">
        <v>0.41099999999999998</v>
      </c>
      <c r="E9" s="9">
        <v>54.65</v>
      </c>
      <c r="F9" s="9">
        <v>1.2</v>
      </c>
      <c r="G9" s="9">
        <v>6.4000000000000001E-2</v>
      </c>
      <c r="H9" s="6">
        <v>1</v>
      </c>
      <c r="I9" s="9">
        <f t="shared" si="0"/>
        <v>1.2</v>
      </c>
      <c r="J9" s="9">
        <f t="shared" si="1"/>
        <v>6.4000000000000001E-2</v>
      </c>
      <c r="K9" s="6">
        <v>826</v>
      </c>
      <c r="L9" s="6">
        <f t="shared" si="2"/>
        <v>10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3100</v>
      </c>
      <c r="C10" s="8">
        <v>5.9953463999999996E-3</v>
      </c>
      <c r="D10" s="9">
        <v>0.41099999999999998</v>
      </c>
      <c r="E10" s="9">
        <v>54.65</v>
      </c>
      <c r="F10" s="9">
        <v>1.2</v>
      </c>
      <c r="G10" s="9">
        <v>6.4000000000000001E-2</v>
      </c>
      <c r="H10" s="6">
        <v>1</v>
      </c>
      <c r="I10" s="9">
        <f t="shared" si="0"/>
        <v>1.2</v>
      </c>
      <c r="J10" s="9">
        <f t="shared" si="1"/>
        <v>6.4000000000000001E-2</v>
      </c>
      <c r="K10" s="6">
        <v>1163</v>
      </c>
      <c r="L10" s="6">
        <f t="shared" si="2"/>
        <v>14</v>
      </c>
      <c r="M10" s="6">
        <f t="shared" si="3"/>
        <v>0</v>
      </c>
      <c r="N10" s="11">
        <f t="shared" si="4"/>
        <v>0</v>
      </c>
    </row>
    <row r="11" spans="1:14">
      <c r="A11" s="6" t="s">
        <v>55</v>
      </c>
      <c r="B11" s="6">
        <v>3100</v>
      </c>
      <c r="C11" s="8">
        <v>2.5079330000000002E-4</v>
      </c>
      <c r="D11" s="9">
        <v>0.41099999999999998</v>
      </c>
      <c r="E11" s="9">
        <v>54.65</v>
      </c>
      <c r="F11" s="9">
        <v>1.2</v>
      </c>
      <c r="G11" s="9">
        <v>6.4000000000000001E-2</v>
      </c>
      <c r="H11" s="6">
        <v>1</v>
      </c>
      <c r="I11" s="9">
        <f t="shared" si="0"/>
        <v>1.2</v>
      </c>
      <c r="J11" s="9">
        <f t="shared" si="1"/>
        <v>6.4000000000000001E-2</v>
      </c>
      <c r="K11" s="6">
        <v>40</v>
      </c>
      <c r="L11" s="6">
        <f t="shared" si="2"/>
        <v>1</v>
      </c>
      <c r="M11" s="6">
        <f t="shared" si="3"/>
        <v>0</v>
      </c>
      <c r="N11" s="11">
        <f t="shared" si="4"/>
        <v>0</v>
      </c>
    </row>
    <row r="12" spans="1:14">
      <c r="A12" s="6" t="s">
        <v>55</v>
      </c>
      <c r="B12" s="6">
        <v>3100</v>
      </c>
      <c r="C12" s="8">
        <v>3.598098E-4</v>
      </c>
      <c r="D12" s="9">
        <v>0.41099999999999998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0"/>
        <v>1.2</v>
      </c>
      <c r="J12" s="9">
        <f t="shared" si="1"/>
        <v>6.4000000000000001E-2</v>
      </c>
      <c r="K12" s="6">
        <v>0</v>
      </c>
      <c r="L12" s="6">
        <f t="shared" si="2"/>
        <v>1</v>
      </c>
      <c r="M12" s="6">
        <f t="shared" si="3"/>
        <v>0</v>
      </c>
      <c r="N12" s="11">
        <f t="shared" si="4"/>
        <v>0</v>
      </c>
    </row>
    <row r="13" spans="1:14">
      <c r="A13" s="6" t="s">
        <v>55</v>
      </c>
      <c r="B13" s="6">
        <v>3100</v>
      </c>
      <c r="C13" s="8">
        <v>6.2477999999999997E-6</v>
      </c>
      <c r="D13" s="9">
        <v>0.41099999999999998</v>
      </c>
      <c r="E13" s="9">
        <v>54.65</v>
      </c>
      <c r="F13" s="9">
        <v>1.2</v>
      </c>
      <c r="G13" s="9">
        <v>6.4000000000000001E-2</v>
      </c>
      <c r="H13" s="6">
        <v>1</v>
      </c>
      <c r="I13" s="9">
        <f t="shared" si="0"/>
        <v>1.2</v>
      </c>
      <c r="J13" s="9">
        <f t="shared" si="1"/>
        <v>6.4000000000000001E-2</v>
      </c>
      <c r="K13" s="6">
        <v>71421</v>
      </c>
      <c r="L13" s="6">
        <f t="shared" si="2"/>
        <v>0</v>
      </c>
      <c r="M13" s="6">
        <f t="shared" si="3"/>
        <v>0</v>
      </c>
      <c r="N13" s="11">
        <f t="shared" si="4"/>
        <v>0</v>
      </c>
    </row>
    <row r="14" spans="1:14">
      <c r="A14" s="6" t="s">
        <v>55</v>
      </c>
      <c r="B14" s="6">
        <v>3100</v>
      </c>
      <c r="C14" s="8">
        <v>1.8468943500000001E-2</v>
      </c>
      <c r="D14" s="9">
        <v>0.41099999999999998</v>
      </c>
      <c r="E14" s="9">
        <v>54.65</v>
      </c>
      <c r="F14" s="9">
        <v>1.2</v>
      </c>
      <c r="G14" s="9">
        <v>6.4000000000000001E-2</v>
      </c>
      <c r="H14" s="6">
        <v>1</v>
      </c>
      <c r="I14" s="9">
        <f t="shared" si="0"/>
        <v>1.2</v>
      </c>
      <c r="J14" s="9">
        <f t="shared" si="1"/>
        <v>6.4000000000000001E-2</v>
      </c>
      <c r="K14" s="6">
        <v>4533</v>
      </c>
      <c r="L14" s="6">
        <f t="shared" si="2"/>
        <v>43</v>
      </c>
      <c r="M14" s="6">
        <f t="shared" si="3"/>
        <v>0</v>
      </c>
      <c r="N14" s="11">
        <f t="shared" si="4"/>
        <v>0</v>
      </c>
    </row>
    <row r="15" spans="1:14">
      <c r="A15" s="6" t="s">
        <v>55</v>
      </c>
      <c r="B15" s="6">
        <v>3100</v>
      </c>
      <c r="C15" s="8">
        <v>8.2572801000000001E-3</v>
      </c>
      <c r="D15" s="9">
        <v>0.41099999999999998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0"/>
        <v>1.2</v>
      </c>
      <c r="J15" s="9">
        <f t="shared" si="1"/>
        <v>6.4000000000000001E-2</v>
      </c>
      <c r="K15" s="6">
        <v>1813</v>
      </c>
      <c r="L15" s="6">
        <f t="shared" si="2"/>
        <v>19</v>
      </c>
      <c r="M15" s="6">
        <f t="shared" si="3"/>
        <v>0</v>
      </c>
      <c r="N15" s="11">
        <f t="shared" si="4"/>
        <v>0</v>
      </c>
    </row>
    <row r="16" spans="1:14">
      <c r="A16" s="6" t="s">
        <v>55</v>
      </c>
      <c r="B16" s="6">
        <v>6182</v>
      </c>
      <c r="C16" s="8">
        <v>9.6095649999999996E-4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1467</v>
      </c>
      <c r="L16" s="6">
        <f t="shared" si="2"/>
        <v>2</v>
      </c>
      <c r="M16" s="6">
        <f t="shared" si="3"/>
        <v>0</v>
      </c>
      <c r="N16" s="11">
        <f t="shared" si="4"/>
        <v>0</v>
      </c>
    </row>
    <row r="17" spans="1:14">
      <c r="A17" s="6" t="s">
        <v>55</v>
      </c>
      <c r="B17" s="6">
        <v>3100</v>
      </c>
      <c r="C17" s="8">
        <v>7.3709420000000001E-3</v>
      </c>
      <c r="D17" s="9">
        <v>0.41099999999999998</v>
      </c>
      <c r="E17" s="9">
        <v>54.65</v>
      </c>
      <c r="F17" s="9">
        <v>1.2</v>
      </c>
      <c r="G17" s="9">
        <v>6.4000000000000001E-2</v>
      </c>
      <c r="H17" s="6">
        <v>1</v>
      </c>
      <c r="I17" s="9">
        <f t="shared" si="0"/>
        <v>1.2</v>
      </c>
      <c r="J17" s="9">
        <f t="shared" si="1"/>
        <v>6.4000000000000001E-2</v>
      </c>
      <c r="K17" s="6">
        <v>506</v>
      </c>
      <c r="L17" s="6">
        <f t="shared" si="2"/>
        <v>17</v>
      </c>
      <c r="M17" s="6">
        <f t="shared" si="3"/>
        <v>0</v>
      </c>
      <c r="N17" s="11">
        <f t="shared" si="4"/>
        <v>0</v>
      </c>
    </row>
    <row r="18" spans="1:14">
      <c r="A18" s="6" t="s">
        <v>55</v>
      </c>
      <c r="B18" s="6">
        <v>6300</v>
      </c>
      <c r="C18" s="8">
        <v>9.2997732999999996E-3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413</v>
      </c>
      <c r="L18" s="6">
        <f t="shared" si="2"/>
        <v>16</v>
      </c>
      <c r="M18" s="6">
        <f t="shared" si="3"/>
        <v>0</v>
      </c>
      <c r="N18" s="11">
        <f t="shared" si="4"/>
        <v>0</v>
      </c>
    </row>
    <row r="19" spans="1:14">
      <c r="A19" s="6" t="s">
        <v>55</v>
      </c>
      <c r="B19" s="6">
        <v>6300</v>
      </c>
      <c r="C19" s="8">
        <v>8.1761144999999997E-3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5945</v>
      </c>
      <c r="L19" s="6">
        <f t="shared" si="2"/>
        <v>14</v>
      </c>
      <c r="M19" s="6">
        <f t="shared" si="3"/>
        <v>0</v>
      </c>
      <c r="N19" s="11">
        <f t="shared" si="4"/>
        <v>0</v>
      </c>
    </row>
    <row r="20" spans="1:14">
      <c r="A20" s="6" t="s">
        <v>55</v>
      </c>
      <c r="B20" s="6">
        <v>6300</v>
      </c>
      <c r="C20" s="8">
        <v>4.3551539000000004E-3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807</v>
      </c>
      <c r="L20" s="6">
        <f t="shared" si="2"/>
        <v>7</v>
      </c>
      <c r="M20" s="6">
        <f t="shared" si="3"/>
        <v>0</v>
      </c>
      <c r="N20" s="11">
        <f t="shared" si="4"/>
        <v>0</v>
      </c>
    </row>
    <row r="21" spans="1:14">
      <c r="A21" s="6" t="s">
        <v>55</v>
      </c>
      <c r="B21" s="6">
        <v>6300</v>
      </c>
      <c r="C21" s="8">
        <v>7.8428931999999993E-3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3680</v>
      </c>
      <c r="L21" s="6">
        <f t="shared" si="2"/>
        <v>13</v>
      </c>
      <c r="M21" s="6">
        <f t="shared" si="3"/>
        <v>0</v>
      </c>
      <c r="N21" s="11">
        <f t="shared" si="4"/>
        <v>0</v>
      </c>
    </row>
    <row r="22" spans="1:14">
      <c r="A22" s="6" t="s">
        <v>55</v>
      </c>
      <c r="B22" s="6">
        <v>6300</v>
      </c>
      <c r="C22" s="8">
        <v>7.3802088000000004E-3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561</v>
      </c>
      <c r="L22" s="6">
        <f t="shared" si="2"/>
        <v>13</v>
      </c>
      <c r="M22" s="6">
        <f t="shared" si="3"/>
        <v>0</v>
      </c>
      <c r="N22" s="11">
        <f t="shared" si="4"/>
        <v>0</v>
      </c>
    </row>
    <row r="23" spans="1:14">
      <c r="A23" s="6" t="s">
        <v>55</v>
      </c>
      <c r="B23" s="6">
        <v>6182</v>
      </c>
      <c r="C23" s="8">
        <v>5.3361320000000004E-3</v>
      </c>
      <c r="D23" s="9">
        <v>0.30299999999999999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1441</v>
      </c>
      <c r="L23" s="6">
        <f t="shared" si="2"/>
        <v>9</v>
      </c>
      <c r="M23" s="6">
        <f t="shared" si="3"/>
        <v>0</v>
      </c>
      <c r="N23" s="11">
        <f t="shared" si="4"/>
        <v>0</v>
      </c>
    </row>
    <row r="24" spans="1:14">
      <c r="A24" s="6" t="s">
        <v>55</v>
      </c>
      <c r="B24" s="6">
        <v>6182</v>
      </c>
      <c r="C24" s="8">
        <v>2.8650019200000001E-2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15419</v>
      </c>
      <c r="L24" s="6">
        <f t="shared" si="2"/>
        <v>49</v>
      </c>
      <c r="M24" s="6">
        <f t="shared" si="3"/>
        <v>0</v>
      </c>
      <c r="N24" s="11">
        <f t="shared" si="4"/>
        <v>0</v>
      </c>
    </row>
    <row r="25" spans="1:14">
      <c r="A25" s="6" t="s">
        <v>55</v>
      </c>
      <c r="B25" s="6">
        <v>6182</v>
      </c>
      <c r="C25" s="8">
        <v>3.0361759499999998E-2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3882</v>
      </c>
      <c r="L25" s="6">
        <f t="shared" si="2"/>
        <v>52</v>
      </c>
      <c r="M25" s="6">
        <f t="shared" si="3"/>
        <v>0</v>
      </c>
      <c r="N25" s="11">
        <f t="shared" si="4"/>
        <v>0</v>
      </c>
    </row>
    <row r="26" spans="1:14">
      <c r="A26" s="6" t="s">
        <v>55</v>
      </c>
      <c r="B26" s="6">
        <v>3100</v>
      </c>
      <c r="C26" s="8">
        <v>4.2018118999999996E-3</v>
      </c>
      <c r="D26" s="9">
        <v>0.41099999999999998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714</v>
      </c>
      <c r="L26" s="6">
        <f t="shared" si="2"/>
        <v>10</v>
      </c>
      <c r="M26" s="6">
        <f t="shared" si="3"/>
        <v>0</v>
      </c>
      <c r="N26" s="11">
        <f t="shared" si="4"/>
        <v>0</v>
      </c>
    </row>
    <row r="27" spans="1:14">
      <c r="C27" s="8">
        <f>SUM(C2:C26)</f>
        <v>0.21907850470000001</v>
      </c>
      <c r="M27" s="6">
        <f>SUM(M2:M26)</f>
        <v>0</v>
      </c>
      <c r="N27" s="11">
        <f>SUM(N2:N26)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E31" sqref="E31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4.42578125" style="6" customWidth="1"/>
    <col min="13" max="13" width="9" style="7" customWidth="1"/>
    <col min="14" max="14" width="7.85546875" style="8" bestFit="1" customWidth="1"/>
  </cols>
  <sheetData>
    <row r="1" spans="1:14" ht="30">
      <c r="A1" s="6" t="s">
        <v>54</v>
      </c>
      <c r="B1" s="6" t="s">
        <v>46</v>
      </c>
      <c r="C1" s="8" t="s">
        <v>53</v>
      </c>
      <c r="D1" s="7" t="s">
        <v>47</v>
      </c>
      <c r="E1" s="7" t="s">
        <v>52</v>
      </c>
      <c r="F1" s="7" t="s">
        <v>48</v>
      </c>
      <c r="G1" s="7" t="s">
        <v>49</v>
      </c>
      <c r="H1" s="6" t="s">
        <v>51</v>
      </c>
      <c r="I1" s="7" t="s">
        <v>56</v>
      </c>
      <c r="J1" s="7" t="s">
        <v>57</v>
      </c>
      <c r="K1" s="6" t="s">
        <v>50</v>
      </c>
      <c r="L1" s="10" t="s">
        <v>58</v>
      </c>
      <c r="M1" s="10" t="s">
        <v>59</v>
      </c>
      <c r="N1" s="10" t="s">
        <v>60</v>
      </c>
    </row>
    <row r="2" spans="1:14">
      <c r="A2" s="6" t="s">
        <v>55</v>
      </c>
      <c r="B2" s="6">
        <v>3100</v>
      </c>
      <c r="C2" s="8">
        <v>1.6190949E-3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158</v>
      </c>
      <c r="L2" s="6">
        <f>ROUND(E2*D2*C2*102.79,0)</f>
        <v>4</v>
      </c>
      <c r="M2" s="6">
        <f>ROUND(I2*L2*0.002205,0)</f>
        <v>0</v>
      </c>
      <c r="N2" s="11">
        <f>ROUND(J2*L2*0.002205,1)</f>
        <v>0</v>
      </c>
    </row>
    <row r="3" spans="1:14">
      <c r="A3" s="6" t="s">
        <v>55</v>
      </c>
      <c r="B3" s="6">
        <v>3100</v>
      </c>
      <c r="C3" s="8">
        <v>4.2598324E-3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10" si="0">F3</f>
        <v>1.2</v>
      </c>
      <c r="J3" s="9">
        <f t="shared" ref="J3:J10" si="1">G3</f>
        <v>6.4000000000000001E-2</v>
      </c>
      <c r="K3" s="6">
        <v>1998</v>
      </c>
      <c r="L3" s="6">
        <f t="shared" ref="L3:L10" si="2">ROUND(E3*D3*C3*102.79,0)</f>
        <v>10</v>
      </c>
      <c r="M3" s="6">
        <f t="shared" ref="M3:M10" si="3">ROUND(I3*L3*0.002205,0)</f>
        <v>0</v>
      </c>
      <c r="N3" s="11">
        <f t="shared" ref="N3:N10" si="4">ROUND(J3*L3*0.002205,1)</f>
        <v>0</v>
      </c>
    </row>
    <row r="4" spans="1:14">
      <c r="A4" s="6" t="s">
        <v>55</v>
      </c>
      <c r="B4" s="6">
        <v>6300</v>
      </c>
      <c r="C4" s="8">
        <v>2.0610799999999999E-5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14</v>
      </c>
      <c r="L4" s="6">
        <f t="shared" si="2"/>
        <v>0</v>
      </c>
      <c r="M4" s="6">
        <f t="shared" si="3"/>
        <v>0</v>
      </c>
      <c r="N4" s="11">
        <f t="shared" si="4"/>
        <v>0</v>
      </c>
    </row>
    <row r="5" spans="1:14">
      <c r="A5" s="6" t="s">
        <v>55</v>
      </c>
      <c r="B5" s="6">
        <v>6300</v>
      </c>
      <c r="C5" s="8">
        <v>5.2055221000000002E-3</v>
      </c>
      <c r="D5" s="9">
        <v>0.30299999999999999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1188</v>
      </c>
      <c r="L5" s="6">
        <f t="shared" si="2"/>
        <v>9</v>
      </c>
      <c r="M5" s="6">
        <f t="shared" si="3"/>
        <v>0</v>
      </c>
      <c r="N5" s="11">
        <f t="shared" si="4"/>
        <v>0</v>
      </c>
    </row>
    <row r="6" spans="1:14">
      <c r="A6" s="6" t="s">
        <v>55</v>
      </c>
      <c r="B6" s="6">
        <v>6300</v>
      </c>
      <c r="C6" s="8">
        <v>1.6017304999999999E-3</v>
      </c>
      <c r="D6" s="9">
        <v>0.30299999999999999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2</v>
      </c>
      <c r="L6" s="6">
        <f t="shared" si="2"/>
        <v>3</v>
      </c>
      <c r="M6" s="6">
        <f t="shared" si="3"/>
        <v>0</v>
      </c>
      <c r="N6" s="11">
        <f t="shared" si="4"/>
        <v>0</v>
      </c>
    </row>
    <row r="7" spans="1:14">
      <c r="A7" s="6" t="s">
        <v>55</v>
      </c>
      <c r="B7" s="6">
        <v>6300</v>
      </c>
      <c r="C7" s="8">
        <v>2.91183304E-2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17558</v>
      </c>
      <c r="L7" s="6">
        <f t="shared" si="2"/>
        <v>50</v>
      </c>
      <c r="M7" s="6">
        <f t="shared" si="3"/>
        <v>0</v>
      </c>
      <c r="N7" s="11">
        <f t="shared" si="4"/>
        <v>0</v>
      </c>
    </row>
    <row r="8" spans="1:14">
      <c r="A8" s="6" t="s">
        <v>55</v>
      </c>
      <c r="B8" s="6">
        <v>6300</v>
      </c>
      <c r="C8" s="8">
        <v>5.3530665900000003E-2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350</v>
      </c>
      <c r="L8" s="6">
        <f t="shared" si="2"/>
        <v>91</v>
      </c>
      <c r="M8" s="6">
        <f t="shared" si="3"/>
        <v>0</v>
      </c>
      <c r="N8" s="11">
        <f t="shared" si="4"/>
        <v>0</v>
      </c>
    </row>
    <row r="9" spans="1:14">
      <c r="A9" s="6" t="s">
        <v>55</v>
      </c>
      <c r="B9" s="6">
        <v>3200</v>
      </c>
      <c r="C9" s="8">
        <v>3.7943609400000002E-2</v>
      </c>
      <c r="D9" s="9">
        <v>0.4</v>
      </c>
      <c r="E9" s="9">
        <v>54.65</v>
      </c>
      <c r="F9" s="9">
        <v>1.2</v>
      </c>
      <c r="G9" s="9">
        <v>6.4000000000000001E-2</v>
      </c>
      <c r="H9" s="6">
        <v>1</v>
      </c>
      <c r="I9" s="9">
        <f t="shared" si="0"/>
        <v>1.2</v>
      </c>
      <c r="J9" s="9">
        <f t="shared" si="1"/>
        <v>6.4000000000000001E-2</v>
      </c>
      <c r="K9" s="6">
        <v>1354</v>
      </c>
      <c r="L9" s="6">
        <f t="shared" si="2"/>
        <v>85</v>
      </c>
      <c r="M9" s="6">
        <f t="shared" si="3"/>
        <v>0</v>
      </c>
      <c r="N9" s="11">
        <f t="shared" si="4"/>
        <v>0</v>
      </c>
    </row>
    <row r="10" spans="1:14">
      <c r="A10" s="6" t="s">
        <v>55</v>
      </c>
      <c r="B10" s="6">
        <v>6300</v>
      </c>
      <c r="C10" s="8">
        <v>5.1815821000000001E-3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1815</v>
      </c>
      <c r="L10" s="6">
        <f t="shared" si="2"/>
        <v>9</v>
      </c>
      <c r="M10" s="6">
        <f t="shared" si="3"/>
        <v>0</v>
      </c>
      <c r="N10" s="11">
        <f t="shared" si="4"/>
        <v>0</v>
      </c>
    </row>
    <row r="11" spans="1:14">
      <c r="C11" s="11">
        <f>SUM(C2:C10)</f>
        <v>0.13848097849999999</v>
      </c>
      <c r="M11" s="6">
        <f>SUM(M2:M10)</f>
        <v>0</v>
      </c>
      <c r="N11" s="11">
        <f>SUM(N2:N10)</f>
        <v>0</v>
      </c>
    </row>
  </sheetData>
  <pageMargins left="0.7" right="0.7" top="0.75" bottom="0.75" header="0.3" footer="0.3"/>
  <pageSetup scale="8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6"/>
  <sheetViews>
    <sheetView zoomScaleNormal="100" workbookViewId="0">
      <selection activeCell="A8" sqref="A8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5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5.5703125" style="6" customWidth="1"/>
    <col min="14" max="14" width="9.28515625" style="7" customWidth="1"/>
    <col min="15" max="15" width="11" style="8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56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82</v>
      </c>
      <c r="D2" s="8">
        <v>1.4359721259</v>
      </c>
      <c r="E2" s="9">
        <v>0.72399999999999998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4777</v>
      </c>
      <c r="M2" s="6">
        <f>ROUND(F2*E2*D2*102.79,0)</f>
        <v>5840</v>
      </c>
      <c r="N2" s="6">
        <f>ROUND(J2*M2*0.002205,0)</f>
        <v>23</v>
      </c>
      <c r="O2" s="11">
        <f>ROUND(K2*M2*0.002205,1)</f>
        <v>6.2</v>
      </c>
    </row>
    <row r="3" spans="1:15">
      <c r="A3" s="6" t="s">
        <v>55</v>
      </c>
      <c r="B3" s="6">
        <v>1750</v>
      </c>
      <c r="C3" s="6" t="s">
        <v>83</v>
      </c>
      <c r="D3" s="8">
        <v>0.83379906290000005</v>
      </c>
      <c r="E3" s="9">
        <v>0.76800000000000002</v>
      </c>
      <c r="F3" s="9">
        <v>54.65</v>
      </c>
      <c r="G3" s="9">
        <v>1.8</v>
      </c>
      <c r="H3" s="9">
        <v>0.47799999999999998</v>
      </c>
      <c r="I3" s="6">
        <v>1</v>
      </c>
      <c r="J3" s="9">
        <f t="shared" ref="J3:J4" si="0">G3</f>
        <v>1.8</v>
      </c>
      <c r="K3" s="9">
        <f t="shared" ref="K3:K4" si="1">H3</f>
        <v>0.47799999999999998</v>
      </c>
      <c r="L3" s="6">
        <v>2495</v>
      </c>
      <c r="M3" s="6">
        <f t="shared" ref="M3:M4" si="2">ROUND(F3*E3*D3*102.79,0)</f>
        <v>3597</v>
      </c>
      <c r="N3" s="6">
        <f t="shared" ref="N3:N4" si="3">ROUND(J3*M3*0.002205,0)</f>
        <v>14</v>
      </c>
      <c r="O3" s="11">
        <f t="shared" ref="O3:O4" si="4">ROUND(K3*M3*0.002205,1)</f>
        <v>3.8</v>
      </c>
    </row>
    <row r="4" spans="1:15">
      <c r="A4" s="6" t="s">
        <v>55</v>
      </c>
      <c r="B4" s="6">
        <v>1750</v>
      </c>
      <c r="C4" s="6" t="s">
        <v>82</v>
      </c>
      <c r="D4" s="8">
        <v>4.7955427600000003E-2</v>
      </c>
      <c r="E4" s="9">
        <v>0.72399999999999998</v>
      </c>
      <c r="F4" s="9">
        <v>54.65</v>
      </c>
      <c r="G4" s="9">
        <v>1.8</v>
      </c>
      <c r="H4" s="9">
        <v>0.47799999999999998</v>
      </c>
      <c r="I4" s="6">
        <v>1</v>
      </c>
      <c r="J4" s="9">
        <f t="shared" si="0"/>
        <v>1.8</v>
      </c>
      <c r="K4" s="9">
        <f t="shared" si="1"/>
        <v>0.47799999999999998</v>
      </c>
      <c r="L4" s="6">
        <v>5525</v>
      </c>
      <c r="M4" s="6">
        <f t="shared" si="2"/>
        <v>195</v>
      </c>
      <c r="N4" s="6">
        <f t="shared" si="3"/>
        <v>1</v>
      </c>
      <c r="O4" s="11">
        <f t="shared" si="4"/>
        <v>0.2</v>
      </c>
    </row>
    <row r="5" spans="1:15">
      <c r="D5" s="11">
        <f>SUM(D2:D4)</f>
        <v>2.3177266163999999</v>
      </c>
      <c r="N5" s="6">
        <f>SUM(N2:N4)</f>
        <v>38</v>
      </c>
      <c r="O5" s="11">
        <f>SUM(O2:O4)</f>
        <v>10.199999999999999</v>
      </c>
    </row>
    <row r="8" spans="1:15">
      <c r="A8" s="6" t="s">
        <v>84</v>
      </c>
    </row>
    <row r="9" spans="1:15" ht="30">
      <c r="A9" s="6" t="s">
        <v>54</v>
      </c>
      <c r="B9" s="6" t="s">
        <v>46</v>
      </c>
      <c r="C9" s="6" t="s">
        <v>81</v>
      </c>
      <c r="D9" s="8" t="s">
        <v>53</v>
      </c>
      <c r="E9" s="7" t="s">
        <v>47</v>
      </c>
      <c r="F9" s="7" t="s">
        <v>52</v>
      </c>
      <c r="G9" s="7" t="s">
        <v>48</v>
      </c>
      <c r="H9" s="7" t="s">
        <v>49</v>
      </c>
      <c r="I9" s="6" t="s">
        <v>51</v>
      </c>
      <c r="J9" s="7" t="s">
        <v>56</v>
      </c>
      <c r="K9" s="7" t="s">
        <v>57</v>
      </c>
      <c r="L9" s="6" t="s">
        <v>50</v>
      </c>
      <c r="M9" s="10" t="s">
        <v>58</v>
      </c>
      <c r="N9" s="10" t="s">
        <v>59</v>
      </c>
      <c r="O9" s="10" t="s">
        <v>60</v>
      </c>
    </row>
    <row r="10" spans="1:15">
      <c r="A10" s="6" t="s">
        <v>55</v>
      </c>
      <c r="B10" s="6">
        <v>3100</v>
      </c>
      <c r="C10" s="6" t="s">
        <v>82</v>
      </c>
      <c r="D10" s="8">
        <v>1.4359721259</v>
      </c>
      <c r="E10" s="9">
        <v>0.41099999999999998</v>
      </c>
      <c r="F10" s="9">
        <v>54.65</v>
      </c>
      <c r="G10" s="9">
        <v>1.2</v>
      </c>
      <c r="H10" s="9">
        <v>6.4000000000000001E-2</v>
      </c>
      <c r="I10" s="6">
        <v>1</v>
      </c>
      <c r="J10" s="9">
        <f>G10</f>
        <v>1.2</v>
      </c>
      <c r="K10" s="9">
        <f>H10</f>
        <v>6.4000000000000001E-2</v>
      </c>
      <c r="L10" s="6">
        <v>4777</v>
      </c>
      <c r="M10" s="6">
        <f>ROUND(F10*E10*D10*102.79,0)</f>
        <v>3315</v>
      </c>
      <c r="N10" s="6">
        <f>ROUND(J10*M10*0.002205,0)</f>
        <v>9</v>
      </c>
      <c r="O10" s="11">
        <f>ROUND(K10*M10*0.002205,1)</f>
        <v>0.5</v>
      </c>
    </row>
    <row r="11" spans="1:15">
      <c r="A11" s="6" t="s">
        <v>55</v>
      </c>
      <c r="B11" s="6">
        <v>3100</v>
      </c>
      <c r="C11" s="6" t="s">
        <v>83</v>
      </c>
      <c r="D11" s="8">
        <v>0.83379906290000005</v>
      </c>
      <c r="E11" s="9">
        <v>0.41099999999999998</v>
      </c>
      <c r="F11" s="9">
        <v>54.65</v>
      </c>
      <c r="G11" s="9">
        <v>1.2</v>
      </c>
      <c r="H11" s="9">
        <v>6.4000000000000001E-2</v>
      </c>
      <c r="I11" s="6">
        <v>1</v>
      </c>
      <c r="J11" s="9">
        <f t="shared" ref="J11:J12" si="5">G11</f>
        <v>1.2</v>
      </c>
      <c r="K11" s="9">
        <f t="shared" ref="K11:K12" si="6">H11</f>
        <v>6.4000000000000001E-2</v>
      </c>
      <c r="L11" s="6">
        <v>2495</v>
      </c>
      <c r="M11" s="6">
        <f t="shared" ref="M11:M12" si="7">ROUND(F11*E11*D11*102.79,0)</f>
        <v>1925</v>
      </c>
      <c r="N11" s="6">
        <f t="shared" ref="N11:N12" si="8">ROUND(J11*M11*0.002205,0)</f>
        <v>5</v>
      </c>
      <c r="O11" s="11">
        <f t="shared" ref="O11:O12" si="9">ROUND(K11*M11*0.002205,1)</f>
        <v>0.3</v>
      </c>
    </row>
    <row r="12" spans="1:15">
      <c r="A12" s="6" t="s">
        <v>55</v>
      </c>
      <c r="B12" s="6">
        <v>3100</v>
      </c>
      <c r="C12" s="6" t="s">
        <v>82</v>
      </c>
      <c r="D12" s="8">
        <v>4.7955427600000003E-2</v>
      </c>
      <c r="E12" s="9">
        <v>0.41099999999999998</v>
      </c>
      <c r="F12" s="9">
        <v>54.65</v>
      </c>
      <c r="G12" s="9">
        <v>1.2</v>
      </c>
      <c r="H12" s="9">
        <v>6.4000000000000001E-2</v>
      </c>
      <c r="I12" s="6">
        <v>1</v>
      </c>
      <c r="J12" s="9">
        <f t="shared" si="5"/>
        <v>1.2</v>
      </c>
      <c r="K12" s="9">
        <f t="shared" si="6"/>
        <v>6.4000000000000001E-2</v>
      </c>
      <c r="L12" s="6">
        <v>5525</v>
      </c>
      <c r="M12" s="6">
        <f t="shared" si="7"/>
        <v>111</v>
      </c>
      <c r="N12" s="6">
        <f t="shared" si="8"/>
        <v>0</v>
      </c>
      <c r="O12" s="11">
        <f t="shared" si="9"/>
        <v>0</v>
      </c>
    </row>
    <row r="13" spans="1:15">
      <c r="D13" s="11">
        <f>SUM(D10:D12)</f>
        <v>2.3177266163999999</v>
      </c>
      <c r="N13" s="6">
        <f>SUM(N10:N12)</f>
        <v>14</v>
      </c>
      <c r="O13" s="11">
        <f>SUM(O10:O12)</f>
        <v>0.8</v>
      </c>
    </row>
    <row r="15" spans="1:15">
      <c r="M15" s="25" t="s">
        <v>85</v>
      </c>
      <c r="N15" s="25">
        <f>N5-N13</f>
        <v>24</v>
      </c>
      <c r="O15" s="26">
        <f>O5-O13</f>
        <v>9.3999999999999986</v>
      </c>
    </row>
    <row r="16" spans="1:15">
      <c r="D16" s="9"/>
      <c r="E16" s="9"/>
      <c r="F16" s="9"/>
    </row>
  </sheetData>
  <pageMargins left="0.7" right="0.7" top="0.75" bottom="0.75" header="0.3" footer="0.3"/>
  <pageSetup scale="8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zoomScaleNormal="100" workbookViewId="0">
      <selection activeCell="A5" sqref="A5"/>
    </sheetView>
  </sheetViews>
  <sheetFormatPr defaultRowHeight="15"/>
  <cols>
    <col min="1" max="1" width="6.140625" style="6" bestFit="1" customWidth="1"/>
    <col min="2" max="2" width="8" style="6" bestFit="1" customWidth="1"/>
    <col min="3" max="3" width="8" style="6" customWidth="1"/>
    <col min="4" max="4" width="14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.7109375" style="6" customWidth="1"/>
    <col min="14" max="14" width="8.7109375" style="7" customWidth="1"/>
    <col min="15" max="15" width="10.85546875" style="8" customWidth="1"/>
  </cols>
  <sheetData>
    <row r="1" spans="1:15" ht="30">
      <c r="A1" s="6" t="s">
        <v>54</v>
      </c>
      <c r="B1" s="6" t="s">
        <v>46</v>
      </c>
      <c r="C1" s="6" t="s">
        <v>81</v>
      </c>
      <c r="D1" s="8" t="s">
        <v>53</v>
      </c>
      <c r="E1" s="7" t="s">
        <v>47</v>
      </c>
      <c r="F1" s="7" t="s">
        <v>52</v>
      </c>
      <c r="G1" s="7" t="s">
        <v>48</v>
      </c>
      <c r="H1" s="7" t="s">
        <v>49</v>
      </c>
      <c r="I1" s="6" t="s">
        <v>51</v>
      </c>
      <c r="J1" s="7" t="s">
        <v>61</v>
      </c>
      <c r="K1" s="7" t="s">
        <v>57</v>
      </c>
      <c r="L1" s="6" t="s">
        <v>50</v>
      </c>
      <c r="M1" s="10" t="s">
        <v>58</v>
      </c>
      <c r="N1" s="10" t="s">
        <v>59</v>
      </c>
      <c r="O1" s="10" t="s">
        <v>60</v>
      </c>
    </row>
    <row r="2" spans="1:15">
      <c r="A2" s="6" t="s">
        <v>55</v>
      </c>
      <c r="B2" s="6">
        <v>1750</v>
      </c>
      <c r="C2" s="6" t="s">
        <v>86</v>
      </c>
      <c r="D2" s="8">
        <v>1.1547948389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31523</v>
      </c>
      <c r="M2" s="6">
        <f>ROUND(F2*E2*D2*102.79,0)</f>
        <v>4878</v>
      </c>
      <c r="N2" s="6">
        <f>ROUND(J2*M2*0.002205,0)</f>
        <v>19</v>
      </c>
      <c r="O2" s="11">
        <f>ROUND(K2*M2*0.002205,1)</f>
        <v>5.0999999999999996</v>
      </c>
    </row>
    <row r="5" spans="1:15">
      <c r="A5" s="6" t="s">
        <v>84</v>
      </c>
    </row>
    <row r="6" spans="1:15" ht="30">
      <c r="A6" s="6" t="s">
        <v>54</v>
      </c>
      <c r="B6" s="6" t="s">
        <v>46</v>
      </c>
      <c r="C6" s="6" t="s">
        <v>81</v>
      </c>
      <c r="D6" s="8" t="s">
        <v>53</v>
      </c>
      <c r="E6" s="7" t="s">
        <v>47</v>
      </c>
      <c r="F6" s="7" t="s">
        <v>52</v>
      </c>
      <c r="G6" s="7" t="s">
        <v>48</v>
      </c>
      <c r="H6" s="7" t="s">
        <v>49</v>
      </c>
      <c r="I6" s="6" t="s">
        <v>51</v>
      </c>
      <c r="J6" s="7" t="s">
        <v>61</v>
      </c>
      <c r="K6" s="7" t="s">
        <v>57</v>
      </c>
      <c r="L6" s="6" t="s">
        <v>50</v>
      </c>
      <c r="M6" s="10" t="s">
        <v>58</v>
      </c>
      <c r="N6" s="10" t="s">
        <v>59</v>
      </c>
      <c r="O6" s="10" t="s">
        <v>60</v>
      </c>
    </row>
    <row r="7" spans="1:15">
      <c r="A7" s="6" t="s">
        <v>55</v>
      </c>
      <c r="B7" s="6">
        <v>3100</v>
      </c>
      <c r="C7" s="6" t="s">
        <v>86</v>
      </c>
      <c r="D7" s="8">
        <v>1.1547948389</v>
      </c>
      <c r="E7" s="9">
        <v>0.252</v>
      </c>
      <c r="F7" s="9">
        <v>54.65</v>
      </c>
      <c r="G7" s="9">
        <v>1.2</v>
      </c>
      <c r="H7" s="9">
        <v>6.4000000000000001E-2</v>
      </c>
      <c r="I7" s="6">
        <v>1</v>
      </c>
      <c r="J7" s="9">
        <f>G7</f>
        <v>1.2</v>
      </c>
      <c r="K7" s="9">
        <f>H7</f>
        <v>6.4000000000000001E-2</v>
      </c>
      <c r="L7" s="6">
        <v>31523</v>
      </c>
      <c r="M7" s="6">
        <f>ROUND(F7*E7*D7*102.79,0)</f>
        <v>1635</v>
      </c>
      <c r="N7" s="6">
        <f>ROUND(J7*M7*0.002205,0)</f>
        <v>4</v>
      </c>
      <c r="O7" s="11">
        <f>ROUND(K7*M7*0.002205,1)</f>
        <v>0.2</v>
      </c>
    </row>
    <row r="9" spans="1:15">
      <c r="M9" s="25" t="s">
        <v>87</v>
      </c>
      <c r="N9" s="25">
        <f>N2-N7</f>
        <v>15</v>
      </c>
      <c r="O9" s="26">
        <f>O2-O7</f>
        <v>4.8999999999999995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Project Credit</vt:lpstr>
      <vt:lpstr>Wet Pond Efficiency Calcs</vt:lpstr>
      <vt:lpstr>Retention BMP Calcs</vt:lpstr>
      <vt:lpstr>1 Fertilizer Reduction</vt:lpstr>
      <vt:lpstr>2 Citrus N6-1009</vt:lpstr>
      <vt:lpstr>3 Citrus Jerome Road</vt:lpstr>
      <vt:lpstr>4 Citrus TEL-IV</vt:lpstr>
      <vt:lpstr>5 Vert Processing</vt:lpstr>
      <vt:lpstr>6 Spacecraft Assembly</vt:lpstr>
      <vt:lpstr>7 Central Heat Plant</vt:lpstr>
      <vt:lpstr>8 Utility Shops</vt:lpstr>
      <vt:lpstr>9 Fire Station</vt:lpstr>
      <vt:lpstr>10 Vehicle Loading</vt:lpstr>
      <vt:lpstr>11 Hypergol East</vt:lpstr>
      <vt:lpstr>12 Hypergol West</vt:lpstr>
      <vt:lpstr>13 C21D</vt:lpstr>
      <vt:lpstr>14 C21C South</vt:lpstr>
      <vt:lpstr>15 C21C North</vt:lpstr>
      <vt:lpstr>16 C21B</vt:lpstr>
      <vt:lpstr>17 T28A</vt:lpstr>
      <vt:lpstr>18 T30</vt:lpstr>
      <vt:lpstr>19 AFI</vt:lpstr>
      <vt:lpstr>20 Region 1 Pond</vt:lpstr>
      <vt:lpstr>21 ARF Stormwater</vt:lpstr>
      <vt:lpstr>22 VAB Wetlands</vt:lpstr>
      <vt:lpstr>23 Schwartz Road</vt:lpstr>
      <vt:lpstr>24 Closed Basin 4</vt:lpstr>
      <vt:lpstr>26 Impounded Areas</vt:lpstr>
      <vt:lpstr>27 Depressional 1</vt:lpstr>
      <vt:lpstr>28 Depressional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2011-09-07T18:34:43Z</cp:lastPrinted>
  <dcterms:created xsi:type="dcterms:W3CDTF">2010-09-24T19:10:21Z</dcterms:created>
  <dcterms:modified xsi:type="dcterms:W3CDTF">2012-01-12T20:15:00Z</dcterms:modified>
</cp:coreProperties>
</file>