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Summary" sheetId="1" r:id="rId1"/>
    <sheet name="Wet Pond Calcs" sheetId="10" r:id="rId2"/>
    <sheet name="1 Willow Street" sheetId="2" r:id="rId3"/>
    <sheet name="2 Sonrise Villas" sheetId="3" r:id="rId4"/>
    <sheet name="3 St. Johns Land Purchase" sheetId="4" r:id="rId5"/>
    <sheet name="4 Stormwater Lake and State St" sheetId="5" r:id="rId6"/>
    <sheet name="5 Whispering Pines" sheetId="6" r:id="rId7"/>
    <sheet name="6 Grace Meadows" sheetId="7" r:id="rId8"/>
    <sheet name="9 Steet Paving" sheetId="9" r:id="rId9"/>
  </sheets>
  <calcPr calcId="125725"/>
</workbook>
</file>

<file path=xl/calcChain.xml><?xml version="1.0" encoding="utf-8"?>
<calcChain xmlns="http://schemas.openxmlformats.org/spreadsheetml/2006/main">
  <c r="N18" i="7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M2"/>
  <c r="N2" s="1"/>
  <c r="L2"/>
  <c r="J14"/>
  <c r="I14"/>
  <c r="J6"/>
  <c r="I6"/>
  <c r="J17"/>
  <c r="I17"/>
  <c r="J16"/>
  <c r="I16"/>
  <c r="J15"/>
  <c r="I15"/>
  <c r="J13"/>
  <c r="I13"/>
  <c r="J12"/>
  <c r="I12"/>
  <c r="J11"/>
  <c r="I11"/>
  <c r="J10"/>
  <c r="I10"/>
  <c r="J9"/>
  <c r="I9"/>
  <c r="J8"/>
  <c r="I8"/>
  <c r="J7"/>
  <c r="I7"/>
  <c r="J5"/>
  <c r="I5"/>
  <c r="J4"/>
  <c r="I4"/>
  <c r="J3"/>
  <c r="I3"/>
  <c r="J2"/>
  <c r="I2"/>
  <c r="C18"/>
  <c r="J10" i="1"/>
  <c r="G10"/>
  <c r="F10"/>
  <c r="N308" i="9"/>
  <c r="O30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N2"/>
  <c r="M2"/>
  <c r="O2" s="1"/>
  <c r="L2"/>
  <c r="J258"/>
  <c r="I258"/>
  <c r="J239"/>
  <c r="I239"/>
  <c r="J199"/>
  <c r="I199"/>
  <c r="J195"/>
  <c r="I195"/>
  <c r="J193"/>
  <c r="I193"/>
  <c r="J192"/>
  <c r="I192"/>
  <c r="J190"/>
  <c r="I190"/>
  <c r="J187"/>
  <c r="I187"/>
  <c r="J183"/>
  <c r="I183"/>
  <c r="J174"/>
  <c r="I174"/>
  <c r="J169"/>
  <c r="I169"/>
  <c r="J168"/>
  <c r="I168"/>
  <c r="J166"/>
  <c r="I166"/>
  <c r="J157"/>
  <c r="I157"/>
  <c r="J156"/>
  <c r="I156"/>
  <c r="J153"/>
  <c r="I153"/>
  <c r="J148"/>
  <c r="I148"/>
  <c r="J144"/>
  <c r="I144"/>
  <c r="J141"/>
  <c r="I141"/>
  <c r="J138"/>
  <c r="I138"/>
  <c r="J137"/>
  <c r="I137"/>
  <c r="J136"/>
  <c r="I136"/>
  <c r="J130"/>
  <c r="I130"/>
  <c r="J127"/>
  <c r="I127"/>
  <c r="J123"/>
  <c r="I123"/>
  <c r="J117"/>
  <c r="I117"/>
  <c r="J114"/>
  <c r="I114"/>
  <c r="J111"/>
  <c r="I111"/>
  <c r="J104"/>
  <c r="I104"/>
  <c r="J91"/>
  <c r="I91"/>
  <c r="J87"/>
  <c r="I87"/>
  <c r="J86"/>
  <c r="I86"/>
  <c r="J83"/>
  <c r="I83"/>
  <c r="J82"/>
  <c r="I82"/>
  <c r="J80"/>
  <c r="I80"/>
  <c r="J75"/>
  <c r="I75"/>
  <c r="J67"/>
  <c r="I67"/>
  <c r="J66"/>
  <c r="I66"/>
  <c r="J61"/>
  <c r="I61"/>
  <c r="J38"/>
  <c r="I38"/>
  <c r="J36"/>
  <c r="I36"/>
  <c r="J34"/>
  <c r="I34"/>
  <c r="J33"/>
  <c r="I33"/>
  <c r="J32"/>
  <c r="I32"/>
  <c r="J31"/>
  <c r="I31"/>
  <c r="J20"/>
  <c r="I20"/>
  <c r="J15"/>
  <c r="I15"/>
  <c r="J14"/>
  <c r="I14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6"/>
  <c r="I296"/>
  <c r="J295"/>
  <c r="I295"/>
  <c r="J294"/>
  <c r="I294"/>
  <c r="J293"/>
  <c r="I293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1"/>
  <c r="I281"/>
  <c r="J280"/>
  <c r="I280"/>
  <c r="J279"/>
  <c r="I279"/>
  <c r="J278"/>
  <c r="I278"/>
  <c r="J277"/>
  <c r="I277"/>
  <c r="J276"/>
  <c r="I276"/>
  <c r="J275"/>
  <c r="I275"/>
  <c r="J274"/>
  <c r="I274"/>
  <c r="J273"/>
  <c r="I273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61"/>
  <c r="I261"/>
  <c r="J260"/>
  <c r="I260"/>
  <c r="J259"/>
  <c r="I259"/>
  <c r="J257"/>
  <c r="I257"/>
  <c r="J256"/>
  <c r="I256"/>
  <c r="J255"/>
  <c r="I255"/>
  <c r="J254"/>
  <c r="I254"/>
  <c r="J253"/>
  <c r="I253"/>
  <c r="J252"/>
  <c r="I252"/>
  <c r="J251"/>
  <c r="I251"/>
  <c r="J250"/>
  <c r="I250"/>
  <c r="J249"/>
  <c r="I249"/>
  <c r="J248"/>
  <c r="I248"/>
  <c r="J247"/>
  <c r="I247"/>
  <c r="J246"/>
  <c r="I246"/>
  <c r="J245"/>
  <c r="I245"/>
  <c r="J244"/>
  <c r="I244"/>
  <c r="J243"/>
  <c r="I243"/>
  <c r="J242"/>
  <c r="I242"/>
  <c r="J241"/>
  <c r="I241"/>
  <c r="J240"/>
  <c r="I240"/>
  <c r="J238"/>
  <c r="I238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5"/>
  <c r="I225"/>
  <c r="J224"/>
  <c r="I224"/>
  <c r="J223"/>
  <c r="I223"/>
  <c r="J222"/>
  <c r="I222"/>
  <c r="J221"/>
  <c r="I221"/>
  <c r="J220"/>
  <c r="I220"/>
  <c r="J219"/>
  <c r="I219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4"/>
  <c r="I204"/>
  <c r="J203"/>
  <c r="I203"/>
  <c r="J202"/>
  <c r="I202"/>
  <c r="J201"/>
  <c r="I201"/>
  <c r="J200"/>
  <c r="I200"/>
  <c r="J198"/>
  <c r="I198"/>
  <c r="J197"/>
  <c r="I197"/>
  <c r="J196"/>
  <c r="I196"/>
  <c r="J194"/>
  <c r="I194"/>
  <c r="J191"/>
  <c r="I191"/>
  <c r="J189"/>
  <c r="I189"/>
  <c r="J188"/>
  <c r="I188"/>
  <c r="J186"/>
  <c r="I186"/>
  <c r="J185"/>
  <c r="I185"/>
  <c r="J184"/>
  <c r="I184"/>
  <c r="J182"/>
  <c r="I182"/>
  <c r="J181"/>
  <c r="I181"/>
  <c r="J180"/>
  <c r="I180"/>
  <c r="J179"/>
  <c r="I179"/>
  <c r="J178"/>
  <c r="I178"/>
  <c r="J177"/>
  <c r="I177"/>
  <c r="J176"/>
  <c r="I176"/>
  <c r="J175"/>
  <c r="I175"/>
  <c r="J173"/>
  <c r="I173"/>
  <c r="J172"/>
  <c r="I172"/>
  <c r="J171"/>
  <c r="I171"/>
  <c r="J170"/>
  <c r="I170"/>
  <c r="J167"/>
  <c r="I167"/>
  <c r="J165"/>
  <c r="I165"/>
  <c r="J164"/>
  <c r="I164"/>
  <c r="J163"/>
  <c r="I163"/>
  <c r="J162"/>
  <c r="I162"/>
  <c r="J161"/>
  <c r="I161"/>
  <c r="J160"/>
  <c r="I160"/>
  <c r="J159"/>
  <c r="I159"/>
  <c r="J158"/>
  <c r="I158"/>
  <c r="J155"/>
  <c r="I155"/>
  <c r="J154"/>
  <c r="I154"/>
  <c r="J152"/>
  <c r="I152"/>
  <c r="J151"/>
  <c r="I151"/>
  <c r="J150"/>
  <c r="I150"/>
  <c r="J149"/>
  <c r="I149"/>
  <c r="J147"/>
  <c r="I147"/>
  <c r="J146"/>
  <c r="I146"/>
  <c r="J145"/>
  <c r="I145"/>
  <c r="J143"/>
  <c r="I143"/>
  <c r="J142"/>
  <c r="I142"/>
  <c r="J140"/>
  <c r="I140"/>
  <c r="J139"/>
  <c r="I139"/>
  <c r="J135"/>
  <c r="I135"/>
  <c r="J134"/>
  <c r="I134"/>
  <c r="J133"/>
  <c r="I133"/>
  <c r="J132"/>
  <c r="I132"/>
  <c r="J131"/>
  <c r="I131"/>
  <c r="J129"/>
  <c r="I129"/>
  <c r="J128"/>
  <c r="I128"/>
  <c r="J126"/>
  <c r="I126"/>
  <c r="J125"/>
  <c r="I125"/>
  <c r="J124"/>
  <c r="I124"/>
  <c r="J122"/>
  <c r="I122"/>
  <c r="J121"/>
  <c r="I121"/>
  <c r="J120"/>
  <c r="I120"/>
  <c r="J119"/>
  <c r="I119"/>
  <c r="J118"/>
  <c r="I118"/>
  <c r="J116"/>
  <c r="I116"/>
  <c r="J115"/>
  <c r="I115"/>
  <c r="J113"/>
  <c r="I113"/>
  <c r="J112"/>
  <c r="I112"/>
  <c r="J110"/>
  <c r="I110"/>
  <c r="J109"/>
  <c r="I109"/>
  <c r="J108"/>
  <c r="I108"/>
  <c r="J107"/>
  <c r="I107"/>
  <c r="J106"/>
  <c r="I106"/>
  <c r="J105"/>
  <c r="I105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0"/>
  <c r="I90"/>
  <c r="J89"/>
  <c r="I89"/>
  <c r="J88"/>
  <c r="I88"/>
  <c r="J85"/>
  <c r="I85"/>
  <c r="J84"/>
  <c r="I84"/>
  <c r="J81"/>
  <c r="I81"/>
  <c r="J79"/>
  <c r="I79"/>
  <c r="J78"/>
  <c r="I78"/>
  <c r="J77"/>
  <c r="I77"/>
  <c r="J76"/>
  <c r="I76"/>
  <c r="J74"/>
  <c r="I74"/>
  <c r="J73"/>
  <c r="I73"/>
  <c r="J72"/>
  <c r="I72"/>
  <c r="J71"/>
  <c r="I71"/>
  <c r="J70"/>
  <c r="I70"/>
  <c r="J69"/>
  <c r="I69"/>
  <c r="J68"/>
  <c r="I68"/>
  <c r="J65"/>
  <c r="I65"/>
  <c r="J64"/>
  <c r="I64"/>
  <c r="J63"/>
  <c r="I63"/>
  <c r="J62"/>
  <c r="I62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7"/>
  <c r="I37"/>
  <c r="J35"/>
  <c r="I35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19"/>
  <c r="I19"/>
  <c r="J18"/>
  <c r="I18"/>
  <c r="J17"/>
  <c r="I17"/>
  <c r="J16"/>
  <c r="I16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308"/>
  <c r="J6" i="1"/>
  <c r="G6"/>
  <c r="F6"/>
  <c r="N19" i="6"/>
  <c r="O19"/>
  <c r="O3"/>
  <c r="O4"/>
  <c r="O5"/>
  <c r="O6"/>
  <c r="O7"/>
  <c r="O8"/>
  <c r="O9"/>
  <c r="O10"/>
  <c r="O11"/>
  <c r="O12"/>
  <c r="O13"/>
  <c r="O14"/>
  <c r="O15"/>
  <c r="O16"/>
  <c r="O17"/>
  <c r="O18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M2"/>
  <c r="N2" s="1"/>
  <c r="L2"/>
  <c r="J18"/>
  <c r="I18"/>
  <c r="J17"/>
  <c r="I17"/>
  <c r="J14"/>
  <c r="I14"/>
  <c r="J10"/>
  <c r="I10"/>
  <c r="J16"/>
  <c r="I16"/>
  <c r="J15"/>
  <c r="I15"/>
  <c r="J13"/>
  <c r="I13"/>
  <c r="J12"/>
  <c r="I12"/>
  <c r="J11"/>
  <c r="I11"/>
  <c r="J9"/>
  <c r="I9"/>
  <c r="J8"/>
  <c r="I8"/>
  <c r="J7"/>
  <c r="I7"/>
  <c r="J6"/>
  <c r="I6"/>
  <c r="J5"/>
  <c r="I5"/>
  <c r="J4"/>
  <c r="I4"/>
  <c r="J3"/>
  <c r="I3"/>
  <c r="J2"/>
  <c r="I2"/>
  <c r="C19"/>
  <c r="N35" i="5"/>
  <c r="O3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M2"/>
  <c r="N2" s="1"/>
  <c r="L2"/>
  <c r="J34"/>
  <c r="I34"/>
  <c r="J28"/>
  <c r="I28"/>
  <c r="J15"/>
  <c r="I15"/>
  <c r="J12"/>
  <c r="I12"/>
  <c r="J9"/>
  <c r="I9"/>
  <c r="J8"/>
  <c r="I8"/>
  <c r="J2"/>
  <c r="I2"/>
  <c r="J33"/>
  <c r="I33"/>
  <c r="J32"/>
  <c r="I32"/>
  <c r="J31"/>
  <c r="I31"/>
  <c r="J30"/>
  <c r="I30"/>
  <c r="J29"/>
  <c r="I29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4"/>
  <c r="I14"/>
  <c r="J13"/>
  <c r="I13"/>
  <c r="J11"/>
  <c r="I11"/>
  <c r="J10"/>
  <c r="I10"/>
  <c r="J7"/>
  <c r="I7"/>
  <c r="J6"/>
  <c r="I6"/>
  <c r="J5"/>
  <c r="I5"/>
  <c r="J4"/>
  <c r="I4"/>
  <c r="J3"/>
  <c r="I3"/>
  <c r="C35"/>
  <c r="J4" i="1"/>
  <c r="G4"/>
  <c r="F4"/>
  <c r="N505" i="4"/>
  <c r="O50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M2"/>
  <c r="N2" s="1"/>
  <c r="L2"/>
  <c r="J481"/>
  <c r="I481"/>
  <c r="J430"/>
  <c r="I430"/>
  <c r="J380"/>
  <c r="I380"/>
  <c r="J336"/>
  <c r="I336"/>
  <c r="J322"/>
  <c r="I322"/>
  <c r="J504"/>
  <c r="I504"/>
  <c r="J503"/>
  <c r="I503"/>
  <c r="J502"/>
  <c r="I502"/>
  <c r="J501"/>
  <c r="I501"/>
  <c r="J500"/>
  <c r="I500"/>
  <c r="J499"/>
  <c r="I499"/>
  <c r="J498"/>
  <c r="I498"/>
  <c r="J497"/>
  <c r="I497"/>
  <c r="J496"/>
  <c r="I496"/>
  <c r="J495"/>
  <c r="I495"/>
  <c r="J494"/>
  <c r="I494"/>
  <c r="J493"/>
  <c r="I493"/>
  <c r="J492"/>
  <c r="I492"/>
  <c r="J491"/>
  <c r="I491"/>
  <c r="J490"/>
  <c r="I490"/>
  <c r="J489"/>
  <c r="I489"/>
  <c r="J488"/>
  <c r="I488"/>
  <c r="J487"/>
  <c r="I487"/>
  <c r="J486"/>
  <c r="I486"/>
  <c r="J485"/>
  <c r="I485"/>
  <c r="J484"/>
  <c r="I484"/>
  <c r="J483"/>
  <c r="I483"/>
  <c r="J482"/>
  <c r="I482"/>
  <c r="J480"/>
  <c r="I480"/>
  <c r="J479"/>
  <c r="I479"/>
  <c r="J478"/>
  <c r="I478"/>
  <c r="J477"/>
  <c r="I477"/>
  <c r="J476"/>
  <c r="I476"/>
  <c r="J475"/>
  <c r="I475"/>
  <c r="J474"/>
  <c r="I474"/>
  <c r="J473"/>
  <c r="I473"/>
  <c r="J472"/>
  <c r="I472"/>
  <c r="J471"/>
  <c r="I471"/>
  <c r="J470"/>
  <c r="I470"/>
  <c r="J469"/>
  <c r="I469"/>
  <c r="J468"/>
  <c r="I468"/>
  <c r="J467"/>
  <c r="I467"/>
  <c r="J466"/>
  <c r="I466"/>
  <c r="J465"/>
  <c r="I465"/>
  <c r="J464"/>
  <c r="I464"/>
  <c r="J463"/>
  <c r="I463"/>
  <c r="J462"/>
  <c r="I462"/>
  <c r="J461"/>
  <c r="I461"/>
  <c r="J460"/>
  <c r="I460"/>
  <c r="J459"/>
  <c r="I459"/>
  <c r="J458"/>
  <c r="I458"/>
  <c r="J457"/>
  <c r="I457"/>
  <c r="J456"/>
  <c r="I456"/>
  <c r="J455"/>
  <c r="I455"/>
  <c r="J454"/>
  <c r="I454"/>
  <c r="J453"/>
  <c r="I453"/>
  <c r="J452"/>
  <c r="I452"/>
  <c r="J451"/>
  <c r="I451"/>
  <c r="J450"/>
  <c r="I450"/>
  <c r="J449"/>
  <c r="I449"/>
  <c r="J448"/>
  <c r="I448"/>
  <c r="J447"/>
  <c r="I447"/>
  <c r="J446"/>
  <c r="I446"/>
  <c r="J445"/>
  <c r="I445"/>
  <c r="J444"/>
  <c r="I444"/>
  <c r="J443"/>
  <c r="I443"/>
  <c r="J442"/>
  <c r="I442"/>
  <c r="J441"/>
  <c r="I441"/>
  <c r="J440"/>
  <c r="I440"/>
  <c r="J439"/>
  <c r="I439"/>
  <c r="J438"/>
  <c r="I438"/>
  <c r="J437"/>
  <c r="I437"/>
  <c r="J436"/>
  <c r="I436"/>
  <c r="J435"/>
  <c r="I435"/>
  <c r="J434"/>
  <c r="I434"/>
  <c r="J433"/>
  <c r="I433"/>
  <c r="J432"/>
  <c r="I432"/>
  <c r="J431"/>
  <c r="I431"/>
  <c r="J429"/>
  <c r="I429"/>
  <c r="J428"/>
  <c r="I428"/>
  <c r="J427"/>
  <c r="I427"/>
  <c r="J426"/>
  <c r="I426"/>
  <c r="J425"/>
  <c r="I425"/>
  <c r="J424"/>
  <c r="I424"/>
  <c r="J423"/>
  <c r="I423"/>
  <c r="J422"/>
  <c r="I422"/>
  <c r="J421"/>
  <c r="I421"/>
  <c r="J420"/>
  <c r="I420"/>
  <c r="J419"/>
  <c r="I419"/>
  <c r="J418"/>
  <c r="I418"/>
  <c r="J417"/>
  <c r="I417"/>
  <c r="J416"/>
  <c r="I416"/>
  <c r="J415"/>
  <c r="I415"/>
  <c r="J414"/>
  <c r="I414"/>
  <c r="J413"/>
  <c r="I413"/>
  <c r="J412"/>
  <c r="I412"/>
  <c r="J411"/>
  <c r="I411"/>
  <c r="J410"/>
  <c r="I410"/>
  <c r="J409"/>
  <c r="I409"/>
  <c r="J408"/>
  <c r="I408"/>
  <c r="J407"/>
  <c r="I407"/>
  <c r="J406"/>
  <c r="I406"/>
  <c r="J405"/>
  <c r="I405"/>
  <c r="J404"/>
  <c r="I404"/>
  <c r="J403"/>
  <c r="I403"/>
  <c r="J402"/>
  <c r="I402"/>
  <c r="J401"/>
  <c r="I401"/>
  <c r="J400"/>
  <c r="I400"/>
  <c r="J399"/>
  <c r="I399"/>
  <c r="J398"/>
  <c r="I398"/>
  <c r="J397"/>
  <c r="I397"/>
  <c r="J396"/>
  <c r="I396"/>
  <c r="J395"/>
  <c r="I395"/>
  <c r="J394"/>
  <c r="I394"/>
  <c r="J393"/>
  <c r="I393"/>
  <c r="J392"/>
  <c r="I392"/>
  <c r="J391"/>
  <c r="I391"/>
  <c r="J390"/>
  <c r="I390"/>
  <c r="J389"/>
  <c r="I389"/>
  <c r="J388"/>
  <c r="I388"/>
  <c r="J387"/>
  <c r="I387"/>
  <c r="J386"/>
  <c r="I386"/>
  <c r="J385"/>
  <c r="I385"/>
  <c r="J384"/>
  <c r="I384"/>
  <c r="J383"/>
  <c r="I383"/>
  <c r="J382"/>
  <c r="I382"/>
  <c r="J381"/>
  <c r="I381"/>
  <c r="J379"/>
  <c r="I379"/>
  <c r="J378"/>
  <c r="I378"/>
  <c r="J377"/>
  <c r="I377"/>
  <c r="J376"/>
  <c r="I376"/>
  <c r="J375"/>
  <c r="I375"/>
  <c r="J374"/>
  <c r="I374"/>
  <c r="J373"/>
  <c r="I373"/>
  <c r="J372"/>
  <c r="I372"/>
  <c r="J371"/>
  <c r="I371"/>
  <c r="J370"/>
  <c r="I370"/>
  <c r="J369"/>
  <c r="I369"/>
  <c r="J368"/>
  <c r="I368"/>
  <c r="J367"/>
  <c r="I367"/>
  <c r="J366"/>
  <c r="I366"/>
  <c r="J365"/>
  <c r="I365"/>
  <c r="J364"/>
  <c r="I364"/>
  <c r="J363"/>
  <c r="I363"/>
  <c r="J362"/>
  <c r="I362"/>
  <c r="J361"/>
  <c r="I361"/>
  <c r="J360"/>
  <c r="I360"/>
  <c r="J359"/>
  <c r="I359"/>
  <c r="J358"/>
  <c r="I358"/>
  <c r="J357"/>
  <c r="I357"/>
  <c r="J356"/>
  <c r="I356"/>
  <c r="J355"/>
  <c r="I355"/>
  <c r="J354"/>
  <c r="I354"/>
  <c r="J353"/>
  <c r="I353"/>
  <c r="J352"/>
  <c r="I352"/>
  <c r="J351"/>
  <c r="I351"/>
  <c r="J350"/>
  <c r="I350"/>
  <c r="J349"/>
  <c r="I349"/>
  <c r="J348"/>
  <c r="I348"/>
  <c r="J347"/>
  <c r="I347"/>
  <c r="J346"/>
  <c r="I346"/>
  <c r="J345"/>
  <c r="I345"/>
  <c r="J344"/>
  <c r="I344"/>
  <c r="J343"/>
  <c r="I343"/>
  <c r="J342"/>
  <c r="I342"/>
  <c r="J341"/>
  <c r="I341"/>
  <c r="J340"/>
  <c r="I340"/>
  <c r="J339"/>
  <c r="I339"/>
  <c r="J338"/>
  <c r="I338"/>
  <c r="J337"/>
  <c r="I337"/>
  <c r="J335"/>
  <c r="I335"/>
  <c r="J334"/>
  <c r="I334"/>
  <c r="J333"/>
  <c r="I333"/>
  <c r="J332"/>
  <c r="I332"/>
  <c r="J331"/>
  <c r="I331"/>
  <c r="J330"/>
  <c r="I330"/>
  <c r="J329"/>
  <c r="I329"/>
  <c r="J328"/>
  <c r="I328"/>
  <c r="J327"/>
  <c r="I327"/>
  <c r="J326"/>
  <c r="I326"/>
  <c r="J325"/>
  <c r="I325"/>
  <c r="J324"/>
  <c r="I324"/>
  <c r="J323"/>
  <c r="I323"/>
  <c r="J321"/>
  <c r="I321"/>
  <c r="J320"/>
  <c r="I320"/>
  <c r="J319"/>
  <c r="I319"/>
  <c r="J318"/>
  <c r="I318"/>
  <c r="J317"/>
  <c r="I317"/>
  <c r="J316"/>
  <c r="I316"/>
  <c r="J315"/>
  <c r="I315"/>
  <c r="J314"/>
  <c r="I314"/>
  <c r="J313"/>
  <c r="I313"/>
  <c r="J312"/>
  <c r="I312"/>
  <c r="J311"/>
  <c r="I311"/>
  <c r="J310"/>
  <c r="I310"/>
  <c r="J309"/>
  <c r="I309"/>
  <c r="J308"/>
  <c r="I308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6"/>
  <c r="I296"/>
  <c r="J295"/>
  <c r="I295"/>
  <c r="J294"/>
  <c r="I294"/>
  <c r="J293"/>
  <c r="I293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1"/>
  <c r="I281"/>
  <c r="J280"/>
  <c r="I280"/>
  <c r="J279"/>
  <c r="I279"/>
  <c r="J278"/>
  <c r="I278"/>
  <c r="J277"/>
  <c r="I277"/>
  <c r="J276"/>
  <c r="I276"/>
  <c r="J275"/>
  <c r="I275"/>
  <c r="J274"/>
  <c r="I274"/>
  <c r="J273"/>
  <c r="I273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61"/>
  <c r="I261"/>
  <c r="J260"/>
  <c r="I260"/>
  <c r="J259"/>
  <c r="I259"/>
  <c r="J258"/>
  <c r="I258"/>
  <c r="J257"/>
  <c r="I257"/>
  <c r="J256"/>
  <c r="I256"/>
  <c r="J255"/>
  <c r="I255"/>
  <c r="J254"/>
  <c r="I254"/>
  <c r="J253"/>
  <c r="I253"/>
  <c r="J252"/>
  <c r="I252"/>
  <c r="J251"/>
  <c r="I251"/>
  <c r="J250"/>
  <c r="I250"/>
  <c r="J249"/>
  <c r="I249"/>
  <c r="J248"/>
  <c r="I248"/>
  <c r="J247"/>
  <c r="I247"/>
  <c r="J246"/>
  <c r="I246"/>
  <c r="J245"/>
  <c r="I245"/>
  <c r="J244"/>
  <c r="I244"/>
  <c r="J243"/>
  <c r="I243"/>
  <c r="J242"/>
  <c r="I242"/>
  <c r="J241"/>
  <c r="I241"/>
  <c r="J240"/>
  <c r="I240"/>
  <c r="J239"/>
  <c r="I239"/>
  <c r="J238"/>
  <c r="I238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5"/>
  <c r="I225"/>
  <c r="J224"/>
  <c r="I224"/>
  <c r="J223"/>
  <c r="I223"/>
  <c r="J222"/>
  <c r="I222"/>
  <c r="J221"/>
  <c r="I221"/>
  <c r="J220"/>
  <c r="I220"/>
  <c r="J219"/>
  <c r="I219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4"/>
  <c r="I204"/>
  <c r="J203"/>
  <c r="I203"/>
  <c r="J202"/>
  <c r="I202"/>
  <c r="J201"/>
  <c r="I201"/>
  <c r="J200"/>
  <c r="I200"/>
  <c r="J199"/>
  <c r="I199"/>
  <c r="J198"/>
  <c r="I198"/>
  <c r="J197"/>
  <c r="I197"/>
  <c r="J196"/>
  <c r="I196"/>
  <c r="J195"/>
  <c r="I195"/>
  <c r="J194"/>
  <c r="I194"/>
  <c r="J193"/>
  <c r="I193"/>
  <c r="J192"/>
  <c r="I192"/>
  <c r="J191"/>
  <c r="I191"/>
  <c r="J190"/>
  <c r="I190"/>
  <c r="J189"/>
  <c r="I189"/>
  <c r="J188"/>
  <c r="I188"/>
  <c r="J187"/>
  <c r="I187"/>
  <c r="J186"/>
  <c r="I186"/>
  <c r="J185"/>
  <c r="I185"/>
  <c r="J184"/>
  <c r="I184"/>
  <c r="J183"/>
  <c r="I183"/>
  <c r="J182"/>
  <c r="I182"/>
  <c r="J181"/>
  <c r="I181"/>
  <c r="J180"/>
  <c r="I180"/>
  <c r="J179"/>
  <c r="I179"/>
  <c r="J178"/>
  <c r="I178"/>
  <c r="J177"/>
  <c r="I177"/>
  <c r="J176"/>
  <c r="I176"/>
  <c r="J175"/>
  <c r="I175"/>
  <c r="J174"/>
  <c r="I174"/>
  <c r="J173"/>
  <c r="I173"/>
  <c r="J172"/>
  <c r="I172"/>
  <c r="J171"/>
  <c r="I171"/>
  <c r="J170"/>
  <c r="I170"/>
  <c r="J169"/>
  <c r="I169"/>
  <c r="J168"/>
  <c r="I168"/>
  <c r="J167"/>
  <c r="I167"/>
  <c r="J166"/>
  <c r="I166"/>
  <c r="J165"/>
  <c r="I165"/>
  <c r="J164"/>
  <c r="I164"/>
  <c r="J163"/>
  <c r="I163"/>
  <c r="J162"/>
  <c r="I162"/>
  <c r="J161"/>
  <c r="I161"/>
  <c r="J160"/>
  <c r="I160"/>
  <c r="J159"/>
  <c r="I159"/>
  <c r="J158"/>
  <c r="I158"/>
  <c r="J157"/>
  <c r="I157"/>
  <c r="J156"/>
  <c r="I156"/>
  <c r="J155"/>
  <c r="I155"/>
  <c r="J154"/>
  <c r="I154"/>
  <c r="J153"/>
  <c r="I153"/>
  <c r="J152"/>
  <c r="I152"/>
  <c r="J151"/>
  <c r="I151"/>
  <c r="J150"/>
  <c r="I150"/>
  <c r="J149"/>
  <c r="I149"/>
  <c r="J148"/>
  <c r="I148"/>
  <c r="J147"/>
  <c r="I147"/>
  <c r="J146"/>
  <c r="I146"/>
  <c r="J145"/>
  <c r="I145"/>
  <c r="J144"/>
  <c r="I144"/>
  <c r="J143"/>
  <c r="I143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J133"/>
  <c r="I133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75"/>
  <c r="I75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505"/>
  <c r="N13" i="3"/>
  <c r="O13"/>
  <c r="O3"/>
  <c r="O4"/>
  <c r="O5"/>
  <c r="O6"/>
  <c r="O7"/>
  <c r="O8"/>
  <c r="O9"/>
  <c r="O10"/>
  <c r="O11"/>
  <c r="O12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6"/>
  <c r="I6"/>
  <c r="J3"/>
  <c r="I3"/>
  <c r="J2"/>
  <c r="I2"/>
  <c r="J12"/>
  <c r="I12"/>
  <c r="J11"/>
  <c r="I11"/>
  <c r="J10"/>
  <c r="I10"/>
  <c r="J9"/>
  <c r="I9"/>
  <c r="J8"/>
  <c r="I8"/>
  <c r="J7"/>
  <c r="I7"/>
  <c r="I5"/>
  <c r="J5"/>
  <c r="J4"/>
  <c r="I4"/>
  <c r="C13"/>
  <c r="J2" i="1"/>
  <c r="G2"/>
  <c r="F2"/>
  <c r="N67" i="2"/>
  <c r="O6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M2"/>
  <c r="N2"/>
  <c r="L2"/>
  <c r="O2" i="7" l="1"/>
  <c r="O2" i="6"/>
  <c r="O2" i="5"/>
  <c r="O2" i="4"/>
  <c r="O2" i="3"/>
  <c r="O2" i="2"/>
  <c r="J64" l="1"/>
  <c r="I64"/>
  <c r="J59"/>
  <c r="I59"/>
  <c r="J55"/>
  <c r="I55"/>
  <c r="J50"/>
  <c r="I50"/>
  <c r="J26"/>
  <c r="I26"/>
  <c r="J25"/>
  <c r="I25"/>
  <c r="J18"/>
  <c r="I18"/>
  <c r="J17"/>
  <c r="I17"/>
  <c r="J8"/>
  <c r="I8"/>
  <c r="J66"/>
  <c r="I66"/>
  <c r="J65"/>
  <c r="I65"/>
  <c r="J63"/>
  <c r="I63"/>
  <c r="J62"/>
  <c r="I62"/>
  <c r="J61"/>
  <c r="I61"/>
  <c r="J60"/>
  <c r="I60"/>
  <c r="J58"/>
  <c r="I58"/>
  <c r="J57"/>
  <c r="I57"/>
  <c r="J56"/>
  <c r="I56"/>
  <c r="J54"/>
  <c r="I54"/>
  <c r="J53"/>
  <c r="I53"/>
  <c r="J52"/>
  <c r="I52"/>
  <c r="J51"/>
  <c r="I51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4"/>
  <c r="I24"/>
  <c r="J23"/>
  <c r="I23"/>
  <c r="J22"/>
  <c r="I22"/>
  <c r="J21"/>
  <c r="I21"/>
  <c r="J20"/>
  <c r="I20"/>
  <c r="J19"/>
  <c r="I19"/>
  <c r="J16"/>
  <c r="I16"/>
  <c r="J15"/>
  <c r="I15"/>
  <c r="J14"/>
  <c r="I14"/>
  <c r="J13"/>
  <c r="I13"/>
  <c r="J12"/>
  <c r="I12"/>
  <c r="J11"/>
  <c r="I11"/>
  <c r="J10"/>
  <c r="I10"/>
  <c r="J9"/>
  <c r="I9"/>
  <c r="I3"/>
  <c r="J3"/>
  <c r="I4"/>
  <c r="J4"/>
  <c r="I5"/>
  <c r="J5"/>
  <c r="I6"/>
  <c r="J6"/>
  <c r="I7"/>
  <c r="J7"/>
  <c r="J2"/>
  <c r="I2"/>
  <c r="C67"/>
  <c r="L13" i="1" l="1"/>
  <c r="I13"/>
</calcChain>
</file>

<file path=xl/sharedStrings.xml><?xml version="1.0" encoding="utf-8"?>
<sst xmlns="http://schemas.openxmlformats.org/spreadsheetml/2006/main" count="1137" uniqueCount="70">
  <si>
    <t>Project Number</t>
  </si>
  <si>
    <t>Project Name</t>
  </si>
  <si>
    <t>Project Zone</t>
  </si>
  <si>
    <t>Treated Acres</t>
  </si>
  <si>
    <t>IRC South Willow St. Paving</t>
  </si>
  <si>
    <t>Indian River County</t>
  </si>
  <si>
    <t>Sonrise Villas</t>
  </si>
  <si>
    <t>SJRMWD, IRC, State</t>
  </si>
  <si>
    <t>Fellsmere Stormwater Lake and State Street Improvements</t>
  </si>
  <si>
    <t>City of Fellsmere</t>
  </si>
  <si>
    <t>Whispering Pines Sub</t>
  </si>
  <si>
    <t>Fellsmere Joint Venture</t>
  </si>
  <si>
    <t xml:space="preserve">Grace Meadows </t>
  </si>
  <si>
    <t>IRC Habitat for Humanity</t>
  </si>
  <si>
    <t>2" Limitation Discharges</t>
  </si>
  <si>
    <t>FWCD</t>
  </si>
  <si>
    <t>FWCD Mechanical Canal Maintenance</t>
  </si>
  <si>
    <t>City of Fellsmere Street Paving Program</t>
  </si>
  <si>
    <t>COF</t>
  </si>
  <si>
    <t>Project Type</t>
  </si>
  <si>
    <t>St. Johns Land Purchase</t>
  </si>
  <si>
    <t>Central SEB</t>
  </si>
  <si>
    <t>FWCD-1</t>
  </si>
  <si>
    <t>FWCD-2</t>
  </si>
  <si>
    <t>FWCD-3</t>
  </si>
  <si>
    <t>FWCD-4</t>
  </si>
  <si>
    <t>FWCD-5</t>
  </si>
  <si>
    <t>FWCD-6</t>
  </si>
  <si>
    <t>FWCD-7</t>
  </si>
  <si>
    <t>FWCD-8</t>
  </si>
  <si>
    <t>FWCD-9</t>
  </si>
  <si>
    <t xml:space="preserve"> Lead Entity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</si>
  <si>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</si>
  <si>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</si>
  <si>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</si>
  <si>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</si>
  <si>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</si>
  <si>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</si>
  <si>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</si>
  <si>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</si>
  <si>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</si>
  <si>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</si>
  <si>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</si>
  <si>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</si>
  <si>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</si>
  <si>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</si>
  <si>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</si>
  <si>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</si>
  <si>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</si>
  <si>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Swales with blocks or raised culverts</t>
  </si>
  <si>
    <t>Wet detention pond</t>
  </si>
  <si>
    <t>Swales without blocks or raised culverts</t>
  </si>
  <si>
    <t>Retention BMPs</t>
  </si>
  <si>
    <t>Not quantified</t>
  </si>
  <si>
    <t>Entity</t>
  </si>
  <si>
    <t>Fellsmere WCD</t>
  </si>
  <si>
    <t>EMC TN</t>
  </si>
  <si>
    <t>EMC TP</t>
  </si>
  <si>
    <t>Annual Runoff (ac-ft)</t>
  </si>
  <si>
    <t>Annual Runoff (m3)</t>
  </si>
  <si>
    <t>TN Load (lbs/yr)</t>
  </si>
  <si>
    <t>TP Load (lbs/yr)</t>
  </si>
  <si>
    <t>No additional treatment</t>
  </si>
  <si>
    <t>Also included in City of Fellsmere table - need to determine how to split credit</t>
  </si>
  <si>
    <t>Project 5</t>
  </si>
  <si>
    <t>ac-ft</t>
  </si>
  <si>
    <t>ppv req</t>
  </si>
  <si>
    <t>ppv prov</t>
  </si>
  <si>
    <t>days</t>
  </si>
  <si>
    <t>Change from agricultural to natural land use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</si>
</sst>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0000000"/>
    <numFmt numFmtId="166" formatCode="0.0000000000"/>
    <numFmt numFmtId="167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6" fillId="0" borderId="2" xfId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1" fillId="0" borderId="2" xfId="0" applyFont="1" applyBorder="1"/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7" fillId="0" borderId="2" xfId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" xfId="1" applyFont="1" applyFill="1" applyBorder="1" applyAlignment="1">
      <alignment horizontal="center" wrapText="1"/>
    </xf>
    <xf numFmtId="0" fontId="1" fillId="0" borderId="2" xfId="0" applyFont="1" applyFill="1" applyBorder="1"/>
    <xf numFmtId="1" fontId="0" fillId="0" borderId="0" xfId="0" applyNumberFormat="1" applyAlignment="1">
      <alignment horizontal="center" wrapText="1"/>
    </xf>
    <xf numFmtId="167" fontId="6" fillId="0" borderId="2" xfId="1" applyNumberFormat="1" applyFont="1" applyFill="1" applyBorder="1" applyAlignment="1">
      <alignment horizontal="center" wrapText="1"/>
    </xf>
    <xf numFmtId="167" fontId="6" fillId="0" borderId="2" xfId="1" applyNumberFormat="1" applyFont="1" applyFill="1" applyBorder="1" applyAlignment="1">
      <alignment horizontal="left"/>
    </xf>
    <xf numFmtId="3" fontId="1" fillId="0" borderId="2" xfId="0" applyNumberFormat="1" applyFont="1" applyBorder="1"/>
    <xf numFmtId="0" fontId="0" fillId="0" borderId="2" xfId="0" applyBorder="1" applyAlignment="1">
      <alignment wrapText="1"/>
    </xf>
    <xf numFmtId="0" fontId="2" fillId="0" borderId="0" xfId="0" applyFont="1"/>
    <xf numFmtId="3" fontId="1" fillId="0" borderId="2" xfId="0" applyNumberFormat="1" applyFont="1" applyFill="1" applyBorder="1"/>
    <xf numFmtId="0" fontId="0" fillId="0" borderId="2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zoomScaleNormal="100" workbookViewId="0">
      <selection activeCell="H23" sqref="H23"/>
    </sheetView>
  </sheetViews>
  <sheetFormatPr defaultRowHeight="15"/>
  <cols>
    <col min="1" max="1" width="9.140625" style="1"/>
    <col min="2" max="2" width="19" style="1" customWidth="1"/>
    <col min="3" max="3" width="14.28515625" style="1" customWidth="1"/>
    <col min="4" max="4" width="23.140625" style="19" customWidth="1"/>
    <col min="5" max="5" width="12.42578125" style="1" bestFit="1" customWidth="1"/>
    <col min="6" max="6" width="8.42578125" style="1" customWidth="1"/>
    <col min="7" max="7" width="11.7109375" style="1" customWidth="1"/>
    <col min="8" max="8" width="13.28515625" style="1" customWidth="1"/>
    <col min="9" max="9" width="9.140625" style="1"/>
    <col min="10" max="10" width="11" style="1" customWidth="1"/>
    <col min="11" max="11" width="14" style="1" customWidth="1"/>
    <col min="12" max="16384" width="9.140625" style="1"/>
  </cols>
  <sheetData>
    <row r="1" spans="1:12" ht="45">
      <c r="A1" s="4" t="s">
        <v>0</v>
      </c>
      <c r="B1" s="4" t="s">
        <v>1</v>
      </c>
      <c r="C1" s="5" t="s">
        <v>31</v>
      </c>
      <c r="D1" s="4" t="s">
        <v>19</v>
      </c>
      <c r="E1" s="6" t="s">
        <v>2</v>
      </c>
      <c r="F1" s="4" t="s">
        <v>3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</row>
    <row r="2" spans="1:12" ht="30">
      <c r="A2" s="2" t="s">
        <v>22</v>
      </c>
      <c r="B2" s="2" t="s">
        <v>4</v>
      </c>
      <c r="C2" s="2" t="s">
        <v>5</v>
      </c>
      <c r="D2" s="18" t="s">
        <v>49</v>
      </c>
      <c r="E2" s="2" t="s">
        <v>21</v>
      </c>
      <c r="F2" s="23">
        <f>'1 Willow Street'!C67</f>
        <v>8.9824985176999963</v>
      </c>
      <c r="G2" s="7">
        <f>'1 Willow Street'!N67</f>
        <v>49</v>
      </c>
      <c r="H2" s="26" t="s">
        <v>62</v>
      </c>
      <c r="I2" s="7">
        <v>0</v>
      </c>
      <c r="J2" s="7">
        <f>'1 Willow Street'!O67</f>
        <v>6.2999999999999989</v>
      </c>
      <c r="K2" s="26" t="s">
        <v>62</v>
      </c>
      <c r="L2" s="7">
        <v>0</v>
      </c>
    </row>
    <row r="3" spans="1:12">
      <c r="A3" s="2" t="s">
        <v>23</v>
      </c>
      <c r="B3" s="2" t="s">
        <v>6</v>
      </c>
      <c r="C3" s="2" t="s">
        <v>6</v>
      </c>
      <c r="D3" s="20" t="s">
        <v>50</v>
      </c>
      <c r="E3" s="2" t="s">
        <v>21</v>
      </c>
      <c r="F3" s="24" t="s">
        <v>63</v>
      </c>
      <c r="G3" s="21"/>
      <c r="H3" s="21"/>
      <c r="I3" s="21"/>
      <c r="J3" s="21"/>
      <c r="K3" s="21"/>
      <c r="L3" s="21"/>
    </row>
    <row r="4" spans="1:12" ht="30">
      <c r="A4" s="2" t="s">
        <v>24</v>
      </c>
      <c r="B4" s="2" t="s">
        <v>20</v>
      </c>
      <c r="C4" s="2" t="s">
        <v>7</v>
      </c>
      <c r="D4" s="20" t="s">
        <v>69</v>
      </c>
      <c r="E4" s="2" t="s">
        <v>21</v>
      </c>
      <c r="F4" s="23">
        <f>'3 St. Johns Land Purchase'!C505</f>
        <v>2390.6109994046997</v>
      </c>
      <c r="G4" s="28">
        <f>'3 St. Johns Land Purchase'!N505</f>
        <v>10490</v>
      </c>
      <c r="H4" s="29" t="s">
        <v>53</v>
      </c>
      <c r="I4" s="21"/>
      <c r="J4" s="21">
        <f>'3 St. Johns Land Purchase'!O505</f>
        <v>852.90000000000134</v>
      </c>
      <c r="K4" s="29" t="s">
        <v>53</v>
      </c>
      <c r="L4" s="21"/>
    </row>
    <row r="5" spans="1:12" ht="60">
      <c r="A5" s="2" t="s">
        <v>25</v>
      </c>
      <c r="B5" s="2" t="s">
        <v>8</v>
      </c>
      <c r="C5" s="2" t="s">
        <v>9</v>
      </c>
      <c r="D5" s="20" t="s">
        <v>50</v>
      </c>
      <c r="E5" s="2" t="s">
        <v>21</v>
      </c>
      <c r="F5" s="24" t="s">
        <v>63</v>
      </c>
      <c r="G5" s="21"/>
      <c r="H5" s="21"/>
      <c r="I5" s="21"/>
      <c r="J5" s="21"/>
      <c r="K5" s="21"/>
      <c r="L5" s="21"/>
    </row>
    <row r="6" spans="1:12" ht="30">
      <c r="A6" s="2" t="s">
        <v>26</v>
      </c>
      <c r="B6" s="2" t="s">
        <v>10</v>
      </c>
      <c r="C6" s="2" t="s">
        <v>11</v>
      </c>
      <c r="D6" s="18" t="s">
        <v>50</v>
      </c>
      <c r="E6" s="2" t="s">
        <v>21</v>
      </c>
      <c r="F6" s="23">
        <f>'5 Whispering Pines'!C19</f>
        <v>12.242767407099999</v>
      </c>
      <c r="G6" s="7">
        <f>'5 Whispering Pines'!N19</f>
        <v>160</v>
      </c>
      <c r="H6" s="26" t="s">
        <v>62</v>
      </c>
      <c r="I6" s="7">
        <v>0</v>
      </c>
      <c r="J6" s="7">
        <f>'5 Whispering Pines'!O19</f>
        <v>33.900000000000006</v>
      </c>
      <c r="K6" s="26" t="s">
        <v>62</v>
      </c>
      <c r="L6" s="7">
        <v>0</v>
      </c>
    </row>
    <row r="7" spans="1:12" ht="30">
      <c r="A7" s="2" t="s">
        <v>27</v>
      </c>
      <c r="B7" s="2" t="s">
        <v>12</v>
      </c>
      <c r="C7" s="2" t="s">
        <v>13</v>
      </c>
      <c r="D7" s="20" t="s">
        <v>50</v>
      </c>
      <c r="E7" s="2" t="s">
        <v>21</v>
      </c>
      <c r="F7" s="24" t="s">
        <v>63</v>
      </c>
      <c r="G7" s="21"/>
      <c r="H7" s="21"/>
      <c r="I7" s="21"/>
      <c r="J7" s="21"/>
      <c r="K7" s="21"/>
      <c r="L7" s="21"/>
    </row>
    <row r="8" spans="1:12" ht="30">
      <c r="A8" s="2" t="s">
        <v>28</v>
      </c>
      <c r="B8" s="2" t="s">
        <v>14</v>
      </c>
      <c r="C8" s="2" t="s">
        <v>15</v>
      </c>
      <c r="D8" s="18" t="s">
        <v>52</v>
      </c>
      <c r="E8" s="2" t="s">
        <v>21</v>
      </c>
      <c r="F8" s="24" t="s">
        <v>53</v>
      </c>
      <c r="G8" s="7"/>
      <c r="H8" s="7"/>
      <c r="I8" s="7"/>
      <c r="J8" s="7"/>
      <c r="K8" s="7"/>
      <c r="L8" s="7"/>
    </row>
    <row r="9" spans="1:12" ht="30">
      <c r="A9" s="2" t="s">
        <v>29</v>
      </c>
      <c r="B9" s="2" t="s">
        <v>16</v>
      </c>
      <c r="C9" s="2" t="s">
        <v>15</v>
      </c>
      <c r="D9" s="18" t="s">
        <v>52</v>
      </c>
      <c r="E9" s="2" t="s">
        <v>21</v>
      </c>
      <c r="F9" s="24" t="s">
        <v>53</v>
      </c>
      <c r="G9" s="7"/>
      <c r="H9" s="7"/>
      <c r="I9" s="7"/>
      <c r="J9" s="7"/>
      <c r="K9" s="7"/>
      <c r="L9" s="7"/>
    </row>
    <row r="10" spans="1:12" ht="45">
      <c r="A10" s="2" t="s">
        <v>30</v>
      </c>
      <c r="B10" s="2" t="s">
        <v>17</v>
      </c>
      <c r="C10" s="2" t="s">
        <v>18</v>
      </c>
      <c r="D10" s="18" t="s">
        <v>51</v>
      </c>
      <c r="E10" s="2" t="s">
        <v>21</v>
      </c>
      <c r="F10" s="23">
        <f>'9 Steet Paving'!C308</f>
        <v>303.47919398910017</v>
      </c>
      <c r="G10" s="25">
        <f>'9 Steet Paving'!N308</f>
        <v>2539</v>
      </c>
      <c r="H10" s="26" t="s">
        <v>62</v>
      </c>
      <c r="I10" s="7">
        <v>0</v>
      </c>
      <c r="J10" s="7">
        <f>'9 Steet Paving'!O308</f>
        <v>384.20000000000067</v>
      </c>
      <c r="K10" s="26" t="s">
        <v>62</v>
      </c>
      <c r="L10" s="7">
        <v>0</v>
      </c>
    </row>
    <row r="12" spans="1:12">
      <c r="H12" s="8"/>
      <c r="I12" s="9" t="s">
        <v>38</v>
      </c>
      <c r="J12" s="10"/>
      <c r="K12" s="10"/>
      <c r="L12" s="11" t="s">
        <v>39</v>
      </c>
    </row>
    <row r="13" spans="1:12">
      <c r="H13" s="12" t="s">
        <v>40</v>
      </c>
      <c r="I13" s="13">
        <f>SUM(I2:I10)</f>
        <v>0</v>
      </c>
      <c r="J13" s="8"/>
      <c r="K13" s="8"/>
      <c r="L13" s="14">
        <f>SUM(L2:L10)</f>
        <v>0</v>
      </c>
    </row>
  </sheetData>
  <pageMargins left="0.7" right="0.7" top="0.75" bottom="0.75" header="0.3" footer="0.3"/>
  <pageSetup scale="79" orientation="landscape" horizontalDpi="0" verticalDpi="0" r:id="rId1"/>
  <headerFooter>
    <oddHeader>&amp;C&amp;"-,Bold"Central IRL Basin Management Action Plan
Fellsmere WCD Projects</oddHeader>
    <oddFooter>&amp;C&amp;P of &amp;N&amp;ROctober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3" sqref="A3"/>
    </sheetView>
  </sheetViews>
  <sheetFormatPr defaultRowHeight="15"/>
  <sheetData>
    <row r="1" spans="1:5">
      <c r="A1" s="27" t="s">
        <v>64</v>
      </c>
    </row>
    <row r="2" spans="1:5">
      <c r="A2" t="s">
        <v>62</v>
      </c>
    </row>
    <row r="3" spans="1:5">
      <c r="A3" t="s">
        <v>66</v>
      </c>
      <c r="B3">
        <v>3.82</v>
      </c>
      <c r="C3" t="s">
        <v>65</v>
      </c>
      <c r="D3">
        <v>21</v>
      </c>
      <c r="E3" t="s">
        <v>68</v>
      </c>
    </row>
    <row r="4" spans="1:5">
      <c r="A4" t="s">
        <v>67</v>
      </c>
      <c r="B4">
        <v>3.84</v>
      </c>
      <c r="C4" t="s">
        <v>65</v>
      </c>
      <c r="D4">
        <v>21</v>
      </c>
      <c r="E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pane ySplit="1" topLeftCell="A38" activePane="bottomLeft" state="frozen"/>
      <selection pane="bottomLeft" activeCell="L1" sqref="L1:O2"/>
    </sheetView>
  </sheetViews>
  <sheetFormatPr defaultRowHeight="15"/>
  <cols>
    <col min="1" max="1" width="16.7109375" style="15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5703125" customWidth="1"/>
    <col min="13" max="13" width="14.5703125" customWidth="1"/>
    <col min="14" max="14" width="10.140625" customWidth="1"/>
    <col min="15" max="15" width="9.57031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4110</v>
      </c>
      <c r="C2" s="17">
        <v>0.40371591750000002</v>
      </c>
      <c r="D2" s="16">
        <v>0.41299999999999998</v>
      </c>
      <c r="E2" s="16">
        <v>56.5</v>
      </c>
      <c r="F2" s="16">
        <v>0.7</v>
      </c>
      <c r="G2" s="16">
        <v>0.09</v>
      </c>
      <c r="H2" s="15">
        <v>1</v>
      </c>
      <c r="I2" s="16">
        <f>F2</f>
        <v>0.7</v>
      </c>
      <c r="J2" s="16">
        <f>G2</f>
        <v>0.09</v>
      </c>
      <c r="K2" s="16">
        <v>4342.6000000000004</v>
      </c>
      <c r="L2" s="15">
        <f>E2*D2*C2/12</f>
        <v>0.78504242307531247</v>
      </c>
      <c r="M2">
        <f>ROUND(E2*D2*C2*102.79,0)</f>
        <v>968</v>
      </c>
      <c r="N2">
        <f>ROUND(I2*M2*0.002205,0)</f>
        <v>1</v>
      </c>
      <c r="O2">
        <f>ROUND(J2*M2*0.002205,1)</f>
        <v>0.2</v>
      </c>
    </row>
    <row r="3" spans="1:15">
      <c r="A3" s="15" t="s">
        <v>55</v>
      </c>
      <c r="B3" s="15">
        <v>1100</v>
      </c>
      <c r="C3" s="17">
        <v>0.95615132199999997</v>
      </c>
      <c r="D3" s="16">
        <v>0.34200000000000003</v>
      </c>
      <c r="E3" s="16">
        <v>56.5</v>
      </c>
      <c r="F3" s="16">
        <v>1.85</v>
      </c>
      <c r="G3" s="16">
        <v>0.22</v>
      </c>
      <c r="H3" s="15">
        <v>1</v>
      </c>
      <c r="I3" s="16">
        <f t="shared" ref="I3:I7" si="0">F3</f>
        <v>1.85</v>
      </c>
      <c r="J3" s="16">
        <f t="shared" ref="J3:J7" si="1">G3</f>
        <v>0.22</v>
      </c>
      <c r="K3" s="16">
        <v>117514</v>
      </c>
      <c r="L3" s="15">
        <f t="shared" ref="L3:L66" si="2">E3*D3*C3/12</f>
        <v>1.5396426662504998</v>
      </c>
      <c r="M3">
        <f t="shared" ref="M3:M66" si="3">ROUND(E3*D3*C3*102.79,0)</f>
        <v>1899</v>
      </c>
      <c r="N3">
        <f t="shared" ref="N3:N66" si="4">ROUND(I3*M3*0.002205,0)</f>
        <v>8</v>
      </c>
      <c r="O3">
        <f t="shared" ref="O3:O66" si="5">ROUND(J3*M3*0.002205,1)</f>
        <v>0.9</v>
      </c>
    </row>
    <row r="4" spans="1:15">
      <c r="A4" s="15" t="s">
        <v>55</v>
      </c>
      <c r="B4" s="15">
        <v>1100</v>
      </c>
      <c r="C4" s="17">
        <v>0.39356691659999998</v>
      </c>
      <c r="D4" s="16">
        <v>0.34200000000000003</v>
      </c>
      <c r="E4" s="16">
        <v>56.5</v>
      </c>
      <c r="F4" s="16">
        <v>1.85</v>
      </c>
      <c r="G4" s="16">
        <v>0.22</v>
      </c>
      <c r="H4" s="15">
        <v>1</v>
      </c>
      <c r="I4" s="16">
        <f t="shared" si="0"/>
        <v>1.85</v>
      </c>
      <c r="J4" s="16">
        <f t="shared" si="1"/>
        <v>0.22</v>
      </c>
      <c r="K4" s="16">
        <v>7782.6</v>
      </c>
      <c r="L4" s="15">
        <f t="shared" si="2"/>
        <v>0.63374112745514999</v>
      </c>
      <c r="M4">
        <f t="shared" si="3"/>
        <v>782</v>
      </c>
      <c r="N4">
        <f t="shared" si="4"/>
        <v>3</v>
      </c>
      <c r="O4">
        <f t="shared" si="5"/>
        <v>0.4</v>
      </c>
    </row>
    <row r="5" spans="1:15">
      <c r="A5" s="15" t="s">
        <v>55</v>
      </c>
      <c r="B5" s="15">
        <v>1200</v>
      </c>
      <c r="C5" s="17">
        <v>0.1102479249</v>
      </c>
      <c r="D5" s="16">
        <v>0.30399999999999999</v>
      </c>
      <c r="E5" s="16">
        <v>56.5</v>
      </c>
      <c r="F5" s="16">
        <v>2.23</v>
      </c>
      <c r="G5" s="16">
        <v>0.316</v>
      </c>
      <c r="H5" s="15">
        <v>1</v>
      </c>
      <c r="I5" s="16">
        <f t="shared" si="0"/>
        <v>2.23</v>
      </c>
      <c r="J5" s="16">
        <f t="shared" si="1"/>
        <v>0.316</v>
      </c>
      <c r="K5" s="16">
        <v>105426.5</v>
      </c>
      <c r="L5" s="15">
        <f t="shared" si="2"/>
        <v>0.15780152984019999</v>
      </c>
      <c r="M5">
        <f t="shared" si="3"/>
        <v>195</v>
      </c>
      <c r="N5">
        <f t="shared" si="4"/>
        <v>1</v>
      </c>
      <c r="O5">
        <f t="shared" si="5"/>
        <v>0.1</v>
      </c>
    </row>
    <row r="6" spans="1:15">
      <c r="A6" s="15" t="s">
        <v>55</v>
      </c>
      <c r="B6" s="15">
        <v>1200</v>
      </c>
      <c r="C6" s="17">
        <v>2.96749423E-2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1</v>
      </c>
      <c r="I6" s="16">
        <f t="shared" si="0"/>
        <v>2.23</v>
      </c>
      <c r="J6" s="16">
        <f t="shared" si="1"/>
        <v>0.316</v>
      </c>
      <c r="K6" s="16">
        <v>75464.3</v>
      </c>
      <c r="L6" s="15">
        <f t="shared" si="2"/>
        <v>4.2474734078733332E-2</v>
      </c>
      <c r="M6">
        <f t="shared" si="3"/>
        <v>52</v>
      </c>
      <c r="N6">
        <f t="shared" si="4"/>
        <v>0</v>
      </c>
      <c r="O6">
        <f t="shared" si="5"/>
        <v>0</v>
      </c>
    </row>
    <row r="7" spans="1:15">
      <c r="A7" s="15" t="s">
        <v>55</v>
      </c>
      <c r="B7" s="15">
        <v>4110</v>
      </c>
      <c r="C7" s="17">
        <v>0.1602636767</v>
      </c>
      <c r="D7" s="16">
        <v>0.41299999999999998</v>
      </c>
      <c r="E7" s="16">
        <v>56.5</v>
      </c>
      <c r="F7" s="16">
        <v>0.7</v>
      </c>
      <c r="G7" s="16">
        <v>0.09</v>
      </c>
      <c r="H7" s="15">
        <v>1</v>
      </c>
      <c r="I7" s="16">
        <f t="shared" si="0"/>
        <v>0.7</v>
      </c>
      <c r="J7" s="16">
        <f t="shared" si="1"/>
        <v>0.09</v>
      </c>
      <c r="K7" s="16">
        <v>1303.8</v>
      </c>
      <c r="L7" s="15">
        <f t="shared" si="2"/>
        <v>0.3116393969963458</v>
      </c>
      <c r="M7">
        <f t="shared" si="3"/>
        <v>384</v>
      </c>
      <c r="N7">
        <f t="shared" si="4"/>
        <v>1</v>
      </c>
      <c r="O7">
        <f t="shared" si="5"/>
        <v>0.1</v>
      </c>
    </row>
    <row r="8" spans="1:15">
      <c r="A8" s="15" t="s">
        <v>55</v>
      </c>
      <c r="B8" s="15">
        <v>1100</v>
      </c>
      <c r="C8" s="17">
        <v>5.2283909900000002E-2</v>
      </c>
      <c r="D8" s="16">
        <v>0.34200000000000003</v>
      </c>
      <c r="E8" s="16">
        <v>56.5</v>
      </c>
      <c r="F8" s="16">
        <v>1.85</v>
      </c>
      <c r="G8" s="16">
        <v>0.22</v>
      </c>
      <c r="H8" s="15">
        <v>0</v>
      </c>
      <c r="I8" s="16">
        <f>F8*0.7</f>
        <v>1.2949999999999999</v>
      </c>
      <c r="J8" s="16">
        <f>G8*0.5</f>
        <v>0.11</v>
      </c>
      <c r="K8" s="16">
        <v>88.6</v>
      </c>
      <c r="L8" s="15">
        <f t="shared" si="2"/>
        <v>8.4190165916475004E-2</v>
      </c>
      <c r="M8">
        <f t="shared" si="3"/>
        <v>104</v>
      </c>
      <c r="N8">
        <f t="shared" si="4"/>
        <v>0</v>
      </c>
      <c r="O8">
        <f t="shared" si="5"/>
        <v>0</v>
      </c>
    </row>
    <row r="9" spans="1:15">
      <c r="A9" s="15" t="s">
        <v>55</v>
      </c>
      <c r="B9" s="15">
        <v>4110</v>
      </c>
      <c r="C9" s="17">
        <v>0.1929598713</v>
      </c>
      <c r="D9" s="16">
        <v>0.41299999999999998</v>
      </c>
      <c r="E9" s="16">
        <v>56.5</v>
      </c>
      <c r="F9" s="16">
        <v>0.7</v>
      </c>
      <c r="G9" s="16">
        <v>0.09</v>
      </c>
      <c r="H9" s="15">
        <v>1</v>
      </c>
      <c r="I9" s="16">
        <f t="shared" ref="I9:I16" si="6">F9</f>
        <v>0.7</v>
      </c>
      <c r="J9" s="16">
        <f t="shared" ref="J9:J16" si="7">G9</f>
        <v>0.09</v>
      </c>
      <c r="K9" s="16">
        <v>12464.9</v>
      </c>
      <c r="L9" s="15">
        <f t="shared" si="2"/>
        <v>0.37521850973748744</v>
      </c>
      <c r="M9">
        <f t="shared" si="3"/>
        <v>463</v>
      </c>
      <c r="N9">
        <f t="shared" si="4"/>
        <v>1</v>
      </c>
      <c r="O9">
        <f t="shared" si="5"/>
        <v>0.1</v>
      </c>
    </row>
    <row r="10" spans="1:15">
      <c r="A10" s="15" t="s">
        <v>55</v>
      </c>
      <c r="B10" s="15">
        <v>4340</v>
      </c>
      <c r="C10" s="17">
        <v>1.6501106E-3</v>
      </c>
      <c r="D10" s="16">
        <v>0.41299999999999998</v>
      </c>
      <c r="E10" s="16">
        <v>56.5</v>
      </c>
      <c r="F10" s="16">
        <v>0.7</v>
      </c>
      <c r="G10" s="16">
        <v>0.09</v>
      </c>
      <c r="H10" s="15">
        <v>1</v>
      </c>
      <c r="I10" s="16">
        <f t="shared" si="6"/>
        <v>0.7</v>
      </c>
      <c r="J10" s="16">
        <f t="shared" si="7"/>
        <v>0.09</v>
      </c>
      <c r="K10" s="16">
        <v>2.9</v>
      </c>
      <c r="L10" s="15">
        <f t="shared" si="2"/>
        <v>3.2087088163083332E-3</v>
      </c>
      <c r="M10">
        <f t="shared" si="3"/>
        <v>4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4340</v>
      </c>
      <c r="C11" s="17">
        <v>1.3407817799999999E-2</v>
      </c>
      <c r="D11" s="16">
        <v>0.41299999999999998</v>
      </c>
      <c r="E11" s="16">
        <v>56.5</v>
      </c>
      <c r="F11" s="16">
        <v>0.7</v>
      </c>
      <c r="G11" s="16">
        <v>0.09</v>
      </c>
      <c r="H11" s="15">
        <v>1</v>
      </c>
      <c r="I11" s="16">
        <f t="shared" si="6"/>
        <v>0.7</v>
      </c>
      <c r="J11" s="16">
        <f t="shared" si="7"/>
        <v>0.09</v>
      </c>
      <c r="K11" s="16">
        <v>595.5</v>
      </c>
      <c r="L11" s="15">
        <f t="shared" si="2"/>
        <v>2.6072060371174998E-2</v>
      </c>
      <c r="M11">
        <f t="shared" si="3"/>
        <v>32</v>
      </c>
      <c r="N11">
        <f t="shared" si="4"/>
        <v>0</v>
      </c>
      <c r="O11">
        <f t="shared" si="5"/>
        <v>0</v>
      </c>
    </row>
    <row r="12" spans="1:15">
      <c r="A12" s="15" t="s">
        <v>55</v>
      </c>
      <c r="B12" s="15">
        <v>4110</v>
      </c>
      <c r="C12" s="17">
        <v>9.2856300399999994E-2</v>
      </c>
      <c r="D12" s="16">
        <v>0.41299999999999998</v>
      </c>
      <c r="E12" s="16">
        <v>56.5</v>
      </c>
      <c r="F12" s="16">
        <v>0.7</v>
      </c>
      <c r="G12" s="16">
        <v>0.09</v>
      </c>
      <c r="H12" s="15">
        <v>1</v>
      </c>
      <c r="I12" s="16">
        <f t="shared" si="6"/>
        <v>0.7</v>
      </c>
      <c r="J12" s="16">
        <f t="shared" si="7"/>
        <v>0.09</v>
      </c>
      <c r="K12" s="16">
        <v>619.1</v>
      </c>
      <c r="L12" s="15">
        <f t="shared" si="2"/>
        <v>0.18056294514031665</v>
      </c>
      <c r="M12">
        <f t="shared" si="3"/>
        <v>223</v>
      </c>
      <c r="N12">
        <f t="shared" si="4"/>
        <v>0</v>
      </c>
      <c r="O12">
        <f t="shared" si="5"/>
        <v>0</v>
      </c>
    </row>
    <row r="13" spans="1:15">
      <c r="A13" s="15" t="s">
        <v>55</v>
      </c>
      <c r="B13" s="15">
        <v>1200</v>
      </c>
      <c r="C13" s="17">
        <v>6.0026655499999998E-2</v>
      </c>
      <c r="D13" s="16">
        <v>0.47299999999999998</v>
      </c>
      <c r="E13" s="16">
        <v>56.5</v>
      </c>
      <c r="F13" s="16">
        <v>2.23</v>
      </c>
      <c r="G13" s="16">
        <v>0.316</v>
      </c>
      <c r="H13" s="15">
        <v>1</v>
      </c>
      <c r="I13" s="16">
        <f t="shared" si="6"/>
        <v>2.23</v>
      </c>
      <c r="J13" s="16">
        <f t="shared" si="7"/>
        <v>0.316</v>
      </c>
      <c r="K13" s="16">
        <v>720.4</v>
      </c>
      <c r="L13" s="15">
        <f t="shared" si="2"/>
        <v>0.13368186290914583</v>
      </c>
      <c r="M13">
        <f t="shared" si="3"/>
        <v>165</v>
      </c>
      <c r="N13">
        <f t="shared" si="4"/>
        <v>1</v>
      </c>
      <c r="O13">
        <f t="shared" si="5"/>
        <v>0.1</v>
      </c>
    </row>
    <row r="14" spans="1:15">
      <c r="A14" s="15" t="s">
        <v>55</v>
      </c>
      <c r="B14" s="15">
        <v>4110</v>
      </c>
      <c r="C14" s="17">
        <v>3.5503297900000001E-2</v>
      </c>
      <c r="D14" s="16">
        <v>0.41299999999999998</v>
      </c>
      <c r="E14" s="16">
        <v>56.5</v>
      </c>
      <c r="F14" s="16">
        <v>0.7</v>
      </c>
      <c r="G14" s="16">
        <v>0.09</v>
      </c>
      <c r="H14" s="15">
        <v>1</v>
      </c>
      <c r="I14" s="16">
        <f t="shared" si="6"/>
        <v>0.7</v>
      </c>
      <c r="J14" s="16">
        <f t="shared" si="7"/>
        <v>0.09</v>
      </c>
      <c r="K14" s="16">
        <v>1097.9000000000001</v>
      </c>
      <c r="L14" s="15">
        <f t="shared" si="2"/>
        <v>6.9037642070629165E-2</v>
      </c>
      <c r="M14">
        <f t="shared" si="3"/>
        <v>85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3100</v>
      </c>
      <c r="C15" s="17">
        <v>5.5748975000000003E-3</v>
      </c>
      <c r="D15" s="16">
        <v>0.41099999999999998</v>
      </c>
      <c r="E15" s="16">
        <v>56.5</v>
      </c>
      <c r="F15" s="16">
        <v>1.2</v>
      </c>
      <c r="G15" s="16">
        <v>6.4000000000000001E-2</v>
      </c>
      <c r="H15" s="15">
        <v>1</v>
      </c>
      <c r="I15" s="16">
        <f t="shared" si="6"/>
        <v>1.2</v>
      </c>
      <c r="J15" s="16">
        <f t="shared" si="7"/>
        <v>6.4000000000000001E-2</v>
      </c>
      <c r="K15" s="16">
        <v>3252</v>
      </c>
      <c r="L15" s="15">
        <f t="shared" si="2"/>
        <v>1.07881235246875E-2</v>
      </c>
      <c r="M15">
        <f t="shared" si="3"/>
        <v>13</v>
      </c>
      <c r="N15">
        <f t="shared" si="4"/>
        <v>0</v>
      </c>
      <c r="O15">
        <f t="shared" si="5"/>
        <v>0</v>
      </c>
    </row>
    <row r="16" spans="1:15">
      <c r="A16" s="15" t="s">
        <v>55</v>
      </c>
      <c r="B16" s="15">
        <v>4110</v>
      </c>
      <c r="C16" s="17">
        <v>0.15404180270000001</v>
      </c>
      <c r="D16" s="16">
        <v>0.41299999999999998</v>
      </c>
      <c r="E16" s="16">
        <v>56.5</v>
      </c>
      <c r="F16" s="16">
        <v>0.7</v>
      </c>
      <c r="G16" s="16">
        <v>0.09</v>
      </c>
      <c r="H16" s="15">
        <v>1</v>
      </c>
      <c r="I16" s="16">
        <f t="shared" si="6"/>
        <v>0.7</v>
      </c>
      <c r="J16" s="16">
        <f t="shared" si="7"/>
        <v>0.09</v>
      </c>
      <c r="K16" s="16">
        <v>3900.5</v>
      </c>
      <c r="L16" s="15">
        <f t="shared" si="2"/>
        <v>0.29954070375859582</v>
      </c>
      <c r="M16">
        <f t="shared" si="3"/>
        <v>369</v>
      </c>
      <c r="N16">
        <f t="shared" si="4"/>
        <v>1</v>
      </c>
      <c r="O16">
        <f t="shared" si="5"/>
        <v>0.1</v>
      </c>
    </row>
    <row r="17" spans="1:15">
      <c r="A17" s="15" t="s">
        <v>55</v>
      </c>
      <c r="B17" s="15">
        <v>1180</v>
      </c>
      <c r="C17" s="17">
        <v>6.0477827800000002E-2</v>
      </c>
      <c r="D17" s="16">
        <v>0.39</v>
      </c>
      <c r="E17" s="16">
        <v>56.5</v>
      </c>
      <c r="F17" s="16">
        <v>1.05</v>
      </c>
      <c r="G17" s="16">
        <v>0.22</v>
      </c>
      <c r="H17" s="15">
        <v>0</v>
      </c>
      <c r="I17" s="16">
        <f t="shared" ref="I17:I18" si="8">F17*0.7</f>
        <v>0.73499999999999999</v>
      </c>
      <c r="J17" s="16">
        <f t="shared" ref="J17:J18" si="9">G17*0.5</f>
        <v>0.11</v>
      </c>
      <c r="K17" s="16">
        <v>19114.5</v>
      </c>
      <c r="L17" s="15">
        <f t="shared" si="2"/>
        <v>0.11105241129775001</v>
      </c>
      <c r="M17">
        <f t="shared" si="3"/>
        <v>137</v>
      </c>
      <c r="N17">
        <f t="shared" si="4"/>
        <v>0</v>
      </c>
      <c r="O17">
        <f t="shared" si="5"/>
        <v>0</v>
      </c>
    </row>
    <row r="18" spans="1:15">
      <c r="A18" s="15" t="s">
        <v>55</v>
      </c>
      <c r="B18" s="15">
        <v>1180</v>
      </c>
      <c r="C18" s="17">
        <v>1.92826317E-2</v>
      </c>
      <c r="D18" s="16">
        <v>0.39</v>
      </c>
      <c r="E18" s="16">
        <v>56.5</v>
      </c>
      <c r="F18" s="16">
        <v>1.05</v>
      </c>
      <c r="G18" s="16">
        <v>0.22</v>
      </c>
      <c r="H18" s="15">
        <v>0</v>
      </c>
      <c r="I18" s="16">
        <f t="shared" si="8"/>
        <v>0.73499999999999999</v>
      </c>
      <c r="J18" s="16">
        <f t="shared" si="9"/>
        <v>0.11</v>
      </c>
      <c r="K18" s="16">
        <v>31.7</v>
      </c>
      <c r="L18" s="15">
        <f t="shared" si="2"/>
        <v>3.5407732459124999E-2</v>
      </c>
      <c r="M18">
        <f t="shared" si="3"/>
        <v>44</v>
      </c>
      <c r="N18">
        <f t="shared" si="4"/>
        <v>0</v>
      </c>
      <c r="O18">
        <f t="shared" si="5"/>
        <v>0</v>
      </c>
    </row>
    <row r="19" spans="1:15">
      <c r="A19" s="15" t="s">
        <v>55</v>
      </c>
      <c r="B19" s="15">
        <v>4110</v>
      </c>
      <c r="C19" s="17">
        <v>7.1803696999999996E-3</v>
      </c>
      <c r="D19" s="16">
        <v>0.41299999999999998</v>
      </c>
      <c r="E19" s="16">
        <v>56.5</v>
      </c>
      <c r="F19" s="16">
        <v>0.7</v>
      </c>
      <c r="G19" s="16">
        <v>0.09</v>
      </c>
      <c r="H19" s="15">
        <v>1</v>
      </c>
      <c r="I19" s="16">
        <f t="shared" ref="I19:I24" si="10">F19</f>
        <v>0.7</v>
      </c>
      <c r="J19" s="16">
        <f t="shared" ref="J19:J24" si="11">G19</f>
        <v>0.09</v>
      </c>
      <c r="K19" s="16">
        <v>356.7</v>
      </c>
      <c r="L19" s="15">
        <f t="shared" si="2"/>
        <v>1.3962528063720831E-2</v>
      </c>
      <c r="M19">
        <f t="shared" si="3"/>
        <v>17</v>
      </c>
      <c r="N19">
        <f t="shared" si="4"/>
        <v>0</v>
      </c>
      <c r="O19">
        <f t="shared" si="5"/>
        <v>0</v>
      </c>
    </row>
    <row r="20" spans="1:15">
      <c r="A20" s="15" t="s">
        <v>55</v>
      </c>
      <c r="B20" s="15">
        <v>1180</v>
      </c>
      <c r="C20" s="17">
        <v>6.4279211000000001E-3</v>
      </c>
      <c r="D20" s="16">
        <v>0.39</v>
      </c>
      <c r="E20" s="16">
        <v>56.5</v>
      </c>
      <c r="F20" s="16">
        <v>1.05</v>
      </c>
      <c r="G20" s="16">
        <v>0.22</v>
      </c>
      <c r="H20" s="15">
        <v>1</v>
      </c>
      <c r="I20" s="16">
        <f t="shared" si="10"/>
        <v>1.05</v>
      </c>
      <c r="J20" s="16">
        <f t="shared" si="11"/>
        <v>0.22</v>
      </c>
      <c r="K20" s="16">
        <v>10.6</v>
      </c>
      <c r="L20" s="15">
        <f t="shared" si="2"/>
        <v>1.1803270119875002E-2</v>
      </c>
      <c r="M20">
        <f t="shared" si="3"/>
        <v>15</v>
      </c>
      <c r="N20">
        <f t="shared" si="4"/>
        <v>0</v>
      </c>
      <c r="O20">
        <f t="shared" si="5"/>
        <v>0</v>
      </c>
    </row>
    <row r="21" spans="1:15">
      <c r="A21" s="15" t="s">
        <v>55</v>
      </c>
      <c r="B21" s="15">
        <v>1180</v>
      </c>
      <c r="C21" s="17">
        <v>7.9179817E-3</v>
      </c>
      <c r="D21" s="16">
        <v>0.39</v>
      </c>
      <c r="E21" s="16">
        <v>56.5</v>
      </c>
      <c r="F21" s="16">
        <v>1.05</v>
      </c>
      <c r="G21" s="16">
        <v>0.22</v>
      </c>
      <c r="H21" s="15">
        <v>1</v>
      </c>
      <c r="I21" s="16">
        <f t="shared" si="10"/>
        <v>1.05</v>
      </c>
      <c r="J21" s="16">
        <f t="shared" si="11"/>
        <v>0.22</v>
      </c>
      <c r="K21" s="16">
        <v>98.6</v>
      </c>
      <c r="L21" s="15">
        <f t="shared" si="2"/>
        <v>1.4539393896625001E-2</v>
      </c>
      <c r="M21">
        <f t="shared" si="3"/>
        <v>18</v>
      </c>
      <c r="N21">
        <f t="shared" si="4"/>
        <v>0</v>
      </c>
      <c r="O21">
        <f t="shared" si="5"/>
        <v>0</v>
      </c>
    </row>
    <row r="22" spans="1:15">
      <c r="A22" s="15" t="s">
        <v>55</v>
      </c>
      <c r="B22" s="15">
        <v>1200</v>
      </c>
      <c r="C22" s="17">
        <v>1.0359993138000001</v>
      </c>
      <c r="D22" s="16">
        <v>0.30399999999999999</v>
      </c>
      <c r="E22" s="16">
        <v>56.5</v>
      </c>
      <c r="F22" s="16">
        <v>2.23</v>
      </c>
      <c r="G22" s="16">
        <v>0.316</v>
      </c>
      <c r="H22" s="15">
        <v>1</v>
      </c>
      <c r="I22" s="16">
        <f t="shared" si="10"/>
        <v>2.23</v>
      </c>
      <c r="J22" s="16">
        <f t="shared" si="11"/>
        <v>0.316</v>
      </c>
      <c r="K22" s="16">
        <v>30524.6</v>
      </c>
      <c r="L22" s="15">
        <f t="shared" si="2"/>
        <v>1.4828603511524001</v>
      </c>
      <c r="M22">
        <f t="shared" si="3"/>
        <v>1829</v>
      </c>
      <c r="N22">
        <f t="shared" si="4"/>
        <v>9</v>
      </c>
      <c r="O22">
        <f t="shared" si="5"/>
        <v>1.3</v>
      </c>
    </row>
    <row r="23" spans="1:15">
      <c r="A23" s="15" t="s">
        <v>55</v>
      </c>
      <c r="B23" s="15">
        <v>4110</v>
      </c>
      <c r="C23" s="17">
        <v>0.33129971130000002</v>
      </c>
      <c r="D23" s="16">
        <v>0.41299999999999998</v>
      </c>
      <c r="E23" s="16">
        <v>56.5</v>
      </c>
      <c r="F23" s="16">
        <v>0.7</v>
      </c>
      <c r="G23" s="16">
        <v>0.09</v>
      </c>
      <c r="H23" s="15">
        <v>1</v>
      </c>
      <c r="I23" s="16">
        <f t="shared" si="10"/>
        <v>0.7</v>
      </c>
      <c r="J23" s="16">
        <f t="shared" si="11"/>
        <v>0.09</v>
      </c>
      <c r="K23" s="16">
        <v>27984.6</v>
      </c>
      <c r="L23" s="15">
        <f t="shared" si="2"/>
        <v>0.64422609277748755</v>
      </c>
      <c r="M23">
        <f t="shared" si="3"/>
        <v>795</v>
      </c>
      <c r="N23">
        <f t="shared" si="4"/>
        <v>1</v>
      </c>
      <c r="O23">
        <f t="shared" si="5"/>
        <v>0.2</v>
      </c>
    </row>
    <row r="24" spans="1:15">
      <c r="A24" s="15" t="s">
        <v>55</v>
      </c>
      <c r="B24" s="15">
        <v>4110</v>
      </c>
      <c r="C24" s="17">
        <v>1.052E-7</v>
      </c>
      <c r="D24" s="16">
        <v>0.41299999999999998</v>
      </c>
      <c r="E24" s="16">
        <v>56.5</v>
      </c>
      <c r="F24" s="16">
        <v>0.7</v>
      </c>
      <c r="G24" s="16">
        <v>0.09</v>
      </c>
      <c r="H24" s="15">
        <v>1</v>
      </c>
      <c r="I24" s="16">
        <f t="shared" si="10"/>
        <v>0.7</v>
      </c>
      <c r="J24" s="16">
        <f t="shared" si="11"/>
        <v>0.09</v>
      </c>
      <c r="K24" s="16">
        <v>44.5</v>
      </c>
      <c r="L24" s="15">
        <f t="shared" si="2"/>
        <v>2.0456578333333331E-7</v>
      </c>
      <c r="M24">
        <f t="shared" si="3"/>
        <v>0</v>
      </c>
      <c r="N24">
        <f t="shared" si="4"/>
        <v>0</v>
      </c>
      <c r="O24">
        <f t="shared" si="5"/>
        <v>0</v>
      </c>
    </row>
    <row r="25" spans="1:15">
      <c r="A25" s="15" t="s">
        <v>55</v>
      </c>
      <c r="B25" s="15">
        <v>1200</v>
      </c>
      <c r="C25" s="17">
        <v>0.11314488120000001</v>
      </c>
      <c r="D25" s="16">
        <v>0.30399999999999999</v>
      </c>
      <c r="E25" s="16">
        <v>56.5</v>
      </c>
      <c r="F25" s="16">
        <v>2.23</v>
      </c>
      <c r="G25" s="16">
        <v>0.316</v>
      </c>
      <c r="H25" s="15">
        <v>0</v>
      </c>
      <c r="I25" s="16">
        <f t="shared" ref="I25:I26" si="12">F25*0.7</f>
        <v>1.5609999999999999</v>
      </c>
      <c r="J25" s="16">
        <f t="shared" ref="J25:J26" si="13">G25*0.5</f>
        <v>0.158</v>
      </c>
      <c r="K25" s="16">
        <v>7141.5</v>
      </c>
      <c r="L25" s="15">
        <f t="shared" si="2"/>
        <v>0.16194803995759999</v>
      </c>
      <c r="M25">
        <f t="shared" si="3"/>
        <v>200</v>
      </c>
      <c r="N25">
        <f t="shared" si="4"/>
        <v>1</v>
      </c>
      <c r="O25">
        <f t="shared" si="5"/>
        <v>0.1</v>
      </c>
    </row>
    <row r="26" spans="1:15">
      <c r="A26" s="15" t="s">
        <v>55</v>
      </c>
      <c r="B26" s="15">
        <v>1200</v>
      </c>
      <c r="C26" s="17">
        <v>3.3365015000000001E-3</v>
      </c>
      <c r="D26" s="16">
        <v>0.47299999999999998</v>
      </c>
      <c r="E26" s="16">
        <v>56.5</v>
      </c>
      <c r="F26" s="16">
        <v>2.23</v>
      </c>
      <c r="G26" s="16">
        <v>0.316</v>
      </c>
      <c r="H26" s="15">
        <v>0</v>
      </c>
      <c r="I26" s="16">
        <f t="shared" si="12"/>
        <v>1.5609999999999999</v>
      </c>
      <c r="J26" s="16">
        <f t="shared" si="13"/>
        <v>0.158</v>
      </c>
      <c r="K26" s="16">
        <v>2014.2</v>
      </c>
      <c r="L26" s="15">
        <f t="shared" si="2"/>
        <v>7.4305278613958333E-3</v>
      </c>
      <c r="M26">
        <f t="shared" si="3"/>
        <v>9</v>
      </c>
      <c r="N26">
        <f t="shared" si="4"/>
        <v>0</v>
      </c>
      <c r="O26">
        <f t="shared" si="5"/>
        <v>0</v>
      </c>
    </row>
    <row r="27" spans="1:15">
      <c r="A27" s="15" t="s">
        <v>55</v>
      </c>
      <c r="B27" s="15">
        <v>1200</v>
      </c>
      <c r="C27" s="17">
        <v>0.39494908400000001</v>
      </c>
      <c r="D27" s="16">
        <v>0.30399999999999999</v>
      </c>
      <c r="E27" s="16">
        <v>56.5</v>
      </c>
      <c r="F27" s="16">
        <v>2.23</v>
      </c>
      <c r="G27" s="16">
        <v>0.316</v>
      </c>
      <c r="H27" s="15">
        <v>1</v>
      </c>
      <c r="I27" s="16">
        <f t="shared" ref="I27:I49" si="14">F27</f>
        <v>2.23</v>
      </c>
      <c r="J27" s="16">
        <f t="shared" ref="J27:J49" si="15">G27</f>
        <v>0.316</v>
      </c>
      <c r="K27" s="16">
        <v>4968.5</v>
      </c>
      <c r="L27" s="15">
        <f t="shared" si="2"/>
        <v>0.56530378889866661</v>
      </c>
      <c r="M27">
        <f t="shared" si="3"/>
        <v>697</v>
      </c>
      <c r="N27">
        <f t="shared" si="4"/>
        <v>3</v>
      </c>
      <c r="O27">
        <f t="shared" si="5"/>
        <v>0.5</v>
      </c>
    </row>
    <row r="28" spans="1:15">
      <c r="A28" s="15" t="s">
        <v>55</v>
      </c>
      <c r="B28" s="15">
        <v>4110</v>
      </c>
      <c r="C28" s="17">
        <v>8.1690262099999994E-2</v>
      </c>
      <c r="D28" s="16">
        <v>0.41299999999999998</v>
      </c>
      <c r="E28" s="16">
        <v>56.5</v>
      </c>
      <c r="F28" s="16">
        <v>0.7</v>
      </c>
      <c r="G28" s="16">
        <v>0.09</v>
      </c>
      <c r="H28" s="15">
        <v>1</v>
      </c>
      <c r="I28" s="16">
        <f t="shared" si="14"/>
        <v>0.7</v>
      </c>
      <c r="J28" s="16">
        <f t="shared" si="15"/>
        <v>0.09</v>
      </c>
      <c r="K28" s="16">
        <v>9989.1</v>
      </c>
      <c r="L28" s="15">
        <f t="shared" si="2"/>
        <v>0.15885011841437083</v>
      </c>
      <c r="M28">
        <f t="shared" si="3"/>
        <v>196</v>
      </c>
      <c r="N28">
        <f t="shared" si="4"/>
        <v>0</v>
      </c>
      <c r="O28">
        <f t="shared" si="5"/>
        <v>0</v>
      </c>
    </row>
    <row r="29" spans="1:15">
      <c r="A29" s="15" t="s">
        <v>55</v>
      </c>
      <c r="B29" s="15">
        <v>4110</v>
      </c>
      <c r="C29" s="17">
        <v>0.23476272779999999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6">
        <f t="shared" si="14"/>
        <v>0.7</v>
      </c>
      <c r="J29" s="16">
        <f t="shared" si="15"/>
        <v>0.09</v>
      </c>
      <c r="K29" s="16">
        <v>1093.2</v>
      </c>
      <c r="L29" s="15">
        <f t="shared" si="2"/>
        <v>0.45650590598742496</v>
      </c>
      <c r="M29">
        <f t="shared" si="3"/>
        <v>563</v>
      </c>
      <c r="N29">
        <f t="shared" si="4"/>
        <v>1</v>
      </c>
      <c r="O29">
        <f t="shared" si="5"/>
        <v>0.1</v>
      </c>
    </row>
    <row r="30" spans="1:15">
      <c r="A30" s="15" t="s">
        <v>55</v>
      </c>
      <c r="B30" s="15">
        <v>3300</v>
      </c>
      <c r="C30" s="17">
        <v>2.7908127E-3</v>
      </c>
      <c r="D30" s="16">
        <v>0.4</v>
      </c>
      <c r="E30" s="16">
        <v>56.5</v>
      </c>
      <c r="F30" s="16">
        <v>1.2</v>
      </c>
      <c r="G30" s="16">
        <v>6.4000000000000001E-2</v>
      </c>
      <c r="H30" s="15">
        <v>1</v>
      </c>
      <c r="I30" s="16">
        <f t="shared" si="14"/>
        <v>1.2</v>
      </c>
      <c r="J30" s="16">
        <f t="shared" si="15"/>
        <v>6.4000000000000001E-2</v>
      </c>
      <c r="K30" s="16">
        <v>5600.8</v>
      </c>
      <c r="L30" s="15">
        <f t="shared" si="2"/>
        <v>5.2560305850000008E-3</v>
      </c>
      <c r="M30">
        <f t="shared" si="3"/>
        <v>6</v>
      </c>
      <c r="N30">
        <f t="shared" si="4"/>
        <v>0</v>
      </c>
      <c r="O30">
        <f t="shared" si="5"/>
        <v>0</v>
      </c>
    </row>
    <row r="31" spans="1:15">
      <c r="A31" s="15" t="s">
        <v>55</v>
      </c>
      <c r="B31" s="15">
        <v>3300</v>
      </c>
      <c r="C31" s="17">
        <v>2.57868404E-2</v>
      </c>
      <c r="D31" s="16">
        <v>0.4</v>
      </c>
      <c r="E31" s="16">
        <v>56.5</v>
      </c>
      <c r="F31" s="16">
        <v>1.2</v>
      </c>
      <c r="G31" s="16">
        <v>6.4000000000000001E-2</v>
      </c>
      <c r="H31" s="15">
        <v>1</v>
      </c>
      <c r="I31" s="16">
        <f t="shared" si="14"/>
        <v>1.2</v>
      </c>
      <c r="J31" s="16">
        <f t="shared" si="15"/>
        <v>6.4000000000000001E-2</v>
      </c>
      <c r="K31" s="16">
        <v>55.9</v>
      </c>
      <c r="L31" s="15">
        <f t="shared" si="2"/>
        <v>4.8565216086666668E-2</v>
      </c>
      <c r="M31">
        <f t="shared" si="3"/>
        <v>60</v>
      </c>
      <c r="N31">
        <f t="shared" si="4"/>
        <v>0</v>
      </c>
      <c r="O31">
        <f t="shared" si="5"/>
        <v>0</v>
      </c>
    </row>
    <row r="32" spans="1:15">
      <c r="A32" s="15" t="s">
        <v>55</v>
      </c>
      <c r="B32" s="15">
        <v>3300</v>
      </c>
      <c r="C32" s="17">
        <v>2.4978999999999999E-3</v>
      </c>
      <c r="D32" s="16">
        <v>0.4</v>
      </c>
      <c r="E32" s="16">
        <v>56.5</v>
      </c>
      <c r="F32" s="16">
        <v>1.2</v>
      </c>
      <c r="G32" s="16">
        <v>6.4000000000000001E-2</v>
      </c>
      <c r="H32" s="15">
        <v>1</v>
      </c>
      <c r="I32" s="16">
        <f t="shared" si="14"/>
        <v>1.2</v>
      </c>
      <c r="J32" s="16">
        <f t="shared" si="15"/>
        <v>6.4000000000000001E-2</v>
      </c>
      <c r="K32" s="16">
        <v>9614.1</v>
      </c>
      <c r="L32" s="15">
        <f t="shared" si="2"/>
        <v>4.7043783333333335E-3</v>
      </c>
      <c r="M32">
        <f t="shared" si="3"/>
        <v>6</v>
      </c>
      <c r="N32">
        <f t="shared" si="4"/>
        <v>0</v>
      </c>
      <c r="O32">
        <f t="shared" si="5"/>
        <v>0</v>
      </c>
    </row>
    <row r="33" spans="1:15">
      <c r="A33" s="15" t="s">
        <v>55</v>
      </c>
      <c r="B33" s="15">
        <v>3300</v>
      </c>
      <c r="C33" s="17">
        <v>4.9604716000000004E-3</v>
      </c>
      <c r="D33" s="16">
        <v>0.4</v>
      </c>
      <c r="E33" s="16">
        <v>56.5</v>
      </c>
      <c r="F33" s="16">
        <v>1.2</v>
      </c>
      <c r="G33" s="16">
        <v>6.4000000000000001E-2</v>
      </c>
      <c r="H33" s="15">
        <v>1</v>
      </c>
      <c r="I33" s="16">
        <f t="shared" si="14"/>
        <v>1.2</v>
      </c>
      <c r="J33" s="16">
        <f t="shared" si="15"/>
        <v>6.4000000000000001E-2</v>
      </c>
      <c r="K33" s="16">
        <v>107</v>
      </c>
      <c r="L33" s="15">
        <f t="shared" si="2"/>
        <v>9.3422215133333337E-3</v>
      </c>
      <c r="M33">
        <f t="shared" si="3"/>
        <v>12</v>
      </c>
      <c r="N33">
        <f t="shared" si="4"/>
        <v>0</v>
      </c>
      <c r="O33">
        <f t="shared" si="5"/>
        <v>0</v>
      </c>
    </row>
    <row r="34" spans="1:15">
      <c r="A34" s="15" t="s">
        <v>55</v>
      </c>
      <c r="B34" s="15">
        <v>4110</v>
      </c>
      <c r="C34" s="17">
        <v>7.0119114999999997E-3</v>
      </c>
      <c r="D34" s="16">
        <v>0.41299999999999998</v>
      </c>
      <c r="E34" s="16">
        <v>56.5</v>
      </c>
      <c r="F34" s="16">
        <v>0.7</v>
      </c>
      <c r="G34" s="16">
        <v>0.09</v>
      </c>
      <c r="H34" s="15">
        <v>1</v>
      </c>
      <c r="I34" s="16">
        <f t="shared" si="14"/>
        <v>0.7</v>
      </c>
      <c r="J34" s="16">
        <f t="shared" si="15"/>
        <v>0.09</v>
      </c>
      <c r="K34" s="16">
        <v>14.9</v>
      </c>
      <c r="L34" s="15">
        <f t="shared" si="2"/>
        <v>1.3634954074729165E-2</v>
      </c>
      <c r="M34">
        <f t="shared" si="3"/>
        <v>17</v>
      </c>
      <c r="N34">
        <f t="shared" si="4"/>
        <v>0</v>
      </c>
      <c r="O34">
        <f t="shared" si="5"/>
        <v>0</v>
      </c>
    </row>
    <row r="35" spans="1:15">
      <c r="A35" s="15" t="s">
        <v>55</v>
      </c>
      <c r="B35" s="15">
        <v>4110</v>
      </c>
      <c r="C35" s="17">
        <v>0.18851156490000001</v>
      </c>
      <c r="D35" s="16">
        <v>0.41299999999999998</v>
      </c>
      <c r="E35" s="16">
        <v>56.5</v>
      </c>
      <c r="F35" s="16">
        <v>0.7</v>
      </c>
      <c r="G35" s="16">
        <v>0.09</v>
      </c>
      <c r="H35" s="15">
        <v>1</v>
      </c>
      <c r="I35" s="16">
        <f t="shared" si="14"/>
        <v>0.7</v>
      </c>
      <c r="J35" s="16">
        <f t="shared" si="15"/>
        <v>0.09</v>
      </c>
      <c r="K35" s="16">
        <v>967.3</v>
      </c>
      <c r="L35" s="15">
        <f t="shared" si="2"/>
        <v>0.36656859259658753</v>
      </c>
      <c r="M35">
        <f t="shared" si="3"/>
        <v>452</v>
      </c>
      <c r="N35">
        <f t="shared" si="4"/>
        <v>1</v>
      </c>
      <c r="O35">
        <f t="shared" si="5"/>
        <v>0.1</v>
      </c>
    </row>
    <row r="36" spans="1:15">
      <c r="A36" s="15" t="s">
        <v>55</v>
      </c>
      <c r="B36" s="15">
        <v>3200</v>
      </c>
      <c r="C36" s="17">
        <v>0.31029857090000001</v>
      </c>
      <c r="D36" s="16">
        <v>0.4</v>
      </c>
      <c r="E36" s="16">
        <v>56.5</v>
      </c>
      <c r="F36" s="16">
        <v>1.2</v>
      </c>
      <c r="G36" s="16">
        <v>6.4000000000000001E-2</v>
      </c>
      <c r="H36" s="15">
        <v>1</v>
      </c>
      <c r="I36" s="16">
        <f t="shared" si="14"/>
        <v>1.2</v>
      </c>
      <c r="J36" s="16">
        <f t="shared" si="15"/>
        <v>6.4000000000000001E-2</v>
      </c>
      <c r="K36" s="16">
        <v>8983.7999999999993</v>
      </c>
      <c r="L36" s="15">
        <f t="shared" si="2"/>
        <v>0.5843956418616667</v>
      </c>
      <c r="M36">
        <f t="shared" si="3"/>
        <v>721</v>
      </c>
      <c r="N36">
        <f t="shared" si="4"/>
        <v>2</v>
      </c>
      <c r="O36">
        <f t="shared" si="5"/>
        <v>0.1</v>
      </c>
    </row>
    <row r="37" spans="1:15">
      <c r="A37" s="15" t="s">
        <v>55</v>
      </c>
      <c r="B37" s="15">
        <v>3200</v>
      </c>
      <c r="C37" s="17">
        <v>0.11783853950000001</v>
      </c>
      <c r="D37" s="16">
        <v>0.4</v>
      </c>
      <c r="E37" s="16">
        <v>56.5</v>
      </c>
      <c r="F37" s="16">
        <v>1.2</v>
      </c>
      <c r="G37" s="16">
        <v>6.4000000000000001E-2</v>
      </c>
      <c r="H37" s="15">
        <v>1</v>
      </c>
      <c r="I37" s="16">
        <f t="shared" si="14"/>
        <v>1.2</v>
      </c>
      <c r="J37" s="16">
        <f t="shared" si="15"/>
        <v>6.4000000000000001E-2</v>
      </c>
      <c r="K37" s="16">
        <v>967.1</v>
      </c>
      <c r="L37" s="15">
        <f t="shared" si="2"/>
        <v>0.22192924939166669</v>
      </c>
      <c r="M37">
        <f t="shared" si="3"/>
        <v>274</v>
      </c>
      <c r="N37">
        <f t="shared" si="4"/>
        <v>1</v>
      </c>
      <c r="O37">
        <f t="shared" si="5"/>
        <v>0</v>
      </c>
    </row>
    <row r="38" spans="1:15">
      <c r="A38" s="15" t="s">
        <v>55</v>
      </c>
      <c r="B38" s="15">
        <v>4110</v>
      </c>
      <c r="C38" s="17">
        <v>0.48164740690000002</v>
      </c>
      <c r="D38" s="16">
        <v>0.41299999999999998</v>
      </c>
      <c r="E38" s="16">
        <v>56.5</v>
      </c>
      <c r="F38" s="16">
        <v>0.7</v>
      </c>
      <c r="G38" s="16">
        <v>0.09</v>
      </c>
      <c r="H38" s="15">
        <v>1</v>
      </c>
      <c r="I38" s="16">
        <f t="shared" si="14"/>
        <v>0.7</v>
      </c>
      <c r="J38" s="16">
        <f t="shared" si="15"/>
        <v>0.09</v>
      </c>
      <c r="K38" s="16">
        <v>10806.5</v>
      </c>
      <c r="L38" s="15">
        <f t="shared" si="2"/>
        <v>0.93658345135900412</v>
      </c>
      <c r="M38">
        <f t="shared" si="3"/>
        <v>1155</v>
      </c>
      <c r="N38">
        <f t="shared" si="4"/>
        <v>2</v>
      </c>
      <c r="O38">
        <f t="shared" si="5"/>
        <v>0.2</v>
      </c>
    </row>
    <row r="39" spans="1:15">
      <c r="A39" s="15" t="s">
        <v>55</v>
      </c>
      <c r="B39" s="15">
        <v>4110</v>
      </c>
      <c r="C39" s="17">
        <v>0.22991082369999999</v>
      </c>
      <c r="D39" s="16">
        <v>0.41299999999999998</v>
      </c>
      <c r="E39" s="16">
        <v>56.5</v>
      </c>
      <c r="F39" s="16">
        <v>0.7</v>
      </c>
      <c r="G39" s="16">
        <v>0.09</v>
      </c>
      <c r="H39" s="15">
        <v>1</v>
      </c>
      <c r="I39" s="16">
        <f t="shared" si="14"/>
        <v>0.7</v>
      </c>
      <c r="J39" s="16">
        <f t="shared" si="15"/>
        <v>0.09</v>
      </c>
      <c r="K39" s="16">
        <v>34122.9</v>
      </c>
      <c r="L39" s="15">
        <f t="shared" si="2"/>
        <v>0.44707117630230409</v>
      </c>
      <c r="M39">
        <f t="shared" si="3"/>
        <v>551</v>
      </c>
      <c r="N39">
        <f t="shared" si="4"/>
        <v>1</v>
      </c>
      <c r="O39">
        <f t="shared" si="5"/>
        <v>0.1</v>
      </c>
    </row>
    <row r="40" spans="1:15">
      <c r="A40" s="15" t="s">
        <v>55</v>
      </c>
      <c r="B40" s="15">
        <v>6250</v>
      </c>
      <c r="C40" s="17">
        <v>1.1600065099999999E-2</v>
      </c>
      <c r="D40" s="16">
        <v>0.30299999999999999</v>
      </c>
      <c r="E40" s="16">
        <v>56.5</v>
      </c>
      <c r="F40" s="16">
        <v>0</v>
      </c>
      <c r="G40" s="16">
        <v>0</v>
      </c>
      <c r="H40" s="15">
        <v>1</v>
      </c>
      <c r="I40" s="16">
        <f t="shared" si="14"/>
        <v>0</v>
      </c>
      <c r="J40" s="16">
        <f t="shared" si="15"/>
        <v>0</v>
      </c>
      <c r="K40" s="16">
        <v>328.4</v>
      </c>
      <c r="L40" s="15">
        <f t="shared" si="2"/>
        <v>1.6548942873287498E-2</v>
      </c>
      <c r="M40">
        <f t="shared" si="3"/>
        <v>20</v>
      </c>
      <c r="N40">
        <f t="shared" si="4"/>
        <v>0</v>
      </c>
      <c r="O40">
        <f t="shared" si="5"/>
        <v>0</v>
      </c>
    </row>
    <row r="41" spans="1:15">
      <c r="A41" s="15" t="s">
        <v>55</v>
      </c>
      <c r="B41" s="15">
        <v>3200</v>
      </c>
      <c r="C41" s="17">
        <v>0.47897857179999997</v>
      </c>
      <c r="D41" s="16">
        <v>0.4</v>
      </c>
      <c r="E41" s="16">
        <v>56.5</v>
      </c>
      <c r="F41" s="16">
        <v>1.2</v>
      </c>
      <c r="G41" s="16">
        <v>6.4000000000000001E-2</v>
      </c>
      <c r="H41" s="15">
        <v>1</v>
      </c>
      <c r="I41" s="16">
        <f t="shared" si="14"/>
        <v>1.2</v>
      </c>
      <c r="J41" s="16">
        <f t="shared" si="15"/>
        <v>6.4000000000000001E-2</v>
      </c>
      <c r="K41" s="16">
        <v>24361.4</v>
      </c>
      <c r="L41" s="15">
        <f t="shared" si="2"/>
        <v>0.90207631022333334</v>
      </c>
      <c r="M41">
        <f t="shared" si="3"/>
        <v>1113</v>
      </c>
      <c r="N41">
        <f t="shared" si="4"/>
        <v>3</v>
      </c>
      <c r="O41">
        <f t="shared" si="5"/>
        <v>0.2</v>
      </c>
    </row>
    <row r="42" spans="1:15">
      <c r="A42" s="15" t="s">
        <v>55</v>
      </c>
      <c r="B42" s="15">
        <v>4110</v>
      </c>
      <c r="C42" s="17">
        <v>8.1619902999999997E-3</v>
      </c>
      <c r="D42" s="16">
        <v>0.41299999999999998</v>
      </c>
      <c r="E42" s="16">
        <v>56.5</v>
      </c>
      <c r="F42" s="16">
        <v>0.7</v>
      </c>
      <c r="G42" s="16">
        <v>0.09</v>
      </c>
      <c r="H42" s="15">
        <v>1</v>
      </c>
      <c r="I42" s="16">
        <f t="shared" si="14"/>
        <v>0.7</v>
      </c>
      <c r="J42" s="16">
        <f t="shared" si="15"/>
        <v>0.09</v>
      </c>
      <c r="K42" s="16">
        <v>85.9</v>
      </c>
      <c r="L42" s="15">
        <f t="shared" si="2"/>
        <v>1.5871330221279165E-2</v>
      </c>
      <c r="M42">
        <f t="shared" si="3"/>
        <v>20</v>
      </c>
      <c r="N42">
        <f t="shared" si="4"/>
        <v>0</v>
      </c>
      <c r="O42">
        <f t="shared" si="5"/>
        <v>0</v>
      </c>
    </row>
    <row r="43" spans="1:15">
      <c r="A43" s="15" t="s">
        <v>55</v>
      </c>
      <c r="B43" s="15">
        <v>6250</v>
      </c>
      <c r="C43" s="17">
        <v>1.1630178200000001E-2</v>
      </c>
      <c r="D43" s="16">
        <v>0.30299999999999999</v>
      </c>
      <c r="E43" s="16">
        <v>56.5</v>
      </c>
      <c r="F43" s="16">
        <v>0</v>
      </c>
      <c r="G43" s="16">
        <v>0</v>
      </c>
      <c r="H43" s="15">
        <v>1</v>
      </c>
      <c r="I43" s="16">
        <f t="shared" si="14"/>
        <v>0</v>
      </c>
      <c r="J43" s="16">
        <f t="shared" si="15"/>
        <v>0</v>
      </c>
      <c r="K43" s="16">
        <v>75.8</v>
      </c>
      <c r="L43" s="15">
        <f t="shared" si="2"/>
        <v>1.6591902974574999E-2</v>
      </c>
      <c r="M43">
        <f t="shared" si="3"/>
        <v>20</v>
      </c>
      <c r="N43">
        <f t="shared" si="4"/>
        <v>0</v>
      </c>
      <c r="O43">
        <f t="shared" si="5"/>
        <v>0</v>
      </c>
    </row>
    <row r="44" spans="1:15">
      <c r="A44" s="15" t="s">
        <v>55</v>
      </c>
      <c r="B44" s="15">
        <v>4110</v>
      </c>
      <c r="C44" s="17">
        <v>3.1068698499999998E-2</v>
      </c>
      <c r="D44" s="16">
        <v>0.41299999999999998</v>
      </c>
      <c r="E44" s="16">
        <v>56.5</v>
      </c>
      <c r="F44" s="16">
        <v>0.7</v>
      </c>
      <c r="G44" s="16">
        <v>0.09</v>
      </c>
      <c r="H44" s="15">
        <v>1</v>
      </c>
      <c r="I44" s="16">
        <f t="shared" si="14"/>
        <v>0.7</v>
      </c>
      <c r="J44" s="16">
        <f t="shared" si="15"/>
        <v>0.09</v>
      </c>
      <c r="K44" s="16">
        <v>38322.5</v>
      </c>
      <c r="L44" s="15">
        <f t="shared" si="2"/>
        <v>6.0414378762354164E-2</v>
      </c>
      <c r="M44">
        <f t="shared" si="3"/>
        <v>75</v>
      </c>
      <c r="N44">
        <f t="shared" si="4"/>
        <v>0</v>
      </c>
      <c r="O44">
        <f t="shared" si="5"/>
        <v>0</v>
      </c>
    </row>
    <row r="45" spans="1:15">
      <c r="A45" s="15" t="s">
        <v>55</v>
      </c>
      <c r="B45" s="15">
        <v>4110</v>
      </c>
      <c r="C45" s="17">
        <v>7.7232251700000004E-2</v>
      </c>
      <c r="D45" s="16">
        <v>0.41299999999999998</v>
      </c>
      <c r="E45" s="16">
        <v>56.5</v>
      </c>
      <c r="F45" s="16">
        <v>0.7</v>
      </c>
      <c r="G45" s="16">
        <v>0.09</v>
      </c>
      <c r="H45" s="15">
        <v>1</v>
      </c>
      <c r="I45" s="16">
        <f t="shared" si="14"/>
        <v>0.7</v>
      </c>
      <c r="J45" s="16">
        <f t="shared" si="15"/>
        <v>0.09</v>
      </c>
      <c r="K45" s="16">
        <v>2393.6999999999998</v>
      </c>
      <c r="L45" s="15">
        <f t="shared" si="2"/>
        <v>0.15018133144113752</v>
      </c>
      <c r="M45">
        <f t="shared" si="3"/>
        <v>185</v>
      </c>
      <c r="N45">
        <f t="shared" si="4"/>
        <v>0</v>
      </c>
      <c r="O45">
        <f t="shared" si="5"/>
        <v>0</v>
      </c>
    </row>
    <row r="46" spans="1:15">
      <c r="A46" s="15" t="s">
        <v>55</v>
      </c>
      <c r="B46" s="15">
        <v>4110</v>
      </c>
      <c r="C46" s="17">
        <v>4.6705110600000002E-2</v>
      </c>
      <c r="D46" s="16">
        <v>0.41299999999999998</v>
      </c>
      <c r="E46" s="16">
        <v>56.5</v>
      </c>
      <c r="F46" s="16">
        <v>0.7</v>
      </c>
      <c r="G46" s="16">
        <v>0.09</v>
      </c>
      <c r="H46" s="15">
        <v>1</v>
      </c>
      <c r="I46" s="16">
        <f t="shared" si="14"/>
        <v>0.7</v>
      </c>
      <c r="J46" s="16">
        <f t="shared" si="15"/>
        <v>0.09</v>
      </c>
      <c r="K46" s="16">
        <v>21637.9</v>
      </c>
      <c r="L46" s="15">
        <f t="shared" si="2"/>
        <v>9.0820033607975012E-2</v>
      </c>
      <c r="M46">
        <f t="shared" si="3"/>
        <v>112</v>
      </c>
      <c r="N46">
        <f t="shared" si="4"/>
        <v>0</v>
      </c>
      <c r="O46">
        <f t="shared" si="5"/>
        <v>0</v>
      </c>
    </row>
    <row r="47" spans="1:15">
      <c r="A47" s="15" t="s">
        <v>55</v>
      </c>
      <c r="B47" s="15">
        <v>3100</v>
      </c>
      <c r="C47" s="17">
        <v>0.20218484170000001</v>
      </c>
      <c r="D47" s="16">
        <v>0.41099999999999998</v>
      </c>
      <c r="E47" s="16">
        <v>56.5</v>
      </c>
      <c r="F47" s="16">
        <v>1.2</v>
      </c>
      <c r="G47" s="16">
        <v>6.4000000000000001E-2</v>
      </c>
      <c r="H47" s="15">
        <v>1</v>
      </c>
      <c r="I47" s="16">
        <f t="shared" si="14"/>
        <v>1.2</v>
      </c>
      <c r="J47" s="16">
        <f t="shared" si="15"/>
        <v>6.4000000000000001E-2</v>
      </c>
      <c r="K47" s="16">
        <v>9408</v>
      </c>
      <c r="L47" s="15">
        <f t="shared" si="2"/>
        <v>0.39125294179471254</v>
      </c>
      <c r="M47">
        <f t="shared" si="3"/>
        <v>483</v>
      </c>
      <c r="N47">
        <f t="shared" si="4"/>
        <v>1</v>
      </c>
      <c r="O47">
        <f t="shared" si="5"/>
        <v>0.1</v>
      </c>
    </row>
    <row r="48" spans="1:15">
      <c r="A48" s="15" t="s">
        <v>55</v>
      </c>
      <c r="B48" s="15">
        <v>3100</v>
      </c>
      <c r="C48" s="17">
        <v>0.2042380661</v>
      </c>
      <c r="D48" s="16">
        <v>0.41099999999999998</v>
      </c>
      <c r="E48" s="16">
        <v>56.5</v>
      </c>
      <c r="F48" s="16">
        <v>1.2</v>
      </c>
      <c r="G48" s="16">
        <v>6.4000000000000001E-2</v>
      </c>
      <c r="H48" s="15">
        <v>1</v>
      </c>
      <c r="I48" s="16">
        <f t="shared" si="14"/>
        <v>1.2</v>
      </c>
      <c r="J48" s="16">
        <f t="shared" si="15"/>
        <v>6.4000000000000001E-2</v>
      </c>
      <c r="K48" s="16">
        <v>2431.9</v>
      </c>
      <c r="L48" s="15">
        <f t="shared" si="2"/>
        <v>0.39522618766176248</v>
      </c>
      <c r="M48">
        <f t="shared" si="3"/>
        <v>488</v>
      </c>
      <c r="N48">
        <f t="shared" si="4"/>
        <v>1</v>
      </c>
      <c r="O48">
        <f t="shared" si="5"/>
        <v>0.1</v>
      </c>
    </row>
    <row r="49" spans="1:15">
      <c r="A49" s="15" t="s">
        <v>55</v>
      </c>
      <c r="B49" s="15">
        <v>4110</v>
      </c>
      <c r="C49" s="17">
        <v>6.3820116199999999E-2</v>
      </c>
      <c r="D49" s="16">
        <v>0.41299999999999998</v>
      </c>
      <c r="E49" s="16">
        <v>56.5</v>
      </c>
      <c r="F49" s="16">
        <v>0.7</v>
      </c>
      <c r="G49" s="16">
        <v>0.09</v>
      </c>
      <c r="H49" s="15">
        <v>1</v>
      </c>
      <c r="I49" s="16">
        <f t="shared" si="14"/>
        <v>0.7</v>
      </c>
      <c r="J49" s="16">
        <f t="shared" si="15"/>
        <v>0.09</v>
      </c>
      <c r="K49" s="16">
        <v>16278</v>
      </c>
      <c r="L49" s="15">
        <f t="shared" si="2"/>
        <v>0.12410087512240832</v>
      </c>
      <c r="M49">
        <f t="shared" si="3"/>
        <v>153</v>
      </c>
      <c r="N49">
        <f t="shared" si="4"/>
        <v>0</v>
      </c>
      <c r="O49">
        <f t="shared" si="5"/>
        <v>0</v>
      </c>
    </row>
    <row r="50" spans="1:15">
      <c r="A50" s="15" t="s">
        <v>55</v>
      </c>
      <c r="B50" s="15">
        <v>1180</v>
      </c>
      <c r="C50" s="17">
        <v>9.73878933E-2</v>
      </c>
      <c r="D50" s="16">
        <v>0.39</v>
      </c>
      <c r="E50" s="16">
        <v>56.5</v>
      </c>
      <c r="F50" s="16">
        <v>1.05</v>
      </c>
      <c r="G50" s="16">
        <v>0.22</v>
      </c>
      <c r="H50" s="15">
        <v>0</v>
      </c>
      <c r="I50" s="16">
        <f>F50*0.7</f>
        <v>0.73499999999999999</v>
      </c>
      <c r="J50" s="16">
        <f>G50*0.5</f>
        <v>0.11</v>
      </c>
      <c r="K50" s="16">
        <v>24754.7</v>
      </c>
      <c r="L50" s="15">
        <f t="shared" si="2"/>
        <v>0.17882851907212502</v>
      </c>
      <c r="M50">
        <f t="shared" si="3"/>
        <v>221</v>
      </c>
      <c r="N50">
        <f t="shared" si="4"/>
        <v>0</v>
      </c>
      <c r="O50">
        <f t="shared" si="5"/>
        <v>0.1</v>
      </c>
    </row>
    <row r="51" spans="1:15">
      <c r="A51" s="15" t="s">
        <v>55</v>
      </c>
      <c r="B51" s="15">
        <v>3100</v>
      </c>
      <c r="C51" s="17">
        <v>9.5504396999999998E-3</v>
      </c>
      <c r="D51" s="16">
        <v>0.41099999999999998</v>
      </c>
      <c r="E51" s="16">
        <v>56.5</v>
      </c>
      <c r="F51" s="16">
        <v>1.2</v>
      </c>
      <c r="G51" s="16">
        <v>6.4000000000000001E-2</v>
      </c>
      <c r="H51" s="15">
        <v>1</v>
      </c>
      <c r="I51" s="16">
        <f t="shared" ref="I51:I54" si="16">F51</f>
        <v>1.2</v>
      </c>
      <c r="J51" s="16">
        <f t="shared" ref="J51:J54" si="17">G51</f>
        <v>6.4000000000000001E-2</v>
      </c>
      <c r="K51" s="16">
        <v>3974.9</v>
      </c>
      <c r="L51" s="15">
        <f t="shared" si="2"/>
        <v>1.8481294624462498E-2</v>
      </c>
      <c r="M51">
        <f t="shared" si="3"/>
        <v>23</v>
      </c>
      <c r="N51">
        <f t="shared" si="4"/>
        <v>0</v>
      </c>
      <c r="O51">
        <f t="shared" si="5"/>
        <v>0</v>
      </c>
    </row>
    <row r="52" spans="1:15">
      <c r="A52" s="15" t="s">
        <v>55</v>
      </c>
      <c r="B52" s="15">
        <v>4110</v>
      </c>
      <c r="C52" s="17">
        <v>0.1313345122</v>
      </c>
      <c r="D52" s="16">
        <v>0.41299999999999998</v>
      </c>
      <c r="E52" s="16">
        <v>56.5</v>
      </c>
      <c r="F52" s="16">
        <v>0.7</v>
      </c>
      <c r="G52" s="16">
        <v>0.09</v>
      </c>
      <c r="H52" s="15">
        <v>1</v>
      </c>
      <c r="I52" s="16">
        <f t="shared" si="16"/>
        <v>0.7</v>
      </c>
      <c r="J52" s="16">
        <f t="shared" si="17"/>
        <v>0.09</v>
      </c>
      <c r="K52" s="16">
        <v>8592.9</v>
      </c>
      <c r="L52" s="15">
        <f t="shared" si="2"/>
        <v>0.25538543124424168</v>
      </c>
      <c r="M52">
        <f t="shared" si="3"/>
        <v>315</v>
      </c>
      <c r="N52">
        <f t="shared" si="4"/>
        <v>0</v>
      </c>
      <c r="O52">
        <f t="shared" si="5"/>
        <v>0.1</v>
      </c>
    </row>
    <row r="53" spans="1:15">
      <c r="A53" s="15" t="s">
        <v>55</v>
      </c>
      <c r="B53" s="15">
        <v>4110</v>
      </c>
      <c r="C53" s="17">
        <v>6.9710109899999997E-2</v>
      </c>
      <c r="D53" s="16">
        <v>0.41299999999999998</v>
      </c>
      <c r="E53" s="16">
        <v>56.5</v>
      </c>
      <c r="F53" s="16">
        <v>0.7</v>
      </c>
      <c r="G53" s="16">
        <v>0.09</v>
      </c>
      <c r="H53" s="15">
        <v>1</v>
      </c>
      <c r="I53" s="16">
        <f t="shared" si="16"/>
        <v>0.7</v>
      </c>
      <c r="J53" s="16">
        <f t="shared" si="17"/>
        <v>0.09</v>
      </c>
      <c r="K53" s="16">
        <v>561.4</v>
      </c>
      <c r="L53" s="15">
        <f t="shared" si="2"/>
        <v>0.13555421328846248</v>
      </c>
      <c r="M53">
        <f t="shared" si="3"/>
        <v>167</v>
      </c>
      <c r="N53">
        <f t="shared" si="4"/>
        <v>0</v>
      </c>
      <c r="O53">
        <f t="shared" si="5"/>
        <v>0</v>
      </c>
    </row>
    <row r="54" spans="1:15">
      <c r="A54" s="15" t="s">
        <v>55</v>
      </c>
      <c r="B54" s="15">
        <v>4110</v>
      </c>
      <c r="C54" s="17">
        <v>0.3977206519</v>
      </c>
      <c r="D54" s="16">
        <v>0.41299999999999998</v>
      </c>
      <c r="E54" s="16">
        <v>56.5</v>
      </c>
      <c r="F54" s="16">
        <v>0.7</v>
      </c>
      <c r="G54" s="16">
        <v>0.09</v>
      </c>
      <c r="H54" s="15">
        <v>1</v>
      </c>
      <c r="I54" s="16">
        <f t="shared" si="16"/>
        <v>0.7</v>
      </c>
      <c r="J54" s="16">
        <f t="shared" si="17"/>
        <v>0.09</v>
      </c>
      <c r="K54" s="16">
        <v>3464.6</v>
      </c>
      <c r="L54" s="15">
        <f t="shared" si="2"/>
        <v>0.77338437931337911</v>
      </c>
      <c r="M54">
        <f t="shared" si="3"/>
        <v>954</v>
      </c>
      <c r="N54">
        <f t="shared" si="4"/>
        <v>1</v>
      </c>
      <c r="O54">
        <f t="shared" si="5"/>
        <v>0.2</v>
      </c>
    </row>
    <row r="55" spans="1:15">
      <c r="A55" s="15" t="s">
        <v>55</v>
      </c>
      <c r="B55" s="15">
        <v>1180</v>
      </c>
      <c r="C55" s="17">
        <v>0.1308448035</v>
      </c>
      <c r="D55" s="16">
        <v>0.39</v>
      </c>
      <c r="E55" s="16">
        <v>56.5</v>
      </c>
      <c r="F55" s="16">
        <v>1.05</v>
      </c>
      <c r="G55" s="16">
        <v>0.22</v>
      </c>
      <c r="H55" s="15">
        <v>0</v>
      </c>
      <c r="I55" s="16">
        <f>F55*0.7</f>
        <v>0.73499999999999999</v>
      </c>
      <c r="J55" s="16">
        <f>G55*0.5</f>
        <v>0.11</v>
      </c>
      <c r="K55" s="16">
        <v>4839.6000000000004</v>
      </c>
      <c r="L55" s="15">
        <f t="shared" si="2"/>
        <v>0.240263770426875</v>
      </c>
      <c r="M55">
        <f t="shared" si="3"/>
        <v>296</v>
      </c>
      <c r="N55">
        <f t="shared" si="4"/>
        <v>0</v>
      </c>
      <c r="O55">
        <f t="shared" si="5"/>
        <v>0.1</v>
      </c>
    </row>
    <row r="56" spans="1:15">
      <c r="A56" s="15" t="s">
        <v>55</v>
      </c>
      <c r="B56" s="15">
        <v>2110</v>
      </c>
      <c r="C56" s="17">
        <v>5.6659682400000001E-2</v>
      </c>
      <c r="D56" s="16">
        <v>0.40500000000000003</v>
      </c>
      <c r="E56" s="16">
        <v>56.5</v>
      </c>
      <c r="F56" s="16">
        <v>2.7</v>
      </c>
      <c r="G56" s="16">
        <v>0.57599999999999996</v>
      </c>
      <c r="H56" s="15">
        <v>1</v>
      </c>
      <c r="I56" s="16">
        <f t="shared" ref="I56:I58" si="18">F56</f>
        <v>2.7</v>
      </c>
      <c r="J56" s="16">
        <f t="shared" ref="J56:J58" si="19">G56</f>
        <v>0.57599999999999996</v>
      </c>
      <c r="K56" s="16">
        <v>9939.9</v>
      </c>
      <c r="L56" s="15">
        <f t="shared" si="2"/>
        <v>0.10804293187650001</v>
      </c>
      <c r="M56">
        <f t="shared" si="3"/>
        <v>133</v>
      </c>
      <c r="N56">
        <f t="shared" si="4"/>
        <v>1</v>
      </c>
      <c r="O56">
        <f t="shared" si="5"/>
        <v>0.2</v>
      </c>
    </row>
    <row r="57" spans="1:15">
      <c r="A57" s="15" t="s">
        <v>55</v>
      </c>
      <c r="B57" s="15">
        <v>2110</v>
      </c>
      <c r="C57" s="17">
        <v>6.16687161E-2</v>
      </c>
      <c r="D57" s="16">
        <v>0.40500000000000003</v>
      </c>
      <c r="E57" s="16">
        <v>56.5</v>
      </c>
      <c r="F57" s="16">
        <v>2.7</v>
      </c>
      <c r="G57" s="16">
        <v>0.57599999999999996</v>
      </c>
      <c r="H57" s="15">
        <v>1</v>
      </c>
      <c r="I57" s="16">
        <f t="shared" si="18"/>
        <v>2.7</v>
      </c>
      <c r="J57" s="16">
        <f t="shared" si="19"/>
        <v>0.57599999999999996</v>
      </c>
      <c r="K57" s="16">
        <v>397.7</v>
      </c>
      <c r="L57" s="15">
        <f t="shared" si="2"/>
        <v>0.11759453301318751</v>
      </c>
      <c r="M57">
        <f t="shared" si="3"/>
        <v>145</v>
      </c>
      <c r="N57">
        <f t="shared" si="4"/>
        <v>1</v>
      </c>
      <c r="O57">
        <f t="shared" si="5"/>
        <v>0.2</v>
      </c>
    </row>
    <row r="58" spans="1:15">
      <c r="A58" s="15" t="s">
        <v>55</v>
      </c>
      <c r="B58" s="15">
        <v>2110</v>
      </c>
      <c r="C58" s="17">
        <v>5.5457144600000001E-2</v>
      </c>
      <c r="D58" s="16">
        <v>0.40500000000000003</v>
      </c>
      <c r="E58" s="16">
        <v>56.5</v>
      </c>
      <c r="F58" s="16">
        <v>2.7</v>
      </c>
      <c r="G58" s="16">
        <v>0.57599999999999996</v>
      </c>
      <c r="H58" s="15">
        <v>1</v>
      </c>
      <c r="I58" s="16">
        <f t="shared" si="18"/>
        <v>2.7</v>
      </c>
      <c r="J58" s="16">
        <f t="shared" si="19"/>
        <v>0.57599999999999996</v>
      </c>
      <c r="K58" s="16">
        <v>284.7</v>
      </c>
      <c r="L58" s="15">
        <f t="shared" si="2"/>
        <v>0.10574984260912501</v>
      </c>
      <c r="M58">
        <f t="shared" si="3"/>
        <v>130</v>
      </c>
      <c r="N58">
        <f t="shared" si="4"/>
        <v>1</v>
      </c>
      <c r="O58">
        <f t="shared" si="5"/>
        <v>0.2</v>
      </c>
    </row>
    <row r="59" spans="1:15">
      <c r="A59" s="15" t="s">
        <v>55</v>
      </c>
      <c r="B59" s="15">
        <v>1180</v>
      </c>
      <c r="C59" s="17">
        <v>0.1119608802</v>
      </c>
      <c r="D59" s="16">
        <v>0.39</v>
      </c>
      <c r="E59" s="16">
        <v>56.5</v>
      </c>
      <c r="F59" s="16">
        <v>1.05</v>
      </c>
      <c r="G59" s="16">
        <v>0.22</v>
      </c>
      <c r="H59" s="15">
        <v>0</v>
      </c>
      <c r="I59" s="16">
        <f>F59*0.7</f>
        <v>0.73499999999999999</v>
      </c>
      <c r="J59" s="16">
        <f>G59*0.5</f>
        <v>0.11</v>
      </c>
      <c r="K59" s="16">
        <v>37804.699999999997</v>
      </c>
      <c r="L59" s="15">
        <f t="shared" si="2"/>
        <v>0.20558816626724999</v>
      </c>
      <c r="M59">
        <f t="shared" si="3"/>
        <v>254</v>
      </c>
      <c r="N59">
        <f t="shared" si="4"/>
        <v>0</v>
      </c>
      <c r="O59">
        <f t="shared" si="5"/>
        <v>0.1</v>
      </c>
    </row>
    <row r="60" spans="1:15">
      <c r="A60" s="15" t="s">
        <v>55</v>
      </c>
      <c r="B60" s="15">
        <v>1180</v>
      </c>
      <c r="C60" s="17">
        <v>7.7444526E-3</v>
      </c>
      <c r="D60" s="16">
        <v>0.39</v>
      </c>
      <c r="E60" s="16">
        <v>56.5</v>
      </c>
      <c r="F60" s="16">
        <v>1.05</v>
      </c>
      <c r="G60" s="16">
        <v>0.22</v>
      </c>
      <c r="H60" s="15">
        <v>1</v>
      </c>
      <c r="I60" s="16">
        <f t="shared" ref="I60:I63" si="20">F60</f>
        <v>1.05</v>
      </c>
      <c r="J60" s="16">
        <f t="shared" ref="J60:J63" si="21">G60</f>
        <v>0.22</v>
      </c>
      <c r="K60" s="16">
        <v>79.599999999999994</v>
      </c>
      <c r="L60" s="15">
        <f t="shared" si="2"/>
        <v>1.422075108675E-2</v>
      </c>
      <c r="M60">
        <f t="shared" si="3"/>
        <v>18</v>
      </c>
      <c r="N60">
        <f t="shared" si="4"/>
        <v>0</v>
      </c>
      <c r="O60">
        <f t="shared" si="5"/>
        <v>0</v>
      </c>
    </row>
    <row r="61" spans="1:15">
      <c r="A61" s="15" t="s">
        <v>55</v>
      </c>
      <c r="B61" s="15">
        <v>4110</v>
      </c>
      <c r="C61" s="17">
        <v>8.0546462299999996E-2</v>
      </c>
      <c r="D61" s="16">
        <v>0.41299999999999998</v>
      </c>
      <c r="E61" s="16">
        <v>56.5</v>
      </c>
      <c r="F61" s="16">
        <v>0.7</v>
      </c>
      <c r="G61" s="16">
        <v>0.09</v>
      </c>
      <c r="H61" s="15">
        <v>1</v>
      </c>
      <c r="I61" s="16">
        <f t="shared" si="20"/>
        <v>0.7</v>
      </c>
      <c r="J61" s="16">
        <f t="shared" si="21"/>
        <v>0.09</v>
      </c>
      <c r="K61" s="16">
        <v>3348</v>
      </c>
      <c r="L61" s="15">
        <f t="shared" si="2"/>
        <v>0.15662595204494581</v>
      </c>
      <c r="M61">
        <f t="shared" si="3"/>
        <v>193</v>
      </c>
      <c r="N61">
        <f t="shared" si="4"/>
        <v>0</v>
      </c>
      <c r="O61">
        <f t="shared" si="5"/>
        <v>0</v>
      </c>
    </row>
    <row r="62" spans="1:15">
      <c r="A62" s="15" t="s">
        <v>55</v>
      </c>
      <c r="B62" s="15">
        <v>3100</v>
      </c>
      <c r="C62" s="17">
        <v>5.3451234799999997E-2</v>
      </c>
      <c r="D62" s="16">
        <v>0.41099999999999998</v>
      </c>
      <c r="E62" s="16">
        <v>56.5</v>
      </c>
      <c r="F62" s="16">
        <v>1.2</v>
      </c>
      <c r="G62" s="16">
        <v>6.4000000000000001E-2</v>
      </c>
      <c r="H62" s="15">
        <v>1</v>
      </c>
      <c r="I62" s="16">
        <f t="shared" si="20"/>
        <v>1.2</v>
      </c>
      <c r="J62" s="16">
        <f t="shared" si="21"/>
        <v>6.4000000000000001E-2</v>
      </c>
      <c r="K62" s="16">
        <v>238.3</v>
      </c>
      <c r="L62" s="15">
        <f t="shared" si="2"/>
        <v>0.10343482074235</v>
      </c>
      <c r="M62">
        <f t="shared" si="3"/>
        <v>128</v>
      </c>
      <c r="N62">
        <f t="shared" si="4"/>
        <v>0</v>
      </c>
      <c r="O62">
        <f t="shared" si="5"/>
        <v>0</v>
      </c>
    </row>
    <row r="63" spans="1:15">
      <c r="A63" s="15" t="s">
        <v>55</v>
      </c>
      <c r="B63" s="15">
        <v>4110</v>
      </c>
      <c r="C63" s="17">
        <v>1.68870988E-2</v>
      </c>
      <c r="D63" s="16">
        <v>0.41299999999999998</v>
      </c>
      <c r="E63" s="16">
        <v>56.5</v>
      </c>
      <c r="F63" s="16">
        <v>0.7</v>
      </c>
      <c r="G63" s="16">
        <v>0.09</v>
      </c>
      <c r="H63" s="15">
        <v>1</v>
      </c>
      <c r="I63" s="16">
        <f t="shared" si="20"/>
        <v>0.7</v>
      </c>
      <c r="J63" s="16">
        <f t="shared" si="21"/>
        <v>0.09</v>
      </c>
      <c r="K63" s="16">
        <v>189.1</v>
      </c>
      <c r="L63" s="15">
        <f t="shared" si="2"/>
        <v>3.2837667245716663E-2</v>
      </c>
      <c r="M63">
        <f t="shared" si="3"/>
        <v>41</v>
      </c>
      <c r="N63">
        <f t="shared" si="4"/>
        <v>0</v>
      </c>
      <c r="O63">
        <f t="shared" si="5"/>
        <v>0</v>
      </c>
    </row>
    <row r="64" spans="1:15">
      <c r="A64" s="15" t="s">
        <v>55</v>
      </c>
      <c r="B64" s="15">
        <v>1180</v>
      </c>
      <c r="C64" s="17">
        <v>8.7308255400000007E-2</v>
      </c>
      <c r="D64" s="16">
        <v>0.39</v>
      </c>
      <c r="E64" s="16">
        <v>56.5</v>
      </c>
      <c r="F64" s="16">
        <v>1.05</v>
      </c>
      <c r="G64" s="16">
        <v>0.22</v>
      </c>
      <c r="H64" s="15">
        <v>0</v>
      </c>
      <c r="I64" s="16">
        <f>F64*0.7</f>
        <v>0.73499999999999999</v>
      </c>
      <c r="J64" s="16">
        <f>G64*0.5</f>
        <v>0.11</v>
      </c>
      <c r="K64" s="16">
        <v>448.7</v>
      </c>
      <c r="L64" s="15">
        <f t="shared" si="2"/>
        <v>0.16031978397825</v>
      </c>
      <c r="M64">
        <f t="shared" si="3"/>
        <v>198</v>
      </c>
      <c r="N64">
        <f t="shared" si="4"/>
        <v>0</v>
      </c>
      <c r="O64">
        <f t="shared" si="5"/>
        <v>0</v>
      </c>
    </row>
    <row r="65" spans="1:15">
      <c r="A65" s="15" t="s">
        <v>55</v>
      </c>
      <c r="B65" s="15">
        <v>3100</v>
      </c>
      <c r="C65" s="17">
        <v>1.0795856899999999E-2</v>
      </c>
      <c r="D65" s="16">
        <v>0.41099999999999998</v>
      </c>
      <c r="E65" s="16">
        <v>56.5</v>
      </c>
      <c r="F65" s="16">
        <v>1.2</v>
      </c>
      <c r="G65" s="16">
        <v>6.4000000000000001E-2</v>
      </c>
      <c r="H65" s="15">
        <v>1</v>
      </c>
      <c r="I65" s="16">
        <f t="shared" ref="I65:I66" si="22">F65</f>
        <v>1.2</v>
      </c>
      <c r="J65" s="16">
        <f t="shared" ref="J65:J66" si="23">G65</f>
        <v>6.4000000000000001E-2</v>
      </c>
      <c r="K65" s="16">
        <v>40.299999999999997</v>
      </c>
      <c r="L65" s="15">
        <f t="shared" si="2"/>
        <v>2.0891332583612501E-2</v>
      </c>
      <c r="M65">
        <f t="shared" si="3"/>
        <v>26</v>
      </c>
      <c r="N65">
        <f t="shared" si="4"/>
        <v>0</v>
      </c>
      <c r="O65">
        <f t="shared" si="5"/>
        <v>0</v>
      </c>
    </row>
    <row r="66" spans="1:15">
      <c r="A66" s="15" t="s">
        <v>55</v>
      </c>
      <c r="B66" s="15">
        <v>3200</v>
      </c>
      <c r="C66" s="17">
        <v>0.13820090830000001</v>
      </c>
      <c r="D66" s="16">
        <v>0.4</v>
      </c>
      <c r="E66" s="16">
        <v>56.5</v>
      </c>
      <c r="F66" s="16">
        <v>1.2</v>
      </c>
      <c r="G66" s="16">
        <v>6.4000000000000001E-2</v>
      </c>
      <c r="H66" s="15">
        <v>1</v>
      </c>
      <c r="I66" s="16">
        <f t="shared" si="22"/>
        <v>1.2</v>
      </c>
      <c r="J66" s="16">
        <f t="shared" si="23"/>
        <v>6.4000000000000001E-2</v>
      </c>
      <c r="K66" s="16">
        <v>936.2</v>
      </c>
      <c r="L66" s="15">
        <f t="shared" si="2"/>
        <v>0.26027837729833336</v>
      </c>
      <c r="M66">
        <f t="shared" si="3"/>
        <v>321</v>
      </c>
      <c r="N66">
        <f t="shared" si="4"/>
        <v>1</v>
      </c>
      <c r="O66">
        <f t="shared" si="5"/>
        <v>0</v>
      </c>
    </row>
    <row r="67" spans="1:15">
      <c r="C67" s="17">
        <f>SUM(C2:C66)</f>
        <v>8.9824985176999963</v>
      </c>
      <c r="N67">
        <f>SUM(N2:N66)</f>
        <v>49</v>
      </c>
      <c r="O67">
        <f>SUM(O2:O66)</f>
        <v>6.2999999999999989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7109375" customWidth="1"/>
    <col min="13" max="13" width="15.1406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1200</v>
      </c>
      <c r="C2" s="17">
        <v>0.16362962</v>
      </c>
      <c r="D2" s="16">
        <v>0.30399999999999999</v>
      </c>
      <c r="E2" s="16">
        <v>56.5</v>
      </c>
      <c r="F2" s="16">
        <v>2.23</v>
      </c>
      <c r="G2" s="16">
        <v>0.316</v>
      </c>
      <c r="H2" s="15">
        <v>0</v>
      </c>
      <c r="I2" s="16">
        <f>F2*0.7</f>
        <v>1.5609999999999999</v>
      </c>
      <c r="J2" s="16">
        <f>G2*0.5</f>
        <v>0.158</v>
      </c>
      <c r="K2" s="16">
        <v>346.9</v>
      </c>
      <c r="L2" s="15">
        <f>E2*D2*C2/12</f>
        <v>0.23420852942666667</v>
      </c>
      <c r="M2">
        <f>ROUND(E2*D2*C2*102.79,0)</f>
        <v>289</v>
      </c>
      <c r="N2">
        <f>ROUND(I2*M2*0.002205,0)</f>
        <v>1</v>
      </c>
      <c r="O2">
        <f>ROUND(J2*M2*0.002205,1)</f>
        <v>0.1</v>
      </c>
    </row>
    <row r="3" spans="1:15">
      <c r="A3" s="15" t="s">
        <v>55</v>
      </c>
      <c r="B3" s="15">
        <v>1200</v>
      </c>
      <c r="C3" s="17">
        <v>1.8026020300000001E-2</v>
      </c>
      <c r="D3" s="16">
        <v>0.30399999999999999</v>
      </c>
      <c r="E3" s="16">
        <v>56.5</v>
      </c>
      <c r="F3" s="16">
        <v>2.23</v>
      </c>
      <c r="G3" s="16">
        <v>0.316</v>
      </c>
      <c r="H3" s="15">
        <v>0</v>
      </c>
      <c r="I3" s="16">
        <f>F3*0.7</f>
        <v>1.5609999999999999</v>
      </c>
      <c r="J3" s="16">
        <f>G3*0.5</f>
        <v>0.158</v>
      </c>
      <c r="K3" s="16">
        <v>23.1</v>
      </c>
      <c r="L3" s="15">
        <f t="shared" ref="L3:L12" si="0">E3*D3*C3/12</f>
        <v>2.5801243722733333E-2</v>
      </c>
      <c r="M3">
        <f t="shared" ref="M3:M12" si="1">ROUND(E3*D3*C3*102.79,0)</f>
        <v>32</v>
      </c>
      <c r="N3">
        <f t="shared" ref="N3:N12" si="2">ROUND(I3*M3*0.002205,0)</f>
        <v>0</v>
      </c>
      <c r="O3">
        <f t="shared" ref="O3:O12" si="3">ROUND(J3*M3*0.002205,1)</f>
        <v>0</v>
      </c>
    </row>
    <row r="4" spans="1:15">
      <c r="A4" s="15" t="s">
        <v>55</v>
      </c>
      <c r="B4" s="15">
        <v>2110</v>
      </c>
      <c r="C4" s="17">
        <v>0.21517361460000001</v>
      </c>
      <c r="D4" s="16">
        <v>0.40500000000000003</v>
      </c>
      <c r="E4" s="16">
        <v>56.5</v>
      </c>
      <c r="F4" s="16">
        <v>2.7</v>
      </c>
      <c r="G4" s="16">
        <v>0.57599999999999996</v>
      </c>
      <c r="H4" s="15">
        <v>1</v>
      </c>
      <c r="I4" s="16">
        <f>F4</f>
        <v>2.7</v>
      </c>
      <c r="J4" s="16">
        <f>G4</f>
        <v>0.57599999999999996</v>
      </c>
      <c r="K4" s="16">
        <v>7891.9</v>
      </c>
      <c r="L4" s="15">
        <f t="shared" si="0"/>
        <v>0.410309186340375</v>
      </c>
      <c r="M4">
        <f t="shared" si="1"/>
        <v>506</v>
      </c>
      <c r="N4">
        <f t="shared" si="2"/>
        <v>3</v>
      </c>
      <c r="O4">
        <f t="shared" si="3"/>
        <v>0.6</v>
      </c>
    </row>
    <row r="5" spans="1:15">
      <c r="A5" s="15" t="s">
        <v>55</v>
      </c>
      <c r="B5" s="15">
        <v>2110</v>
      </c>
      <c r="C5" s="17">
        <v>0.57365615830000005</v>
      </c>
      <c r="D5" s="16">
        <v>0.40500000000000003</v>
      </c>
      <c r="E5" s="16">
        <v>56.5</v>
      </c>
      <c r="F5" s="16">
        <v>2.7</v>
      </c>
      <c r="G5" s="16">
        <v>0.57599999999999996</v>
      </c>
      <c r="H5" s="15">
        <v>1</v>
      </c>
      <c r="I5" s="16">
        <f>F5</f>
        <v>2.7</v>
      </c>
      <c r="J5" s="16">
        <f>G5</f>
        <v>0.57599999999999996</v>
      </c>
      <c r="K5" s="16">
        <v>13614.2</v>
      </c>
      <c r="L5" s="15">
        <f t="shared" si="0"/>
        <v>1.0938905868583126</v>
      </c>
      <c r="M5">
        <f t="shared" si="1"/>
        <v>1349</v>
      </c>
      <c r="N5">
        <f t="shared" si="2"/>
        <v>8</v>
      </c>
      <c r="O5">
        <f t="shared" si="3"/>
        <v>1.7</v>
      </c>
    </row>
    <row r="6" spans="1:15">
      <c r="A6" s="15" t="s">
        <v>55</v>
      </c>
      <c r="B6" s="15">
        <v>1200</v>
      </c>
      <c r="C6" s="17">
        <v>4.9111557999999998E-3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0</v>
      </c>
      <c r="I6" s="16">
        <f>F6*0.7</f>
        <v>1.5609999999999999</v>
      </c>
      <c r="J6" s="16">
        <f>G6*0.5</f>
        <v>0.158</v>
      </c>
      <c r="K6" s="16">
        <v>254.5</v>
      </c>
      <c r="L6" s="15">
        <f t="shared" si="0"/>
        <v>7.0295010017333327E-3</v>
      </c>
      <c r="M6">
        <f t="shared" si="1"/>
        <v>9</v>
      </c>
      <c r="N6">
        <f t="shared" si="2"/>
        <v>0</v>
      </c>
      <c r="O6">
        <f t="shared" si="3"/>
        <v>0</v>
      </c>
    </row>
    <row r="7" spans="1:15">
      <c r="A7" s="15" t="s">
        <v>55</v>
      </c>
      <c r="B7" s="15">
        <v>2110</v>
      </c>
      <c r="C7" s="17">
        <v>6.7351176799999996E-2</v>
      </c>
      <c r="D7" s="16">
        <v>0.40500000000000003</v>
      </c>
      <c r="E7" s="16">
        <v>56.5</v>
      </c>
      <c r="F7" s="16">
        <v>2.7</v>
      </c>
      <c r="G7" s="16">
        <v>0.57599999999999996</v>
      </c>
      <c r="H7" s="15">
        <v>1</v>
      </c>
      <c r="I7" s="16">
        <f t="shared" ref="I7:I12" si="4">F7</f>
        <v>2.7</v>
      </c>
      <c r="J7" s="16">
        <f t="shared" ref="J7:J12" si="5">G7</f>
        <v>0.57599999999999996</v>
      </c>
      <c r="K7" s="16">
        <v>192</v>
      </c>
      <c r="L7" s="15">
        <f t="shared" si="0"/>
        <v>0.12843027526049999</v>
      </c>
      <c r="M7">
        <f t="shared" si="1"/>
        <v>158</v>
      </c>
      <c r="N7">
        <f t="shared" si="2"/>
        <v>1</v>
      </c>
      <c r="O7">
        <f t="shared" si="3"/>
        <v>0.2</v>
      </c>
    </row>
    <row r="8" spans="1:15">
      <c r="A8" s="15" t="s">
        <v>55</v>
      </c>
      <c r="B8" s="15">
        <v>1200</v>
      </c>
      <c r="C8" s="17">
        <v>1.138987E-2</v>
      </c>
      <c r="D8" s="16">
        <v>0.30399999999999999</v>
      </c>
      <c r="E8" s="16">
        <v>56.5</v>
      </c>
      <c r="F8" s="16">
        <v>2.23</v>
      </c>
      <c r="G8" s="16">
        <v>0.316</v>
      </c>
      <c r="H8" s="15">
        <v>1</v>
      </c>
      <c r="I8" s="16">
        <f t="shared" si="4"/>
        <v>2.23</v>
      </c>
      <c r="J8" s="16">
        <f t="shared" si="5"/>
        <v>0.316</v>
      </c>
      <c r="K8" s="16">
        <v>1566.1</v>
      </c>
      <c r="L8" s="15">
        <f t="shared" si="0"/>
        <v>1.6302700593333334E-2</v>
      </c>
      <c r="M8">
        <f t="shared" si="1"/>
        <v>20</v>
      </c>
      <c r="N8">
        <f t="shared" si="2"/>
        <v>0</v>
      </c>
      <c r="O8">
        <f t="shared" si="3"/>
        <v>0</v>
      </c>
    </row>
    <row r="9" spans="1:15">
      <c r="A9" s="15" t="s">
        <v>55</v>
      </c>
      <c r="B9" s="15">
        <v>1200</v>
      </c>
      <c r="C9" s="17">
        <v>3.2674914000000001E-3</v>
      </c>
      <c r="D9" s="16">
        <v>0.30399999999999999</v>
      </c>
      <c r="E9" s="16">
        <v>56.5</v>
      </c>
      <c r="F9" s="16">
        <v>2.23</v>
      </c>
      <c r="G9" s="16">
        <v>0.316</v>
      </c>
      <c r="H9" s="15">
        <v>1</v>
      </c>
      <c r="I9" s="16">
        <f t="shared" si="4"/>
        <v>2.23</v>
      </c>
      <c r="J9" s="16">
        <f t="shared" si="5"/>
        <v>0.316</v>
      </c>
      <c r="K9" s="16">
        <v>98.2</v>
      </c>
      <c r="L9" s="15">
        <f t="shared" si="0"/>
        <v>4.6768693571999998E-3</v>
      </c>
      <c r="M9">
        <f t="shared" si="1"/>
        <v>6</v>
      </c>
      <c r="N9">
        <f t="shared" si="2"/>
        <v>0</v>
      </c>
      <c r="O9">
        <f t="shared" si="3"/>
        <v>0</v>
      </c>
    </row>
    <row r="10" spans="1:15">
      <c r="A10" s="15" t="s">
        <v>55</v>
      </c>
      <c r="B10" s="15">
        <v>2110</v>
      </c>
      <c r="C10" s="17">
        <v>0.1220067658</v>
      </c>
      <c r="D10" s="16">
        <v>0.40500000000000003</v>
      </c>
      <c r="E10" s="16">
        <v>56.5</v>
      </c>
      <c r="F10" s="16">
        <v>2.7</v>
      </c>
      <c r="G10" s="16">
        <v>0.57599999999999996</v>
      </c>
      <c r="H10" s="15">
        <v>1</v>
      </c>
      <c r="I10" s="16">
        <f t="shared" si="4"/>
        <v>2.7</v>
      </c>
      <c r="J10" s="16">
        <f t="shared" si="5"/>
        <v>0.57599999999999996</v>
      </c>
      <c r="K10" s="16">
        <v>208.4</v>
      </c>
      <c r="L10" s="15">
        <f t="shared" si="0"/>
        <v>0.23265165153487499</v>
      </c>
      <c r="M10">
        <f t="shared" si="1"/>
        <v>287</v>
      </c>
      <c r="N10">
        <f t="shared" si="2"/>
        <v>2</v>
      </c>
      <c r="O10">
        <f t="shared" si="3"/>
        <v>0.4</v>
      </c>
    </row>
    <row r="11" spans="1:15">
      <c r="A11" s="15" t="s">
        <v>55</v>
      </c>
      <c r="B11" s="15">
        <v>2110</v>
      </c>
      <c r="C11" s="17">
        <v>5.3084162542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4"/>
        <v>2.7</v>
      </c>
      <c r="J11" s="16">
        <f t="shared" si="5"/>
        <v>0.57599999999999996</v>
      </c>
      <c r="K11" s="16">
        <v>19210.2</v>
      </c>
      <c r="L11" s="15">
        <f t="shared" si="0"/>
        <v>10.122486244727625</v>
      </c>
      <c r="M11">
        <f t="shared" si="1"/>
        <v>12486</v>
      </c>
      <c r="N11">
        <f t="shared" si="2"/>
        <v>74</v>
      </c>
      <c r="O11">
        <f t="shared" si="3"/>
        <v>15.9</v>
      </c>
    </row>
    <row r="12" spans="1:15">
      <c r="A12" s="15" t="s">
        <v>55</v>
      </c>
      <c r="B12" s="15">
        <v>2110</v>
      </c>
      <c r="C12" s="17">
        <v>7.1343473850999999</v>
      </c>
      <c r="D12" s="16">
        <v>0.40500000000000003</v>
      </c>
      <c r="E12" s="16">
        <v>56.5</v>
      </c>
      <c r="F12" s="16">
        <v>2.7</v>
      </c>
      <c r="G12" s="16">
        <v>0.57599999999999996</v>
      </c>
      <c r="H12" s="15">
        <v>1</v>
      </c>
      <c r="I12" s="16">
        <f t="shared" si="4"/>
        <v>2.7</v>
      </c>
      <c r="J12" s="16">
        <f t="shared" si="5"/>
        <v>0.57599999999999996</v>
      </c>
      <c r="K12" s="16">
        <v>87398.9</v>
      </c>
      <c r="L12" s="15">
        <f t="shared" si="0"/>
        <v>13.604308669962563</v>
      </c>
      <c r="M12">
        <f t="shared" si="1"/>
        <v>16781</v>
      </c>
      <c r="N12">
        <f t="shared" si="2"/>
        <v>100</v>
      </c>
      <c r="O12">
        <f t="shared" si="3"/>
        <v>21.3</v>
      </c>
    </row>
    <row r="13" spans="1:15">
      <c r="C13" s="17">
        <f>SUM(C2:C12)</f>
        <v>13.6221755123</v>
      </c>
      <c r="N13">
        <f>SUM(N2:N12)</f>
        <v>189</v>
      </c>
      <c r="O13">
        <f>SUM(O2:O12)</f>
        <v>40.200000000000003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05"/>
  <sheetViews>
    <sheetView workbookViewId="0">
      <pane ySplit="1" topLeftCell="A485" activePane="bottomLeft" state="frozen"/>
      <selection pane="bottomLeft" activeCell="N505" sqref="N505"/>
    </sheetView>
  </sheetViews>
  <sheetFormatPr defaultRowHeight="15"/>
  <cols>
    <col min="1" max="1" width="16.7109375" style="15" customWidth="1"/>
    <col min="2" max="2" width="9.7109375" style="15" customWidth="1"/>
    <col min="3" max="3" width="15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7109375" customWidth="1"/>
    <col min="13" max="13" width="14.57031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6300</v>
      </c>
      <c r="C2" s="17">
        <v>8.3672869336000009</v>
      </c>
      <c r="D2" s="16">
        <v>0.30299999999999999</v>
      </c>
      <c r="E2" s="16">
        <v>56.5</v>
      </c>
      <c r="F2" s="16">
        <v>0</v>
      </c>
      <c r="G2" s="16">
        <v>0</v>
      </c>
      <c r="H2" s="15">
        <v>1</v>
      </c>
      <c r="I2" s="16">
        <f>F2</f>
        <v>0</v>
      </c>
      <c r="J2" s="16">
        <f>G2</f>
        <v>0</v>
      </c>
      <c r="K2" s="16">
        <v>10694.4</v>
      </c>
      <c r="L2" s="15">
        <f>E2*D2*C2/12</f>
        <v>11.936980721647101</v>
      </c>
      <c r="M2">
        <f>ROUND(E2*D2*C2*102.79,0)</f>
        <v>14724</v>
      </c>
      <c r="N2">
        <f>ROUND(I2*M2*0.002205,0)</f>
        <v>0</v>
      </c>
      <c r="O2">
        <f>ROUND(J2*M2*0.002205,1)</f>
        <v>0</v>
      </c>
    </row>
    <row r="3" spans="1:15">
      <c r="A3" s="15" t="s">
        <v>55</v>
      </c>
      <c r="B3" s="15">
        <v>3300</v>
      </c>
      <c r="C3" s="17">
        <v>0.38404254339999999</v>
      </c>
      <c r="D3" s="16">
        <v>0.4</v>
      </c>
      <c r="E3" s="16">
        <v>56.5</v>
      </c>
      <c r="F3" s="16">
        <v>1.2</v>
      </c>
      <c r="G3" s="16">
        <v>6.4000000000000001E-2</v>
      </c>
      <c r="H3" s="15">
        <v>1</v>
      </c>
      <c r="I3" s="16">
        <f t="shared" ref="I3:I66" si="0">F3</f>
        <v>1.2</v>
      </c>
      <c r="J3" s="16">
        <f t="shared" ref="J3:J66" si="1">G3</f>
        <v>6.4000000000000001E-2</v>
      </c>
      <c r="K3" s="16">
        <v>648</v>
      </c>
      <c r="L3" s="15">
        <f t="shared" ref="L3:L66" si="2">E3*D3*C3/12</f>
        <v>0.72328012340333336</v>
      </c>
      <c r="M3">
        <f t="shared" ref="M3:M66" si="3">ROUND(E3*D3*C3*102.79,0)</f>
        <v>892</v>
      </c>
      <c r="N3">
        <f t="shared" ref="N3:N66" si="4">ROUND(I3*M3*0.002205,0)</f>
        <v>2</v>
      </c>
      <c r="O3">
        <f t="shared" ref="O3:O66" si="5">ROUND(J3*M3*0.002205,1)</f>
        <v>0.1</v>
      </c>
    </row>
    <row r="4" spans="1:15">
      <c r="A4" s="15" t="s">
        <v>55</v>
      </c>
      <c r="B4" s="15">
        <v>6460</v>
      </c>
      <c r="C4" s="17">
        <v>4.3368024658</v>
      </c>
      <c r="D4" s="16">
        <v>0.30299999999999999</v>
      </c>
      <c r="E4" s="16">
        <v>56.5</v>
      </c>
      <c r="F4" s="16">
        <v>0</v>
      </c>
      <c r="G4" s="16">
        <v>0</v>
      </c>
      <c r="H4" s="15">
        <v>1</v>
      </c>
      <c r="I4" s="16">
        <f t="shared" si="0"/>
        <v>0</v>
      </c>
      <c r="J4" s="16">
        <f t="shared" si="1"/>
        <v>0</v>
      </c>
      <c r="K4" s="16">
        <v>5543</v>
      </c>
      <c r="L4" s="15">
        <f t="shared" si="2"/>
        <v>6.1869908177719246</v>
      </c>
      <c r="M4">
        <f t="shared" si="3"/>
        <v>7632</v>
      </c>
      <c r="N4">
        <f t="shared" si="4"/>
        <v>0</v>
      </c>
      <c r="O4">
        <f t="shared" si="5"/>
        <v>0</v>
      </c>
    </row>
    <row r="5" spans="1:15">
      <c r="A5" s="15" t="s">
        <v>55</v>
      </c>
      <c r="B5" s="15">
        <v>3300</v>
      </c>
      <c r="C5" s="17">
        <v>3.3011702198999999</v>
      </c>
      <c r="D5" s="16">
        <v>0.4</v>
      </c>
      <c r="E5" s="16">
        <v>56.5</v>
      </c>
      <c r="F5" s="16">
        <v>1.2</v>
      </c>
      <c r="G5" s="16">
        <v>6.4000000000000001E-2</v>
      </c>
      <c r="H5" s="15">
        <v>1</v>
      </c>
      <c r="I5" s="16">
        <f t="shared" si="0"/>
        <v>1.2</v>
      </c>
      <c r="J5" s="16">
        <f t="shared" si="1"/>
        <v>6.4000000000000001E-2</v>
      </c>
      <c r="K5" s="16">
        <v>5570</v>
      </c>
      <c r="L5" s="15">
        <f t="shared" si="2"/>
        <v>6.2172039141450002</v>
      </c>
      <c r="M5">
        <f t="shared" si="3"/>
        <v>7669</v>
      </c>
      <c r="N5">
        <f t="shared" si="4"/>
        <v>20</v>
      </c>
      <c r="O5">
        <f t="shared" si="5"/>
        <v>1.1000000000000001</v>
      </c>
    </row>
    <row r="6" spans="1:15">
      <c r="A6" s="15" t="s">
        <v>55</v>
      </c>
      <c r="B6" s="15">
        <v>3300</v>
      </c>
      <c r="C6" s="17">
        <v>14.065084115399999</v>
      </c>
      <c r="D6" s="16">
        <v>0.4</v>
      </c>
      <c r="E6" s="16">
        <v>56.5</v>
      </c>
      <c r="F6" s="16">
        <v>1.2</v>
      </c>
      <c r="G6" s="16">
        <v>6.4000000000000001E-2</v>
      </c>
      <c r="H6" s="15">
        <v>1</v>
      </c>
      <c r="I6" s="16">
        <f t="shared" si="0"/>
        <v>1.2</v>
      </c>
      <c r="J6" s="16">
        <f t="shared" si="1"/>
        <v>6.4000000000000001E-2</v>
      </c>
      <c r="K6" s="16">
        <v>23731.8</v>
      </c>
      <c r="L6" s="15">
        <f t="shared" si="2"/>
        <v>26.489241750670001</v>
      </c>
      <c r="M6">
        <f t="shared" si="3"/>
        <v>32674</v>
      </c>
      <c r="N6">
        <f t="shared" si="4"/>
        <v>86</v>
      </c>
      <c r="O6">
        <f t="shared" si="5"/>
        <v>4.5999999999999996</v>
      </c>
    </row>
    <row r="7" spans="1:15">
      <c r="A7" s="15" t="s">
        <v>55</v>
      </c>
      <c r="B7" s="15">
        <v>3300</v>
      </c>
      <c r="C7" s="17">
        <v>1.5042648424</v>
      </c>
      <c r="D7" s="16">
        <v>0.4</v>
      </c>
      <c r="E7" s="16">
        <v>56.5</v>
      </c>
      <c r="F7" s="16">
        <v>1.2</v>
      </c>
      <c r="G7" s="16">
        <v>6.4000000000000001E-2</v>
      </c>
      <c r="H7" s="15">
        <v>1</v>
      </c>
      <c r="I7" s="16">
        <f t="shared" si="0"/>
        <v>1.2</v>
      </c>
      <c r="J7" s="16">
        <f t="shared" si="1"/>
        <v>6.4000000000000001E-2</v>
      </c>
      <c r="K7" s="16">
        <v>7930.1</v>
      </c>
      <c r="L7" s="15">
        <f t="shared" si="2"/>
        <v>2.8330321198533337</v>
      </c>
      <c r="M7">
        <f t="shared" si="3"/>
        <v>3494</v>
      </c>
      <c r="N7">
        <f t="shared" si="4"/>
        <v>9</v>
      </c>
      <c r="O7">
        <f t="shared" si="5"/>
        <v>0.5</v>
      </c>
    </row>
    <row r="8" spans="1:15">
      <c r="A8" s="15" t="s">
        <v>55</v>
      </c>
      <c r="B8" s="15">
        <v>3300</v>
      </c>
      <c r="C8" s="17">
        <v>0.12652823539999999</v>
      </c>
      <c r="D8" s="16">
        <v>0.4</v>
      </c>
      <c r="E8" s="16">
        <v>56.5</v>
      </c>
      <c r="F8" s="16">
        <v>1.2</v>
      </c>
      <c r="G8" s="16">
        <v>6.4000000000000001E-2</v>
      </c>
      <c r="H8" s="15">
        <v>1</v>
      </c>
      <c r="I8" s="16">
        <f t="shared" si="0"/>
        <v>1.2</v>
      </c>
      <c r="J8" s="16">
        <f t="shared" si="1"/>
        <v>6.4000000000000001E-2</v>
      </c>
      <c r="K8" s="16">
        <v>213.5</v>
      </c>
      <c r="L8" s="15">
        <f t="shared" si="2"/>
        <v>0.23829484333666665</v>
      </c>
      <c r="M8">
        <f t="shared" si="3"/>
        <v>294</v>
      </c>
      <c r="N8">
        <f t="shared" si="4"/>
        <v>1</v>
      </c>
      <c r="O8">
        <f t="shared" si="5"/>
        <v>0</v>
      </c>
    </row>
    <row r="9" spans="1:15">
      <c r="A9" s="15" t="s">
        <v>55</v>
      </c>
      <c r="B9" s="15">
        <v>3200</v>
      </c>
      <c r="C9" s="17">
        <v>1.6822371899999999</v>
      </c>
      <c r="D9" s="16">
        <v>0.4</v>
      </c>
      <c r="E9" s="16">
        <v>56.5</v>
      </c>
      <c r="F9" s="16">
        <v>1.2</v>
      </c>
      <c r="G9" s="16">
        <v>6.4000000000000001E-2</v>
      </c>
      <c r="H9" s="15">
        <v>1</v>
      </c>
      <c r="I9" s="16">
        <f t="shared" si="0"/>
        <v>1.2</v>
      </c>
      <c r="J9" s="16">
        <f t="shared" si="1"/>
        <v>6.4000000000000001E-2</v>
      </c>
      <c r="K9" s="16">
        <v>2838.4</v>
      </c>
      <c r="L9" s="15">
        <f t="shared" si="2"/>
        <v>3.1682133745000001</v>
      </c>
      <c r="M9">
        <f t="shared" si="3"/>
        <v>3908</v>
      </c>
      <c r="N9">
        <f t="shared" si="4"/>
        <v>10</v>
      </c>
      <c r="O9">
        <f t="shared" si="5"/>
        <v>0.6</v>
      </c>
    </row>
    <row r="10" spans="1:15">
      <c r="A10" s="15" t="s">
        <v>55</v>
      </c>
      <c r="B10" s="15">
        <v>6430</v>
      </c>
      <c r="C10" s="17">
        <v>0.17833749330000001</v>
      </c>
      <c r="D10" s="16">
        <v>0.26600000000000001</v>
      </c>
      <c r="E10" s="16">
        <v>56.5</v>
      </c>
      <c r="F10" s="16">
        <v>0</v>
      </c>
      <c r="G10" s="16">
        <v>0</v>
      </c>
      <c r="H10" s="15">
        <v>1</v>
      </c>
      <c r="I10" s="16">
        <f t="shared" si="0"/>
        <v>0</v>
      </c>
      <c r="J10" s="16">
        <f t="shared" si="1"/>
        <v>0</v>
      </c>
      <c r="K10" s="16">
        <v>200.1</v>
      </c>
      <c r="L10" s="15">
        <f t="shared" si="2"/>
        <v>0.22335284890047502</v>
      </c>
      <c r="M10">
        <f t="shared" si="3"/>
        <v>276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6430</v>
      </c>
      <c r="C11" s="17">
        <v>0.5146771792</v>
      </c>
      <c r="D11" s="16">
        <v>0.30299999999999999</v>
      </c>
      <c r="E11" s="16">
        <v>56.5</v>
      </c>
      <c r="F11" s="16">
        <v>0</v>
      </c>
      <c r="G11" s="16">
        <v>0</v>
      </c>
      <c r="H11" s="15">
        <v>1</v>
      </c>
      <c r="I11" s="16">
        <f t="shared" si="0"/>
        <v>0</v>
      </c>
      <c r="J11" s="16">
        <f t="shared" si="1"/>
        <v>0</v>
      </c>
      <c r="K11" s="16">
        <v>347.3</v>
      </c>
      <c r="L11" s="15">
        <f t="shared" si="2"/>
        <v>0.73425133077619986</v>
      </c>
      <c r="M11">
        <f t="shared" si="3"/>
        <v>906</v>
      </c>
      <c r="N11">
        <f t="shared" si="4"/>
        <v>0</v>
      </c>
      <c r="O11">
        <f t="shared" si="5"/>
        <v>0</v>
      </c>
    </row>
    <row r="12" spans="1:15">
      <c r="A12" s="15" t="s">
        <v>55</v>
      </c>
      <c r="B12" s="15">
        <v>5100</v>
      </c>
      <c r="C12" s="17">
        <v>1.6828137E-3</v>
      </c>
      <c r="D12" s="16">
        <v>1</v>
      </c>
      <c r="E12" s="16">
        <v>56.5</v>
      </c>
      <c r="F12" s="16">
        <v>0.6</v>
      </c>
      <c r="G12" s="16">
        <v>0.05</v>
      </c>
      <c r="H12" s="15">
        <v>1</v>
      </c>
      <c r="I12" s="16">
        <f t="shared" si="0"/>
        <v>0.6</v>
      </c>
      <c r="J12" s="16">
        <f t="shared" si="1"/>
        <v>0.05</v>
      </c>
      <c r="K12" s="16">
        <v>24036.1</v>
      </c>
      <c r="L12" s="15">
        <f t="shared" si="2"/>
        <v>7.9232478374999995E-3</v>
      </c>
      <c r="M12">
        <f t="shared" si="3"/>
        <v>10</v>
      </c>
      <c r="N12">
        <f t="shared" si="4"/>
        <v>0</v>
      </c>
      <c r="O12">
        <f t="shared" si="5"/>
        <v>0</v>
      </c>
    </row>
    <row r="13" spans="1:15">
      <c r="A13" s="15" t="s">
        <v>55</v>
      </c>
      <c r="B13" s="15">
        <v>4340</v>
      </c>
      <c r="C13" s="17">
        <v>0.35600352330000001</v>
      </c>
      <c r="D13" s="16">
        <v>0.41299999999999998</v>
      </c>
      <c r="E13" s="16">
        <v>56.5</v>
      </c>
      <c r="F13" s="16">
        <v>0.7</v>
      </c>
      <c r="G13" s="16">
        <v>0.09</v>
      </c>
      <c r="H13" s="15">
        <v>1</v>
      </c>
      <c r="I13" s="16">
        <f t="shared" si="0"/>
        <v>0.7</v>
      </c>
      <c r="J13" s="16">
        <f t="shared" si="1"/>
        <v>0.09</v>
      </c>
      <c r="K13" s="16">
        <v>44129.8</v>
      </c>
      <c r="L13" s="15">
        <f t="shared" si="2"/>
        <v>0.6922636845369875</v>
      </c>
      <c r="M13">
        <f t="shared" si="3"/>
        <v>854</v>
      </c>
      <c r="N13">
        <f t="shared" si="4"/>
        <v>1</v>
      </c>
      <c r="O13">
        <f t="shared" si="5"/>
        <v>0.2</v>
      </c>
    </row>
    <row r="14" spans="1:15">
      <c r="A14" s="15" t="s">
        <v>55</v>
      </c>
      <c r="B14" s="15">
        <v>4340</v>
      </c>
      <c r="C14" s="17">
        <v>2.5878616699999999E-2</v>
      </c>
      <c r="D14" s="16">
        <v>0.309</v>
      </c>
      <c r="E14" s="16">
        <v>56.5</v>
      </c>
      <c r="F14" s="16">
        <v>0.7</v>
      </c>
      <c r="G14" s="16">
        <v>0.09</v>
      </c>
      <c r="H14" s="15">
        <v>1</v>
      </c>
      <c r="I14" s="16">
        <f t="shared" si="0"/>
        <v>0.7</v>
      </c>
      <c r="J14" s="16">
        <f t="shared" si="1"/>
        <v>0.09</v>
      </c>
      <c r="K14" s="16">
        <v>2261.6999999999998</v>
      </c>
      <c r="L14" s="15">
        <f t="shared" si="2"/>
        <v>3.7650152471412499E-2</v>
      </c>
      <c r="M14">
        <f t="shared" si="3"/>
        <v>46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3200</v>
      </c>
      <c r="C15" s="17">
        <v>33.990007366900002</v>
      </c>
      <c r="D15" s="16">
        <v>0.4</v>
      </c>
      <c r="E15" s="16">
        <v>56.5</v>
      </c>
      <c r="F15" s="16">
        <v>1.2</v>
      </c>
      <c r="G15" s="16">
        <v>6.4000000000000001E-2</v>
      </c>
      <c r="H15" s="15">
        <v>1</v>
      </c>
      <c r="I15" s="16">
        <f t="shared" si="0"/>
        <v>1.2</v>
      </c>
      <c r="J15" s="16">
        <f t="shared" si="1"/>
        <v>6.4000000000000001E-2</v>
      </c>
      <c r="K15" s="16">
        <v>142249</v>
      </c>
      <c r="L15" s="15">
        <f t="shared" si="2"/>
        <v>64.014513874328344</v>
      </c>
      <c r="M15">
        <f t="shared" si="3"/>
        <v>78961</v>
      </c>
      <c r="N15">
        <f t="shared" si="4"/>
        <v>209</v>
      </c>
      <c r="O15">
        <f t="shared" si="5"/>
        <v>11.1</v>
      </c>
    </row>
    <row r="16" spans="1:15">
      <c r="A16" s="15" t="s">
        <v>55</v>
      </c>
      <c r="B16" s="15">
        <v>4340</v>
      </c>
      <c r="C16" s="17">
        <v>1.0831331714000001</v>
      </c>
      <c r="D16" s="16">
        <v>0.41299999999999998</v>
      </c>
      <c r="E16" s="16">
        <v>56.5</v>
      </c>
      <c r="F16" s="16">
        <v>0.7</v>
      </c>
      <c r="G16" s="16">
        <v>0.09</v>
      </c>
      <c r="H16" s="15">
        <v>1</v>
      </c>
      <c r="I16" s="16">
        <f t="shared" si="0"/>
        <v>0.7</v>
      </c>
      <c r="J16" s="16">
        <f t="shared" si="1"/>
        <v>0.09</v>
      </c>
      <c r="K16" s="16">
        <v>84288</v>
      </c>
      <c r="L16" s="15">
        <f t="shared" si="2"/>
        <v>2.1061975823361085</v>
      </c>
      <c r="M16">
        <f t="shared" si="3"/>
        <v>2598</v>
      </c>
      <c r="N16">
        <f t="shared" si="4"/>
        <v>4</v>
      </c>
      <c r="O16">
        <f t="shared" si="5"/>
        <v>0.5</v>
      </c>
    </row>
    <row r="17" spans="1:15">
      <c r="A17" s="15" t="s">
        <v>55</v>
      </c>
      <c r="B17" s="15">
        <v>4340</v>
      </c>
      <c r="C17" s="17">
        <v>0.65627478480000001</v>
      </c>
      <c r="D17" s="16">
        <v>0.41299999999999998</v>
      </c>
      <c r="E17" s="16">
        <v>56.5</v>
      </c>
      <c r="F17" s="16">
        <v>0.7</v>
      </c>
      <c r="G17" s="16">
        <v>0.09</v>
      </c>
      <c r="H17" s="15">
        <v>1</v>
      </c>
      <c r="I17" s="16">
        <f t="shared" si="0"/>
        <v>0.7</v>
      </c>
      <c r="J17" s="16">
        <f t="shared" si="1"/>
        <v>0.09</v>
      </c>
      <c r="K17" s="16">
        <v>14990.3</v>
      </c>
      <c r="L17" s="15">
        <f t="shared" si="2"/>
        <v>1.2761536638262998</v>
      </c>
      <c r="M17">
        <f t="shared" si="3"/>
        <v>1574</v>
      </c>
      <c r="N17">
        <f t="shared" si="4"/>
        <v>2</v>
      </c>
      <c r="O17">
        <f t="shared" si="5"/>
        <v>0.3</v>
      </c>
    </row>
    <row r="18" spans="1:15">
      <c r="A18" s="15" t="s">
        <v>55</v>
      </c>
      <c r="B18" s="15">
        <v>3200</v>
      </c>
      <c r="C18" s="17">
        <v>37.346583437500001</v>
      </c>
      <c r="D18" s="16">
        <v>0.4</v>
      </c>
      <c r="E18" s="16">
        <v>56.5</v>
      </c>
      <c r="F18" s="16">
        <v>1.2</v>
      </c>
      <c r="G18" s="16">
        <v>6.4000000000000001E-2</v>
      </c>
      <c r="H18" s="15">
        <v>1</v>
      </c>
      <c r="I18" s="16">
        <f t="shared" si="0"/>
        <v>1.2</v>
      </c>
      <c r="J18" s="16">
        <f t="shared" si="1"/>
        <v>6.4000000000000001E-2</v>
      </c>
      <c r="K18" s="16">
        <v>115545.1</v>
      </c>
      <c r="L18" s="15">
        <f t="shared" si="2"/>
        <v>70.336065473958342</v>
      </c>
      <c r="M18">
        <f t="shared" si="3"/>
        <v>86758</v>
      </c>
      <c r="N18">
        <f t="shared" si="4"/>
        <v>230</v>
      </c>
      <c r="O18">
        <f t="shared" si="5"/>
        <v>12.2</v>
      </c>
    </row>
    <row r="19" spans="1:15">
      <c r="A19" s="15" t="s">
        <v>55</v>
      </c>
      <c r="B19" s="15">
        <v>6430</v>
      </c>
      <c r="C19" s="17">
        <v>0.33998858469999998</v>
      </c>
      <c r="D19" s="16">
        <v>0.30299999999999999</v>
      </c>
      <c r="E19" s="16">
        <v>56.5</v>
      </c>
      <c r="F19" s="16">
        <v>0</v>
      </c>
      <c r="G19" s="16">
        <v>0</v>
      </c>
      <c r="H19" s="15">
        <v>1</v>
      </c>
      <c r="I19" s="16">
        <f t="shared" si="0"/>
        <v>0</v>
      </c>
      <c r="J19" s="16">
        <f t="shared" si="1"/>
        <v>0</v>
      </c>
      <c r="K19" s="16">
        <v>1933.6</v>
      </c>
      <c r="L19" s="15">
        <f t="shared" si="2"/>
        <v>0.48503621464763746</v>
      </c>
      <c r="M19">
        <f t="shared" si="3"/>
        <v>598</v>
      </c>
      <c r="N19">
        <f t="shared" si="4"/>
        <v>0</v>
      </c>
      <c r="O19">
        <f t="shared" si="5"/>
        <v>0</v>
      </c>
    </row>
    <row r="20" spans="1:15">
      <c r="A20" s="15" t="s">
        <v>55</v>
      </c>
      <c r="B20" s="15">
        <v>3300</v>
      </c>
      <c r="C20" s="17">
        <v>90.166877639800006</v>
      </c>
      <c r="D20" s="16">
        <v>0.4</v>
      </c>
      <c r="E20" s="16">
        <v>56.5</v>
      </c>
      <c r="F20" s="16">
        <v>1.2</v>
      </c>
      <c r="G20" s="16">
        <v>6.4000000000000001E-2</v>
      </c>
      <c r="H20" s="15">
        <v>1</v>
      </c>
      <c r="I20" s="16">
        <f t="shared" si="0"/>
        <v>1.2</v>
      </c>
      <c r="J20" s="16">
        <f t="shared" si="1"/>
        <v>6.4000000000000001E-2</v>
      </c>
      <c r="K20" s="16">
        <v>167551.5</v>
      </c>
      <c r="L20" s="15">
        <f t="shared" si="2"/>
        <v>169.81428622162335</v>
      </c>
      <c r="M20">
        <f t="shared" si="3"/>
        <v>209463</v>
      </c>
      <c r="N20">
        <f t="shared" si="4"/>
        <v>554</v>
      </c>
      <c r="O20">
        <f t="shared" si="5"/>
        <v>29.6</v>
      </c>
    </row>
    <row r="21" spans="1:15">
      <c r="A21" s="15" t="s">
        <v>55</v>
      </c>
      <c r="B21" s="15">
        <v>8320</v>
      </c>
      <c r="C21" s="17">
        <v>1.6013217816</v>
      </c>
      <c r="D21" s="16">
        <v>0.21</v>
      </c>
      <c r="E21" s="16">
        <v>56.5</v>
      </c>
      <c r="F21" s="16">
        <v>1.25</v>
      </c>
      <c r="G21" s="16">
        <v>7.5999999999999998E-2</v>
      </c>
      <c r="H21" s="15">
        <v>1</v>
      </c>
      <c r="I21" s="16">
        <f t="shared" si="0"/>
        <v>1.25</v>
      </c>
      <c r="J21" s="16">
        <f t="shared" si="1"/>
        <v>7.5999999999999998E-2</v>
      </c>
      <c r="K21" s="16">
        <v>825.5</v>
      </c>
      <c r="L21" s="15">
        <f t="shared" si="2"/>
        <v>1.583306911557</v>
      </c>
      <c r="M21">
        <f t="shared" si="3"/>
        <v>1953</v>
      </c>
      <c r="N21">
        <f t="shared" si="4"/>
        <v>5</v>
      </c>
      <c r="O21">
        <f t="shared" si="5"/>
        <v>0.3</v>
      </c>
    </row>
    <row r="22" spans="1:15">
      <c r="A22" s="15" t="s">
        <v>55</v>
      </c>
      <c r="B22" s="15">
        <v>4340</v>
      </c>
      <c r="C22" s="17">
        <v>0.36976568920000003</v>
      </c>
      <c r="D22" s="16">
        <v>0.41299999999999998</v>
      </c>
      <c r="E22" s="16">
        <v>56.5</v>
      </c>
      <c r="F22" s="16">
        <v>0.7</v>
      </c>
      <c r="G22" s="16">
        <v>0.09</v>
      </c>
      <c r="H22" s="15">
        <v>1</v>
      </c>
      <c r="I22" s="16">
        <f t="shared" si="0"/>
        <v>0.7</v>
      </c>
      <c r="J22" s="16">
        <f t="shared" si="1"/>
        <v>0.09</v>
      </c>
      <c r="K22" s="16">
        <v>1623.7</v>
      </c>
      <c r="L22" s="15">
        <f t="shared" si="2"/>
        <v>0.71902478955311666</v>
      </c>
      <c r="M22">
        <f t="shared" si="3"/>
        <v>887</v>
      </c>
      <c r="N22">
        <f t="shared" si="4"/>
        <v>1</v>
      </c>
      <c r="O22">
        <f t="shared" si="5"/>
        <v>0.2</v>
      </c>
    </row>
    <row r="23" spans="1:15">
      <c r="A23" s="15" t="s">
        <v>55</v>
      </c>
      <c r="B23" s="15">
        <v>3200</v>
      </c>
      <c r="C23" s="17">
        <v>10.2970429341</v>
      </c>
      <c r="D23" s="16">
        <v>0.28699999999999998</v>
      </c>
      <c r="E23" s="16">
        <v>56.5</v>
      </c>
      <c r="F23" s="16">
        <v>1.2</v>
      </c>
      <c r="G23" s="16">
        <v>6.4000000000000001E-2</v>
      </c>
      <c r="H23" s="15">
        <v>1</v>
      </c>
      <c r="I23" s="16">
        <f t="shared" si="0"/>
        <v>1.2</v>
      </c>
      <c r="J23" s="16">
        <f t="shared" si="1"/>
        <v>6.4000000000000001E-2</v>
      </c>
      <c r="K23" s="16">
        <v>42789.8</v>
      </c>
      <c r="L23" s="15">
        <f t="shared" si="2"/>
        <v>13.914308308158212</v>
      </c>
      <c r="M23">
        <f t="shared" si="3"/>
        <v>17163</v>
      </c>
      <c r="N23">
        <f t="shared" si="4"/>
        <v>45</v>
      </c>
      <c r="O23">
        <f t="shared" si="5"/>
        <v>2.4</v>
      </c>
    </row>
    <row r="24" spans="1:15">
      <c r="A24" s="15" t="s">
        <v>55</v>
      </c>
      <c r="B24" s="15">
        <v>4110</v>
      </c>
      <c r="C24" s="17">
        <v>38.022813882199998</v>
      </c>
      <c r="D24" s="16">
        <v>0.41299999999999998</v>
      </c>
      <c r="E24" s="16">
        <v>56.5</v>
      </c>
      <c r="F24" s="16">
        <v>0.7</v>
      </c>
      <c r="G24" s="16">
        <v>0.09</v>
      </c>
      <c r="H24" s="15">
        <v>1</v>
      </c>
      <c r="I24" s="16">
        <f t="shared" si="0"/>
        <v>0.7</v>
      </c>
      <c r="J24" s="16">
        <f t="shared" si="1"/>
        <v>0.09</v>
      </c>
      <c r="K24" s="16">
        <v>105290.2</v>
      </c>
      <c r="L24" s="15">
        <f t="shared" si="2"/>
        <v>73.936945877849652</v>
      </c>
      <c r="M24">
        <f t="shared" si="3"/>
        <v>91200</v>
      </c>
      <c r="N24">
        <f t="shared" si="4"/>
        <v>141</v>
      </c>
      <c r="O24">
        <f t="shared" si="5"/>
        <v>18.100000000000001</v>
      </c>
    </row>
    <row r="25" spans="1:15">
      <c r="A25" s="15" t="s">
        <v>55</v>
      </c>
      <c r="B25" s="15">
        <v>3200</v>
      </c>
      <c r="C25" s="17">
        <v>5.8372401493000003</v>
      </c>
      <c r="D25" s="16">
        <v>0.4</v>
      </c>
      <c r="E25" s="16">
        <v>56.5</v>
      </c>
      <c r="F25" s="16">
        <v>1.2</v>
      </c>
      <c r="G25" s="16">
        <v>6.4000000000000001E-2</v>
      </c>
      <c r="H25" s="15">
        <v>1</v>
      </c>
      <c r="I25" s="16">
        <f t="shared" si="0"/>
        <v>1.2</v>
      </c>
      <c r="J25" s="16">
        <f t="shared" si="1"/>
        <v>6.4000000000000001E-2</v>
      </c>
      <c r="K25" s="16">
        <v>13673.7</v>
      </c>
      <c r="L25" s="15">
        <f t="shared" si="2"/>
        <v>10.993468947848335</v>
      </c>
      <c r="M25">
        <f t="shared" si="3"/>
        <v>13560</v>
      </c>
      <c r="N25">
        <f t="shared" si="4"/>
        <v>36</v>
      </c>
      <c r="O25">
        <f t="shared" si="5"/>
        <v>1.9</v>
      </c>
    </row>
    <row r="26" spans="1:15">
      <c r="A26" s="15" t="s">
        <v>55</v>
      </c>
      <c r="B26" s="15">
        <v>8320</v>
      </c>
      <c r="C26" s="17">
        <v>5.5734556890000002</v>
      </c>
      <c r="D26" s="16">
        <v>0.21</v>
      </c>
      <c r="E26" s="16">
        <v>56.5</v>
      </c>
      <c r="F26" s="16">
        <v>1.25</v>
      </c>
      <c r="G26" s="16">
        <v>7.5999999999999998E-2</v>
      </c>
      <c r="H26" s="15">
        <v>1</v>
      </c>
      <c r="I26" s="16">
        <f t="shared" si="0"/>
        <v>1.25</v>
      </c>
      <c r="J26" s="16">
        <f t="shared" si="1"/>
        <v>7.5999999999999998E-2</v>
      </c>
      <c r="K26" s="16">
        <v>2606.5</v>
      </c>
      <c r="L26" s="15">
        <f t="shared" si="2"/>
        <v>5.5107543124987508</v>
      </c>
      <c r="M26">
        <f t="shared" si="3"/>
        <v>6797</v>
      </c>
      <c r="N26">
        <f t="shared" si="4"/>
        <v>19</v>
      </c>
      <c r="O26">
        <f t="shared" si="5"/>
        <v>1.1000000000000001</v>
      </c>
    </row>
    <row r="27" spans="1:15">
      <c r="A27" s="15" t="s">
        <v>55</v>
      </c>
      <c r="B27" s="15">
        <v>4110</v>
      </c>
      <c r="C27" s="17">
        <v>28.511133875900001</v>
      </c>
      <c r="D27" s="16">
        <v>0.41299999999999998</v>
      </c>
      <c r="E27" s="16">
        <v>56.5</v>
      </c>
      <c r="F27" s="16">
        <v>0.7</v>
      </c>
      <c r="G27" s="16">
        <v>0.09</v>
      </c>
      <c r="H27" s="15">
        <v>1</v>
      </c>
      <c r="I27" s="16">
        <f t="shared" si="0"/>
        <v>0.7</v>
      </c>
      <c r="J27" s="16">
        <f t="shared" si="1"/>
        <v>0.09</v>
      </c>
      <c r="K27" s="16">
        <v>53579.9</v>
      </c>
      <c r="L27" s="15">
        <f t="shared" si="2"/>
        <v>55.441087785599045</v>
      </c>
      <c r="M27">
        <f t="shared" si="3"/>
        <v>68385</v>
      </c>
      <c r="N27">
        <f t="shared" si="4"/>
        <v>106</v>
      </c>
      <c r="O27">
        <f t="shared" si="5"/>
        <v>13.6</v>
      </c>
    </row>
    <row r="28" spans="1:15">
      <c r="A28" s="15" t="s">
        <v>55</v>
      </c>
      <c r="B28" s="15">
        <v>4340</v>
      </c>
      <c r="C28" s="17">
        <v>2.0492093999999999E-2</v>
      </c>
      <c r="D28" s="16">
        <v>0.41299999999999998</v>
      </c>
      <c r="E28" s="16">
        <v>56.5</v>
      </c>
      <c r="F28" s="16">
        <v>0.7</v>
      </c>
      <c r="G28" s="16">
        <v>0.09</v>
      </c>
      <c r="H28" s="15">
        <v>1</v>
      </c>
      <c r="I28" s="16">
        <f t="shared" si="0"/>
        <v>0.7</v>
      </c>
      <c r="J28" s="16">
        <f t="shared" si="1"/>
        <v>0.09</v>
      </c>
      <c r="K28" s="16">
        <v>34.6</v>
      </c>
      <c r="L28" s="15">
        <f t="shared" si="2"/>
        <v>3.9847730620249995E-2</v>
      </c>
      <c r="M28">
        <f t="shared" si="3"/>
        <v>49</v>
      </c>
      <c r="N28">
        <f t="shared" si="4"/>
        <v>0</v>
      </c>
      <c r="O28">
        <f t="shared" si="5"/>
        <v>0</v>
      </c>
    </row>
    <row r="29" spans="1:15">
      <c r="A29" s="15" t="s">
        <v>55</v>
      </c>
      <c r="B29" s="15">
        <v>3100</v>
      </c>
      <c r="C29" s="17">
        <v>5.6332418199999998E-2</v>
      </c>
      <c r="D29" s="16">
        <v>0.41099999999999998</v>
      </c>
      <c r="E29" s="16">
        <v>56.5</v>
      </c>
      <c r="F29" s="16">
        <v>1.2</v>
      </c>
      <c r="G29" s="16">
        <v>6.4000000000000001E-2</v>
      </c>
      <c r="H29" s="15">
        <v>1</v>
      </c>
      <c r="I29" s="16">
        <f t="shared" si="0"/>
        <v>1.2</v>
      </c>
      <c r="J29" s="16">
        <f t="shared" si="1"/>
        <v>6.4000000000000001E-2</v>
      </c>
      <c r="K29" s="16">
        <v>496.2</v>
      </c>
      <c r="L29" s="15">
        <f t="shared" si="2"/>
        <v>0.109010270769275</v>
      </c>
      <c r="M29">
        <f t="shared" si="3"/>
        <v>134</v>
      </c>
      <c r="N29">
        <f t="shared" si="4"/>
        <v>0</v>
      </c>
      <c r="O29">
        <f t="shared" si="5"/>
        <v>0</v>
      </c>
    </row>
    <row r="30" spans="1:15">
      <c r="A30" s="15" t="s">
        <v>55</v>
      </c>
      <c r="B30" s="15">
        <v>3200</v>
      </c>
      <c r="C30" s="17">
        <v>11.683725722</v>
      </c>
      <c r="D30" s="16">
        <v>0.4</v>
      </c>
      <c r="E30" s="16">
        <v>56.5</v>
      </c>
      <c r="F30" s="16">
        <v>1.2</v>
      </c>
      <c r="G30" s="16">
        <v>6.4000000000000001E-2</v>
      </c>
      <c r="H30" s="15">
        <v>1</v>
      </c>
      <c r="I30" s="16">
        <f t="shared" si="0"/>
        <v>1.2</v>
      </c>
      <c r="J30" s="16">
        <f t="shared" si="1"/>
        <v>6.4000000000000001E-2</v>
      </c>
      <c r="K30" s="16">
        <v>39184.6</v>
      </c>
      <c r="L30" s="15">
        <f t="shared" si="2"/>
        <v>22.004350109766666</v>
      </c>
      <c r="M30">
        <f t="shared" si="3"/>
        <v>27142</v>
      </c>
      <c r="N30">
        <f t="shared" si="4"/>
        <v>72</v>
      </c>
      <c r="O30">
        <f t="shared" si="5"/>
        <v>3.8</v>
      </c>
    </row>
    <row r="31" spans="1:15">
      <c r="A31" s="15" t="s">
        <v>55</v>
      </c>
      <c r="B31" s="15">
        <v>3200</v>
      </c>
      <c r="C31" s="17">
        <v>0.50172356880000002</v>
      </c>
      <c r="D31" s="16">
        <v>0.4</v>
      </c>
      <c r="E31" s="16">
        <v>56.5</v>
      </c>
      <c r="F31" s="16">
        <v>1.2</v>
      </c>
      <c r="G31" s="16">
        <v>6.4000000000000001E-2</v>
      </c>
      <c r="H31" s="15">
        <v>1</v>
      </c>
      <c r="I31" s="16">
        <f t="shared" si="0"/>
        <v>1.2</v>
      </c>
      <c r="J31" s="16">
        <f t="shared" si="1"/>
        <v>6.4000000000000001E-2</v>
      </c>
      <c r="K31" s="16">
        <v>1009.4</v>
      </c>
      <c r="L31" s="15">
        <f t="shared" si="2"/>
        <v>0.94491272124000014</v>
      </c>
      <c r="M31">
        <f t="shared" si="3"/>
        <v>1166</v>
      </c>
      <c r="N31">
        <f t="shared" si="4"/>
        <v>3</v>
      </c>
      <c r="O31">
        <f t="shared" si="5"/>
        <v>0.2</v>
      </c>
    </row>
    <row r="32" spans="1:15">
      <c r="A32" s="15" t="s">
        <v>55</v>
      </c>
      <c r="B32" s="15">
        <v>3200</v>
      </c>
      <c r="C32" s="17">
        <v>14.427395926100001</v>
      </c>
      <c r="D32" s="16">
        <v>0.4</v>
      </c>
      <c r="E32" s="16">
        <v>56.5</v>
      </c>
      <c r="F32" s="16">
        <v>1.2</v>
      </c>
      <c r="G32" s="16">
        <v>6.4000000000000001E-2</v>
      </c>
      <c r="H32" s="15">
        <v>1</v>
      </c>
      <c r="I32" s="16">
        <f t="shared" si="0"/>
        <v>1.2</v>
      </c>
      <c r="J32" s="16">
        <f t="shared" si="1"/>
        <v>6.4000000000000001E-2</v>
      </c>
      <c r="K32" s="16">
        <v>13128.6</v>
      </c>
      <c r="L32" s="15">
        <f t="shared" si="2"/>
        <v>27.171595660821669</v>
      </c>
      <c r="M32">
        <f t="shared" si="3"/>
        <v>33516</v>
      </c>
      <c r="N32">
        <f t="shared" si="4"/>
        <v>89</v>
      </c>
      <c r="O32">
        <f t="shared" si="5"/>
        <v>4.7</v>
      </c>
    </row>
    <row r="33" spans="1:15">
      <c r="A33" s="15" t="s">
        <v>55</v>
      </c>
      <c r="B33" s="15">
        <v>3200</v>
      </c>
      <c r="C33" s="17">
        <v>0.75108955850000003</v>
      </c>
      <c r="D33" s="16">
        <v>0.4</v>
      </c>
      <c r="E33" s="16">
        <v>56.5</v>
      </c>
      <c r="F33" s="16">
        <v>1.2</v>
      </c>
      <c r="G33" s="16">
        <v>6.4000000000000001E-2</v>
      </c>
      <c r="H33" s="15">
        <v>1</v>
      </c>
      <c r="I33" s="16">
        <f t="shared" si="0"/>
        <v>1.2</v>
      </c>
      <c r="J33" s="16">
        <f t="shared" si="1"/>
        <v>6.4000000000000001E-2</v>
      </c>
      <c r="K33" s="16">
        <v>1556.4</v>
      </c>
      <c r="L33" s="15">
        <f t="shared" si="2"/>
        <v>1.4145520018416669</v>
      </c>
      <c r="M33">
        <f t="shared" si="3"/>
        <v>1745</v>
      </c>
      <c r="N33">
        <f t="shared" si="4"/>
        <v>5</v>
      </c>
      <c r="O33">
        <f t="shared" si="5"/>
        <v>0.2</v>
      </c>
    </row>
    <row r="34" spans="1:15">
      <c r="A34" s="15" t="s">
        <v>55</v>
      </c>
      <c r="B34" s="15">
        <v>6300</v>
      </c>
      <c r="C34" s="17">
        <v>2.4720328204999999</v>
      </c>
      <c r="D34" s="16">
        <v>0.30299999999999999</v>
      </c>
      <c r="E34" s="16">
        <v>56.5</v>
      </c>
      <c r="F34" s="16">
        <v>0</v>
      </c>
      <c r="G34" s="16">
        <v>0</v>
      </c>
      <c r="H34" s="15">
        <v>1</v>
      </c>
      <c r="I34" s="16">
        <f t="shared" si="0"/>
        <v>0</v>
      </c>
      <c r="J34" s="16">
        <f t="shared" si="1"/>
        <v>0</v>
      </c>
      <c r="K34" s="16">
        <v>2120.5</v>
      </c>
      <c r="L34" s="15">
        <f t="shared" si="2"/>
        <v>3.526663822545812</v>
      </c>
      <c r="M34">
        <f t="shared" si="3"/>
        <v>4350</v>
      </c>
      <c r="N34">
        <f t="shared" si="4"/>
        <v>0</v>
      </c>
      <c r="O34">
        <f t="shared" si="5"/>
        <v>0</v>
      </c>
    </row>
    <row r="35" spans="1:15">
      <c r="A35" s="15" t="s">
        <v>55</v>
      </c>
      <c r="B35" s="15">
        <v>3300</v>
      </c>
      <c r="C35" s="17">
        <v>0.49721219239999997</v>
      </c>
      <c r="D35" s="16">
        <v>0.4</v>
      </c>
      <c r="E35" s="16">
        <v>56.5</v>
      </c>
      <c r="F35" s="16">
        <v>1.2</v>
      </c>
      <c r="G35" s="16">
        <v>6.4000000000000001E-2</v>
      </c>
      <c r="H35" s="15">
        <v>1</v>
      </c>
      <c r="I35" s="16">
        <f t="shared" si="0"/>
        <v>1.2</v>
      </c>
      <c r="J35" s="16">
        <f t="shared" si="1"/>
        <v>6.4000000000000001E-2</v>
      </c>
      <c r="K35" s="16">
        <v>766.7</v>
      </c>
      <c r="L35" s="15">
        <f t="shared" si="2"/>
        <v>0.93641629568666662</v>
      </c>
      <c r="M35">
        <f t="shared" si="3"/>
        <v>1155</v>
      </c>
      <c r="N35">
        <f t="shared" si="4"/>
        <v>3</v>
      </c>
      <c r="O35">
        <f t="shared" si="5"/>
        <v>0.2</v>
      </c>
    </row>
    <row r="36" spans="1:15">
      <c r="A36" s="15" t="s">
        <v>55</v>
      </c>
      <c r="B36" s="15">
        <v>6300</v>
      </c>
      <c r="C36" s="17">
        <v>0.71212270870000005</v>
      </c>
      <c r="D36" s="16">
        <v>0.30299999999999999</v>
      </c>
      <c r="E36" s="16">
        <v>56.5</v>
      </c>
      <c r="F36" s="16">
        <v>0</v>
      </c>
      <c r="G36" s="16">
        <v>0</v>
      </c>
      <c r="H36" s="15">
        <v>1</v>
      </c>
      <c r="I36" s="16">
        <f t="shared" si="0"/>
        <v>0</v>
      </c>
      <c r="J36" s="16">
        <f t="shared" si="1"/>
        <v>0</v>
      </c>
      <c r="K36" s="16">
        <v>610.9</v>
      </c>
      <c r="L36" s="15">
        <f t="shared" si="2"/>
        <v>1.0159320592991374</v>
      </c>
      <c r="M36">
        <f t="shared" si="3"/>
        <v>1253</v>
      </c>
      <c r="N36">
        <f t="shared" si="4"/>
        <v>0</v>
      </c>
      <c r="O36">
        <f t="shared" si="5"/>
        <v>0</v>
      </c>
    </row>
    <row r="37" spans="1:15">
      <c r="A37" s="15" t="s">
        <v>55</v>
      </c>
      <c r="B37" s="15">
        <v>6430</v>
      </c>
      <c r="C37" s="17">
        <v>0.92892512640000002</v>
      </c>
      <c r="D37" s="16">
        <v>0.30299999999999999</v>
      </c>
      <c r="E37" s="16">
        <v>56.5</v>
      </c>
      <c r="F37" s="16">
        <v>0</v>
      </c>
      <c r="G37" s="16">
        <v>0</v>
      </c>
      <c r="H37" s="15">
        <v>1</v>
      </c>
      <c r="I37" s="16">
        <f t="shared" si="0"/>
        <v>0</v>
      </c>
      <c r="J37" s="16">
        <f t="shared" si="1"/>
        <v>0</v>
      </c>
      <c r="K37" s="16">
        <v>1258.2</v>
      </c>
      <c r="L37" s="15">
        <f t="shared" si="2"/>
        <v>1.3252278084503999</v>
      </c>
      <c r="M37">
        <f t="shared" si="3"/>
        <v>1635</v>
      </c>
      <c r="N37">
        <f t="shared" si="4"/>
        <v>0</v>
      </c>
      <c r="O37">
        <f t="shared" si="5"/>
        <v>0</v>
      </c>
    </row>
    <row r="38" spans="1:15">
      <c r="A38" s="15" t="s">
        <v>55</v>
      </c>
      <c r="B38" s="15">
        <v>4110</v>
      </c>
      <c r="C38" s="17">
        <v>7.1099645302000001</v>
      </c>
      <c r="D38" s="16">
        <v>0.41299999999999998</v>
      </c>
      <c r="E38" s="16">
        <v>56.5</v>
      </c>
      <c r="F38" s="16">
        <v>0.7</v>
      </c>
      <c r="G38" s="16">
        <v>0.09</v>
      </c>
      <c r="H38" s="15">
        <v>1</v>
      </c>
      <c r="I38" s="16">
        <f t="shared" si="0"/>
        <v>0.7</v>
      </c>
      <c r="J38" s="16">
        <f t="shared" si="1"/>
        <v>0.09</v>
      </c>
      <c r="K38" s="16">
        <v>12396.2</v>
      </c>
      <c r="L38" s="15">
        <f t="shared" si="2"/>
        <v>13.82562227749599</v>
      </c>
      <c r="M38">
        <f t="shared" si="3"/>
        <v>17054</v>
      </c>
      <c r="N38">
        <f t="shared" si="4"/>
        <v>26</v>
      </c>
      <c r="O38">
        <f t="shared" si="5"/>
        <v>3.4</v>
      </c>
    </row>
    <row r="39" spans="1:15">
      <c r="A39" s="15" t="s">
        <v>55</v>
      </c>
      <c r="B39" s="15">
        <v>4110</v>
      </c>
      <c r="C39" s="17">
        <v>10.3446790767</v>
      </c>
      <c r="D39" s="16">
        <v>0.41299999999999998</v>
      </c>
      <c r="E39" s="16">
        <v>56.5</v>
      </c>
      <c r="F39" s="16">
        <v>0.7</v>
      </c>
      <c r="G39" s="16">
        <v>0.09</v>
      </c>
      <c r="H39" s="15">
        <v>1</v>
      </c>
      <c r="I39" s="16">
        <f t="shared" si="0"/>
        <v>0.7</v>
      </c>
      <c r="J39" s="16">
        <f t="shared" si="1"/>
        <v>0.09</v>
      </c>
      <c r="K39" s="16">
        <v>18021.7</v>
      </c>
      <c r="L39" s="15">
        <f t="shared" si="2"/>
        <v>20.115659492938011</v>
      </c>
      <c r="M39">
        <f t="shared" si="3"/>
        <v>24812</v>
      </c>
      <c r="N39">
        <f t="shared" si="4"/>
        <v>38</v>
      </c>
      <c r="O39">
        <f t="shared" si="5"/>
        <v>4.9000000000000004</v>
      </c>
    </row>
    <row r="40" spans="1:15">
      <c r="A40" s="15" t="s">
        <v>55</v>
      </c>
      <c r="B40" s="15">
        <v>6430</v>
      </c>
      <c r="C40" s="17">
        <v>1.5918479357999999</v>
      </c>
      <c r="D40" s="16">
        <v>0.30299999999999999</v>
      </c>
      <c r="E40" s="16">
        <v>56.5</v>
      </c>
      <c r="F40" s="16">
        <v>0</v>
      </c>
      <c r="G40" s="16">
        <v>0</v>
      </c>
      <c r="H40" s="15">
        <v>1</v>
      </c>
      <c r="I40" s="16">
        <f t="shared" si="0"/>
        <v>0</v>
      </c>
      <c r="J40" s="16">
        <f t="shared" si="1"/>
        <v>0</v>
      </c>
      <c r="K40" s="16">
        <v>1074.0999999999999</v>
      </c>
      <c r="L40" s="15">
        <f t="shared" si="2"/>
        <v>2.2709700614106745</v>
      </c>
      <c r="M40">
        <f t="shared" si="3"/>
        <v>2801</v>
      </c>
      <c r="N40">
        <f t="shared" si="4"/>
        <v>0</v>
      </c>
      <c r="O40">
        <f t="shared" si="5"/>
        <v>0</v>
      </c>
    </row>
    <row r="41" spans="1:15">
      <c r="A41" s="15" t="s">
        <v>55</v>
      </c>
      <c r="B41" s="15">
        <v>6300</v>
      </c>
      <c r="C41" s="17">
        <v>7.5132627499999993E-2</v>
      </c>
      <c r="D41" s="16">
        <v>0.30299999999999999</v>
      </c>
      <c r="E41" s="16">
        <v>56.5</v>
      </c>
      <c r="F41" s="16">
        <v>0</v>
      </c>
      <c r="G41" s="16">
        <v>0</v>
      </c>
      <c r="H41" s="15">
        <v>1</v>
      </c>
      <c r="I41" s="16">
        <f t="shared" si="0"/>
        <v>0</v>
      </c>
      <c r="J41" s="16">
        <f t="shared" si="1"/>
        <v>0</v>
      </c>
      <c r="K41" s="16">
        <v>50.7</v>
      </c>
      <c r="L41" s="15">
        <f t="shared" si="2"/>
        <v>0.10718608470718749</v>
      </c>
      <c r="M41">
        <f t="shared" si="3"/>
        <v>132</v>
      </c>
      <c r="N41">
        <f t="shared" si="4"/>
        <v>0</v>
      </c>
      <c r="O41">
        <f t="shared" si="5"/>
        <v>0</v>
      </c>
    </row>
    <row r="42" spans="1:15">
      <c r="A42" s="15" t="s">
        <v>55</v>
      </c>
      <c r="B42" s="15">
        <v>4210</v>
      </c>
      <c r="C42" s="17">
        <v>3.5153061700000002E-2</v>
      </c>
      <c r="D42" s="16">
        <v>0.309</v>
      </c>
      <c r="E42" s="16">
        <v>56.5</v>
      </c>
      <c r="F42" s="16">
        <v>0.7</v>
      </c>
      <c r="G42" s="16">
        <v>0.09</v>
      </c>
      <c r="H42" s="15">
        <v>1</v>
      </c>
      <c r="I42" s="16">
        <f t="shared" si="0"/>
        <v>0.7</v>
      </c>
      <c r="J42" s="16">
        <f t="shared" si="1"/>
        <v>0.09</v>
      </c>
      <c r="K42" s="16">
        <v>9233.6</v>
      </c>
      <c r="L42" s="15">
        <f t="shared" si="2"/>
        <v>5.1143310640787504E-2</v>
      </c>
      <c r="M42">
        <f t="shared" si="3"/>
        <v>63</v>
      </c>
      <c r="N42">
        <f t="shared" si="4"/>
        <v>0</v>
      </c>
      <c r="O42">
        <f t="shared" si="5"/>
        <v>0</v>
      </c>
    </row>
    <row r="43" spans="1:15">
      <c r="A43" s="15" t="s">
        <v>55</v>
      </c>
      <c r="B43" s="15">
        <v>6460</v>
      </c>
      <c r="C43" s="17">
        <v>1.6927248355</v>
      </c>
      <c r="D43" s="16">
        <v>0.30299999999999999</v>
      </c>
      <c r="E43" s="16">
        <v>56.5</v>
      </c>
      <c r="F43" s="16">
        <v>0</v>
      </c>
      <c r="G43" s="16">
        <v>0</v>
      </c>
      <c r="H43" s="15">
        <v>1</v>
      </c>
      <c r="I43" s="16">
        <f t="shared" si="0"/>
        <v>0</v>
      </c>
      <c r="J43" s="16">
        <f t="shared" si="1"/>
        <v>0</v>
      </c>
      <c r="K43" s="16">
        <v>1142.2</v>
      </c>
      <c r="L43" s="15">
        <f t="shared" si="2"/>
        <v>2.414883568445187</v>
      </c>
      <c r="M43">
        <f t="shared" si="3"/>
        <v>2979</v>
      </c>
      <c r="N43">
        <f t="shared" si="4"/>
        <v>0</v>
      </c>
      <c r="O43">
        <f t="shared" si="5"/>
        <v>0</v>
      </c>
    </row>
    <row r="44" spans="1:15">
      <c r="A44" s="15" t="s">
        <v>55</v>
      </c>
      <c r="B44" s="15">
        <v>6430</v>
      </c>
      <c r="C44" s="17">
        <v>1.9865155888999999</v>
      </c>
      <c r="D44" s="16">
        <v>0.30299999999999999</v>
      </c>
      <c r="E44" s="16">
        <v>56.5</v>
      </c>
      <c r="F44" s="16">
        <v>0</v>
      </c>
      <c r="G44" s="16">
        <v>0</v>
      </c>
      <c r="H44" s="15">
        <v>1</v>
      </c>
      <c r="I44" s="16">
        <f t="shared" si="0"/>
        <v>0</v>
      </c>
      <c r="J44" s="16">
        <f t="shared" si="1"/>
        <v>0</v>
      </c>
      <c r="K44" s="16">
        <v>2539</v>
      </c>
      <c r="L44" s="15">
        <f t="shared" si="2"/>
        <v>2.8340128020144619</v>
      </c>
      <c r="M44">
        <f t="shared" si="3"/>
        <v>3496</v>
      </c>
      <c r="N44">
        <f t="shared" si="4"/>
        <v>0</v>
      </c>
      <c r="O44">
        <f t="shared" si="5"/>
        <v>0</v>
      </c>
    </row>
    <row r="45" spans="1:15">
      <c r="A45" s="15" t="s">
        <v>55</v>
      </c>
      <c r="B45" s="15">
        <v>6300</v>
      </c>
      <c r="C45" s="17">
        <v>0.30173027870000002</v>
      </c>
      <c r="D45" s="16">
        <v>0.30299999999999999</v>
      </c>
      <c r="E45" s="16">
        <v>56.5</v>
      </c>
      <c r="F45" s="16">
        <v>0</v>
      </c>
      <c r="G45" s="16">
        <v>0</v>
      </c>
      <c r="H45" s="15">
        <v>1</v>
      </c>
      <c r="I45" s="16">
        <f t="shared" si="0"/>
        <v>0</v>
      </c>
      <c r="J45" s="16">
        <f t="shared" si="1"/>
        <v>0</v>
      </c>
      <c r="K45" s="16">
        <v>385.6</v>
      </c>
      <c r="L45" s="15">
        <f t="shared" si="2"/>
        <v>0.43045595885038751</v>
      </c>
      <c r="M45">
        <f t="shared" si="3"/>
        <v>531</v>
      </c>
      <c r="N45">
        <f t="shared" si="4"/>
        <v>0</v>
      </c>
      <c r="O45">
        <f t="shared" si="5"/>
        <v>0</v>
      </c>
    </row>
    <row r="46" spans="1:15">
      <c r="A46" s="15" t="s">
        <v>55</v>
      </c>
      <c r="B46" s="15">
        <v>6460</v>
      </c>
      <c r="C46" s="17">
        <v>0.13229433979999999</v>
      </c>
      <c r="D46" s="16">
        <v>0.30299999999999999</v>
      </c>
      <c r="E46" s="16">
        <v>56.5</v>
      </c>
      <c r="F46" s="16">
        <v>0</v>
      </c>
      <c r="G46" s="16">
        <v>0</v>
      </c>
      <c r="H46" s="15">
        <v>1</v>
      </c>
      <c r="I46" s="16">
        <f t="shared" si="0"/>
        <v>0</v>
      </c>
      <c r="J46" s="16">
        <f t="shared" si="1"/>
        <v>0</v>
      </c>
      <c r="K46" s="16">
        <v>89.3</v>
      </c>
      <c r="L46" s="15">
        <f t="shared" si="2"/>
        <v>0.18873441251717496</v>
      </c>
      <c r="M46">
        <f t="shared" si="3"/>
        <v>233</v>
      </c>
      <c r="N46">
        <f t="shared" si="4"/>
        <v>0</v>
      </c>
      <c r="O46">
        <f t="shared" si="5"/>
        <v>0</v>
      </c>
    </row>
    <row r="47" spans="1:15">
      <c r="A47" s="15" t="s">
        <v>55</v>
      </c>
      <c r="B47" s="15">
        <v>4210</v>
      </c>
      <c r="C47" s="17">
        <v>7.0831753000000003E-3</v>
      </c>
      <c r="D47" s="16">
        <v>0.41299999999999998</v>
      </c>
      <c r="E47" s="16">
        <v>56.5</v>
      </c>
      <c r="F47" s="16">
        <v>0.7</v>
      </c>
      <c r="G47" s="16">
        <v>0.09</v>
      </c>
      <c r="H47" s="15">
        <v>1</v>
      </c>
      <c r="I47" s="16">
        <f t="shared" si="0"/>
        <v>0.7</v>
      </c>
      <c r="J47" s="16">
        <f t="shared" si="1"/>
        <v>0.09</v>
      </c>
      <c r="K47" s="16">
        <v>6837.8</v>
      </c>
      <c r="L47" s="15">
        <f t="shared" si="2"/>
        <v>1.3773529503154166E-2</v>
      </c>
      <c r="M47">
        <f t="shared" si="3"/>
        <v>17</v>
      </c>
      <c r="N47">
        <f t="shared" si="4"/>
        <v>0</v>
      </c>
      <c r="O47">
        <f t="shared" si="5"/>
        <v>0</v>
      </c>
    </row>
    <row r="48" spans="1:15">
      <c r="A48" s="15" t="s">
        <v>55</v>
      </c>
      <c r="B48" s="15">
        <v>6300</v>
      </c>
      <c r="C48" s="17">
        <v>3.0165993799999999E-2</v>
      </c>
      <c r="D48" s="16">
        <v>0.30299999999999999</v>
      </c>
      <c r="E48" s="16">
        <v>56.5</v>
      </c>
      <c r="F48" s="16">
        <v>0</v>
      </c>
      <c r="G48" s="16">
        <v>0</v>
      </c>
      <c r="H48" s="15">
        <v>1</v>
      </c>
      <c r="I48" s="16">
        <f t="shared" si="0"/>
        <v>0</v>
      </c>
      <c r="J48" s="16">
        <f t="shared" si="1"/>
        <v>0</v>
      </c>
      <c r="K48" s="16">
        <v>20.399999999999999</v>
      </c>
      <c r="L48" s="15">
        <f t="shared" si="2"/>
        <v>4.3035560904924997E-2</v>
      </c>
      <c r="M48">
        <f t="shared" si="3"/>
        <v>53</v>
      </c>
      <c r="N48">
        <f t="shared" si="4"/>
        <v>0</v>
      </c>
      <c r="O48">
        <f t="shared" si="5"/>
        <v>0</v>
      </c>
    </row>
    <row r="49" spans="1:15">
      <c r="A49" s="15" t="s">
        <v>55</v>
      </c>
      <c r="B49" s="15">
        <v>6300</v>
      </c>
      <c r="C49" s="17">
        <v>0.24490652839999999</v>
      </c>
      <c r="D49" s="16">
        <v>0.30299999999999999</v>
      </c>
      <c r="E49" s="16">
        <v>56.5</v>
      </c>
      <c r="F49" s="16">
        <v>0</v>
      </c>
      <c r="G49" s="16">
        <v>0</v>
      </c>
      <c r="H49" s="15">
        <v>1</v>
      </c>
      <c r="I49" s="16">
        <f t="shared" si="0"/>
        <v>0</v>
      </c>
      <c r="J49" s="16">
        <f t="shared" si="1"/>
        <v>0</v>
      </c>
      <c r="K49" s="16">
        <v>313</v>
      </c>
      <c r="L49" s="15">
        <f t="shared" si="2"/>
        <v>0.34938977607864996</v>
      </c>
      <c r="M49">
        <f t="shared" si="3"/>
        <v>431</v>
      </c>
      <c r="N49">
        <f t="shared" si="4"/>
        <v>0</v>
      </c>
      <c r="O49">
        <f t="shared" si="5"/>
        <v>0</v>
      </c>
    </row>
    <row r="50" spans="1:15">
      <c r="A50" s="15" t="s">
        <v>55</v>
      </c>
      <c r="B50" s="15">
        <v>6460</v>
      </c>
      <c r="C50" s="17">
        <v>0.2470210159</v>
      </c>
      <c r="D50" s="16">
        <v>0.30299999999999999</v>
      </c>
      <c r="E50" s="16">
        <v>56.5</v>
      </c>
      <c r="F50" s="16">
        <v>0</v>
      </c>
      <c r="G50" s="16">
        <v>0</v>
      </c>
      <c r="H50" s="15">
        <v>1</v>
      </c>
      <c r="I50" s="16">
        <f t="shared" si="0"/>
        <v>0</v>
      </c>
      <c r="J50" s="16">
        <f t="shared" si="1"/>
        <v>0</v>
      </c>
      <c r="K50" s="16">
        <v>315.7</v>
      </c>
      <c r="L50" s="15">
        <f t="shared" si="2"/>
        <v>0.35240635680833748</v>
      </c>
      <c r="M50">
        <f t="shared" si="3"/>
        <v>435</v>
      </c>
      <c r="N50">
        <f t="shared" si="4"/>
        <v>0</v>
      </c>
      <c r="O50">
        <f t="shared" si="5"/>
        <v>0</v>
      </c>
    </row>
    <row r="51" spans="1:15">
      <c r="A51" s="15" t="s">
        <v>55</v>
      </c>
      <c r="B51" s="15">
        <v>6430</v>
      </c>
      <c r="C51" s="17">
        <v>0.5716969328</v>
      </c>
      <c r="D51" s="16">
        <v>0.30299999999999999</v>
      </c>
      <c r="E51" s="16">
        <v>56.5</v>
      </c>
      <c r="F51" s="16">
        <v>0</v>
      </c>
      <c r="G51" s="16">
        <v>0</v>
      </c>
      <c r="H51" s="15">
        <v>1</v>
      </c>
      <c r="I51" s="16">
        <f t="shared" si="0"/>
        <v>0</v>
      </c>
      <c r="J51" s="16">
        <f t="shared" si="1"/>
        <v>0</v>
      </c>
      <c r="K51" s="16">
        <v>730.7</v>
      </c>
      <c r="L51" s="15">
        <f t="shared" si="2"/>
        <v>0.81559713675579992</v>
      </c>
      <c r="M51">
        <f t="shared" si="3"/>
        <v>1006</v>
      </c>
      <c r="N51">
        <f t="shared" si="4"/>
        <v>0</v>
      </c>
      <c r="O51">
        <f t="shared" si="5"/>
        <v>0</v>
      </c>
    </row>
    <row r="52" spans="1:15">
      <c r="A52" s="15" t="s">
        <v>55</v>
      </c>
      <c r="B52" s="15">
        <v>6430</v>
      </c>
      <c r="C52" s="17">
        <v>2.7035067806000002</v>
      </c>
      <c r="D52" s="16">
        <v>0.30299999999999999</v>
      </c>
      <c r="E52" s="16">
        <v>56.5</v>
      </c>
      <c r="F52" s="16">
        <v>0</v>
      </c>
      <c r="G52" s="16">
        <v>0</v>
      </c>
      <c r="H52" s="15">
        <v>1</v>
      </c>
      <c r="I52" s="16">
        <f t="shared" si="0"/>
        <v>0</v>
      </c>
      <c r="J52" s="16">
        <f t="shared" si="1"/>
        <v>0</v>
      </c>
      <c r="K52" s="16">
        <v>3455.4</v>
      </c>
      <c r="L52" s="15">
        <f t="shared" si="2"/>
        <v>3.856890360873475</v>
      </c>
      <c r="M52">
        <f t="shared" si="3"/>
        <v>4757</v>
      </c>
      <c r="N52">
        <f t="shared" si="4"/>
        <v>0</v>
      </c>
      <c r="O52">
        <f t="shared" si="5"/>
        <v>0</v>
      </c>
    </row>
    <row r="53" spans="1:15">
      <c r="A53" s="15" t="s">
        <v>55</v>
      </c>
      <c r="B53" s="15">
        <v>6430</v>
      </c>
      <c r="C53" s="17">
        <v>4.9346543877000002</v>
      </c>
      <c r="D53" s="16">
        <v>0.30299999999999999</v>
      </c>
      <c r="E53" s="16">
        <v>56.5</v>
      </c>
      <c r="F53" s="16">
        <v>0</v>
      </c>
      <c r="G53" s="16">
        <v>0</v>
      </c>
      <c r="H53" s="15">
        <v>1</v>
      </c>
      <c r="I53" s="16">
        <f t="shared" si="0"/>
        <v>0</v>
      </c>
      <c r="J53" s="16">
        <f t="shared" si="1"/>
        <v>0</v>
      </c>
      <c r="K53" s="16">
        <v>6307.1</v>
      </c>
      <c r="L53" s="15">
        <f t="shared" si="2"/>
        <v>7.0399013158525117</v>
      </c>
      <c r="M53">
        <f t="shared" si="3"/>
        <v>8684</v>
      </c>
      <c r="N53">
        <f t="shared" si="4"/>
        <v>0</v>
      </c>
      <c r="O53">
        <f t="shared" si="5"/>
        <v>0</v>
      </c>
    </row>
    <row r="54" spans="1:15">
      <c r="A54" s="15" t="s">
        <v>55</v>
      </c>
      <c r="B54" s="15">
        <v>6430</v>
      </c>
      <c r="C54" s="17">
        <v>0.23267500890000001</v>
      </c>
      <c r="D54" s="16">
        <v>0.30299999999999999</v>
      </c>
      <c r="E54" s="16">
        <v>56.5</v>
      </c>
      <c r="F54" s="16">
        <v>0</v>
      </c>
      <c r="G54" s="16">
        <v>0</v>
      </c>
      <c r="H54" s="15">
        <v>1</v>
      </c>
      <c r="I54" s="16">
        <f t="shared" si="0"/>
        <v>0</v>
      </c>
      <c r="J54" s="16">
        <f t="shared" si="1"/>
        <v>0</v>
      </c>
      <c r="K54" s="16">
        <v>297.39999999999998</v>
      </c>
      <c r="L54" s="15">
        <f t="shared" si="2"/>
        <v>0.3319399845719625</v>
      </c>
      <c r="M54">
        <f t="shared" si="3"/>
        <v>409</v>
      </c>
      <c r="N54">
        <f t="shared" si="4"/>
        <v>0</v>
      </c>
      <c r="O54">
        <f t="shared" si="5"/>
        <v>0</v>
      </c>
    </row>
    <row r="55" spans="1:15">
      <c r="A55" s="15" t="s">
        <v>55</v>
      </c>
      <c r="B55" s="15">
        <v>6430</v>
      </c>
      <c r="C55" s="17">
        <v>0.16519026319999999</v>
      </c>
      <c r="D55" s="16">
        <v>0.30299999999999999</v>
      </c>
      <c r="E55" s="16">
        <v>56.5</v>
      </c>
      <c r="F55" s="16">
        <v>0</v>
      </c>
      <c r="G55" s="16">
        <v>0</v>
      </c>
      <c r="H55" s="15">
        <v>1</v>
      </c>
      <c r="I55" s="16">
        <f t="shared" si="0"/>
        <v>0</v>
      </c>
      <c r="J55" s="16">
        <f t="shared" si="1"/>
        <v>0</v>
      </c>
      <c r="K55" s="16">
        <v>111.5</v>
      </c>
      <c r="L55" s="15">
        <f t="shared" si="2"/>
        <v>0.23566455923769999</v>
      </c>
      <c r="M55">
        <f t="shared" si="3"/>
        <v>291</v>
      </c>
      <c r="N55">
        <f t="shared" si="4"/>
        <v>0</v>
      </c>
      <c r="O55">
        <f t="shared" si="5"/>
        <v>0</v>
      </c>
    </row>
    <row r="56" spans="1:15">
      <c r="A56" s="15" t="s">
        <v>55</v>
      </c>
      <c r="B56" s="15">
        <v>3200</v>
      </c>
      <c r="C56" s="17">
        <v>1.5837258194999999</v>
      </c>
      <c r="D56" s="16">
        <v>0.4</v>
      </c>
      <c r="E56" s="16">
        <v>56.5</v>
      </c>
      <c r="F56" s="16">
        <v>1.2</v>
      </c>
      <c r="G56" s="16">
        <v>6.4000000000000001E-2</v>
      </c>
      <c r="H56" s="15">
        <v>1</v>
      </c>
      <c r="I56" s="16">
        <f t="shared" si="0"/>
        <v>1.2</v>
      </c>
      <c r="J56" s="16">
        <f t="shared" si="1"/>
        <v>6.4000000000000001E-2</v>
      </c>
      <c r="K56" s="16">
        <v>2672.2</v>
      </c>
      <c r="L56" s="15">
        <f t="shared" si="2"/>
        <v>2.9826836267250001</v>
      </c>
      <c r="M56">
        <f t="shared" si="3"/>
        <v>3679</v>
      </c>
      <c r="N56">
        <f t="shared" si="4"/>
        <v>10</v>
      </c>
      <c r="O56">
        <f t="shared" si="5"/>
        <v>0.5</v>
      </c>
    </row>
    <row r="57" spans="1:15">
      <c r="A57" s="15" t="s">
        <v>55</v>
      </c>
      <c r="B57" s="15">
        <v>3200</v>
      </c>
      <c r="C57" s="17">
        <v>58.809622260700003</v>
      </c>
      <c r="D57" s="16">
        <v>0.4</v>
      </c>
      <c r="E57" s="16">
        <v>56.5</v>
      </c>
      <c r="F57" s="16">
        <v>1.2</v>
      </c>
      <c r="G57" s="16">
        <v>6.4000000000000001E-2</v>
      </c>
      <c r="H57" s="15">
        <v>1</v>
      </c>
      <c r="I57" s="16">
        <f t="shared" si="0"/>
        <v>1.2</v>
      </c>
      <c r="J57" s="16">
        <f t="shared" si="1"/>
        <v>6.4000000000000001E-2</v>
      </c>
      <c r="K57" s="16">
        <v>99228.7</v>
      </c>
      <c r="L57" s="15">
        <f t="shared" si="2"/>
        <v>110.75812192431835</v>
      </c>
      <c r="M57">
        <f t="shared" si="3"/>
        <v>136618</v>
      </c>
      <c r="N57">
        <f t="shared" si="4"/>
        <v>361</v>
      </c>
      <c r="O57">
        <f t="shared" si="5"/>
        <v>19.3</v>
      </c>
    </row>
    <row r="58" spans="1:15">
      <c r="A58" s="15" t="s">
        <v>55</v>
      </c>
      <c r="B58" s="15">
        <v>4110</v>
      </c>
      <c r="C58" s="17">
        <v>8.1293622638999992</v>
      </c>
      <c r="D58" s="16">
        <v>0.41299999999999998</v>
      </c>
      <c r="E58" s="16">
        <v>56.5</v>
      </c>
      <c r="F58" s="16">
        <v>0.7</v>
      </c>
      <c r="G58" s="16">
        <v>0.09</v>
      </c>
      <c r="H58" s="15">
        <v>1</v>
      </c>
      <c r="I58" s="16">
        <f t="shared" si="0"/>
        <v>0.7</v>
      </c>
      <c r="J58" s="16">
        <f t="shared" si="1"/>
        <v>0.09</v>
      </c>
      <c r="K58" s="16">
        <v>14162.4</v>
      </c>
      <c r="L58" s="15">
        <f t="shared" si="2"/>
        <v>15.807883645581208</v>
      </c>
      <c r="M58">
        <f t="shared" si="3"/>
        <v>19499</v>
      </c>
      <c r="N58">
        <f t="shared" si="4"/>
        <v>30</v>
      </c>
      <c r="O58">
        <f t="shared" si="5"/>
        <v>3.9</v>
      </c>
    </row>
    <row r="59" spans="1:15">
      <c r="A59" s="15" t="s">
        <v>55</v>
      </c>
      <c r="B59" s="15">
        <v>6430</v>
      </c>
      <c r="C59" s="17">
        <v>1.0643200703</v>
      </c>
      <c r="D59" s="16">
        <v>0.30299999999999999</v>
      </c>
      <c r="E59" s="16">
        <v>56.5</v>
      </c>
      <c r="F59" s="16">
        <v>0</v>
      </c>
      <c r="G59" s="16">
        <v>0</v>
      </c>
      <c r="H59" s="15">
        <v>1</v>
      </c>
      <c r="I59" s="16">
        <f t="shared" si="0"/>
        <v>0</v>
      </c>
      <c r="J59" s="16">
        <f t="shared" si="1"/>
        <v>0</v>
      </c>
      <c r="K59" s="16">
        <v>718.2</v>
      </c>
      <c r="L59" s="15">
        <f t="shared" si="2"/>
        <v>1.5183856202917374</v>
      </c>
      <c r="M59">
        <f t="shared" si="3"/>
        <v>1873</v>
      </c>
      <c r="N59">
        <f t="shared" si="4"/>
        <v>0</v>
      </c>
      <c r="O59">
        <f t="shared" si="5"/>
        <v>0</v>
      </c>
    </row>
    <row r="60" spans="1:15">
      <c r="A60" s="15" t="s">
        <v>55</v>
      </c>
      <c r="B60" s="15">
        <v>4110</v>
      </c>
      <c r="C60" s="17">
        <v>0.27754687900000002</v>
      </c>
      <c r="D60" s="16">
        <v>0.41299999999999998</v>
      </c>
      <c r="E60" s="16">
        <v>56.5</v>
      </c>
      <c r="F60" s="16">
        <v>0.7</v>
      </c>
      <c r="G60" s="16">
        <v>0.09</v>
      </c>
      <c r="H60" s="15">
        <v>1</v>
      </c>
      <c r="I60" s="16">
        <f t="shared" si="0"/>
        <v>0.7</v>
      </c>
      <c r="J60" s="16">
        <f t="shared" si="1"/>
        <v>0.09</v>
      </c>
      <c r="K60" s="16">
        <v>483.5</v>
      </c>
      <c r="L60" s="15">
        <f t="shared" si="2"/>
        <v>0.53970147066879171</v>
      </c>
      <c r="M60">
        <f t="shared" si="3"/>
        <v>666</v>
      </c>
      <c r="N60">
        <f t="shared" si="4"/>
        <v>1</v>
      </c>
      <c r="O60">
        <f t="shared" si="5"/>
        <v>0.1</v>
      </c>
    </row>
    <row r="61" spans="1:15">
      <c r="A61" s="15" t="s">
        <v>55</v>
      </c>
      <c r="B61" s="15">
        <v>4110</v>
      </c>
      <c r="C61" s="17">
        <v>7.4550286300000004E-2</v>
      </c>
      <c r="D61" s="16">
        <v>0.41299999999999998</v>
      </c>
      <c r="E61" s="16">
        <v>56.5</v>
      </c>
      <c r="F61" s="16">
        <v>0.7</v>
      </c>
      <c r="G61" s="16">
        <v>0.09</v>
      </c>
      <c r="H61" s="15">
        <v>1</v>
      </c>
      <c r="I61" s="16">
        <f t="shared" si="0"/>
        <v>0.7</v>
      </c>
      <c r="J61" s="16">
        <f t="shared" si="1"/>
        <v>0.09</v>
      </c>
      <c r="K61" s="16">
        <v>129.9</v>
      </c>
      <c r="L61" s="15">
        <f t="shared" si="2"/>
        <v>0.14496613797227917</v>
      </c>
      <c r="M61">
        <f t="shared" si="3"/>
        <v>179</v>
      </c>
      <c r="N61">
        <f t="shared" si="4"/>
        <v>0</v>
      </c>
      <c r="O61">
        <f t="shared" si="5"/>
        <v>0</v>
      </c>
    </row>
    <row r="62" spans="1:15">
      <c r="A62" s="15" t="s">
        <v>55</v>
      </c>
      <c r="B62" s="15">
        <v>6460</v>
      </c>
      <c r="C62" s="17">
        <v>8.18032068E-2</v>
      </c>
      <c r="D62" s="16">
        <v>0.30299999999999999</v>
      </c>
      <c r="E62" s="16">
        <v>56.5</v>
      </c>
      <c r="F62" s="16">
        <v>0</v>
      </c>
      <c r="G62" s="16">
        <v>0</v>
      </c>
      <c r="H62" s="15">
        <v>1</v>
      </c>
      <c r="I62" s="16">
        <f t="shared" si="0"/>
        <v>0</v>
      </c>
      <c r="J62" s="16">
        <f t="shared" si="1"/>
        <v>0</v>
      </c>
      <c r="K62" s="16">
        <v>104.6</v>
      </c>
      <c r="L62" s="15">
        <f t="shared" si="2"/>
        <v>0.11670249990104999</v>
      </c>
      <c r="M62">
        <f t="shared" si="3"/>
        <v>144</v>
      </c>
      <c r="N62">
        <f t="shared" si="4"/>
        <v>0</v>
      </c>
      <c r="O62">
        <f t="shared" si="5"/>
        <v>0</v>
      </c>
    </row>
    <row r="63" spans="1:15">
      <c r="A63" s="15" t="s">
        <v>55</v>
      </c>
      <c r="B63" s="15">
        <v>3200</v>
      </c>
      <c r="C63" s="17">
        <v>2.3395270999999999E-2</v>
      </c>
      <c r="D63" s="16">
        <v>0.4</v>
      </c>
      <c r="E63" s="16">
        <v>56.5</v>
      </c>
      <c r="F63" s="16">
        <v>1.2</v>
      </c>
      <c r="G63" s="16">
        <v>6.4000000000000001E-2</v>
      </c>
      <c r="H63" s="15">
        <v>1</v>
      </c>
      <c r="I63" s="16">
        <f t="shared" si="0"/>
        <v>1.2</v>
      </c>
      <c r="J63" s="16">
        <f t="shared" si="1"/>
        <v>6.4000000000000001E-2</v>
      </c>
      <c r="K63" s="16">
        <v>39.5</v>
      </c>
      <c r="L63" s="15">
        <f t="shared" si="2"/>
        <v>4.4061093716666666E-2</v>
      </c>
      <c r="M63">
        <f t="shared" si="3"/>
        <v>54</v>
      </c>
      <c r="N63">
        <f t="shared" si="4"/>
        <v>0</v>
      </c>
      <c r="O63">
        <f t="shared" si="5"/>
        <v>0</v>
      </c>
    </row>
    <row r="64" spans="1:15">
      <c r="A64" s="15" t="s">
        <v>55</v>
      </c>
      <c r="B64" s="15">
        <v>3200</v>
      </c>
      <c r="C64" s="17">
        <v>3.8057150678</v>
      </c>
      <c r="D64" s="16">
        <v>0.4</v>
      </c>
      <c r="E64" s="16">
        <v>56.5</v>
      </c>
      <c r="F64" s="16">
        <v>1.2</v>
      </c>
      <c r="G64" s="16">
        <v>6.4000000000000001E-2</v>
      </c>
      <c r="H64" s="15">
        <v>1</v>
      </c>
      <c r="I64" s="16">
        <f t="shared" si="0"/>
        <v>1.2</v>
      </c>
      <c r="J64" s="16">
        <f t="shared" si="1"/>
        <v>6.4000000000000001E-2</v>
      </c>
      <c r="K64" s="16">
        <v>6421.3</v>
      </c>
      <c r="L64" s="15">
        <f t="shared" si="2"/>
        <v>7.1674300443566672</v>
      </c>
      <c r="M64">
        <f t="shared" si="3"/>
        <v>8841</v>
      </c>
      <c r="N64">
        <f t="shared" si="4"/>
        <v>23</v>
      </c>
      <c r="O64">
        <f t="shared" si="5"/>
        <v>1.2</v>
      </c>
    </row>
    <row r="65" spans="1:15">
      <c r="A65" s="15" t="s">
        <v>55</v>
      </c>
      <c r="B65" s="15">
        <v>4110</v>
      </c>
      <c r="C65" s="17">
        <v>0.92608003390000004</v>
      </c>
      <c r="D65" s="16">
        <v>0.41299999999999998</v>
      </c>
      <c r="E65" s="16">
        <v>56.5</v>
      </c>
      <c r="F65" s="16">
        <v>0.7</v>
      </c>
      <c r="G65" s="16">
        <v>0.09</v>
      </c>
      <c r="H65" s="15">
        <v>1</v>
      </c>
      <c r="I65" s="16">
        <f t="shared" si="0"/>
        <v>0.7</v>
      </c>
      <c r="J65" s="16">
        <f t="shared" si="1"/>
        <v>0.09</v>
      </c>
      <c r="K65" s="16">
        <v>1613.4</v>
      </c>
      <c r="L65" s="15">
        <f t="shared" si="2"/>
        <v>1.8008012125866291</v>
      </c>
      <c r="M65">
        <f t="shared" si="3"/>
        <v>2221</v>
      </c>
      <c r="N65">
        <f t="shared" si="4"/>
        <v>3</v>
      </c>
      <c r="O65">
        <f t="shared" si="5"/>
        <v>0.4</v>
      </c>
    </row>
    <row r="66" spans="1:15">
      <c r="A66" s="15" t="s">
        <v>55</v>
      </c>
      <c r="B66" s="15">
        <v>4110</v>
      </c>
      <c r="C66" s="17">
        <v>6.0971296199999997E-2</v>
      </c>
      <c r="D66" s="16">
        <v>0.41299999999999998</v>
      </c>
      <c r="E66" s="16">
        <v>56.5</v>
      </c>
      <c r="F66" s="16">
        <v>0.7</v>
      </c>
      <c r="G66" s="16">
        <v>0.09</v>
      </c>
      <c r="H66" s="15">
        <v>1</v>
      </c>
      <c r="I66" s="16">
        <f t="shared" si="0"/>
        <v>0.7</v>
      </c>
      <c r="J66" s="16">
        <f t="shared" si="1"/>
        <v>0.09</v>
      </c>
      <c r="K66" s="16">
        <v>106.2</v>
      </c>
      <c r="L66" s="15">
        <f t="shared" si="2"/>
        <v>0.11856122593157499</v>
      </c>
      <c r="M66">
        <f t="shared" si="3"/>
        <v>146</v>
      </c>
      <c r="N66">
        <f t="shared" si="4"/>
        <v>0</v>
      </c>
      <c r="O66">
        <f t="shared" si="5"/>
        <v>0</v>
      </c>
    </row>
    <row r="67" spans="1:15">
      <c r="A67" s="15" t="s">
        <v>55</v>
      </c>
      <c r="B67" s="15">
        <v>3200</v>
      </c>
      <c r="C67" s="17">
        <v>1.5718646466999999</v>
      </c>
      <c r="D67" s="16">
        <v>0.4</v>
      </c>
      <c r="E67" s="16">
        <v>56.5</v>
      </c>
      <c r="F67" s="16">
        <v>1.2</v>
      </c>
      <c r="G67" s="16">
        <v>6.4000000000000001E-2</v>
      </c>
      <c r="H67" s="15">
        <v>1</v>
      </c>
      <c r="I67" s="16">
        <f t="shared" ref="I67:I130" si="6">F67</f>
        <v>1.2</v>
      </c>
      <c r="J67" s="16">
        <f t="shared" ref="J67:J130" si="7">G67</f>
        <v>6.4000000000000001E-2</v>
      </c>
      <c r="K67" s="16">
        <v>2652.1</v>
      </c>
      <c r="L67" s="15">
        <f t="shared" ref="L67:L130" si="8">E67*D67*C67/12</f>
        <v>2.9603450846183335</v>
      </c>
      <c r="M67">
        <f t="shared" ref="M67:M130" si="9">ROUND(E67*D67*C67*102.79,0)</f>
        <v>3652</v>
      </c>
      <c r="N67">
        <f t="shared" ref="N67:N130" si="10">ROUND(I67*M67*0.002205,0)</f>
        <v>10</v>
      </c>
      <c r="O67">
        <f t="shared" ref="O67:O130" si="11">ROUND(J67*M67*0.002205,1)</f>
        <v>0.5</v>
      </c>
    </row>
    <row r="68" spans="1:15">
      <c r="A68" s="15" t="s">
        <v>55</v>
      </c>
      <c r="B68" s="15">
        <v>6430</v>
      </c>
      <c r="C68" s="17">
        <v>0.1013931079</v>
      </c>
      <c r="D68" s="16">
        <v>0.30299999999999999</v>
      </c>
      <c r="E68" s="16">
        <v>56.5</v>
      </c>
      <c r="F68" s="16">
        <v>0</v>
      </c>
      <c r="G68" s="16">
        <v>0</v>
      </c>
      <c r="H68" s="15">
        <v>1</v>
      </c>
      <c r="I68" s="16">
        <f t="shared" si="6"/>
        <v>0</v>
      </c>
      <c r="J68" s="16">
        <f t="shared" si="7"/>
        <v>0</v>
      </c>
      <c r="K68" s="16">
        <v>129.6</v>
      </c>
      <c r="L68" s="15">
        <f t="shared" si="8"/>
        <v>0.1446499425578375</v>
      </c>
      <c r="M68">
        <f t="shared" si="9"/>
        <v>178</v>
      </c>
      <c r="N68">
        <f t="shared" si="10"/>
        <v>0</v>
      </c>
      <c r="O68">
        <f t="shared" si="11"/>
        <v>0</v>
      </c>
    </row>
    <row r="69" spans="1:15">
      <c r="A69" s="15" t="s">
        <v>55</v>
      </c>
      <c r="B69" s="15">
        <v>4110</v>
      </c>
      <c r="C69" s="17">
        <v>3.3080661255999999</v>
      </c>
      <c r="D69" s="16">
        <v>0.41299999999999998</v>
      </c>
      <c r="E69" s="16">
        <v>56.5</v>
      </c>
      <c r="F69" s="16">
        <v>0.7</v>
      </c>
      <c r="G69" s="16">
        <v>0.09</v>
      </c>
      <c r="H69" s="15">
        <v>1</v>
      </c>
      <c r="I69" s="16">
        <f t="shared" si="6"/>
        <v>0.7</v>
      </c>
      <c r="J69" s="16">
        <f t="shared" si="7"/>
        <v>0.09</v>
      </c>
      <c r="K69" s="16">
        <v>5763.1</v>
      </c>
      <c r="L69" s="15">
        <f t="shared" si="8"/>
        <v>6.4326724173177654</v>
      </c>
      <c r="M69">
        <f t="shared" si="9"/>
        <v>7935</v>
      </c>
      <c r="N69">
        <f t="shared" si="10"/>
        <v>12</v>
      </c>
      <c r="O69">
        <f t="shared" si="11"/>
        <v>1.6</v>
      </c>
    </row>
    <row r="70" spans="1:15">
      <c r="A70" s="15" t="s">
        <v>55</v>
      </c>
      <c r="B70" s="15">
        <v>8320</v>
      </c>
      <c r="C70" s="17">
        <v>1.364912476</v>
      </c>
      <c r="D70" s="16">
        <v>0.182</v>
      </c>
      <c r="E70" s="16">
        <v>56.5</v>
      </c>
      <c r="F70" s="16">
        <v>1.25</v>
      </c>
      <c r="G70" s="16">
        <v>7.5999999999999998E-2</v>
      </c>
      <c r="H70" s="15">
        <v>1</v>
      </c>
      <c r="I70" s="16">
        <f t="shared" si="6"/>
        <v>1.25</v>
      </c>
      <c r="J70" s="16">
        <f t="shared" si="7"/>
        <v>7.5999999999999998E-2</v>
      </c>
      <c r="K70" s="16">
        <v>553.20000000000005</v>
      </c>
      <c r="L70" s="15">
        <f t="shared" si="8"/>
        <v>1.1696162492256665</v>
      </c>
      <c r="M70">
        <f t="shared" si="9"/>
        <v>1443</v>
      </c>
      <c r="N70">
        <f t="shared" si="10"/>
        <v>4</v>
      </c>
      <c r="O70">
        <f t="shared" si="11"/>
        <v>0.2</v>
      </c>
    </row>
    <row r="71" spans="1:15">
      <c r="A71" s="15" t="s">
        <v>55</v>
      </c>
      <c r="B71" s="15">
        <v>3200</v>
      </c>
      <c r="C71" s="17">
        <v>0.54178154140000001</v>
      </c>
      <c r="D71" s="16">
        <v>0.28699999999999998</v>
      </c>
      <c r="E71" s="16">
        <v>56.5</v>
      </c>
      <c r="F71" s="16">
        <v>1.2</v>
      </c>
      <c r="G71" s="16">
        <v>6.4000000000000001E-2</v>
      </c>
      <c r="H71" s="15">
        <v>1</v>
      </c>
      <c r="I71" s="16">
        <f t="shared" si="6"/>
        <v>1.2</v>
      </c>
      <c r="J71" s="16">
        <f t="shared" si="7"/>
        <v>6.4000000000000001E-2</v>
      </c>
      <c r="K71" s="16">
        <v>346.3</v>
      </c>
      <c r="L71" s="15">
        <f t="shared" si="8"/>
        <v>0.73210488204764168</v>
      </c>
      <c r="M71">
        <f t="shared" si="9"/>
        <v>903</v>
      </c>
      <c r="N71">
        <f t="shared" si="10"/>
        <v>2</v>
      </c>
      <c r="O71">
        <f t="shared" si="11"/>
        <v>0.1</v>
      </c>
    </row>
    <row r="72" spans="1:15">
      <c r="A72" s="15" t="s">
        <v>55</v>
      </c>
      <c r="B72" s="15">
        <v>4110</v>
      </c>
      <c r="C72" s="17">
        <v>14.961591220600001</v>
      </c>
      <c r="D72" s="16">
        <v>0.41299999999999998</v>
      </c>
      <c r="E72" s="16">
        <v>56.5</v>
      </c>
      <c r="F72" s="16">
        <v>0.7</v>
      </c>
      <c r="G72" s="16">
        <v>0.09</v>
      </c>
      <c r="H72" s="15">
        <v>1</v>
      </c>
      <c r="I72" s="16">
        <f t="shared" si="6"/>
        <v>0.7</v>
      </c>
      <c r="J72" s="16">
        <f t="shared" si="7"/>
        <v>0.09</v>
      </c>
      <c r="K72" s="16">
        <v>26065</v>
      </c>
      <c r="L72" s="15">
        <f t="shared" si="8"/>
        <v>29.093437528090892</v>
      </c>
      <c r="M72">
        <f t="shared" si="9"/>
        <v>35886</v>
      </c>
      <c r="N72">
        <f t="shared" si="10"/>
        <v>55</v>
      </c>
      <c r="O72">
        <f t="shared" si="11"/>
        <v>7.1</v>
      </c>
    </row>
    <row r="73" spans="1:15">
      <c r="A73" s="15" t="s">
        <v>55</v>
      </c>
      <c r="B73" s="15">
        <v>3200</v>
      </c>
      <c r="C73" s="17">
        <v>23.4658018278</v>
      </c>
      <c r="D73" s="16">
        <v>0.28699999999999998</v>
      </c>
      <c r="E73" s="16">
        <v>56.5</v>
      </c>
      <c r="F73" s="16">
        <v>1.2</v>
      </c>
      <c r="G73" s="16">
        <v>6.4000000000000001E-2</v>
      </c>
      <c r="H73" s="15">
        <v>1</v>
      </c>
      <c r="I73" s="16">
        <f t="shared" si="6"/>
        <v>1.2</v>
      </c>
      <c r="J73" s="16">
        <f t="shared" si="7"/>
        <v>6.4000000000000001E-2</v>
      </c>
      <c r="K73" s="16">
        <v>28408.5</v>
      </c>
      <c r="L73" s="15">
        <f t="shared" si="8"/>
        <v>31.709142461557573</v>
      </c>
      <c r="M73">
        <f t="shared" si="9"/>
        <v>39113</v>
      </c>
      <c r="N73">
        <f t="shared" si="10"/>
        <v>103</v>
      </c>
      <c r="O73">
        <f t="shared" si="11"/>
        <v>5.5</v>
      </c>
    </row>
    <row r="74" spans="1:15">
      <c r="A74" s="15" t="s">
        <v>55</v>
      </c>
      <c r="B74" s="15">
        <v>4110</v>
      </c>
      <c r="C74" s="17">
        <v>1.2996428067000001</v>
      </c>
      <c r="D74" s="16">
        <v>0.41299999999999998</v>
      </c>
      <c r="E74" s="16">
        <v>56.5</v>
      </c>
      <c r="F74" s="16">
        <v>0.7</v>
      </c>
      <c r="G74" s="16">
        <v>0.09</v>
      </c>
      <c r="H74" s="15">
        <v>1</v>
      </c>
      <c r="I74" s="16">
        <f t="shared" si="6"/>
        <v>0.7</v>
      </c>
      <c r="J74" s="16">
        <f t="shared" si="7"/>
        <v>0.09</v>
      </c>
      <c r="K74" s="16">
        <v>2264.1</v>
      </c>
      <c r="L74" s="15">
        <f t="shared" si="8"/>
        <v>2.5272095894117625</v>
      </c>
      <c r="M74">
        <f t="shared" si="9"/>
        <v>3117</v>
      </c>
      <c r="N74">
        <f t="shared" si="10"/>
        <v>5</v>
      </c>
      <c r="O74">
        <f t="shared" si="11"/>
        <v>0.6</v>
      </c>
    </row>
    <row r="75" spans="1:15">
      <c r="A75" s="15" t="s">
        <v>55</v>
      </c>
      <c r="B75" s="15">
        <v>6410</v>
      </c>
      <c r="C75" s="17">
        <v>0.42872982999999998</v>
      </c>
      <c r="D75" s="16">
        <v>0.30299999999999999</v>
      </c>
      <c r="E75" s="16">
        <v>56.5</v>
      </c>
      <c r="F75" s="16">
        <v>0</v>
      </c>
      <c r="G75" s="16">
        <v>0</v>
      </c>
      <c r="H75" s="15">
        <v>1</v>
      </c>
      <c r="I75" s="16">
        <f t="shared" si="6"/>
        <v>0</v>
      </c>
      <c r="J75" s="16">
        <f t="shared" si="7"/>
        <v>0</v>
      </c>
      <c r="K75" s="16">
        <v>548</v>
      </c>
      <c r="L75" s="15">
        <f t="shared" si="8"/>
        <v>0.61163669372374996</v>
      </c>
      <c r="M75">
        <f t="shared" si="9"/>
        <v>754</v>
      </c>
      <c r="N75">
        <f t="shared" si="10"/>
        <v>0</v>
      </c>
      <c r="O75">
        <f t="shared" si="11"/>
        <v>0</v>
      </c>
    </row>
    <row r="76" spans="1:15">
      <c r="A76" s="15" t="s">
        <v>55</v>
      </c>
      <c r="B76" s="15">
        <v>6410</v>
      </c>
      <c r="C76" s="17">
        <v>7.3837596686999998</v>
      </c>
      <c r="D76" s="16">
        <v>0.30299999999999999</v>
      </c>
      <c r="E76" s="16">
        <v>56.5</v>
      </c>
      <c r="F76" s="16">
        <v>0</v>
      </c>
      <c r="G76" s="16">
        <v>0</v>
      </c>
      <c r="H76" s="15">
        <v>1</v>
      </c>
      <c r="I76" s="16">
        <f t="shared" si="6"/>
        <v>0</v>
      </c>
      <c r="J76" s="16">
        <f t="shared" si="7"/>
        <v>0</v>
      </c>
      <c r="K76" s="16">
        <v>9437.2999999999993</v>
      </c>
      <c r="L76" s="15">
        <f t="shared" si="8"/>
        <v>10.533856137359136</v>
      </c>
      <c r="M76">
        <f t="shared" si="9"/>
        <v>12993</v>
      </c>
      <c r="N76">
        <f t="shared" si="10"/>
        <v>0</v>
      </c>
      <c r="O76">
        <f t="shared" si="11"/>
        <v>0</v>
      </c>
    </row>
    <row r="77" spans="1:15">
      <c r="A77" s="15" t="s">
        <v>55</v>
      </c>
      <c r="B77" s="15">
        <v>3300</v>
      </c>
      <c r="C77" s="17">
        <v>5.2324872799999998E-2</v>
      </c>
      <c r="D77" s="16">
        <v>0.4</v>
      </c>
      <c r="E77" s="16">
        <v>56.5</v>
      </c>
      <c r="F77" s="16">
        <v>1.2</v>
      </c>
      <c r="G77" s="16">
        <v>6.4000000000000001E-2</v>
      </c>
      <c r="H77" s="15">
        <v>1</v>
      </c>
      <c r="I77" s="16">
        <f t="shared" si="6"/>
        <v>1.2</v>
      </c>
      <c r="J77" s="16">
        <f t="shared" si="7"/>
        <v>6.4000000000000001E-2</v>
      </c>
      <c r="K77" s="16">
        <v>88.3</v>
      </c>
      <c r="L77" s="15">
        <f t="shared" si="8"/>
        <v>9.8545177106666673E-2</v>
      </c>
      <c r="M77">
        <f t="shared" si="9"/>
        <v>122</v>
      </c>
      <c r="N77">
        <f t="shared" si="10"/>
        <v>0</v>
      </c>
      <c r="O77">
        <f t="shared" si="11"/>
        <v>0</v>
      </c>
    </row>
    <row r="78" spans="1:15">
      <c r="A78" s="15" t="s">
        <v>55</v>
      </c>
      <c r="B78" s="15">
        <v>8320</v>
      </c>
      <c r="C78" s="17">
        <v>0.1727191924</v>
      </c>
      <c r="D78" s="16">
        <v>0.21</v>
      </c>
      <c r="E78" s="16">
        <v>56.5</v>
      </c>
      <c r="F78" s="16">
        <v>1.25</v>
      </c>
      <c r="G78" s="16">
        <v>7.5999999999999998E-2</v>
      </c>
      <c r="H78" s="15">
        <v>1</v>
      </c>
      <c r="I78" s="16">
        <f t="shared" si="6"/>
        <v>1.25</v>
      </c>
      <c r="J78" s="16">
        <f t="shared" si="7"/>
        <v>7.5999999999999998E-2</v>
      </c>
      <c r="K78" s="16">
        <v>80.8</v>
      </c>
      <c r="L78" s="15">
        <f t="shared" si="8"/>
        <v>0.17077610148550001</v>
      </c>
      <c r="M78">
        <f t="shared" si="9"/>
        <v>211</v>
      </c>
      <c r="N78">
        <f t="shared" si="10"/>
        <v>1</v>
      </c>
      <c r="O78">
        <f t="shared" si="11"/>
        <v>0</v>
      </c>
    </row>
    <row r="79" spans="1:15">
      <c r="A79" s="15" t="s">
        <v>55</v>
      </c>
      <c r="B79" s="15">
        <v>4110</v>
      </c>
      <c r="C79" s="17">
        <v>5.7078287800000002E-2</v>
      </c>
      <c r="D79" s="16">
        <v>0.41299999999999998</v>
      </c>
      <c r="E79" s="16">
        <v>56.5</v>
      </c>
      <c r="F79" s="16">
        <v>0.7</v>
      </c>
      <c r="G79" s="16">
        <v>0.09</v>
      </c>
      <c r="H79" s="15">
        <v>1</v>
      </c>
      <c r="I79" s="16">
        <f t="shared" si="6"/>
        <v>0.7</v>
      </c>
      <c r="J79" s="16">
        <f t="shared" si="7"/>
        <v>0.09</v>
      </c>
      <c r="K79" s="16">
        <v>99.4</v>
      </c>
      <c r="L79" s="15">
        <f t="shared" si="8"/>
        <v>0.11099110888909165</v>
      </c>
      <c r="M79">
        <f t="shared" si="9"/>
        <v>137</v>
      </c>
      <c r="N79">
        <f t="shared" si="10"/>
        <v>0</v>
      </c>
      <c r="O79">
        <f t="shared" si="11"/>
        <v>0</v>
      </c>
    </row>
    <row r="80" spans="1:15">
      <c r="A80" s="15" t="s">
        <v>55</v>
      </c>
      <c r="B80" s="15">
        <v>8320</v>
      </c>
      <c r="C80" s="17">
        <v>8.2501250812000002</v>
      </c>
      <c r="D80" s="16">
        <v>0.182</v>
      </c>
      <c r="E80" s="16">
        <v>56.5</v>
      </c>
      <c r="F80" s="16">
        <v>1.25</v>
      </c>
      <c r="G80" s="16">
        <v>7.5999999999999998E-2</v>
      </c>
      <c r="H80" s="15">
        <v>1</v>
      </c>
      <c r="I80" s="16">
        <f t="shared" si="6"/>
        <v>1.25</v>
      </c>
      <c r="J80" s="16">
        <f t="shared" si="7"/>
        <v>7.5999999999999998E-2</v>
      </c>
      <c r="K80" s="16">
        <v>6333.7</v>
      </c>
      <c r="L80" s="15">
        <f t="shared" si="8"/>
        <v>7.0696696841649667</v>
      </c>
      <c r="M80">
        <f t="shared" si="9"/>
        <v>8720</v>
      </c>
      <c r="N80">
        <f t="shared" si="10"/>
        <v>24</v>
      </c>
      <c r="O80">
        <f t="shared" si="11"/>
        <v>1.5</v>
      </c>
    </row>
    <row r="81" spans="1:15">
      <c r="A81" s="15" t="s">
        <v>55</v>
      </c>
      <c r="B81" s="15">
        <v>6430</v>
      </c>
      <c r="C81" s="17">
        <v>2.5503678539000001</v>
      </c>
      <c r="D81" s="16">
        <v>0.30299999999999999</v>
      </c>
      <c r="E81" s="16">
        <v>56.5</v>
      </c>
      <c r="F81" s="16">
        <v>0</v>
      </c>
      <c r="G81" s="16">
        <v>0</v>
      </c>
      <c r="H81" s="15">
        <v>1</v>
      </c>
      <c r="I81" s="16">
        <f t="shared" si="6"/>
        <v>0</v>
      </c>
      <c r="J81" s="16">
        <f t="shared" si="7"/>
        <v>0</v>
      </c>
      <c r="K81" s="16">
        <v>3259.7</v>
      </c>
      <c r="L81" s="15">
        <f t="shared" si="8"/>
        <v>3.6384185395700874</v>
      </c>
      <c r="M81">
        <f t="shared" si="9"/>
        <v>4488</v>
      </c>
      <c r="N81">
        <f t="shared" si="10"/>
        <v>0</v>
      </c>
      <c r="O81">
        <f t="shared" si="11"/>
        <v>0</v>
      </c>
    </row>
    <row r="82" spans="1:15">
      <c r="A82" s="15" t="s">
        <v>55</v>
      </c>
      <c r="B82" s="15">
        <v>3200</v>
      </c>
      <c r="C82" s="17">
        <v>7.3119019699999996E-2</v>
      </c>
      <c r="D82" s="16">
        <v>0.4</v>
      </c>
      <c r="E82" s="16">
        <v>56.5</v>
      </c>
      <c r="F82" s="16">
        <v>1.2</v>
      </c>
      <c r="G82" s="16">
        <v>6.4000000000000001E-2</v>
      </c>
      <c r="H82" s="15">
        <v>1</v>
      </c>
      <c r="I82" s="16">
        <f t="shared" si="6"/>
        <v>1.2</v>
      </c>
      <c r="J82" s="16">
        <f t="shared" si="7"/>
        <v>6.4000000000000001E-2</v>
      </c>
      <c r="K82" s="16">
        <v>123.4</v>
      </c>
      <c r="L82" s="15">
        <f t="shared" si="8"/>
        <v>0.13770748710166666</v>
      </c>
      <c r="M82">
        <f t="shared" si="9"/>
        <v>170</v>
      </c>
      <c r="N82">
        <f t="shared" si="10"/>
        <v>0</v>
      </c>
      <c r="O82">
        <f t="shared" si="11"/>
        <v>0</v>
      </c>
    </row>
    <row r="83" spans="1:15">
      <c r="A83" s="15" t="s">
        <v>55</v>
      </c>
      <c r="B83" s="15">
        <v>4110</v>
      </c>
      <c r="C83" s="17">
        <v>2.1788591912999999</v>
      </c>
      <c r="D83" s="16">
        <v>0.41299999999999998</v>
      </c>
      <c r="E83" s="16">
        <v>56.5</v>
      </c>
      <c r="F83" s="16">
        <v>0.7</v>
      </c>
      <c r="G83" s="16">
        <v>0.09</v>
      </c>
      <c r="H83" s="15">
        <v>1</v>
      </c>
      <c r="I83" s="16">
        <f t="shared" si="6"/>
        <v>0.7</v>
      </c>
      <c r="J83" s="16">
        <f t="shared" si="7"/>
        <v>0.09</v>
      </c>
      <c r="K83" s="16">
        <v>3795.8</v>
      </c>
      <c r="L83" s="15">
        <f t="shared" si="8"/>
        <v>4.2368824832824874</v>
      </c>
      <c r="M83">
        <f t="shared" si="9"/>
        <v>5226</v>
      </c>
      <c r="N83">
        <f t="shared" si="10"/>
        <v>8</v>
      </c>
      <c r="O83">
        <f t="shared" si="11"/>
        <v>1</v>
      </c>
    </row>
    <row r="84" spans="1:15">
      <c r="A84" s="15" t="s">
        <v>55</v>
      </c>
      <c r="B84" s="15">
        <v>6430</v>
      </c>
      <c r="C84" s="17">
        <v>0.92776045439999999</v>
      </c>
      <c r="D84" s="16">
        <v>0.30299999999999999</v>
      </c>
      <c r="E84" s="16">
        <v>56.5</v>
      </c>
      <c r="F84" s="16">
        <v>0</v>
      </c>
      <c r="G84" s="16">
        <v>0</v>
      </c>
      <c r="H84" s="15">
        <v>1</v>
      </c>
      <c r="I84" s="16">
        <f t="shared" si="6"/>
        <v>0</v>
      </c>
      <c r="J84" s="16">
        <f t="shared" si="7"/>
        <v>0</v>
      </c>
      <c r="K84" s="16">
        <v>1185.8</v>
      </c>
      <c r="L84" s="15">
        <f t="shared" si="8"/>
        <v>1.3235662582583998</v>
      </c>
      <c r="M84">
        <f t="shared" si="9"/>
        <v>1633</v>
      </c>
      <c r="N84">
        <f t="shared" si="10"/>
        <v>0</v>
      </c>
      <c r="O84">
        <f t="shared" si="11"/>
        <v>0</v>
      </c>
    </row>
    <row r="85" spans="1:15">
      <c r="A85" s="15" t="s">
        <v>55</v>
      </c>
      <c r="B85" s="15">
        <v>3200</v>
      </c>
      <c r="C85" s="17">
        <v>0.51453669020000004</v>
      </c>
      <c r="D85" s="16">
        <v>0.28699999999999998</v>
      </c>
      <c r="E85" s="16">
        <v>56.5</v>
      </c>
      <c r="F85" s="16">
        <v>1.2</v>
      </c>
      <c r="G85" s="16">
        <v>6.4000000000000001E-2</v>
      </c>
      <c r="H85" s="15">
        <v>1</v>
      </c>
      <c r="I85" s="16">
        <f t="shared" si="6"/>
        <v>1.2</v>
      </c>
      <c r="J85" s="16">
        <f t="shared" si="7"/>
        <v>6.4000000000000001E-2</v>
      </c>
      <c r="K85" s="16">
        <v>328.9</v>
      </c>
      <c r="L85" s="15">
        <f t="shared" si="8"/>
        <v>0.69528914166150824</v>
      </c>
      <c r="M85">
        <f t="shared" si="9"/>
        <v>858</v>
      </c>
      <c r="N85">
        <f t="shared" si="10"/>
        <v>2</v>
      </c>
      <c r="O85">
        <f t="shared" si="11"/>
        <v>0.1</v>
      </c>
    </row>
    <row r="86" spans="1:15">
      <c r="A86" s="15" t="s">
        <v>55</v>
      </c>
      <c r="B86" s="15">
        <v>6410</v>
      </c>
      <c r="C86" s="17">
        <v>8.0222460400000001E-2</v>
      </c>
      <c r="D86" s="16">
        <v>0.30299999999999999</v>
      </c>
      <c r="E86" s="16">
        <v>56.5</v>
      </c>
      <c r="F86" s="16">
        <v>0</v>
      </c>
      <c r="G86" s="16">
        <v>0</v>
      </c>
      <c r="H86" s="15">
        <v>1</v>
      </c>
      <c r="I86" s="16">
        <f t="shared" si="6"/>
        <v>0</v>
      </c>
      <c r="J86" s="16">
        <f t="shared" si="7"/>
        <v>0</v>
      </c>
      <c r="K86" s="16">
        <v>102.5</v>
      </c>
      <c r="L86" s="15">
        <f t="shared" si="8"/>
        <v>0.11444736756814999</v>
      </c>
      <c r="M86">
        <f t="shared" si="9"/>
        <v>141</v>
      </c>
      <c r="N86">
        <f t="shared" si="10"/>
        <v>0</v>
      </c>
      <c r="O86">
        <f t="shared" si="11"/>
        <v>0</v>
      </c>
    </row>
    <row r="87" spans="1:15">
      <c r="A87" s="15" t="s">
        <v>55</v>
      </c>
      <c r="B87" s="15">
        <v>3200</v>
      </c>
      <c r="C87" s="17">
        <v>0.95546813019999999</v>
      </c>
      <c r="D87" s="16">
        <v>0.28699999999999998</v>
      </c>
      <c r="E87" s="16">
        <v>56.5</v>
      </c>
      <c r="F87" s="16">
        <v>1.2</v>
      </c>
      <c r="G87" s="16">
        <v>6.4000000000000001E-2</v>
      </c>
      <c r="H87" s="15">
        <v>1</v>
      </c>
      <c r="I87" s="16">
        <f t="shared" si="6"/>
        <v>1.2</v>
      </c>
      <c r="J87" s="16">
        <f t="shared" si="7"/>
        <v>6.4000000000000001E-2</v>
      </c>
      <c r="K87" s="16">
        <v>1156.7</v>
      </c>
      <c r="L87" s="15">
        <f t="shared" si="8"/>
        <v>1.2911161221048415</v>
      </c>
      <c r="M87">
        <f t="shared" si="9"/>
        <v>1593</v>
      </c>
      <c r="N87">
        <f t="shared" si="10"/>
        <v>4</v>
      </c>
      <c r="O87">
        <f t="shared" si="11"/>
        <v>0.2</v>
      </c>
    </row>
    <row r="88" spans="1:15">
      <c r="A88" s="15" t="s">
        <v>55</v>
      </c>
      <c r="B88" s="15">
        <v>6410</v>
      </c>
      <c r="C88" s="17">
        <v>0.3074284786</v>
      </c>
      <c r="D88" s="16">
        <v>0.30299999999999999</v>
      </c>
      <c r="E88" s="16">
        <v>56.5</v>
      </c>
      <c r="F88" s="16">
        <v>0</v>
      </c>
      <c r="G88" s="16">
        <v>0</v>
      </c>
      <c r="H88" s="15">
        <v>1</v>
      </c>
      <c r="I88" s="16">
        <f t="shared" si="6"/>
        <v>0</v>
      </c>
      <c r="J88" s="16">
        <f t="shared" si="7"/>
        <v>0</v>
      </c>
      <c r="K88" s="16">
        <v>520.70000000000005</v>
      </c>
      <c r="L88" s="15">
        <f t="shared" si="8"/>
        <v>0.43858515328272496</v>
      </c>
      <c r="M88">
        <f t="shared" si="9"/>
        <v>541</v>
      </c>
      <c r="N88">
        <f t="shared" si="10"/>
        <v>0</v>
      </c>
      <c r="O88">
        <f t="shared" si="11"/>
        <v>0</v>
      </c>
    </row>
    <row r="89" spans="1:15">
      <c r="A89" s="15" t="s">
        <v>55</v>
      </c>
      <c r="B89" s="15">
        <v>6410</v>
      </c>
      <c r="C89" s="17">
        <v>0.2167943058</v>
      </c>
      <c r="D89" s="16">
        <v>0.30299999999999999</v>
      </c>
      <c r="E89" s="16">
        <v>56.5</v>
      </c>
      <c r="F89" s="16">
        <v>0</v>
      </c>
      <c r="G89" s="16">
        <v>0</v>
      </c>
      <c r="H89" s="15">
        <v>1</v>
      </c>
      <c r="I89" s="16">
        <f t="shared" si="6"/>
        <v>0</v>
      </c>
      <c r="J89" s="16">
        <f t="shared" si="7"/>
        <v>0</v>
      </c>
      <c r="K89" s="16">
        <v>277.10000000000002</v>
      </c>
      <c r="L89" s="15">
        <f t="shared" si="8"/>
        <v>0.30928417651192497</v>
      </c>
      <c r="M89">
        <f t="shared" si="9"/>
        <v>381</v>
      </c>
      <c r="N89">
        <f t="shared" si="10"/>
        <v>0</v>
      </c>
      <c r="O89">
        <f t="shared" si="11"/>
        <v>0</v>
      </c>
    </row>
    <row r="90" spans="1:15">
      <c r="A90" s="15" t="s">
        <v>55</v>
      </c>
      <c r="B90" s="15">
        <v>6410</v>
      </c>
      <c r="C90" s="17">
        <v>1.9681798154000001</v>
      </c>
      <c r="D90" s="16">
        <v>0.30299999999999999</v>
      </c>
      <c r="E90" s="16">
        <v>56.5</v>
      </c>
      <c r="F90" s="16">
        <v>0</v>
      </c>
      <c r="G90" s="16">
        <v>0</v>
      </c>
      <c r="H90" s="15">
        <v>1</v>
      </c>
      <c r="I90" s="16">
        <f t="shared" si="6"/>
        <v>0</v>
      </c>
      <c r="J90" s="16">
        <f t="shared" si="7"/>
        <v>0</v>
      </c>
      <c r="K90" s="16">
        <v>4336.1000000000004</v>
      </c>
      <c r="L90" s="15">
        <f t="shared" si="8"/>
        <v>2.807854529145025</v>
      </c>
      <c r="M90">
        <f t="shared" si="9"/>
        <v>3463</v>
      </c>
      <c r="N90">
        <f t="shared" si="10"/>
        <v>0</v>
      </c>
      <c r="O90">
        <f t="shared" si="11"/>
        <v>0</v>
      </c>
    </row>
    <row r="91" spans="1:15">
      <c r="A91" s="15" t="s">
        <v>55</v>
      </c>
      <c r="B91" s="15">
        <v>3300</v>
      </c>
      <c r="C91" s="17">
        <v>3.5080672600000001E-2</v>
      </c>
      <c r="D91" s="16">
        <v>0.4</v>
      </c>
      <c r="E91" s="16">
        <v>56.5</v>
      </c>
      <c r="F91" s="16">
        <v>1.2</v>
      </c>
      <c r="G91" s="16">
        <v>6.4000000000000001E-2</v>
      </c>
      <c r="H91" s="15">
        <v>1</v>
      </c>
      <c r="I91" s="16">
        <f t="shared" si="6"/>
        <v>1.2</v>
      </c>
      <c r="J91" s="16">
        <f t="shared" si="7"/>
        <v>6.4000000000000001E-2</v>
      </c>
      <c r="K91" s="16">
        <v>59.2</v>
      </c>
      <c r="L91" s="15">
        <f t="shared" si="8"/>
        <v>6.6068600063333344E-2</v>
      </c>
      <c r="M91">
        <f t="shared" si="9"/>
        <v>81</v>
      </c>
      <c r="N91">
        <f t="shared" si="10"/>
        <v>0</v>
      </c>
      <c r="O91">
        <f t="shared" si="11"/>
        <v>0</v>
      </c>
    </row>
    <row r="92" spans="1:15">
      <c r="A92" s="15" t="s">
        <v>55</v>
      </c>
      <c r="B92" s="15">
        <v>6430</v>
      </c>
      <c r="C92" s="17">
        <v>0.7799028281</v>
      </c>
      <c r="D92" s="16">
        <v>0.30299999999999999</v>
      </c>
      <c r="E92" s="16">
        <v>56.5</v>
      </c>
      <c r="F92" s="16">
        <v>0</v>
      </c>
      <c r="G92" s="16">
        <v>0</v>
      </c>
      <c r="H92" s="15">
        <v>1</v>
      </c>
      <c r="I92" s="16">
        <f t="shared" si="6"/>
        <v>0</v>
      </c>
      <c r="J92" s="16">
        <f t="shared" si="7"/>
        <v>0</v>
      </c>
      <c r="K92" s="16">
        <v>996.8</v>
      </c>
      <c r="L92" s="15">
        <f t="shared" si="8"/>
        <v>1.1126288721381623</v>
      </c>
      <c r="M92">
        <f t="shared" si="9"/>
        <v>1372</v>
      </c>
      <c r="N92">
        <f t="shared" si="10"/>
        <v>0</v>
      </c>
      <c r="O92">
        <f t="shared" si="11"/>
        <v>0</v>
      </c>
    </row>
    <row r="93" spans="1:15">
      <c r="A93" s="15" t="s">
        <v>55</v>
      </c>
      <c r="B93" s="15">
        <v>3300</v>
      </c>
      <c r="C93" s="17">
        <v>36.194231625199997</v>
      </c>
      <c r="D93" s="16">
        <v>0.4</v>
      </c>
      <c r="E93" s="16">
        <v>56.5</v>
      </c>
      <c r="F93" s="16">
        <v>1.2</v>
      </c>
      <c r="G93" s="16">
        <v>6.4000000000000001E-2</v>
      </c>
      <c r="H93" s="15">
        <v>1</v>
      </c>
      <c r="I93" s="16">
        <f t="shared" si="6"/>
        <v>1.2</v>
      </c>
      <c r="J93" s="16">
        <f t="shared" si="7"/>
        <v>6.4000000000000001E-2</v>
      </c>
      <c r="K93" s="16">
        <v>80428.5</v>
      </c>
      <c r="L93" s="15">
        <f t="shared" si="8"/>
        <v>68.165802894126656</v>
      </c>
      <c r="M93">
        <f t="shared" si="9"/>
        <v>84081</v>
      </c>
      <c r="N93">
        <f t="shared" si="10"/>
        <v>222</v>
      </c>
      <c r="O93">
        <f t="shared" si="11"/>
        <v>11.9</v>
      </c>
    </row>
    <row r="94" spans="1:15">
      <c r="A94" s="15" t="s">
        <v>55</v>
      </c>
      <c r="B94" s="15">
        <v>6430</v>
      </c>
      <c r="C94" s="17">
        <v>3.2375982999999997E-2</v>
      </c>
      <c r="D94" s="16">
        <v>0.30299999999999999</v>
      </c>
      <c r="E94" s="16">
        <v>56.5</v>
      </c>
      <c r="F94" s="16">
        <v>0</v>
      </c>
      <c r="G94" s="16">
        <v>0</v>
      </c>
      <c r="H94" s="15">
        <v>1</v>
      </c>
      <c r="I94" s="16">
        <f t="shared" si="6"/>
        <v>0</v>
      </c>
      <c r="J94" s="16">
        <f t="shared" si="7"/>
        <v>0</v>
      </c>
      <c r="K94" s="16">
        <v>41.4</v>
      </c>
      <c r="L94" s="15">
        <f t="shared" si="8"/>
        <v>4.6188386747374993E-2</v>
      </c>
      <c r="M94">
        <f t="shared" si="9"/>
        <v>57</v>
      </c>
      <c r="N94">
        <f t="shared" si="10"/>
        <v>0</v>
      </c>
      <c r="O94">
        <f t="shared" si="11"/>
        <v>0</v>
      </c>
    </row>
    <row r="95" spans="1:15">
      <c r="A95" s="15" t="s">
        <v>55</v>
      </c>
      <c r="B95" s="15">
        <v>6430</v>
      </c>
      <c r="C95" s="17">
        <v>0.88796959730000002</v>
      </c>
      <c r="D95" s="16">
        <v>0.30299999999999999</v>
      </c>
      <c r="E95" s="16">
        <v>56.5</v>
      </c>
      <c r="F95" s="16">
        <v>0</v>
      </c>
      <c r="G95" s="16">
        <v>0</v>
      </c>
      <c r="H95" s="15">
        <v>1</v>
      </c>
      <c r="I95" s="16">
        <f t="shared" si="6"/>
        <v>0</v>
      </c>
      <c r="J95" s="16">
        <f t="shared" si="7"/>
        <v>0</v>
      </c>
      <c r="K95" s="16">
        <v>1134.9000000000001</v>
      </c>
      <c r="L95" s="15">
        <f t="shared" si="8"/>
        <v>1.2667996267481125</v>
      </c>
      <c r="M95">
        <f t="shared" si="9"/>
        <v>1563</v>
      </c>
      <c r="N95">
        <f t="shared" si="10"/>
        <v>0</v>
      </c>
      <c r="O95">
        <f t="shared" si="11"/>
        <v>0</v>
      </c>
    </row>
    <row r="96" spans="1:15">
      <c r="A96" s="15" t="s">
        <v>55</v>
      </c>
      <c r="B96" s="15">
        <v>3200</v>
      </c>
      <c r="C96" s="17">
        <v>5.6839936999999998E-3</v>
      </c>
      <c r="D96" s="16">
        <v>0.4</v>
      </c>
      <c r="E96" s="16">
        <v>56.5</v>
      </c>
      <c r="F96" s="16">
        <v>1.2</v>
      </c>
      <c r="G96" s="16">
        <v>6.4000000000000001E-2</v>
      </c>
      <c r="H96" s="15">
        <v>1</v>
      </c>
      <c r="I96" s="16">
        <f t="shared" si="6"/>
        <v>1.2</v>
      </c>
      <c r="J96" s="16">
        <f t="shared" si="7"/>
        <v>6.4000000000000001E-2</v>
      </c>
      <c r="K96" s="16">
        <v>9.6</v>
      </c>
      <c r="L96" s="15">
        <f t="shared" si="8"/>
        <v>1.0704854801666669E-2</v>
      </c>
      <c r="M96">
        <f t="shared" si="9"/>
        <v>13</v>
      </c>
      <c r="N96">
        <f t="shared" si="10"/>
        <v>0</v>
      </c>
      <c r="O96">
        <f t="shared" si="11"/>
        <v>0</v>
      </c>
    </row>
    <row r="97" spans="1:15">
      <c r="A97" s="15" t="s">
        <v>55</v>
      </c>
      <c r="B97" s="15">
        <v>3300</v>
      </c>
      <c r="C97" s="17">
        <v>6.5378727900000003E-2</v>
      </c>
      <c r="D97" s="16">
        <v>0.4</v>
      </c>
      <c r="E97" s="16">
        <v>56.5</v>
      </c>
      <c r="F97" s="16">
        <v>1.2</v>
      </c>
      <c r="G97" s="16">
        <v>6.4000000000000001E-2</v>
      </c>
      <c r="H97" s="15">
        <v>1</v>
      </c>
      <c r="I97" s="16">
        <f t="shared" si="6"/>
        <v>1.2</v>
      </c>
      <c r="J97" s="16">
        <f t="shared" si="7"/>
        <v>6.4000000000000001E-2</v>
      </c>
      <c r="K97" s="16">
        <v>110.3</v>
      </c>
      <c r="L97" s="15">
        <f t="shared" si="8"/>
        <v>0.12312993754500001</v>
      </c>
      <c r="M97">
        <f t="shared" si="9"/>
        <v>152</v>
      </c>
      <c r="N97">
        <f t="shared" si="10"/>
        <v>0</v>
      </c>
      <c r="O97">
        <f t="shared" si="11"/>
        <v>0</v>
      </c>
    </row>
    <row r="98" spans="1:15">
      <c r="A98" s="15" t="s">
        <v>55</v>
      </c>
      <c r="B98" s="15">
        <v>6460</v>
      </c>
      <c r="C98" s="17">
        <v>1.2203510874000001</v>
      </c>
      <c r="D98" s="16">
        <v>0.30299999999999999</v>
      </c>
      <c r="E98" s="16">
        <v>56.5</v>
      </c>
      <c r="F98" s="16">
        <v>0</v>
      </c>
      <c r="G98" s="16">
        <v>0</v>
      </c>
      <c r="H98" s="15">
        <v>1</v>
      </c>
      <c r="I98" s="16">
        <f t="shared" si="6"/>
        <v>0</v>
      </c>
      <c r="J98" s="16">
        <f t="shared" si="7"/>
        <v>0</v>
      </c>
      <c r="K98" s="16">
        <v>1559.7</v>
      </c>
      <c r="L98" s="15">
        <f t="shared" si="8"/>
        <v>1.7409833700620252</v>
      </c>
      <c r="M98">
        <f t="shared" si="9"/>
        <v>2147</v>
      </c>
      <c r="N98">
        <f t="shared" si="10"/>
        <v>0</v>
      </c>
      <c r="O98">
        <f t="shared" si="11"/>
        <v>0</v>
      </c>
    </row>
    <row r="99" spans="1:15">
      <c r="A99" s="15" t="s">
        <v>55</v>
      </c>
      <c r="B99" s="15">
        <v>6430</v>
      </c>
      <c r="C99" s="17">
        <v>0.23139365540000001</v>
      </c>
      <c r="D99" s="16">
        <v>0.30299999999999999</v>
      </c>
      <c r="E99" s="16">
        <v>56.5</v>
      </c>
      <c r="F99" s="16">
        <v>0</v>
      </c>
      <c r="G99" s="16">
        <v>0</v>
      </c>
      <c r="H99" s="15">
        <v>1</v>
      </c>
      <c r="I99" s="16">
        <f t="shared" si="6"/>
        <v>0</v>
      </c>
      <c r="J99" s="16">
        <f t="shared" si="7"/>
        <v>0</v>
      </c>
      <c r="K99" s="16">
        <v>295.8</v>
      </c>
      <c r="L99" s="15">
        <f t="shared" si="8"/>
        <v>0.33011197363502498</v>
      </c>
      <c r="M99">
        <f t="shared" si="9"/>
        <v>407</v>
      </c>
      <c r="N99">
        <f t="shared" si="10"/>
        <v>0</v>
      </c>
      <c r="O99">
        <f t="shared" si="11"/>
        <v>0</v>
      </c>
    </row>
    <row r="100" spans="1:15">
      <c r="A100" s="15" t="s">
        <v>55</v>
      </c>
      <c r="B100" s="15">
        <v>3200</v>
      </c>
      <c r="C100" s="17">
        <v>8.7201669999999992E-3</v>
      </c>
      <c r="D100" s="16">
        <v>0.4</v>
      </c>
      <c r="E100" s="16">
        <v>56.5</v>
      </c>
      <c r="F100" s="16">
        <v>1.2</v>
      </c>
      <c r="G100" s="16">
        <v>6.4000000000000001E-2</v>
      </c>
      <c r="H100" s="15">
        <v>1</v>
      </c>
      <c r="I100" s="16">
        <f t="shared" si="6"/>
        <v>1.2</v>
      </c>
      <c r="J100" s="16">
        <f t="shared" si="7"/>
        <v>6.4000000000000001E-2</v>
      </c>
      <c r="K100" s="16">
        <v>14.7</v>
      </c>
      <c r="L100" s="15">
        <f t="shared" si="8"/>
        <v>1.6422981183333334E-2</v>
      </c>
      <c r="M100">
        <f t="shared" si="9"/>
        <v>20</v>
      </c>
      <c r="N100">
        <f t="shared" si="10"/>
        <v>0</v>
      </c>
      <c r="O100">
        <f t="shared" si="11"/>
        <v>0</v>
      </c>
    </row>
    <row r="101" spans="1:15">
      <c r="A101" s="15" t="s">
        <v>55</v>
      </c>
      <c r="B101" s="15">
        <v>4110</v>
      </c>
      <c r="C101" s="17">
        <v>3.6123725000000001E-3</v>
      </c>
      <c r="D101" s="16">
        <v>0.309</v>
      </c>
      <c r="E101" s="16">
        <v>56.5</v>
      </c>
      <c r="F101" s="16">
        <v>0.7</v>
      </c>
      <c r="G101" s="16">
        <v>0.09</v>
      </c>
      <c r="H101" s="15">
        <v>1</v>
      </c>
      <c r="I101" s="16">
        <f t="shared" si="6"/>
        <v>0.7</v>
      </c>
      <c r="J101" s="16">
        <f t="shared" si="7"/>
        <v>0.09</v>
      </c>
      <c r="K101" s="16">
        <v>4.7</v>
      </c>
      <c r="L101" s="15">
        <f t="shared" si="8"/>
        <v>5.2555504409375004E-3</v>
      </c>
      <c r="M101">
        <f t="shared" si="9"/>
        <v>6</v>
      </c>
      <c r="N101">
        <f t="shared" si="10"/>
        <v>0</v>
      </c>
      <c r="O101">
        <f t="shared" si="11"/>
        <v>0</v>
      </c>
    </row>
    <row r="102" spans="1:15">
      <c r="A102" s="15" t="s">
        <v>55</v>
      </c>
      <c r="B102" s="15">
        <v>4110</v>
      </c>
      <c r="C102" s="17">
        <v>7.8346160884999998</v>
      </c>
      <c r="D102" s="16">
        <v>0.41299999999999998</v>
      </c>
      <c r="E102" s="16">
        <v>56.5</v>
      </c>
      <c r="F102" s="16">
        <v>0.7</v>
      </c>
      <c r="G102" s="16">
        <v>0.09</v>
      </c>
      <c r="H102" s="15">
        <v>1</v>
      </c>
      <c r="I102" s="16">
        <f t="shared" si="6"/>
        <v>0.7</v>
      </c>
      <c r="J102" s="16">
        <f t="shared" si="7"/>
        <v>0.09</v>
      </c>
      <c r="K102" s="16">
        <v>13648.9</v>
      </c>
      <c r="L102" s="15">
        <f t="shared" si="8"/>
        <v>15.234737426425269</v>
      </c>
      <c r="M102">
        <f t="shared" si="9"/>
        <v>18792</v>
      </c>
      <c r="N102">
        <f t="shared" si="10"/>
        <v>29</v>
      </c>
      <c r="O102">
        <f t="shared" si="11"/>
        <v>3.7</v>
      </c>
    </row>
    <row r="103" spans="1:15">
      <c r="A103" s="15" t="s">
        <v>55</v>
      </c>
      <c r="B103" s="15">
        <v>6430</v>
      </c>
      <c r="C103" s="17">
        <v>1.8880953032000001</v>
      </c>
      <c r="D103" s="16">
        <v>0.30299999999999999</v>
      </c>
      <c r="E103" s="16">
        <v>56.5</v>
      </c>
      <c r="F103" s="16">
        <v>0</v>
      </c>
      <c r="G103" s="16">
        <v>0</v>
      </c>
      <c r="H103" s="15">
        <v>1</v>
      </c>
      <c r="I103" s="16">
        <f t="shared" si="6"/>
        <v>0</v>
      </c>
      <c r="J103" s="16">
        <f t="shared" si="7"/>
        <v>0</v>
      </c>
      <c r="K103" s="16">
        <v>2413.1999999999998</v>
      </c>
      <c r="L103" s="15">
        <f t="shared" si="8"/>
        <v>2.6936039619276997</v>
      </c>
      <c r="M103">
        <f t="shared" si="9"/>
        <v>3323</v>
      </c>
      <c r="N103">
        <f t="shared" si="10"/>
        <v>0</v>
      </c>
      <c r="O103">
        <f t="shared" si="11"/>
        <v>0</v>
      </c>
    </row>
    <row r="104" spans="1:15">
      <c r="A104" s="15" t="s">
        <v>55</v>
      </c>
      <c r="B104" s="15">
        <v>8320</v>
      </c>
      <c r="C104" s="17">
        <v>9.8558106199999995E-2</v>
      </c>
      <c r="D104" s="16">
        <v>0.21</v>
      </c>
      <c r="E104" s="16">
        <v>56.5</v>
      </c>
      <c r="F104" s="16">
        <v>1.25</v>
      </c>
      <c r="G104" s="16">
        <v>7.5999999999999998E-2</v>
      </c>
      <c r="H104" s="15">
        <v>1</v>
      </c>
      <c r="I104" s="16">
        <f t="shared" si="6"/>
        <v>1.25</v>
      </c>
      <c r="J104" s="16">
        <f t="shared" si="7"/>
        <v>7.5999999999999998E-2</v>
      </c>
      <c r="K104" s="16">
        <v>87.3</v>
      </c>
      <c r="L104" s="15">
        <f t="shared" si="8"/>
        <v>9.7449327505249997E-2</v>
      </c>
      <c r="M104">
        <f t="shared" si="9"/>
        <v>120</v>
      </c>
      <c r="N104">
        <f t="shared" si="10"/>
        <v>0</v>
      </c>
      <c r="O104">
        <f t="shared" si="11"/>
        <v>0</v>
      </c>
    </row>
    <row r="105" spans="1:15">
      <c r="A105" s="15" t="s">
        <v>55</v>
      </c>
      <c r="B105" s="15">
        <v>6430</v>
      </c>
      <c r="C105" s="17">
        <v>0.39543876900000002</v>
      </c>
      <c r="D105" s="16">
        <v>0.30299999999999999</v>
      </c>
      <c r="E105" s="16">
        <v>56.5</v>
      </c>
      <c r="F105" s="16">
        <v>0</v>
      </c>
      <c r="G105" s="16">
        <v>0</v>
      </c>
      <c r="H105" s="15">
        <v>1</v>
      </c>
      <c r="I105" s="16">
        <f t="shared" si="6"/>
        <v>0</v>
      </c>
      <c r="J105" s="16">
        <f t="shared" si="7"/>
        <v>0</v>
      </c>
      <c r="K105" s="16">
        <v>505.4</v>
      </c>
      <c r="L105" s="15">
        <f t="shared" si="8"/>
        <v>0.56414283382462493</v>
      </c>
      <c r="M105">
        <f t="shared" si="9"/>
        <v>696</v>
      </c>
      <c r="N105">
        <f t="shared" si="10"/>
        <v>0</v>
      </c>
      <c r="O105">
        <f t="shared" si="11"/>
        <v>0</v>
      </c>
    </row>
    <row r="106" spans="1:15">
      <c r="A106" s="15" t="s">
        <v>55</v>
      </c>
      <c r="B106" s="15">
        <v>6430</v>
      </c>
      <c r="C106" s="17">
        <v>2.3310273079999999</v>
      </c>
      <c r="D106" s="16">
        <v>0.30299999999999999</v>
      </c>
      <c r="E106" s="16">
        <v>56.5</v>
      </c>
      <c r="F106" s="16">
        <v>0</v>
      </c>
      <c r="G106" s="16">
        <v>0</v>
      </c>
      <c r="H106" s="15">
        <v>1</v>
      </c>
      <c r="I106" s="16">
        <f t="shared" si="6"/>
        <v>0</v>
      </c>
      <c r="J106" s="16">
        <f t="shared" si="7"/>
        <v>0</v>
      </c>
      <c r="K106" s="16">
        <v>2250.5</v>
      </c>
      <c r="L106" s="15">
        <f t="shared" si="8"/>
        <v>3.3255018332754993</v>
      </c>
      <c r="M106">
        <f t="shared" si="9"/>
        <v>4102</v>
      </c>
      <c r="N106">
        <f t="shared" si="10"/>
        <v>0</v>
      </c>
      <c r="O106">
        <f t="shared" si="11"/>
        <v>0</v>
      </c>
    </row>
    <row r="107" spans="1:15">
      <c r="A107" s="15" t="s">
        <v>55</v>
      </c>
      <c r="B107" s="15">
        <v>2210</v>
      </c>
      <c r="C107" s="17">
        <v>0.1646188096</v>
      </c>
      <c r="D107" s="16">
        <v>0.30199999999999999</v>
      </c>
      <c r="E107" s="16">
        <v>56.5</v>
      </c>
      <c r="F107" s="16">
        <v>1.92</v>
      </c>
      <c r="G107" s="16">
        <v>0.50600000000000001</v>
      </c>
      <c r="H107" s="15">
        <v>1</v>
      </c>
      <c r="I107" s="16">
        <f t="shared" si="6"/>
        <v>1.92</v>
      </c>
      <c r="J107" s="16">
        <f t="shared" si="7"/>
        <v>0.50600000000000001</v>
      </c>
      <c r="K107" s="16">
        <v>8158.6</v>
      </c>
      <c r="L107" s="15">
        <f t="shared" si="8"/>
        <v>0.23407422901706665</v>
      </c>
      <c r="M107">
        <f t="shared" si="9"/>
        <v>289</v>
      </c>
      <c r="N107">
        <f t="shared" si="10"/>
        <v>1</v>
      </c>
      <c r="O107">
        <f t="shared" si="11"/>
        <v>0.3</v>
      </c>
    </row>
    <row r="108" spans="1:15">
      <c r="A108" s="15" t="s">
        <v>55</v>
      </c>
      <c r="B108" s="15">
        <v>3300</v>
      </c>
      <c r="C108" s="17">
        <v>6.1829366154000001</v>
      </c>
      <c r="D108" s="16">
        <v>0.4</v>
      </c>
      <c r="E108" s="16">
        <v>56.5</v>
      </c>
      <c r="F108" s="16">
        <v>1.2</v>
      </c>
      <c r="G108" s="16">
        <v>6.4000000000000001E-2</v>
      </c>
      <c r="H108" s="15">
        <v>1</v>
      </c>
      <c r="I108" s="16">
        <f t="shared" si="6"/>
        <v>1.2</v>
      </c>
      <c r="J108" s="16">
        <f t="shared" si="7"/>
        <v>6.4000000000000001E-2</v>
      </c>
      <c r="K108" s="16">
        <v>10432.299999999999</v>
      </c>
      <c r="L108" s="15">
        <f t="shared" si="8"/>
        <v>11.644530625670001</v>
      </c>
      <c r="M108">
        <f t="shared" si="9"/>
        <v>14363</v>
      </c>
      <c r="N108">
        <f t="shared" si="10"/>
        <v>38</v>
      </c>
      <c r="O108">
        <f t="shared" si="11"/>
        <v>2</v>
      </c>
    </row>
    <row r="109" spans="1:15">
      <c r="A109" s="15" t="s">
        <v>55</v>
      </c>
      <c r="B109" s="15">
        <v>6430</v>
      </c>
      <c r="C109" s="17">
        <v>0.40908300069999998</v>
      </c>
      <c r="D109" s="16">
        <v>0.30299999999999999</v>
      </c>
      <c r="E109" s="16">
        <v>56.5</v>
      </c>
      <c r="F109" s="16">
        <v>0</v>
      </c>
      <c r="G109" s="16">
        <v>0</v>
      </c>
      <c r="H109" s="15">
        <v>1</v>
      </c>
      <c r="I109" s="16">
        <f t="shared" si="6"/>
        <v>0</v>
      </c>
      <c r="J109" s="16">
        <f t="shared" si="7"/>
        <v>0</v>
      </c>
      <c r="K109" s="16">
        <v>522.9</v>
      </c>
      <c r="L109" s="15">
        <f t="shared" si="8"/>
        <v>0.58360803587363741</v>
      </c>
      <c r="M109">
        <f t="shared" si="9"/>
        <v>720</v>
      </c>
      <c r="N109">
        <f t="shared" si="10"/>
        <v>0</v>
      </c>
      <c r="O109">
        <f t="shared" si="11"/>
        <v>0</v>
      </c>
    </row>
    <row r="110" spans="1:15">
      <c r="A110" s="15" t="s">
        <v>55</v>
      </c>
      <c r="B110" s="15">
        <v>3300</v>
      </c>
      <c r="C110" s="17">
        <v>4.6462443296</v>
      </c>
      <c r="D110" s="16">
        <v>0.4</v>
      </c>
      <c r="E110" s="16">
        <v>56.5</v>
      </c>
      <c r="F110" s="16">
        <v>1.2</v>
      </c>
      <c r="G110" s="16">
        <v>6.4000000000000001E-2</v>
      </c>
      <c r="H110" s="15">
        <v>1</v>
      </c>
      <c r="I110" s="16">
        <f t="shared" si="6"/>
        <v>1.2</v>
      </c>
      <c r="J110" s="16">
        <f t="shared" si="7"/>
        <v>6.4000000000000001E-2</v>
      </c>
      <c r="K110" s="16">
        <v>7839.5</v>
      </c>
      <c r="L110" s="15">
        <f t="shared" si="8"/>
        <v>8.7504268207466662</v>
      </c>
      <c r="M110">
        <f t="shared" si="9"/>
        <v>10793</v>
      </c>
      <c r="N110">
        <f t="shared" si="10"/>
        <v>29</v>
      </c>
      <c r="O110">
        <f t="shared" si="11"/>
        <v>1.5</v>
      </c>
    </row>
    <row r="111" spans="1:15">
      <c r="A111" s="15" t="s">
        <v>55</v>
      </c>
      <c r="B111" s="15">
        <v>6460</v>
      </c>
      <c r="C111" s="17">
        <v>0.3168864448</v>
      </c>
      <c r="D111" s="16">
        <v>0.30299999999999999</v>
      </c>
      <c r="E111" s="16">
        <v>56.5</v>
      </c>
      <c r="F111" s="16">
        <v>0</v>
      </c>
      <c r="G111" s="16">
        <v>0</v>
      </c>
      <c r="H111" s="15">
        <v>1</v>
      </c>
      <c r="I111" s="16">
        <f t="shared" si="6"/>
        <v>0</v>
      </c>
      <c r="J111" s="16">
        <f t="shared" si="7"/>
        <v>0</v>
      </c>
      <c r="K111" s="16">
        <v>405</v>
      </c>
      <c r="L111" s="15">
        <f t="shared" si="8"/>
        <v>0.45207812431279998</v>
      </c>
      <c r="M111">
        <f t="shared" si="9"/>
        <v>558</v>
      </c>
      <c r="N111">
        <f t="shared" si="10"/>
        <v>0</v>
      </c>
      <c r="O111">
        <f t="shared" si="11"/>
        <v>0</v>
      </c>
    </row>
    <row r="112" spans="1:15">
      <c r="A112" s="15" t="s">
        <v>55</v>
      </c>
      <c r="B112" s="15">
        <v>4110</v>
      </c>
      <c r="C112" s="17">
        <v>9.6053537653000003</v>
      </c>
      <c r="D112" s="16">
        <v>0.41299999999999998</v>
      </c>
      <c r="E112" s="16">
        <v>56.5</v>
      </c>
      <c r="F112" s="16">
        <v>0.7</v>
      </c>
      <c r="G112" s="16">
        <v>0.09</v>
      </c>
      <c r="H112" s="15">
        <v>1</v>
      </c>
      <c r="I112" s="16">
        <f t="shared" si="6"/>
        <v>0.7</v>
      </c>
      <c r="J112" s="16">
        <f t="shared" si="7"/>
        <v>0.09</v>
      </c>
      <c r="K112" s="16">
        <v>16733.7</v>
      </c>
      <c r="L112" s="15">
        <f t="shared" si="8"/>
        <v>18.678010619699403</v>
      </c>
      <c r="M112">
        <f t="shared" si="9"/>
        <v>23039</v>
      </c>
      <c r="N112">
        <f t="shared" si="10"/>
        <v>36</v>
      </c>
      <c r="O112">
        <f t="shared" si="11"/>
        <v>4.5999999999999996</v>
      </c>
    </row>
    <row r="113" spans="1:15">
      <c r="A113" s="15" t="s">
        <v>55</v>
      </c>
      <c r="B113" s="15">
        <v>6410</v>
      </c>
      <c r="C113" s="17">
        <v>0.1180243254</v>
      </c>
      <c r="D113" s="16">
        <v>0.30299999999999999</v>
      </c>
      <c r="E113" s="16">
        <v>56.5</v>
      </c>
      <c r="F113" s="16">
        <v>0</v>
      </c>
      <c r="G113" s="16">
        <v>0</v>
      </c>
      <c r="H113" s="15">
        <v>1</v>
      </c>
      <c r="I113" s="16">
        <f t="shared" si="6"/>
        <v>0</v>
      </c>
      <c r="J113" s="16">
        <f t="shared" si="7"/>
        <v>0</v>
      </c>
      <c r="K113" s="16">
        <v>2877.2</v>
      </c>
      <c r="L113" s="15">
        <f t="shared" si="8"/>
        <v>0.16837645322377501</v>
      </c>
      <c r="M113">
        <f t="shared" si="9"/>
        <v>208</v>
      </c>
      <c r="N113">
        <f t="shared" si="10"/>
        <v>0</v>
      </c>
      <c r="O113">
        <f t="shared" si="11"/>
        <v>0</v>
      </c>
    </row>
    <row r="114" spans="1:15">
      <c r="A114" s="15" t="s">
        <v>55</v>
      </c>
      <c r="B114" s="15">
        <v>4110</v>
      </c>
      <c r="C114" s="17">
        <v>0.40241786149999997</v>
      </c>
      <c r="D114" s="16">
        <v>0.41299999999999998</v>
      </c>
      <c r="E114" s="16">
        <v>56.5</v>
      </c>
      <c r="F114" s="16">
        <v>0.7</v>
      </c>
      <c r="G114" s="16">
        <v>0.09</v>
      </c>
      <c r="H114" s="15">
        <v>1</v>
      </c>
      <c r="I114" s="16">
        <f t="shared" si="6"/>
        <v>0.7</v>
      </c>
      <c r="J114" s="16">
        <f t="shared" si="7"/>
        <v>0.09</v>
      </c>
      <c r="K114" s="16">
        <v>370.1</v>
      </c>
      <c r="L114" s="15">
        <f t="shared" si="8"/>
        <v>0.7825182990976457</v>
      </c>
      <c r="M114">
        <f t="shared" si="9"/>
        <v>965</v>
      </c>
      <c r="N114">
        <f t="shared" si="10"/>
        <v>1</v>
      </c>
      <c r="O114">
        <f t="shared" si="11"/>
        <v>0.2</v>
      </c>
    </row>
    <row r="115" spans="1:15">
      <c r="A115" s="15" t="s">
        <v>55</v>
      </c>
      <c r="B115" s="15">
        <v>4110</v>
      </c>
      <c r="C115" s="17">
        <v>1.0668554171</v>
      </c>
      <c r="D115" s="16">
        <v>0.309</v>
      </c>
      <c r="E115" s="16">
        <v>56.5</v>
      </c>
      <c r="F115" s="16">
        <v>0.7</v>
      </c>
      <c r="G115" s="16">
        <v>0.09</v>
      </c>
      <c r="H115" s="15">
        <v>1</v>
      </c>
      <c r="I115" s="16">
        <f t="shared" si="6"/>
        <v>0.7</v>
      </c>
      <c r="J115" s="16">
        <f t="shared" si="7"/>
        <v>0.09</v>
      </c>
      <c r="K115" s="16">
        <v>1390.6</v>
      </c>
      <c r="L115" s="15">
        <f t="shared" si="8"/>
        <v>1.5521412749533627</v>
      </c>
      <c r="M115">
        <f t="shared" si="9"/>
        <v>1915</v>
      </c>
      <c r="N115">
        <f t="shared" si="10"/>
        <v>3</v>
      </c>
      <c r="O115">
        <f t="shared" si="11"/>
        <v>0.4</v>
      </c>
    </row>
    <row r="116" spans="1:15">
      <c r="A116" s="15" t="s">
        <v>55</v>
      </c>
      <c r="B116" s="15">
        <v>3300</v>
      </c>
      <c r="C116" s="17">
        <v>7.9546503199999993E-2</v>
      </c>
      <c r="D116" s="16">
        <v>0.4</v>
      </c>
      <c r="E116" s="16">
        <v>56.5</v>
      </c>
      <c r="F116" s="16">
        <v>1.2</v>
      </c>
      <c r="G116" s="16">
        <v>6.4000000000000001E-2</v>
      </c>
      <c r="H116" s="15">
        <v>1</v>
      </c>
      <c r="I116" s="16">
        <f t="shared" si="6"/>
        <v>1.2</v>
      </c>
      <c r="J116" s="16">
        <f t="shared" si="7"/>
        <v>6.4000000000000001E-2</v>
      </c>
      <c r="K116" s="16">
        <v>134.19999999999999</v>
      </c>
      <c r="L116" s="15">
        <f t="shared" si="8"/>
        <v>0.14981258102666667</v>
      </c>
      <c r="M116">
        <f t="shared" si="9"/>
        <v>185</v>
      </c>
      <c r="N116">
        <f t="shared" si="10"/>
        <v>0</v>
      </c>
      <c r="O116">
        <f t="shared" si="11"/>
        <v>0</v>
      </c>
    </row>
    <row r="117" spans="1:15">
      <c r="A117" s="15" t="s">
        <v>55</v>
      </c>
      <c r="B117" s="15">
        <v>3200</v>
      </c>
      <c r="C117" s="17">
        <v>58.8484888407</v>
      </c>
      <c r="D117" s="16">
        <v>0.4</v>
      </c>
      <c r="E117" s="16">
        <v>56.5</v>
      </c>
      <c r="F117" s="16">
        <v>1.2</v>
      </c>
      <c r="G117" s="16">
        <v>6.4000000000000001E-2</v>
      </c>
      <c r="H117" s="15">
        <v>1</v>
      </c>
      <c r="I117" s="16">
        <f t="shared" si="6"/>
        <v>1.2</v>
      </c>
      <c r="J117" s="16">
        <f t="shared" si="7"/>
        <v>6.4000000000000001E-2</v>
      </c>
      <c r="K117" s="16">
        <v>105181.3</v>
      </c>
      <c r="L117" s="15">
        <f t="shared" si="8"/>
        <v>110.831320649985</v>
      </c>
      <c r="M117">
        <f t="shared" si="9"/>
        <v>136708</v>
      </c>
      <c r="N117">
        <f t="shared" si="10"/>
        <v>362</v>
      </c>
      <c r="O117">
        <f t="shared" si="11"/>
        <v>19.3</v>
      </c>
    </row>
    <row r="118" spans="1:15">
      <c r="A118" s="15" t="s">
        <v>55</v>
      </c>
      <c r="B118" s="15">
        <v>4110</v>
      </c>
      <c r="C118" s="17">
        <v>0.84665194420000001</v>
      </c>
      <c r="D118" s="16">
        <v>0.41299999999999998</v>
      </c>
      <c r="E118" s="16">
        <v>56.5</v>
      </c>
      <c r="F118" s="16">
        <v>0.7</v>
      </c>
      <c r="G118" s="16">
        <v>0.09</v>
      </c>
      <c r="H118" s="15">
        <v>1</v>
      </c>
      <c r="I118" s="16">
        <f t="shared" si="6"/>
        <v>0.7</v>
      </c>
      <c r="J118" s="16">
        <f t="shared" si="7"/>
        <v>0.09</v>
      </c>
      <c r="K118" s="16">
        <v>1475</v>
      </c>
      <c r="L118" s="15">
        <f t="shared" si="8"/>
        <v>1.6463499826612418</v>
      </c>
      <c r="M118">
        <f t="shared" si="9"/>
        <v>2031</v>
      </c>
      <c r="N118">
        <f t="shared" si="10"/>
        <v>3</v>
      </c>
      <c r="O118">
        <f t="shared" si="11"/>
        <v>0.4</v>
      </c>
    </row>
    <row r="119" spans="1:15">
      <c r="A119" s="15" t="s">
        <v>55</v>
      </c>
      <c r="B119" s="15">
        <v>6430</v>
      </c>
      <c r="C119" s="17">
        <v>3.9777053624000001</v>
      </c>
      <c r="D119" s="16">
        <v>0.30299999999999999</v>
      </c>
      <c r="E119" s="16">
        <v>56.5</v>
      </c>
      <c r="F119" s="16">
        <v>0</v>
      </c>
      <c r="G119" s="16">
        <v>0</v>
      </c>
      <c r="H119" s="15">
        <v>1</v>
      </c>
      <c r="I119" s="16">
        <f t="shared" si="6"/>
        <v>0</v>
      </c>
      <c r="J119" s="16">
        <f t="shared" si="7"/>
        <v>0</v>
      </c>
      <c r="K119" s="16">
        <v>5084</v>
      </c>
      <c r="L119" s="15">
        <f t="shared" si="8"/>
        <v>5.6746939126338996</v>
      </c>
      <c r="M119">
        <f t="shared" si="9"/>
        <v>7000</v>
      </c>
      <c r="N119">
        <f t="shared" si="10"/>
        <v>0</v>
      </c>
      <c r="O119">
        <f t="shared" si="11"/>
        <v>0</v>
      </c>
    </row>
    <row r="120" spans="1:15">
      <c r="A120" s="15" t="s">
        <v>55</v>
      </c>
      <c r="B120" s="15">
        <v>4110</v>
      </c>
      <c r="C120" s="17">
        <v>54.457212693400002</v>
      </c>
      <c r="D120" s="16">
        <v>0.41299999999999998</v>
      </c>
      <c r="E120" s="16">
        <v>56.5</v>
      </c>
      <c r="F120" s="16">
        <v>0.7</v>
      </c>
      <c r="G120" s="16">
        <v>0.09</v>
      </c>
      <c r="H120" s="15">
        <v>1</v>
      </c>
      <c r="I120" s="16">
        <f t="shared" si="6"/>
        <v>0.7</v>
      </c>
      <c r="J120" s="16">
        <f t="shared" si="7"/>
        <v>0.09</v>
      </c>
      <c r="K120" s="16">
        <v>94871.3</v>
      </c>
      <c r="L120" s="15">
        <f t="shared" si="8"/>
        <v>105.89431913284518</v>
      </c>
      <c r="M120">
        <f t="shared" si="9"/>
        <v>130619</v>
      </c>
      <c r="N120">
        <f t="shared" si="10"/>
        <v>202</v>
      </c>
      <c r="O120">
        <f t="shared" si="11"/>
        <v>25.9</v>
      </c>
    </row>
    <row r="121" spans="1:15">
      <c r="A121" s="15" t="s">
        <v>55</v>
      </c>
      <c r="B121" s="15">
        <v>4110</v>
      </c>
      <c r="C121" s="17">
        <v>61.556774883700001</v>
      </c>
      <c r="D121" s="16">
        <v>0.41299999999999998</v>
      </c>
      <c r="E121" s="16">
        <v>56.5</v>
      </c>
      <c r="F121" s="16">
        <v>0.7</v>
      </c>
      <c r="G121" s="16">
        <v>0.09</v>
      </c>
      <c r="H121" s="15">
        <v>1</v>
      </c>
      <c r="I121" s="16">
        <f t="shared" si="6"/>
        <v>0.7</v>
      </c>
      <c r="J121" s="16">
        <f t="shared" si="7"/>
        <v>0.09</v>
      </c>
      <c r="K121" s="16">
        <v>107239.4</v>
      </c>
      <c r="L121" s="15">
        <f t="shared" si="8"/>
        <v>119.6997136269748</v>
      </c>
      <c r="M121">
        <f t="shared" si="9"/>
        <v>147647</v>
      </c>
      <c r="N121">
        <f t="shared" si="10"/>
        <v>228</v>
      </c>
      <c r="O121">
        <f t="shared" si="11"/>
        <v>29.3</v>
      </c>
    </row>
    <row r="122" spans="1:15">
      <c r="A122" s="15" t="s">
        <v>55</v>
      </c>
      <c r="B122" s="15">
        <v>4110</v>
      </c>
      <c r="C122" s="17">
        <v>6.3674529943999998</v>
      </c>
      <c r="D122" s="16">
        <v>0.41299999999999998</v>
      </c>
      <c r="E122" s="16">
        <v>56.5</v>
      </c>
      <c r="F122" s="16">
        <v>0.7</v>
      </c>
      <c r="G122" s="16">
        <v>0.09</v>
      </c>
      <c r="H122" s="15">
        <v>1</v>
      </c>
      <c r="I122" s="16">
        <f t="shared" si="6"/>
        <v>0.7</v>
      </c>
      <c r="J122" s="16">
        <f t="shared" si="7"/>
        <v>0.09</v>
      </c>
      <c r="K122" s="16">
        <v>41969.8</v>
      </c>
      <c r="L122" s="15">
        <f t="shared" si="8"/>
        <v>12.381777658152231</v>
      </c>
      <c r="M122">
        <f t="shared" si="9"/>
        <v>15273</v>
      </c>
      <c r="N122">
        <f t="shared" si="10"/>
        <v>24</v>
      </c>
      <c r="O122">
        <f t="shared" si="11"/>
        <v>3</v>
      </c>
    </row>
    <row r="123" spans="1:15">
      <c r="A123" s="15" t="s">
        <v>55</v>
      </c>
      <c r="B123" s="15">
        <v>4110</v>
      </c>
      <c r="C123" s="17">
        <v>0.68311489999999997</v>
      </c>
      <c r="D123" s="16">
        <v>0.41299999999999998</v>
      </c>
      <c r="E123" s="16">
        <v>56.5</v>
      </c>
      <c r="F123" s="16">
        <v>0.7</v>
      </c>
      <c r="G123" s="16">
        <v>0.09</v>
      </c>
      <c r="H123" s="15">
        <v>1</v>
      </c>
      <c r="I123" s="16">
        <f t="shared" si="6"/>
        <v>0.7</v>
      </c>
      <c r="J123" s="16">
        <f t="shared" si="7"/>
        <v>0.09</v>
      </c>
      <c r="K123" s="16">
        <v>1190.0999999999999</v>
      </c>
      <c r="L123" s="15">
        <f t="shared" si="8"/>
        <v>1.3283453861708332</v>
      </c>
      <c r="M123">
        <f t="shared" si="9"/>
        <v>1638</v>
      </c>
      <c r="N123">
        <f t="shared" si="10"/>
        <v>3</v>
      </c>
      <c r="O123">
        <f t="shared" si="11"/>
        <v>0.3</v>
      </c>
    </row>
    <row r="124" spans="1:15">
      <c r="A124" s="15" t="s">
        <v>55</v>
      </c>
      <c r="B124" s="15">
        <v>6430</v>
      </c>
      <c r="C124" s="17">
        <v>0.48421851380000003</v>
      </c>
      <c r="D124" s="16">
        <v>0.30299999999999999</v>
      </c>
      <c r="E124" s="16">
        <v>56.5</v>
      </c>
      <c r="F124" s="16">
        <v>0</v>
      </c>
      <c r="G124" s="16">
        <v>0</v>
      </c>
      <c r="H124" s="15">
        <v>1</v>
      </c>
      <c r="I124" s="16">
        <f t="shared" si="6"/>
        <v>0</v>
      </c>
      <c r="J124" s="16">
        <f t="shared" si="7"/>
        <v>0</v>
      </c>
      <c r="K124" s="16">
        <v>618.9</v>
      </c>
      <c r="L124" s="15">
        <f t="shared" si="8"/>
        <v>0.69079823724992495</v>
      </c>
      <c r="M124">
        <f t="shared" si="9"/>
        <v>852</v>
      </c>
      <c r="N124">
        <f t="shared" si="10"/>
        <v>0</v>
      </c>
      <c r="O124">
        <f t="shared" si="11"/>
        <v>0</v>
      </c>
    </row>
    <row r="125" spans="1:15">
      <c r="A125" s="15" t="s">
        <v>55</v>
      </c>
      <c r="B125" s="15">
        <v>3200</v>
      </c>
      <c r="C125" s="17">
        <v>92.706032635400007</v>
      </c>
      <c r="D125" s="16">
        <v>0.4</v>
      </c>
      <c r="E125" s="16">
        <v>56.5</v>
      </c>
      <c r="F125" s="16">
        <v>1.2</v>
      </c>
      <c r="G125" s="16">
        <v>6.4000000000000001E-2</v>
      </c>
      <c r="H125" s="15">
        <v>1</v>
      </c>
      <c r="I125" s="16">
        <f t="shared" si="6"/>
        <v>1.2</v>
      </c>
      <c r="J125" s="16">
        <f t="shared" si="7"/>
        <v>6.4000000000000001E-2</v>
      </c>
      <c r="K125" s="16">
        <v>163419.5</v>
      </c>
      <c r="L125" s="15">
        <f t="shared" si="8"/>
        <v>174.59636146333671</v>
      </c>
      <c r="M125">
        <f t="shared" si="9"/>
        <v>215361</v>
      </c>
      <c r="N125">
        <f t="shared" si="10"/>
        <v>570</v>
      </c>
      <c r="O125">
        <f t="shared" si="11"/>
        <v>30.4</v>
      </c>
    </row>
    <row r="126" spans="1:15">
      <c r="A126" s="15" t="s">
        <v>55</v>
      </c>
      <c r="B126" s="15">
        <v>3300</v>
      </c>
      <c r="C126" s="17">
        <v>1.3276590222</v>
      </c>
      <c r="D126" s="16">
        <v>0.4</v>
      </c>
      <c r="E126" s="16">
        <v>56.5</v>
      </c>
      <c r="F126" s="16">
        <v>1.2</v>
      </c>
      <c r="G126" s="16">
        <v>6.4000000000000001E-2</v>
      </c>
      <c r="H126" s="15">
        <v>1</v>
      </c>
      <c r="I126" s="16">
        <f t="shared" si="6"/>
        <v>1.2</v>
      </c>
      <c r="J126" s="16">
        <f t="shared" si="7"/>
        <v>6.4000000000000001E-2</v>
      </c>
      <c r="K126" s="16">
        <v>2240.1999999999998</v>
      </c>
      <c r="L126" s="15">
        <f t="shared" si="8"/>
        <v>2.50042449181</v>
      </c>
      <c r="M126">
        <f t="shared" si="9"/>
        <v>3084</v>
      </c>
      <c r="N126">
        <f t="shared" si="10"/>
        <v>8</v>
      </c>
      <c r="O126">
        <f t="shared" si="11"/>
        <v>0.4</v>
      </c>
    </row>
    <row r="127" spans="1:15">
      <c r="A127" s="15" t="s">
        <v>55</v>
      </c>
      <c r="B127" s="15">
        <v>3300</v>
      </c>
      <c r="C127" s="17">
        <v>3.3699296160999999</v>
      </c>
      <c r="D127" s="16">
        <v>0.4</v>
      </c>
      <c r="E127" s="16">
        <v>56.5</v>
      </c>
      <c r="F127" s="16">
        <v>1.2</v>
      </c>
      <c r="G127" s="16">
        <v>6.4000000000000001E-2</v>
      </c>
      <c r="H127" s="15">
        <v>1</v>
      </c>
      <c r="I127" s="16">
        <f t="shared" si="6"/>
        <v>1.2</v>
      </c>
      <c r="J127" s="16">
        <f t="shared" si="7"/>
        <v>6.4000000000000001E-2</v>
      </c>
      <c r="K127" s="16">
        <v>5686</v>
      </c>
      <c r="L127" s="15">
        <f t="shared" si="8"/>
        <v>6.3467007769883343</v>
      </c>
      <c r="M127">
        <f t="shared" si="9"/>
        <v>7829</v>
      </c>
      <c r="N127">
        <f t="shared" si="10"/>
        <v>21</v>
      </c>
      <c r="O127">
        <f t="shared" si="11"/>
        <v>1.1000000000000001</v>
      </c>
    </row>
    <row r="128" spans="1:15">
      <c r="A128" s="15" t="s">
        <v>55</v>
      </c>
      <c r="B128" s="15">
        <v>6430</v>
      </c>
      <c r="C128" s="17">
        <v>1.1255545400000001E-2</v>
      </c>
      <c r="D128" s="16">
        <v>0.30299999999999999</v>
      </c>
      <c r="E128" s="16">
        <v>56.5</v>
      </c>
      <c r="F128" s="16">
        <v>0</v>
      </c>
      <c r="G128" s="16">
        <v>0</v>
      </c>
      <c r="H128" s="15">
        <v>1</v>
      </c>
      <c r="I128" s="16">
        <f t="shared" si="6"/>
        <v>0</v>
      </c>
      <c r="J128" s="16">
        <f t="shared" si="7"/>
        <v>0</v>
      </c>
      <c r="K128" s="16">
        <v>14.4</v>
      </c>
      <c r="L128" s="15">
        <f t="shared" si="8"/>
        <v>1.6057442456274999E-2</v>
      </c>
      <c r="M128">
        <f t="shared" si="9"/>
        <v>20</v>
      </c>
      <c r="N128">
        <f t="shared" si="10"/>
        <v>0</v>
      </c>
      <c r="O128">
        <f t="shared" si="11"/>
        <v>0</v>
      </c>
    </row>
    <row r="129" spans="1:15">
      <c r="A129" s="15" t="s">
        <v>55</v>
      </c>
      <c r="B129" s="15">
        <v>6430</v>
      </c>
      <c r="C129" s="17">
        <v>2.3127833339000001</v>
      </c>
      <c r="D129" s="16">
        <v>0.30299999999999999</v>
      </c>
      <c r="E129" s="16">
        <v>56.5</v>
      </c>
      <c r="F129" s="16">
        <v>0</v>
      </c>
      <c r="G129" s="16">
        <v>0</v>
      </c>
      <c r="H129" s="15">
        <v>1</v>
      </c>
      <c r="I129" s="16">
        <f t="shared" si="6"/>
        <v>0</v>
      </c>
      <c r="J129" s="16">
        <f t="shared" si="7"/>
        <v>0</v>
      </c>
      <c r="K129" s="16">
        <v>2956</v>
      </c>
      <c r="L129" s="15">
        <f t="shared" si="8"/>
        <v>3.2994745237250878</v>
      </c>
      <c r="M129">
        <f t="shared" si="9"/>
        <v>4070</v>
      </c>
      <c r="N129">
        <f t="shared" si="10"/>
        <v>0</v>
      </c>
      <c r="O129">
        <f t="shared" si="11"/>
        <v>0</v>
      </c>
    </row>
    <row r="130" spans="1:15">
      <c r="A130" s="15" t="s">
        <v>55</v>
      </c>
      <c r="B130" s="15">
        <v>3300</v>
      </c>
      <c r="C130" s="17">
        <v>1.1273496100000001E-2</v>
      </c>
      <c r="D130" s="16">
        <v>0.4</v>
      </c>
      <c r="E130" s="16">
        <v>56.5</v>
      </c>
      <c r="F130" s="16">
        <v>1.2</v>
      </c>
      <c r="G130" s="16">
        <v>6.4000000000000001E-2</v>
      </c>
      <c r="H130" s="15">
        <v>1</v>
      </c>
      <c r="I130" s="16">
        <f t="shared" si="6"/>
        <v>1.2</v>
      </c>
      <c r="J130" s="16">
        <f t="shared" si="7"/>
        <v>6.4000000000000001E-2</v>
      </c>
      <c r="K130" s="16">
        <v>19</v>
      </c>
      <c r="L130" s="15">
        <f t="shared" si="8"/>
        <v>2.1231750988333336E-2</v>
      </c>
      <c r="M130">
        <f t="shared" si="9"/>
        <v>26</v>
      </c>
      <c r="N130">
        <f t="shared" si="10"/>
        <v>0</v>
      </c>
      <c r="O130">
        <f t="shared" si="11"/>
        <v>0</v>
      </c>
    </row>
    <row r="131" spans="1:15">
      <c r="A131" s="15" t="s">
        <v>55</v>
      </c>
      <c r="B131" s="15">
        <v>3300</v>
      </c>
      <c r="C131" s="17">
        <v>1.3585778E-2</v>
      </c>
      <c r="D131" s="16">
        <v>0.4</v>
      </c>
      <c r="E131" s="16">
        <v>56.5</v>
      </c>
      <c r="F131" s="16">
        <v>1.2</v>
      </c>
      <c r="G131" s="16">
        <v>6.4000000000000001E-2</v>
      </c>
      <c r="H131" s="15">
        <v>1</v>
      </c>
      <c r="I131" s="16">
        <f t="shared" ref="I131:I194" si="12">F131</f>
        <v>1.2</v>
      </c>
      <c r="J131" s="16">
        <f t="shared" ref="J131:J194" si="13">G131</f>
        <v>6.4000000000000001E-2</v>
      </c>
      <c r="K131" s="16">
        <v>22.9</v>
      </c>
      <c r="L131" s="15">
        <f t="shared" ref="L131:L194" si="14">E131*D131*C131/12</f>
        <v>2.5586548566666669E-2</v>
      </c>
      <c r="M131">
        <f t="shared" ref="M131:M194" si="15">ROUND(E131*D131*C131*102.79,0)</f>
        <v>32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5" t="s">
        <v>55</v>
      </c>
      <c r="B132" s="15">
        <v>6410</v>
      </c>
      <c r="C132" s="17">
        <v>0.11509653609999999</v>
      </c>
      <c r="D132" s="16">
        <v>0.30299999999999999</v>
      </c>
      <c r="E132" s="16">
        <v>56.5</v>
      </c>
      <c r="F132" s="16">
        <v>0</v>
      </c>
      <c r="G132" s="16">
        <v>0</v>
      </c>
      <c r="H132" s="15">
        <v>1</v>
      </c>
      <c r="I132" s="16">
        <f t="shared" si="12"/>
        <v>0</v>
      </c>
      <c r="J132" s="16">
        <f t="shared" si="13"/>
        <v>0</v>
      </c>
      <c r="K132" s="16">
        <v>147.1</v>
      </c>
      <c r="L132" s="15">
        <f t="shared" si="14"/>
        <v>0.16419959581366247</v>
      </c>
      <c r="M132">
        <f t="shared" si="15"/>
        <v>203</v>
      </c>
      <c r="N132">
        <f t="shared" si="16"/>
        <v>0</v>
      </c>
      <c r="O132">
        <f t="shared" si="17"/>
        <v>0</v>
      </c>
    </row>
    <row r="133" spans="1:15">
      <c r="A133" s="15" t="s">
        <v>55</v>
      </c>
      <c r="B133" s="15">
        <v>6410</v>
      </c>
      <c r="C133" s="17">
        <v>4.5120818467000001</v>
      </c>
      <c r="D133" s="16">
        <v>0.30299999999999999</v>
      </c>
      <c r="E133" s="16">
        <v>56.5</v>
      </c>
      <c r="F133" s="16">
        <v>0</v>
      </c>
      <c r="G133" s="16">
        <v>0</v>
      </c>
      <c r="H133" s="15">
        <v>1</v>
      </c>
      <c r="I133" s="16">
        <f t="shared" si="12"/>
        <v>0</v>
      </c>
      <c r="J133" s="16">
        <f t="shared" si="13"/>
        <v>0</v>
      </c>
      <c r="K133" s="16">
        <v>5767</v>
      </c>
      <c r="L133" s="15">
        <f t="shared" si="14"/>
        <v>6.4370487645483871</v>
      </c>
      <c r="M133">
        <f t="shared" si="15"/>
        <v>7940</v>
      </c>
      <c r="N133">
        <f t="shared" si="16"/>
        <v>0</v>
      </c>
      <c r="O133">
        <f t="shared" si="17"/>
        <v>0</v>
      </c>
    </row>
    <row r="134" spans="1:15">
      <c r="A134" s="15" t="s">
        <v>55</v>
      </c>
      <c r="B134" s="15">
        <v>4110</v>
      </c>
      <c r="C134" s="17">
        <v>2.43371753E-2</v>
      </c>
      <c r="D134" s="16">
        <v>0.41299999999999998</v>
      </c>
      <c r="E134" s="16">
        <v>56.5</v>
      </c>
      <c r="F134" s="16">
        <v>0.7</v>
      </c>
      <c r="G134" s="16">
        <v>0.09</v>
      </c>
      <c r="H134" s="15">
        <v>1</v>
      </c>
      <c r="I134" s="16">
        <f t="shared" si="12"/>
        <v>0.7</v>
      </c>
      <c r="J134" s="16">
        <f t="shared" si="13"/>
        <v>0.09</v>
      </c>
      <c r="K134" s="16">
        <v>42.4</v>
      </c>
      <c r="L134" s="15">
        <f t="shared" si="14"/>
        <v>4.7324651419820833E-2</v>
      </c>
      <c r="M134">
        <f t="shared" si="15"/>
        <v>58</v>
      </c>
      <c r="N134">
        <f t="shared" si="16"/>
        <v>0</v>
      </c>
      <c r="O134">
        <f t="shared" si="17"/>
        <v>0</v>
      </c>
    </row>
    <row r="135" spans="1:15">
      <c r="A135" s="15" t="s">
        <v>55</v>
      </c>
      <c r="B135" s="15">
        <v>3300</v>
      </c>
      <c r="C135" s="17">
        <v>13.011648276600001</v>
      </c>
      <c r="D135" s="16">
        <v>0.4</v>
      </c>
      <c r="E135" s="16">
        <v>56.5</v>
      </c>
      <c r="F135" s="16">
        <v>1.2</v>
      </c>
      <c r="G135" s="16">
        <v>6.4000000000000001E-2</v>
      </c>
      <c r="H135" s="15">
        <v>1</v>
      </c>
      <c r="I135" s="16">
        <f t="shared" si="12"/>
        <v>1.2</v>
      </c>
      <c r="J135" s="16">
        <f t="shared" si="13"/>
        <v>6.4000000000000001E-2</v>
      </c>
      <c r="K135" s="16">
        <v>21954.3</v>
      </c>
      <c r="L135" s="15">
        <f t="shared" si="14"/>
        <v>24.505270920930002</v>
      </c>
      <c r="M135">
        <f t="shared" si="15"/>
        <v>30227</v>
      </c>
      <c r="N135">
        <f t="shared" si="16"/>
        <v>80</v>
      </c>
      <c r="O135">
        <f t="shared" si="17"/>
        <v>4.3</v>
      </c>
    </row>
    <row r="136" spans="1:15">
      <c r="A136" s="15" t="s">
        <v>55</v>
      </c>
      <c r="B136" s="15">
        <v>4110</v>
      </c>
      <c r="C136" s="17">
        <v>0.3493212302</v>
      </c>
      <c r="D136" s="16">
        <v>0.41299999999999998</v>
      </c>
      <c r="E136" s="16">
        <v>56.5</v>
      </c>
      <c r="F136" s="16">
        <v>0.7</v>
      </c>
      <c r="G136" s="16">
        <v>0.09</v>
      </c>
      <c r="H136" s="15">
        <v>1</v>
      </c>
      <c r="I136" s="16">
        <f t="shared" si="12"/>
        <v>0.7</v>
      </c>
      <c r="J136" s="16">
        <f t="shared" si="13"/>
        <v>0.09</v>
      </c>
      <c r="K136" s="16">
        <v>608.6</v>
      </c>
      <c r="L136" s="15">
        <f t="shared" si="14"/>
        <v>0.67926968717515823</v>
      </c>
      <c r="M136">
        <f t="shared" si="15"/>
        <v>838</v>
      </c>
      <c r="N136">
        <f t="shared" si="16"/>
        <v>1</v>
      </c>
      <c r="O136">
        <f t="shared" si="17"/>
        <v>0.2</v>
      </c>
    </row>
    <row r="137" spans="1:15">
      <c r="A137" s="15" t="s">
        <v>55</v>
      </c>
      <c r="B137" s="15">
        <v>6430</v>
      </c>
      <c r="C137" s="17">
        <v>3.5694970299999997E-2</v>
      </c>
      <c r="D137" s="16">
        <v>0.30299999999999999</v>
      </c>
      <c r="E137" s="16">
        <v>56.5</v>
      </c>
      <c r="F137" s="16">
        <v>0</v>
      </c>
      <c r="G137" s="16">
        <v>0</v>
      </c>
      <c r="H137" s="15">
        <v>1</v>
      </c>
      <c r="I137" s="16">
        <f t="shared" si="12"/>
        <v>0</v>
      </c>
      <c r="J137" s="16">
        <f t="shared" si="13"/>
        <v>0</v>
      </c>
      <c r="K137" s="16">
        <v>45.6</v>
      </c>
      <c r="L137" s="15">
        <f t="shared" si="14"/>
        <v>5.0923337004237491E-2</v>
      </c>
      <c r="M137">
        <f t="shared" si="15"/>
        <v>63</v>
      </c>
      <c r="N137">
        <f t="shared" si="16"/>
        <v>0</v>
      </c>
      <c r="O137">
        <f t="shared" si="17"/>
        <v>0</v>
      </c>
    </row>
    <row r="138" spans="1:15">
      <c r="A138" s="15" t="s">
        <v>55</v>
      </c>
      <c r="B138" s="15">
        <v>3300</v>
      </c>
      <c r="C138" s="17">
        <v>0.20607370189999999</v>
      </c>
      <c r="D138" s="16">
        <v>0.4</v>
      </c>
      <c r="E138" s="16">
        <v>56.5</v>
      </c>
      <c r="F138" s="16">
        <v>1.2</v>
      </c>
      <c r="G138" s="16">
        <v>6.4000000000000001E-2</v>
      </c>
      <c r="H138" s="15">
        <v>1</v>
      </c>
      <c r="I138" s="16">
        <f t="shared" si="12"/>
        <v>1.2</v>
      </c>
      <c r="J138" s="16">
        <f t="shared" si="13"/>
        <v>6.4000000000000001E-2</v>
      </c>
      <c r="K138" s="16">
        <v>347.7</v>
      </c>
      <c r="L138" s="15">
        <f t="shared" si="14"/>
        <v>0.38810547191166672</v>
      </c>
      <c r="M138">
        <f t="shared" si="15"/>
        <v>479</v>
      </c>
      <c r="N138">
        <f t="shared" si="16"/>
        <v>1</v>
      </c>
      <c r="O138">
        <f t="shared" si="17"/>
        <v>0.1</v>
      </c>
    </row>
    <row r="139" spans="1:15">
      <c r="A139" s="15" t="s">
        <v>55</v>
      </c>
      <c r="B139" s="15">
        <v>3300</v>
      </c>
      <c r="C139" s="17">
        <v>1.94691195E-2</v>
      </c>
      <c r="D139" s="16">
        <v>0.4</v>
      </c>
      <c r="E139" s="16">
        <v>56.5</v>
      </c>
      <c r="F139" s="16">
        <v>1.2</v>
      </c>
      <c r="G139" s="16">
        <v>6.4000000000000001E-2</v>
      </c>
      <c r="H139" s="15">
        <v>1</v>
      </c>
      <c r="I139" s="16">
        <f t="shared" si="12"/>
        <v>1.2</v>
      </c>
      <c r="J139" s="16">
        <f t="shared" si="13"/>
        <v>6.4000000000000001E-2</v>
      </c>
      <c r="K139" s="16">
        <v>32.9</v>
      </c>
      <c r="L139" s="15">
        <f t="shared" si="14"/>
        <v>3.6666841725000003E-2</v>
      </c>
      <c r="M139">
        <f t="shared" si="15"/>
        <v>45</v>
      </c>
      <c r="N139">
        <f t="shared" si="16"/>
        <v>0</v>
      </c>
      <c r="O139">
        <f t="shared" si="17"/>
        <v>0</v>
      </c>
    </row>
    <row r="140" spans="1:15">
      <c r="A140" s="15" t="s">
        <v>55</v>
      </c>
      <c r="B140" s="15">
        <v>6410</v>
      </c>
      <c r="C140" s="17">
        <v>0.78012070970000003</v>
      </c>
      <c r="D140" s="16">
        <v>0.30299999999999999</v>
      </c>
      <c r="E140" s="16">
        <v>56.5</v>
      </c>
      <c r="F140" s="16">
        <v>0</v>
      </c>
      <c r="G140" s="16">
        <v>0</v>
      </c>
      <c r="H140" s="15">
        <v>1</v>
      </c>
      <c r="I140" s="16">
        <f t="shared" si="12"/>
        <v>0</v>
      </c>
      <c r="J140" s="16">
        <f t="shared" si="13"/>
        <v>0</v>
      </c>
      <c r="K140" s="16">
        <v>997.1</v>
      </c>
      <c r="L140" s="15">
        <f t="shared" si="14"/>
        <v>1.1129397074757625</v>
      </c>
      <c r="M140">
        <f t="shared" si="15"/>
        <v>1373</v>
      </c>
      <c r="N140">
        <f t="shared" si="16"/>
        <v>0</v>
      </c>
      <c r="O140">
        <f t="shared" si="17"/>
        <v>0</v>
      </c>
    </row>
    <row r="141" spans="1:15">
      <c r="A141" s="15" t="s">
        <v>55</v>
      </c>
      <c r="B141" s="15">
        <v>6430</v>
      </c>
      <c r="C141" s="17">
        <v>0.90861005100000003</v>
      </c>
      <c r="D141" s="16">
        <v>0.30299999999999999</v>
      </c>
      <c r="E141" s="16">
        <v>56.5</v>
      </c>
      <c r="F141" s="16">
        <v>0</v>
      </c>
      <c r="G141" s="16">
        <v>0</v>
      </c>
      <c r="H141" s="15">
        <v>1</v>
      </c>
      <c r="I141" s="16">
        <f t="shared" si="12"/>
        <v>0</v>
      </c>
      <c r="J141" s="16">
        <f t="shared" si="13"/>
        <v>0</v>
      </c>
      <c r="K141" s="16">
        <v>1161.3</v>
      </c>
      <c r="L141" s="15">
        <f t="shared" si="14"/>
        <v>1.296245814007875</v>
      </c>
      <c r="M141">
        <f t="shared" si="15"/>
        <v>1599</v>
      </c>
      <c r="N141">
        <f t="shared" si="16"/>
        <v>0</v>
      </c>
      <c r="O141">
        <f t="shared" si="17"/>
        <v>0</v>
      </c>
    </row>
    <row r="142" spans="1:15">
      <c r="A142" s="15" t="s">
        <v>55</v>
      </c>
      <c r="B142" s="15">
        <v>6430</v>
      </c>
      <c r="C142" s="17">
        <v>9.6657163300000001E-2</v>
      </c>
      <c r="D142" s="16">
        <v>0.30299999999999999</v>
      </c>
      <c r="E142" s="16">
        <v>56.5</v>
      </c>
      <c r="F142" s="16">
        <v>0</v>
      </c>
      <c r="G142" s="16">
        <v>0</v>
      </c>
      <c r="H142" s="15">
        <v>1</v>
      </c>
      <c r="I142" s="16">
        <f t="shared" si="12"/>
        <v>0</v>
      </c>
      <c r="J142" s="16">
        <f t="shared" si="13"/>
        <v>0</v>
      </c>
      <c r="K142" s="16">
        <v>123.5</v>
      </c>
      <c r="L142" s="15">
        <f t="shared" si="14"/>
        <v>0.1378935255928625</v>
      </c>
      <c r="M142">
        <f t="shared" si="15"/>
        <v>170</v>
      </c>
      <c r="N142">
        <f t="shared" si="16"/>
        <v>0</v>
      </c>
      <c r="O142">
        <f t="shared" si="17"/>
        <v>0</v>
      </c>
    </row>
    <row r="143" spans="1:15">
      <c r="A143" s="15" t="s">
        <v>55</v>
      </c>
      <c r="B143" s="15">
        <v>6410</v>
      </c>
      <c r="C143" s="17">
        <v>7.9595289000000003E-3</v>
      </c>
      <c r="D143" s="16">
        <v>0.30299999999999999</v>
      </c>
      <c r="E143" s="16">
        <v>56.5</v>
      </c>
      <c r="F143" s="16">
        <v>0</v>
      </c>
      <c r="G143" s="16">
        <v>0</v>
      </c>
      <c r="H143" s="15">
        <v>1</v>
      </c>
      <c r="I143" s="16">
        <f t="shared" si="12"/>
        <v>0</v>
      </c>
      <c r="J143" s="16">
        <f t="shared" si="13"/>
        <v>0</v>
      </c>
      <c r="K143" s="16">
        <v>10.199999999999999</v>
      </c>
      <c r="L143" s="15">
        <f t="shared" si="14"/>
        <v>1.1355262916962499E-2</v>
      </c>
      <c r="M143">
        <f t="shared" si="15"/>
        <v>14</v>
      </c>
      <c r="N143">
        <f t="shared" si="16"/>
        <v>0</v>
      </c>
      <c r="O143">
        <f t="shared" si="17"/>
        <v>0</v>
      </c>
    </row>
    <row r="144" spans="1:15">
      <c r="A144" s="15" t="s">
        <v>55</v>
      </c>
      <c r="B144" s="15">
        <v>3200</v>
      </c>
      <c r="C144" s="17">
        <v>1.3508659802</v>
      </c>
      <c r="D144" s="16">
        <v>0.28699999999999998</v>
      </c>
      <c r="E144" s="16">
        <v>56.5</v>
      </c>
      <c r="F144" s="16">
        <v>1.2</v>
      </c>
      <c r="G144" s="16">
        <v>6.4000000000000001E-2</v>
      </c>
      <c r="H144" s="15">
        <v>1</v>
      </c>
      <c r="I144" s="16">
        <f t="shared" si="12"/>
        <v>1.2</v>
      </c>
      <c r="J144" s="16">
        <f t="shared" si="13"/>
        <v>6.4000000000000001E-2</v>
      </c>
      <c r="K144" s="16">
        <v>1635.4</v>
      </c>
      <c r="L144" s="15">
        <f t="shared" si="14"/>
        <v>1.8254139418277582</v>
      </c>
      <c r="M144">
        <f t="shared" si="15"/>
        <v>2252</v>
      </c>
      <c r="N144">
        <f t="shared" si="16"/>
        <v>6</v>
      </c>
      <c r="O144">
        <f t="shared" si="17"/>
        <v>0.3</v>
      </c>
    </row>
    <row r="145" spans="1:15">
      <c r="A145" s="15" t="s">
        <v>55</v>
      </c>
      <c r="B145" s="15">
        <v>4110</v>
      </c>
      <c r="C145" s="17">
        <v>13.019967794799999</v>
      </c>
      <c r="D145" s="16">
        <v>0.41299999999999998</v>
      </c>
      <c r="E145" s="16">
        <v>56.5</v>
      </c>
      <c r="F145" s="16">
        <v>0.7</v>
      </c>
      <c r="G145" s="16">
        <v>0.09</v>
      </c>
      <c r="H145" s="15">
        <v>1</v>
      </c>
      <c r="I145" s="16">
        <f t="shared" si="12"/>
        <v>0.7</v>
      </c>
      <c r="J145" s="16">
        <f t="shared" si="13"/>
        <v>0.09</v>
      </c>
      <c r="K145" s="16">
        <v>25571.3</v>
      </c>
      <c r="L145" s="15">
        <f t="shared" si="14"/>
        <v>25.317869875646711</v>
      </c>
      <c r="M145">
        <f t="shared" si="15"/>
        <v>31229</v>
      </c>
      <c r="N145">
        <f t="shared" si="16"/>
        <v>48</v>
      </c>
      <c r="O145">
        <f t="shared" si="17"/>
        <v>6.2</v>
      </c>
    </row>
    <row r="146" spans="1:15">
      <c r="A146" s="15" t="s">
        <v>55</v>
      </c>
      <c r="B146" s="15">
        <v>3300</v>
      </c>
      <c r="C146" s="17">
        <v>2.8894390018</v>
      </c>
      <c r="D146" s="16">
        <v>0.4</v>
      </c>
      <c r="E146" s="16">
        <v>56.5</v>
      </c>
      <c r="F146" s="16">
        <v>1.2</v>
      </c>
      <c r="G146" s="16">
        <v>6.4000000000000001E-2</v>
      </c>
      <c r="H146" s="15">
        <v>1</v>
      </c>
      <c r="I146" s="16">
        <f t="shared" si="12"/>
        <v>1.2</v>
      </c>
      <c r="J146" s="16">
        <f t="shared" si="13"/>
        <v>6.4000000000000001E-2</v>
      </c>
      <c r="K146" s="16">
        <v>4875.3</v>
      </c>
      <c r="L146" s="15">
        <f t="shared" si="14"/>
        <v>5.4417767867233335</v>
      </c>
      <c r="M146">
        <f t="shared" si="15"/>
        <v>6712</v>
      </c>
      <c r="N146">
        <f t="shared" si="16"/>
        <v>18</v>
      </c>
      <c r="O146">
        <f t="shared" si="17"/>
        <v>0.9</v>
      </c>
    </row>
    <row r="147" spans="1:15">
      <c r="A147" s="15" t="s">
        <v>55</v>
      </c>
      <c r="B147" s="15">
        <v>3300</v>
      </c>
      <c r="C147" s="17">
        <v>0.55311522469999996</v>
      </c>
      <c r="D147" s="16">
        <v>0.4</v>
      </c>
      <c r="E147" s="16">
        <v>56.5</v>
      </c>
      <c r="F147" s="16">
        <v>1.2</v>
      </c>
      <c r="G147" s="16">
        <v>6.4000000000000001E-2</v>
      </c>
      <c r="H147" s="15">
        <v>1</v>
      </c>
      <c r="I147" s="16">
        <f t="shared" si="12"/>
        <v>1.2</v>
      </c>
      <c r="J147" s="16">
        <f t="shared" si="13"/>
        <v>6.4000000000000001E-2</v>
      </c>
      <c r="K147" s="16">
        <v>933.3</v>
      </c>
      <c r="L147" s="15">
        <f t="shared" si="14"/>
        <v>1.0417003398516667</v>
      </c>
      <c r="M147">
        <f t="shared" si="15"/>
        <v>1285</v>
      </c>
      <c r="N147">
        <f t="shared" si="16"/>
        <v>3</v>
      </c>
      <c r="O147">
        <f t="shared" si="17"/>
        <v>0.2</v>
      </c>
    </row>
    <row r="148" spans="1:15">
      <c r="A148" s="15" t="s">
        <v>55</v>
      </c>
      <c r="B148" s="15">
        <v>3300</v>
      </c>
      <c r="C148" s="17">
        <v>2.6581058463999998</v>
      </c>
      <c r="D148" s="16">
        <v>0.4</v>
      </c>
      <c r="E148" s="16">
        <v>56.5</v>
      </c>
      <c r="F148" s="16">
        <v>1.2</v>
      </c>
      <c r="G148" s="16">
        <v>6.4000000000000001E-2</v>
      </c>
      <c r="H148" s="15">
        <v>1</v>
      </c>
      <c r="I148" s="16">
        <f t="shared" si="12"/>
        <v>1.2</v>
      </c>
      <c r="J148" s="16">
        <f t="shared" si="13"/>
        <v>6.4000000000000001E-2</v>
      </c>
      <c r="K148" s="16">
        <v>4485</v>
      </c>
      <c r="L148" s="15">
        <f t="shared" si="14"/>
        <v>5.0060993440533332</v>
      </c>
      <c r="M148">
        <f t="shared" si="15"/>
        <v>6175</v>
      </c>
      <c r="N148">
        <f t="shared" si="16"/>
        <v>16</v>
      </c>
      <c r="O148">
        <f t="shared" si="17"/>
        <v>0.9</v>
      </c>
    </row>
    <row r="149" spans="1:15">
      <c r="A149" s="15" t="s">
        <v>55</v>
      </c>
      <c r="B149" s="15">
        <v>6430</v>
      </c>
      <c r="C149" s="17">
        <v>0.78728035419999998</v>
      </c>
      <c r="D149" s="16">
        <v>0.30299999999999999</v>
      </c>
      <c r="E149" s="16">
        <v>56.5</v>
      </c>
      <c r="F149" s="16">
        <v>0</v>
      </c>
      <c r="G149" s="16">
        <v>0</v>
      </c>
      <c r="H149" s="15">
        <v>1</v>
      </c>
      <c r="I149" s="16">
        <f t="shared" si="12"/>
        <v>0</v>
      </c>
      <c r="J149" s="16">
        <f t="shared" si="13"/>
        <v>0</v>
      </c>
      <c r="K149" s="16">
        <v>1006.2</v>
      </c>
      <c r="L149" s="15">
        <f t="shared" si="14"/>
        <v>1.123153835310575</v>
      </c>
      <c r="M149">
        <f t="shared" si="15"/>
        <v>1385</v>
      </c>
      <c r="N149">
        <f t="shared" si="16"/>
        <v>0</v>
      </c>
      <c r="O149">
        <f t="shared" si="17"/>
        <v>0</v>
      </c>
    </row>
    <row r="150" spans="1:15">
      <c r="A150" s="15" t="s">
        <v>55</v>
      </c>
      <c r="B150" s="15">
        <v>6410</v>
      </c>
      <c r="C150" s="17">
        <v>0.27198385559999999</v>
      </c>
      <c r="D150" s="16">
        <v>0.30299999999999999</v>
      </c>
      <c r="E150" s="16">
        <v>56.5</v>
      </c>
      <c r="F150" s="16">
        <v>0</v>
      </c>
      <c r="G150" s="16">
        <v>0</v>
      </c>
      <c r="H150" s="15">
        <v>1</v>
      </c>
      <c r="I150" s="16">
        <f t="shared" si="12"/>
        <v>0</v>
      </c>
      <c r="J150" s="16">
        <f t="shared" si="13"/>
        <v>0</v>
      </c>
      <c r="K150" s="16">
        <v>347.6</v>
      </c>
      <c r="L150" s="15">
        <f t="shared" si="14"/>
        <v>0.38801896799534991</v>
      </c>
      <c r="M150">
        <f t="shared" si="15"/>
        <v>479</v>
      </c>
      <c r="N150">
        <f t="shared" si="16"/>
        <v>0</v>
      </c>
      <c r="O150">
        <f t="shared" si="17"/>
        <v>0</v>
      </c>
    </row>
    <row r="151" spans="1:15">
      <c r="A151" s="15" t="s">
        <v>55</v>
      </c>
      <c r="B151" s="15">
        <v>6430</v>
      </c>
      <c r="C151" s="17">
        <v>1.1479453176000001</v>
      </c>
      <c r="D151" s="16">
        <v>0.30299999999999999</v>
      </c>
      <c r="E151" s="16">
        <v>56.5</v>
      </c>
      <c r="F151" s="16">
        <v>0</v>
      </c>
      <c r="G151" s="16">
        <v>0</v>
      </c>
      <c r="H151" s="15">
        <v>1</v>
      </c>
      <c r="I151" s="16">
        <f t="shared" si="12"/>
        <v>0</v>
      </c>
      <c r="J151" s="16">
        <f t="shared" si="13"/>
        <v>0</v>
      </c>
      <c r="K151" s="16">
        <v>1467.2</v>
      </c>
      <c r="L151" s="15">
        <f t="shared" si="14"/>
        <v>1.6376874887210999</v>
      </c>
      <c r="M151">
        <f t="shared" si="15"/>
        <v>2020</v>
      </c>
      <c r="N151">
        <f t="shared" si="16"/>
        <v>0</v>
      </c>
      <c r="O151">
        <f t="shared" si="17"/>
        <v>0</v>
      </c>
    </row>
    <row r="152" spans="1:15">
      <c r="A152" s="15" t="s">
        <v>55</v>
      </c>
      <c r="B152" s="15">
        <v>3200</v>
      </c>
      <c r="C152" s="17">
        <v>0.10459626950000001</v>
      </c>
      <c r="D152" s="16">
        <v>0.4</v>
      </c>
      <c r="E152" s="16">
        <v>56.5</v>
      </c>
      <c r="F152" s="16">
        <v>1.2</v>
      </c>
      <c r="G152" s="16">
        <v>6.4000000000000001E-2</v>
      </c>
      <c r="H152" s="15">
        <v>1</v>
      </c>
      <c r="I152" s="16">
        <f t="shared" si="12"/>
        <v>1.2</v>
      </c>
      <c r="J152" s="16">
        <f t="shared" si="13"/>
        <v>6.4000000000000001E-2</v>
      </c>
      <c r="K152" s="16">
        <v>176.5</v>
      </c>
      <c r="L152" s="15">
        <f t="shared" si="14"/>
        <v>0.19698964089166671</v>
      </c>
      <c r="M152">
        <f t="shared" si="15"/>
        <v>243</v>
      </c>
      <c r="N152">
        <f t="shared" si="16"/>
        <v>1</v>
      </c>
      <c r="O152">
        <f t="shared" si="17"/>
        <v>0</v>
      </c>
    </row>
    <row r="153" spans="1:15">
      <c r="A153" s="15" t="s">
        <v>55</v>
      </c>
      <c r="B153" s="15">
        <v>3300</v>
      </c>
      <c r="C153" s="17">
        <v>0.84756839480000001</v>
      </c>
      <c r="D153" s="16">
        <v>0.4</v>
      </c>
      <c r="E153" s="16">
        <v>56.5</v>
      </c>
      <c r="F153" s="16">
        <v>1.2</v>
      </c>
      <c r="G153" s="16">
        <v>6.4000000000000001E-2</v>
      </c>
      <c r="H153" s="15">
        <v>1</v>
      </c>
      <c r="I153" s="16">
        <f t="shared" si="12"/>
        <v>1.2</v>
      </c>
      <c r="J153" s="16">
        <f t="shared" si="13"/>
        <v>6.4000000000000001E-2</v>
      </c>
      <c r="K153" s="16">
        <v>1430.1</v>
      </c>
      <c r="L153" s="15">
        <f t="shared" si="14"/>
        <v>1.5962538102066668</v>
      </c>
      <c r="M153">
        <f t="shared" si="15"/>
        <v>1969</v>
      </c>
      <c r="N153">
        <f t="shared" si="16"/>
        <v>5</v>
      </c>
      <c r="O153">
        <f t="shared" si="17"/>
        <v>0.3</v>
      </c>
    </row>
    <row r="154" spans="1:15">
      <c r="A154" s="15" t="s">
        <v>55</v>
      </c>
      <c r="B154" s="15">
        <v>6410</v>
      </c>
      <c r="C154" s="17">
        <v>1.0227411038000001</v>
      </c>
      <c r="D154" s="16">
        <v>0.30299999999999999</v>
      </c>
      <c r="E154" s="16">
        <v>56.5</v>
      </c>
      <c r="F154" s="16">
        <v>0</v>
      </c>
      <c r="G154" s="16">
        <v>0</v>
      </c>
      <c r="H154" s="15">
        <v>1</v>
      </c>
      <c r="I154" s="16">
        <f t="shared" si="12"/>
        <v>0</v>
      </c>
      <c r="J154" s="16">
        <f t="shared" si="13"/>
        <v>0</v>
      </c>
      <c r="K154" s="16">
        <v>1307.2</v>
      </c>
      <c r="L154" s="15">
        <f t="shared" si="14"/>
        <v>1.4590680272086749</v>
      </c>
      <c r="M154">
        <f t="shared" si="15"/>
        <v>1800</v>
      </c>
      <c r="N154">
        <f t="shared" si="16"/>
        <v>0</v>
      </c>
      <c r="O154">
        <f t="shared" si="17"/>
        <v>0</v>
      </c>
    </row>
    <row r="155" spans="1:15">
      <c r="A155" s="15" t="s">
        <v>55</v>
      </c>
      <c r="B155" s="15">
        <v>3200</v>
      </c>
      <c r="C155" s="17">
        <v>122.8634349755</v>
      </c>
      <c r="D155" s="16">
        <v>0.4</v>
      </c>
      <c r="E155" s="16">
        <v>56.5</v>
      </c>
      <c r="F155" s="16">
        <v>1.2</v>
      </c>
      <c r="G155" s="16">
        <v>6.4000000000000001E-2</v>
      </c>
      <c r="H155" s="15">
        <v>1</v>
      </c>
      <c r="I155" s="16">
        <f t="shared" si="12"/>
        <v>1.2</v>
      </c>
      <c r="J155" s="16">
        <f t="shared" si="13"/>
        <v>6.4000000000000001E-2</v>
      </c>
      <c r="K155" s="16">
        <v>208797</v>
      </c>
      <c r="L155" s="15">
        <f t="shared" si="14"/>
        <v>231.39280253719167</v>
      </c>
      <c r="M155">
        <f t="shared" si="15"/>
        <v>285418</v>
      </c>
      <c r="N155">
        <f t="shared" si="16"/>
        <v>755</v>
      </c>
      <c r="O155">
        <f t="shared" si="17"/>
        <v>40.299999999999997</v>
      </c>
    </row>
    <row r="156" spans="1:15">
      <c r="A156" s="15" t="s">
        <v>55</v>
      </c>
      <c r="B156" s="15">
        <v>6430</v>
      </c>
      <c r="C156" s="17">
        <v>1.3521553918</v>
      </c>
      <c r="D156" s="16">
        <v>0.30299999999999999</v>
      </c>
      <c r="E156" s="16">
        <v>56.5</v>
      </c>
      <c r="F156" s="16">
        <v>0</v>
      </c>
      <c r="G156" s="16">
        <v>0</v>
      </c>
      <c r="H156" s="15">
        <v>1</v>
      </c>
      <c r="I156" s="16">
        <f t="shared" si="12"/>
        <v>0</v>
      </c>
      <c r="J156" s="16">
        <f t="shared" si="13"/>
        <v>0</v>
      </c>
      <c r="K156" s="16">
        <v>1728.2</v>
      </c>
      <c r="L156" s="15">
        <f t="shared" si="14"/>
        <v>1.9290186858266749</v>
      </c>
      <c r="M156">
        <f t="shared" si="15"/>
        <v>2379</v>
      </c>
      <c r="N156">
        <f t="shared" si="16"/>
        <v>0</v>
      </c>
      <c r="O156">
        <f t="shared" si="17"/>
        <v>0</v>
      </c>
    </row>
    <row r="157" spans="1:15">
      <c r="A157" s="15" t="s">
        <v>55</v>
      </c>
      <c r="B157" s="15">
        <v>3200</v>
      </c>
      <c r="C157" s="17">
        <v>0.1175359505</v>
      </c>
      <c r="D157" s="16">
        <v>0.4</v>
      </c>
      <c r="E157" s="16">
        <v>56.5</v>
      </c>
      <c r="F157" s="16">
        <v>1.2</v>
      </c>
      <c r="G157" s="16">
        <v>6.4000000000000001E-2</v>
      </c>
      <c r="H157" s="15">
        <v>1</v>
      </c>
      <c r="I157" s="16">
        <f t="shared" si="12"/>
        <v>1.2</v>
      </c>
      <c r="J157" s="16">
        <f t="shared" si="13"/>
        <v>6.4000000000000001E-2</v>
      </c>
      <c r="K157" s="16">
        <v>198.3</v>
      </c>
      <c r="L157" s="15">
        <f t="shared" si="14"/>
        <v>0.22135937344166667</v>
      </c>
      <c r="M157">
        <f t="shared" si="15"/>
        <v>273</v>
      </c>
      <c r="N157">
        <f t="shared" si="16"/>
        <v>1</v>
      </c>
      <c r="O157">
        <f t="shared" si="17"/>
        <v>0</v>
      </c>
    </row>
    <row r="158" spans="1:15">
      <c r="A158" s="15" t="s">
        <v>55</v>
      </c>
      <c r="B158" s="15">
        <v>6430</v>
      </c>
      <c r="C158" s="17">
        <v>1.93352938E-2</v>
      </c>
      <c r="D158" s="16">
        <v>0.30299999999999999</v>
      </c>
      <c r="E158" s="16">
        <v>56.5</v>
      </c>
      <c r="F158" s="16">
        <v>0</v>
      </c>
      <c r="G158" s="16">
        <v>0</v>
      </c>
      <c r="H158" s="15">
        <v>1</v>
      </c>
      <c r="I158" s="16">
        <f t="shared" si="12"/>
        <v>0</v>
      </c>
      <c r="J158" s="16">
        <f t="shared" si="13"/>
        <v>0</v>
      </c>
      <c r="K158" s="16">
        <v>24.7</v>
      </c>
      <c r="L158" s="15">
        <f t="shared" si="14"/>
        <v>2.7584213517424998E-2</v>
      </c>
      <c r="M158">
        <f t="shared" si="15"/>
        <v>34</v>
      </c>
      <c r="N158">
        <f t="shared" si="16"/>
        <v>0</v>
      </c>
      <c r="O158">
        <f t="shared" si="17"/>
        <v>0</v>
      </c>
    </row>
    <row r="159" spans="1:15">
      <c r="A159" s="15" t="s">
        <v>55</v>
      </c>
      <c r="B159" s="15">
        <v>6430</v>
      </c>
      <c r="C159" s="17">
        <v>0.9319443771</v>
      </c>
      <c r="D159" s="16">
        <v>0.30299999999999999</v>
      </c>
      <c r="E159" s="16">
        <v>56.5</v>
      </c>
      <c r="F159" s="16">
        <v>0</v>
      </c>
      <c r="G159" s="16">
        <v>0</v>
      </c>
      <c r="H159" s="15">
        <v>1</v>
      </c>
      <c r="I159" s="16">
        <f t="shared" si="12"/>
        <v>0</v>
      </c>
      <c r="J159" s="16">
        <f t="shared" si="13"/>
        <v>0</v>
      </c>
      <c r="K159" s="16">
        <v>1191.0999999999999</v>
      </c>
      <c r="L159" s="15">
        <f t="shared" si="14"/>
        <v>1.3295351469802874</v>
      </c>
      <c r="M159">
        <f t="shared" si="15"/>
        <v>1640</v>
      </c>
      <c r="N159">
        <f t="shared" si="16"/>
        <v>0</v>
      </c>
      <c r="O159">
        <f t="shared" si="17"/>
        <v>0</v>
      </c>
    </row>
    <row r="160" spans="1:15">
      <c r="A160" s="15" t="s">
        <v>55</v>
      </c>
      <c r="B160" s="15">
        <v>6430</v>
      </c>
      <c r="C160" s="17">
        <v>2.6261793999999999E-3</v>
      </c>
      <c r="D160" s="16">
        <v>0.30299999999999999</v>
      </c>
      <c r="E160" s="16">
        <v>56.5</v>
      </c>
      <c r="F160" s="16">
        <v>0</v>
      </c>
      <c r="G160" s="16">
        <v>0</v>
      </c>
      <c r="H160" s="15">
        <v>1</v>
      </c>
      <c r="I160" s="16">
        <f t="shared" si="12"/>
        <v>0</v>
      </c>
      <c r="J160" s="16">
        <f t="shared" si="13"/>
        <v>0</v>
      </c>
      <c r="K160" s="16">
        <v>3.4</v>
      </c>
      <c r="L160" s="15">
        <f t="shared" si="14"/>
        <v>3.7465731865249994E-3</v>
      </c>
      <c r="M160">
        <f t="shared" si="15"/>
        <v>5</v>
      </c>
      <c r="N160">
        <f t="shared" si="16"/>
        <v>0</v>
      </c>
      <c r="O160">
        <f t="shared" si="17"/>
        <v>0</v>
      </c>
    </row>
    <row r="161" spans="1:15">
      <c r="A161" s="15" t="s">
        <v>55</v>
      </c>
      <c r="B161" s="15">
        <v>6430</v>
      </c>
      <c r="C161" s="17">
        <v>1.7713102101</v>
      </c>
      <c r="D161" s="16">
        <v>0.30299999999999999</v>
      </c>
      <c r="E161" s="16">
        <v>56.5</v>
      </c>
      <c r="F161" s="16">
        <v>0</v>
      </c>
      <c r="G161" s="16">
        <v>0</v>
      </c>
      <c r="H161" s="15">
        <v>1</v>
      </c>
      <c r="I161" s="16">
        <f t="shared" si="12"/>
        <v>0</v>
      </c>
      <c r="J161" s="16">
        <f t="shared" si="13"/>
        <v>0</v>
      </c>
      <c r="K161" s="16">
        <v>2263.9</v>
      </c>
      <c r="L161" s="15">
        <f t="shared" si="14"/>
        <v>2.5269954284839122</v>
      </c>
      <c r="M161">
        <f t="shared" si="15"/>
        <v>3117</v>
      </c>
      <c r="N161">
        <f t="shared" si="16"/>
        <v>0</v>
      </c>
      <c r="O161">
        <f t="shared" si="17"/>
        <v>0</v>
      </c>
    </row>
    <row r="162" spans="1:15">
      <c r="A162" s="15" t="s">
        <v>55</v>
      </c>
      <c r="B162" s="15">
        <v>3200</v>
      </c>
      <c r="C162" s="17">
        <v>11.6643823491</v>
      </c>
      <c r="D162" s="16">
        <v>0.4</v>
      </c>
      <c r="E162" s="16">
        <v>56.5</v>
      </c>
      <c r="F162" s="16">
        <v>1.2</v>
      </c>
      <c r="G162" s="16">
        <v>6.4000000000000001E-2</v>
      </c>
      <c r="H162" s="15">
        <v>1</v>
      </c>
      <c r="I162" s="16">
        <f t="shared" si="12"/>
        <v>1.2</v>
      </c>
      <c r="J162" s="16">
        <f t="shared" si="13"/>
        <v>6.4000000000000001E-2</v>
      </c>
      <c r="K162" s="16">
        <v>145599.79999999999</v>
      </c>
      <c r="L162" s="15">
        <f t="shared" si="14"/>
        <v>21.967920090804999</v>
      </c>
      <c r="M162">
        <f t="shared" si="15"/>
        <v>27097</v>
      </c>
      <c r="N162">
        <f t="shared" si="16"/>
        <v>72</v>
      </c>
      <c r="O162">
        <f t="shared" si="17"/>
        <v>3.8</v>
      </c>
    </row>
    <row r="163" spans="1:15">
      <c r="A163" s="15" t="s">
        <v>55</v>
      </c>
      <c r="B163" s="15">
        <v>8320</v>
      </c>
      <c r="C163" s="17">
        <v>14.5937012673</v>
      </c>
      <c r="D163" s="16">
        <v>0.21</v>
      </c>
      <c r="E163" s="16">
        <v>56.5</v>
      </c>
      <c r="F163" s="16">
        <v>1.25</v>
      </c>
      <c r="G163" s="16">
        <v>7.5999999999999998E-2</v>
      </c>
      <c r="H163" s="15">
        <v>1</v>
      </c>
      <c r="I163" s="16">
        <f t="shared" si="12"/>
        <v>1.25</v>
      </c>
      <c r="J163" s="16">
        <f t="shared" si="13"/>
        <v>7.5999999999999998E-2</v>
      </c>
      <c r="K163" s="16">
        <v>12927.6</v>
      </c>
      <c r="L163" s="15">
        <f t="shared" si="14"/>
        <v>14.429522128042876</v>
      </c>
      <c r="M163">
        <f t="shared" si="15"/>
        <v>17799</v>
      </c>
      <c r="N163">
        <f t="shared" si="16"/>
        <v>49</v>
      </c>
      <c r="O163">
        <f t="shared" si="17"/>
        <v>3</v>
      </c>
    </row>
    <row r="164" spans="1:15">
      <c r="A164" s="15" t="s">
        <v>55</v>
      </c>
      <c r="B164" s="15">
        <v>4110</v>
      </c>
      <c r="C164" s="17">
        <v>1.6758361703</v>
      </c>
      <c r="D164" s="16">
        <v>0.41299999999999998</v>
      </c>
      <c r="E164" s="16">
        <v>56.5</v>
      </c>
      <c r="F164" s="16">
        <v>0.7</v>
      </c>
      <c r="G164" s="16">
        <v>0.09</v>
      </c>
      <c r="H164" s="15">
        <v>1</v>
      </c>
      <c r="I164" s="16">
        <f t="shared" si="12"/>
        <v>0.7</v>
      </c>
      <c r="J164" s="16">
        <f t="shared" si="13"/>
        <v>0.09</v>
      </c>
      <c r="K164" s="16">
        <v>2919.5</v>
      </c>
      <c r="L164" s="15">
        <f t="shared" si="14"/>
        <v>3.2587332596554455</v>
      </c>
      <c r="M164">
        <f t="shared" si="15"/>
        <v>4020</v>
      </c>
      <c r="N164">
        <f t="shared" si="16"/>
        <v>6</v>
      </c>
      <c r="O164">
        <f t="shared" si="17"/>
        <v>0.8</v>
      </c>
    </row>
    <row r="165" spans="1:15">
      <c r="A165" s="15" t="s">
        <v>55</v>
      </c>
      <c r="B165" s="15">
        <v>4110</v>
      </c>
      <c r="C165" s="17">
        <v>1.3361052307000001</v>
      </c>
      <c r="D165" s="16">
        <v>0.41299999999999998</v>
      </c>
      <c r="E165" s="16">
        <v>56.5</v>
      </c>
      <c r="F165" s="16">
        <v>0.7</v>
      </c>
      <c r="G165" s="16">
        <v>0.09</v>
      </c>
      <c r="H165" s="15">
        <v>1</v>
      </c>
      <c r="I165" s="16">
        <f t="shared" si="12"/>
        <v>0.7</v>
      </c>
      <c r="J165" s="16">
        <f t="shared" si="13"/>
        <v>0.09</v>
      </c>
      <c r="K165" s="16">
        <v>2389.4</v>
      </c>
      <c r="L165" s="15">
        <f t="shared" si="14"/>
        <v>2.5981122921474289</v>
      </c>
      <c r="M165">
        <f t="shared" si="15"/>
        <v>3205</v>
      </c>
      <c r="N165">
        <f t="shared" si="16"/>
        <v>5</v>
      </c>
      <c r="O165">
        <f t="shared" si="17"/>
        <v>0.6</v>
      </c>
    </row>
    <row r="166" spans="1:15">
      <c r="A166" s="15" t="s">
        <v>55</v>
      </c>
      <c r="B166" s="15">
        <v>6460</v>
      </c>
      <c r="C166" s="17">
        <v>2.7749543306</v>
      </c>
      <c r="D166" s="16">
        <v>0.30299999999999999</v>
      </c>
      <c r="E166" s="16">
        <v>56.5</v>
      </c>
      <c r="F166" s="16">
        <v>0</v>
      </c>
      <c r="G166" s="16">
        <v>0</v>
      </c>
      <c r="H166" s="15">
        <v>1</v>
      </c>
      <c r="I166" s="16">
        <f t="shared" si="12"/>
        <v>0</v>
      </c>
      <c r="J166" s="16">
        <f t="shared" si="13"/>
        <v>0</v>
      </c>
      <c r="K166" s="16">
        <v>3546.7</v>
      </c>
      <c r="L166" s="15">
        <f t="shared" si="14"/>
        <v>3.9588192218922242</v>
      </c>
      <c r="M166">
        <f t="shared" si="15"/>
        <v>4883</v>
      </c>
      <c r="N166">
        <f t="shared" si="16"/>
        <v>0</v>
      </c>
      <c r="O166">
        <f t="shared" si="17"/>
        <v>0</v>
      </c>
    </row>
    <row r="167" spans="1:15">
      <c r="A167" s="15" t="s">
        <v>55</v>
      </c>
      <c r="B167" s="15">
        <v>6430</v>
      </c>
      <c r="C167" s="17">
        <v>1.7760809261999999</v>
      </c>
      <c r="D167" s="16">
        <v>0.30299999999999999</v>
      </c>
      <c r="E167" s="16">
        <v>56.5</v>
      </c>
      <c r="F167" s="16">
        <v>0</v>
      </c>
      <c r="G167" s="16">
        <v>0</v>
      </c>
      <c r="H167" s="15">
        <v>1</v>
      </c>
      <c r="I167" s="16">
        <f t="shared" si="12"/>
        <v>0</v>
      </c>
      <c r="J167" s="16">
        <f t="shared" si="13"/>
        <v>0</v>
      </c>
      <c r="K167" s="16">
        <v>2270</v>
      </c>
      <c r="L167" s="15">
        <f t="shared" si="14"/>
        <v>2.5338014513400746</v>
      </c>
      <c r="M167">
        <f t="shared" si="15"/>
        <v>3125</v>
      </c>
      <c r="N167">
        <f t="shared" si="16"/>
        <v>0</v>
      </c>
      <c r="O167">
        <f t="shared" si="17"/>
        <v>0</v>
      </c>
    </row>
    <row r="168" spans="1:15">
      <c r="A168" s="15" t="s">
        <v>55</v>
      </c>
      <c r="B168" s="15">
        <v>6430</v>
      </c>
      <c r="C168" s="17">
        <v>0.86994954739999997</v>
      </c>
      <c r="D168" s="16">
        <v>0.30299999999999999</v>
      </c>
      <c r="E168" s="16">
        <v>56.5</v>
      </c>
      <c r="F168" s="16">
        <v>0</v>
      </c>
      <c r="G168" s="16">
        <v>0</v>
      </c>
      <c r="H168" s="15">
        <v>1</v>
      </c>
      <c r="I168" s="16">
        <f t="shared" si="12"/>
        <v>0</v>
      </c>
      <c r="J168" s="16">
        <f t="shared" si="13"/>
        <v>0</v>
      </c>
      <c r="K168" s="16">
        <v>1111.9000000000001</v>
      </c>
      <c r="L168" s="15">
        <f t="shared" si="14"/>
        <v>1.2410917730595248</v>
      </c>
      <c r="M168">
        <f t="shared" si="15"/>
        <v>1531</v>
      </c>
      <c r="N168">
        <f t="shared" si="16"/>
        <v>0</v>
      </c>
      <c r="O168">
        <f t="shared" si="17"/>
        <v>0</v>
      </c>
    </row>
    <row r="169" spans="1:15">
      <c r="A169" s="15" t="s">
        <v>55</v>
      </c>
      <c r="B169" s="15">
        <v>6430</v>
      </c>
      <c r="C169" s="17">
        <v>1.1097909038</v>
      </c>
      <c r="D169" s="16">
        <v>0.30299999999999999</v>
      </c>
      <c r="E169" s="16">
        <v>56.5</v>
      </c>
      <c r="F169" s="16">
        <v>0</v>
      </c>
      <c r="G169" s="16">
        <v>0</v>
      </c>
      <c r="H169" s="15">
        <v>1</v>
      </c>
      <c r="I169" s="16">
        <f t="shared" si="12"/>
        <v>0</v>
      </c>
      <c r="J169" s="16">
        <f t="shared" si="13"/>
        <v>0</v>
      </c>
      <c r="K169" s="16">
        <v>1418.4</v>
      </c>
      <c r="L169" s="15">
        <f t="shared" si="14"/>
        <v>1.5832554481336747</v>
      </c>
      <c r="M169">
        <f t="shared" si="15"/>
        <v>1953</v>
      </c>
      <c r="N169">
        <f t="shared" si="16"/>
        <v>0</v>
      </c>
      <c r="O169">
        <f t="shared" si="17"/>
        <v>0</v>
      </c>
    </row>
    <row r="170" spans="1:15">
      <c r="A170" s="15" t="s">
        <v>55</v>
      </c>
      <c r="B170" s="15">
        <v>4110</v>
      </c>
      <c r="C170" s="17">
        <v>5.1205660462000004</v>
      </c>
      <c r="D170" s="16">
        <v>0.41299999999999998</v>
      </c>
      <c r="E170" s="16">
        <v>56.5</v>
      </c>
      <c r="F170" s="16">
        <v>0.7</v>
      </c>
      <c r="G170" s="16">
        <v>0.09</v>
      </c>
      <c r="H170" s="15">
        <v>1</v>
      </c>
      <c r="I170" s="16">
        <f t="shared" si="12"/>
        <v>0.7</v>
      </c>
      <c r="J170" s="16">
        <f t="shared" si="13"/>
        <v>0.09</v>
      </c>
      <c r="K170" s="16">
        <v>8920.7000000000007</v>
      </c>
      <c r="L170" s="15">
        <f t="shared" si="14"/>
        <v>9.9571540337544917</v>
      </c>
      <c r="M170">
        <f t="shared" si="15"/>
        <v>12282</v>
      </c>
      <c r="N170">
        <f t="shared" si="16"/>
        <v>19</v>
      </c>
      <c r="O170">
        <f t="shared" si="17"/>
        <v>2.4</v>
      </c>
    </row>
    <row r="171" spans="1:15">
      <c r="A171" s="15" t="s">
        <v>55</v>
      </c>
      <c r="B171" s="15">
        <v>3200</v>
      </c>
      <c r="C171" s="17">
        <v>3.9591747999999996E-3</v>
      </c>
      <c r="D171" s="16">
        <v>0.4</v>
      </c>
      <c r="E171" s="16">
        <v>56.5</v>
      </c>
      <c r="F171" s="16">
        <v>1.2</v>
      </c>
      <c r="G171" s="16">
        <v>6.4000000000000001E-2</v>
      </c>
      <c r="H171" s="15">
        <v>1</v>
      </c>
      <c r="I171" s="16">
        <f t="shared" si="12"/>
        <v>1.2</v>
      </c>
      <c r="J171" s="16">
        <f t="shared" si="13"/>
        <v>6.4000000000000001E-2</v>
      </c>
      <c r="K171" s="16">
        <v>6.7</v>
      </c>
      <c r="L171" s="15">
        <f t="shared" si="14"/>
        <v>7.4564458733333326E-3</v>
      </c>
      <c r="M171">
        <f t="shared" si="15"/>
        <v>9</v>
      </c>
      <c r="N171">
        <f t="shared" si="16"/>
        <v>0</v>
      </c>
      <c r="O171">
        <f t="shared" si="17"/>
        <v>0</v>
      </c>
    </row>
    <row r="172" spans="1:15">
      <c r="A172" s="15" t="s">
        <v>55</v>
      </c>
      <c r="B172" s="15">
        <v>3300</v>
      </c>
      <c r="C172" s="17">
        <v>0.19714216640000001</v>
      </c>
      <c r="D172" s="16">
        <v>0.4</v>
      </c>
      <c r="E172" s="16">
        <v>56.5</v>
      </c>
      <c r="F172" s="16">
        <v>1.2</v>
      </c>
      <c r="G172" s="16">
        <v>6.4000000000000001E-2</v>
      </c>
      <c r="H172" s="15">
        <v>1</v>
      </c>
      <c r="I172" s="16">
        <f t="shared" si="12"/>
        <v>1.2</v>
      </c>
      <c r="J172" s="16">
        <f t="shared" si="13"/>
        <v>6.4000000000000001E-2</v>
      </c>
      <c r="K172" s="16">
        <v>332.6</v>
      </c>
      <c r="L172" s="15">
        <f t="shared" si="14"/>
        <v>0.37128441338666668</v>
      </c>
      <c r="M172">
        <f t="shared" si="15"/>
        <v>458</v>
      </c>
      <c r="N172">
        <f t="shared" si="16"/>
        <v>1</v>
      </c>
      <c r="O172">
        <f t="shared" si="17"/>
        <v>0.1</v>
      </c>
    </row>
    <row r="173" spans="1:15">
      <c r="A173" s="15" t="s">
        <v>55</v>
      </c>
      <c r="B173" s="15">
        <v>3200</v>
      </c>
      <c r="C173" s="17">
        <v>14.6880927824</v>
      </c>
      <c r="D173" s="16">
        <v>0.4</v>
      </c>
      <c r="E173" s="16">
        <v>56.5</v>
      </c>
      <c r="F173" s="16">
        <v>1.2</v>
      </c>
      <c r="G173" s="16">
        <v>6.4000000000000001E-2</v>
      </c>
      <c r="H173" s="15">
        <v>1</v>
      </c>
      <c r="I173" s="16">
        <f t="shared" si="12"/>
        <v>1.2</v>
      </c>
      <c r="J173" s="16">
        <f t="shared" si="13"/>
        <v>6.4000000000000001E-2</v>
      </c>
      <c r="K173" s="16">
        <v>24783</v>
      </c>
      <c r="L173" s="15">
        <f t="shared" si="14"/>
        <v>27.66257474018667</v>
      </c>
      <c r="M173">
        <f t="shared" si="15"/>
        <v>34121</v>
      </c>
      <c r="N173">
        <f t="shared" si="16"/>
        <v>90</v>
      </c>
      <c r="O173">
        <f t="shared" si="17"/>
        <v>4.8</v>
      </c>
    </row>
    <row r="174" spans="1:15">
      <c r="A174" s="15" t="s">
        <v>55</v>
      </c>
      <c r="B174" s="15">
        <v>3200</v>
      </c>
      <c r="C174" s="17">
        <v>1.0206518607999999</v>
      </c>
      <c r="D174" s="16">
        <v>0.4</v>
      </c>
      <c r="E174" s="16">
        <v>56.5</v>
      </c>
      <c r="F174" s="16">
        <v>1.2</v>
      </c>
      <c r="G174" s="16">
        <v>6.4000000000000001E-2</v>
      </c>
      <c r="H174" s="15">
        <v>1</v>
      </c>
      <c r="I174" s="16">
        <f t="shared" si="12"/>
        <v>1.2</v>
      </c>
      <c r="J174" s="16">
        <f t="shared" si="13"/>
        <v>6.4000000000000001E-2</v>
      </c>
      <c r="K174" s="16">
        <v>1722.1</v>
      </c>
      <c r="L174" s="15">
        <f t="shared" si="14"/>
        <v>1.9222276711733333</v>
      </c>
      <c r="M174">
        <f t="shared" si="15"/>
        <v>2371</v>
      </c>
      <c r="N174">
        <f t="shared" si="16"/>
        <v>6</v>
      </c>
      <c r="O174">
        <f t="shared" si="17"/>
        <v>0.3</v>
      </c>
    </row>
    <row r="175" spans="1:15">
      <c r="A175" s="15" t="s">
        <v>55</v>
      </c>
      <c r="B175" s="15">
        <v>6430</v>
      </c>
      <c r="C175" s="17">
        <v>0.71913603690000005</v>
      </c>
      <c r="D175" s="16">
        <v>0.30299999999999999</v>
      </c>
      <c r="E175" s="16">
        <v>56.5</v>
      </c>
      <c r="F175" s="16">
        <v>0</v>
      </c>
      <c r="G175" s="16">
        <v>0</v>
      </c>
      <c r="H175" s="15">
        <v>1</v>
      </c>
      <c r="I175" s="16">
        <f t="shared" si="12"/>
        <v>0</v>
      </c>
      <c r="J175" s="16">
        <f t="shared" si="13"/>
        <v>0</v>
      </c>
      <c r="K175" s="16">
        <v>919.1</v>
      </c>
      <c r="L175" s="15">
        <f t="shared" si="14"/>
        <v>1.0259374486424624</v>
      </c>
      <c r="M175">
        <f t="shared" si="15"/>
        <v>1265</v>
      </c>
      <c r="N175">
        <f t="shared" si="16"/>
        <v>0</v>
      </c>
      <c r="O175">
        <f t="shared" si="17"/>
        <v>0</v>
      </c>
    </row>
    <row r="176" spans="1:15">
      <c r="A176" s="15" t="s">
        <v>55</v>
      </c>
      <c r="B176" s="15">
        <v>6430</v>
      </c>
      <c r="C176" s="17">
        <v>3.2188146000000002E-3</v>
      </c>
      <c r="D176" s="16">
        <v>0.30299999999999999</v>
      </c>
      <c r="E176" s="16">
        <v>56.5</v>
      </c>
      <c r="F176" s="16">
        <v>0</v>
      </c>
      <c r="G176" s="16">
        <v>0</v>
      </c>
      <c r="H176" s="15">
        <v>1</v>
      </c>
      <c r="I176" s="16">
        <f t="shared" si="12"/>
        <v>0</v>
      </c>
      <c r="J176" s="16">
        <f t="shared" si="13"/>
        <v>0</v>
      </c>
      <c r="K176" s="16">
        <v>4.0999999999999996</v>
      </c>
      <c r="L176" s="15">
        <f t="shared" si="14"/>
        <v>4.592041378725E-3</v>
      </c>
      <c r="M176">
        <f t="shared" si="15"/>
        <v>6</v>
      </c>
      <c r="N176">
        <f t="shared" si="16"/>
        <v>0</v>
      </c>
      <c r="O176">
        <f t="shared" si="17"/>
        <v>0</v>
      </c>
    </row>
    <row r="177" spans="1:15">
      <c r="A177" s="15" t="s">
        <v>55</v>
      </c>
      <c r="B177" s="15">
        <v>3200</v>
      </c>
      <c r="C177" s="17">
        <v>0.44722114280000003</v>
      </c>
      <c r="D177" s="16">
        <v>0.4</v>
      </c>
      <c r="E177" s="16">
        <v>56.5</v>
      </c>
      <c r="F177" s="16">
        <v>1.2</v>
      </c>
      <c r="G177" s="16">
        <v>6.4000000000000001E-2</v>
      </c>
      <c r="H177" s="15">
        <v>1</v>
      </c>
      <c r="I177" s="16">
        <f t="shared" si="12"/>
        <v>1.2</v>
      </c>
      <c r="J177" s="16">
        <f t="shared" si="13"/>
        <v>6.4000000000000001E-2</v>
      </c>
      <c r="K177" s="16">
        <v>754.6</v>
      </c>
      <c r="L177" s="15">
        <f t="shared" si="14"/>
        <v>0.84226648560666684</v>
      </c>
      <c r="M177">
        <f t="shared" si="15"/>
        <v>1039</v>
      </c>
      <c r="N177">
        <f t="shared" si="16"/>
        <v>3</v>
      </c>
      <c r="O177">
        <f t="shared" si="17"/>
        <v>0.1</v>
      </c>
    </row>
    <row r="178" spans="1:15">
      <c r="A178" s="15" t="s">
        <v>55</v>
      </c>
      <c r="B178" s="15">
        <v>4110</v>
      </c>
      <c r="C178" s="17">
        <v>0.76242935690000002</v>
      </c>
      <c r="D178" s="16">
        <v>0.41299999999999998</v>
      </c>
      <c r="E178" s="16">
        <v>56.5</v>
      </c>
      <c r="F178" s="16">
        <v>0.7</v>
      </c>
      <c r="G178" s="16">
        <v>0.09</v>
      </c>
      <c r="H178" s="15">
        <v>1</v>
      </c>
      <c r="I178" s="16">
        <f t="shared" si="12"/>
        <v>0.7</v>
      </c>
      <c r="J178" s="16">
        <f t="shared" si="13"/>
        <v>0.09</v>
      </c>
      <c r="K178" s="16">
        <v>1328.2</v>
      </c>
      <c r="L178" s="15">
        <f t="shared" si="14"/>
        <v>1.4825756523819207</v>
      </c>
      <c r="M178">
        <f t="shared" si="15"/>
        <v>1829</v>
      </c>
      <c r="N178">
        <f t="shared" si="16"/>
        <v>3</v>
      </c>
      <c r="O178">
        <f t="shared" si="17"/>
        <v>0.4</v>
      </c>
    </row>
    <row r="179" spans="1:15">
      <c r="A179" s="15" t="s">
        <v>55</v>
      </c>
      <c r="B179" s="15">
        <v>3200</v>
      </c>
      <c r="C179" s="17">
        <v>0.35164071819999998</v>
      </c>
      <c r="D179" s="16">
        <v>0.4</v>
      </c>
      <c r="E179" s="16">
        <v>56.5</v>
      </c>
      <c r="F179" s="16">
        <v>1.2</v>
      </c>
      <c r="G179" s="16">
        <v>6.4000000000000001E-2</v>
      </c>
      <c r="H179" s="15">
        <v>1</v>
      </c>
      <c r="I179" s="16">
        <f t="shared" si="12"/>
        <v>1.2</v>
      </c>
      <c r="J179" s="16">
        <f t="shared" si="13"/>
        <v>6.4000000000000001E-2</v>
      </c>
      <c r="K179" s="16">
        <v>593.29999999999995</v>
      </c>
      <c r="L179" s="15">
        <f t="shared" si="14"/>
        <v>0.66225668594333331</v>
      </c>
      <c r="M179">
        <f t="shared" si="15"/>
        <v>817</v>
      </c>
      <c r="N179">
        <f t="shared" si="16"/>
        <v>2</v>
      </c>
      <c r="O179">
        <f t="shared" si="17"/>
        <v>0.1</v>
      </c>
    </row>
    <row r="180" spans="1:15">
      <c r="A180" s="15" t="s">
        <v>55</v>
      </c>
      <c r="B180" s="15">
        <v>3300</v>
      </c>
      <c r="C180" s="17">
        <v>2.434215E-2</v>
      </c>
      <c r="D180" s="16">
        <v>0.4</v>
      </c>
      <c r="E180" s="16">
        <v>56.5</v>
      </c>
      <c r="F180" s="16">
        <v>1.2</v>
      </c>
      <c r="G180" s="16">
        <v>6.4000000000000001E-2</v>
      </c>
      <c r="H180" s="15">
        <v>1</v>
      </c>
      <c r="I180" s="16">
        <f t="shared" si="12"/>
        <v>1.2</v>
      </c>
      <c r="J180" s="16">
        <f t="shared" si="13"/>
        <v>6.4000000000000001E-2</v>
      </c>
      <c r="K180" s="16">
        <v>41.1</v>
      </c>
      <c r="L180" s="15">
        <f t="shared" si="14"/>
        <v>4.5844382500000003E-2</v>
      </c>
      <c r="M180">
        <f t="shared" si="15"/>
        <v>57</v>
      </c>
      <c r="N180">
        <f t="shared" si="16"/>
        <v>0</v>
      </c>
      <c r="O180">
        <f t="shared" si="17"/>
        <v>0</v>
      </c>
    </row>
    <row r="181" spans="1:15">
      <c r="A181" s="15" t="s">
        <v>55</v>
      </c>
      <c r="B181" s="15">
        <v>6410</v>
      </c>
      <c r="C181" s="17">
        <v>1.30738266E-2</v>
      </c>
      <c r="D181" s="16">
        <v>0.30299999999999999</v>
      </c>
      <c r="E181" s="16">
        <v>56.5</v>
      </c>
      <c r="F181" s="16">
        <v>0</v>
      </c>
      <c r="G181" s="16">
        <v>0</v>
      </c>
      <c r="H181" s="15">
        <v>1</v>
      </c>
      <c r="I181" s="16">
        <f t="shared" si="12"/>
        <v>0</v>
      </c>
      <c r="J181" s="16">
        <f t="shared" si="13"/>
        <v>0</v>
      </c>
      <c r="K181" s="16">
        <v>16.7</v>
      </c>
      <c r="L181" s="15">
        <f t="shared" si="14"/>
        <v>1.8651447873224997E-2</v>
      </c>
      <c r="M181">
        <f t="shared" si="15"/>
        <v>23</v>
      </c>
      <c r="N181">
        <f t="shared" si="16"/>
        <v>0</v>
      </c>
      <c r="O181">
        <f t="shared" si="17"/>
        <v>0</v>
      </c>
    </row>
    <row r="182" spans="1:15">
      <c r="A182" s="15" t="s">
        <v>55</v>
      </c>
      <c r="B182" s="15">
        <v>3200</v>
      </c>
      <c r="C182" s="17">
        <v>1.7476952600000002E-2</v>
      </c>
      <c r="D182" s="16">
        <v>0.4</v>
      </c>
      <c r="E182" s="16">
        <v>56.5</v>
      </c>
      <c r="F182" s="16">
        <v>1.2</v>
      </c>
      <c r="G182" s="16">
        <v>6.4000000000000001E-2</v>
      </c>
      <c r="H182" s="15">
        <v>1</v>
      </c>
      <c r="I182" s="16">
        <f t="shared" si="12"/>
        <v>1.2</v>
      </c>
      <c r="J182" s="16">
        <f t="shared" si="13"/>
        <v>6.4000000000000001E-2</v>
      </c>
      <c r="K182" s="16">
        <v>29.5</v>
      </c>
      <c r="L182" s="15">
        <f t="shared" si="14"/>
        <v>3.2914927396666675E-2</v>
      </c>
      <c r="M182">
        <f t="shared" si="15"/>
        <v>41</v>
      </c>
      <c r="N182">
        <f t="shared" si="16"/>
        <v>0</v>
      </c>
      <c r="O182">
        <f t="shared" si="17"/>
        <v>0</v>
      </c>
    </row>
    <row r="183" spans="1:15">
      <c r="A183" s="15" t="s">
        <v>55</v>
      </c>
      <c r="B183" s="15">
        <v>6460</v>
      </c>
      <c r="C183" s="17">
        <v>0.63768256700000003</v>
      </c>
      <c r="D183" s="16">
        <v>0.30299999999999999</v>
      </c>
      <c r="E183" s="16">
        <v>56.5</v>
      </c>
      <c r="F183" s="16">
        <v>0</v>
      </c>
      <c r="G183" s="16">
        <v>0</v>
      </c>
      <c r="H183" s="15">
        <v>1</v>
      </c>
      <c r="I183" s="16">
        <f t="shared" si="12"/>
        <v>0</v>
      </c>
      <c r="J183" s="16">
        <f t="shared" si="13"/>
        <v>0</v>
      </c>
      <c r="K183" s="16">
        <v>1505.1</v>
      </c>
      <c r="L183" s="15">
        <f t="shared" si="14"/>
        <v>0.90973389214637501</v>
      </c>
      <c r="M183">
        <f t="shared" si="15"/>
        <v>1122</v>
      </c>
      <c r="N183">
        <f t="shared" si="16"/>
        <v>0</v>
      </c>
      <c r="O183">
        <f t="shared" si="17"/>
        <v>0</v>
      </c>
    </row>
    <row r="184" spans="1:15">
      <c r="A184" s="15" t="s">
        <v>55</v>
      </c>
      <c r="B184" s="15">
        <v>4340</v>
      </c>
      <c r="C184" s="17">
        <v>2.4015865662999998</v>
      </c>
      <c r="D184" s="16">
        <v>0.41299999999999998</v>
      </c>
      <c r="E184" s="16">
        <v>56.5</v>
      </c>
      <c r="F184" s="16">
        <v>0.7</v>
      </c>
      <c r="G184" s="16">
        <v>0.09</v>
      </c>
      <c r="H184" s="15">
        <v>1</v>
      </c>
      <c r="I184" s="16">
        <f t="shared" si="12"/>
        <v>0.7</v>
      </c>
      <c r="J184" s="16">
        <f t="shared" si="13"/>
        <v>0.09</v>
      </c>
      <c r="K184" s="16">
        <v>4183.8</v>
      </c>
      <c r="L184" s="15">
        <f t="shared" si="14"/>
        <v>4.6699851442772786</v>
      </c>
      <c r="M184">
        <f t="shared" si="15"/>
        <v>5760</v>
      </c>
      <c r="N184">
        <f t="shared" si="16"/>
        <v>9</v>
      </c>
      <c r="O184">
        <f t="shared" si="17"/>
        <v>1.1000000000000001</v>
      </c>
    </row>
    <row r="185" spans="1:15">
      <c r="A185" s="15" t="s">
        <v>55</v>
      </c>
      <c r="B185" s="15">
        <v>2110</v>
      </c>
      <c r="C185" s="17">
        <v>1.8823220500000001E-2</v>
      </c>
      <c r="D185" s="16">
        <v>0.40500000000000003</v>
      </c>
      <c r="E185" s="16">
        <v>56.5</v>
      </c>
      <c r="F185" s="16">
        <v>2.7</v>
      </c>
      <c r="G185" s="16">
        <v>0.57599999999999996</v>
      </c>
      <c r="H185" s="15">
        <v>1</v>
      </c>
      <c r="I185" s="16">
        <f t="shared" si="12"/>
        <v>2.7</v>
      </c>
      <c r="J185" s="16">
        <f t="shared" si="13"/>
        <v>0.57599999999999996</v>
      </c>
      <c r="K185" s="16">
        <v>32.1</v>
      </c>
      <c r="L185" s="15">
        <f t="shared" si="14"/>
        <v>3.5893528590937501E-2</v>
      </c>
      <c r="M185">
        <f t="shared" si="15"/>
        <v>44</v>
      </c>
      <c r="N185">
        <f t="shared" si="16"/>
        <v>0</v>
      </c>
      <c r="O185">
        <f t="shared" si="17"/>
        <v>0.1</v>
      </c>
    </row>
    <row r="186" spans="1:15">
      <c r="A186" s="15" t="s">
        <v>55</v>
      </c>
      <c r="B186" s="15">
        <v>3200</v>
      </c>
      <c r="C186" s="17">
        <v>1.0404254049999999</v>
      </c>
      <c r="D186" s="16">
        <v>0.4</v>
      </c>
      <c r="E186" s="16">
        <v>56.5</v>
      </c>
      <c r="F186" s="16">
        <v>1.2</v>
      </c>
      <c r="G186" s="16">
        <v>6.4000000000000001E-2</v>
      </c>
      <c r="H186" s="15">
        <v>1</v>
      </c>
      <c r="I186" s="16">
        <f t="shared" si="12"/>
        <v>1.2</v>
      </c>
      <c r="J186" s="16">
        <f t="shared" si="13"/>
        <v>6.4000000000000001E-2</v>
      </c>
      <c r="K186" s="16">
        <v>1755.5</v>
      </c>
      <c r="L186" s="15">
        <f t="shared" si="14"/>
        <v>1.9594678460833332</v>
      </c>
      <c r="M186">
        <f t="shared" si="15"/>
        <v>2417</v>
      </c>
      <c r="N186">
        <f t="shared" si="16"/>
        <v>6</v>
      </c>
      <c r="O186">
        <f t="shared" si="17"/>
        <v>0.3</v>
      </c>
    </row>
    <row r="187" spans="1:15">
      <c r="A187" s="15" t="s">
        <v>55</v>
      </c>
      <c r="B187" s="15">
        <v>4110</v>
      </c>
      <c r="C187" s="17">
        <v>0.46917047290000002</v>
      </c>
      <c r="D187" s="16">
        <v>0.41299999999999998</v>
      </c>
      <c r="E187" s="16">
        <v>56.5</v>
      </c>
      <c r="F187" s="16">
        <v>0.7</v>
      </c>
      <c r="G187" s="16">
        <v>0.09</v>
      </c>
      <c r="H187" s="15">
        <v>1</v>
      </c>
      <c r="I187" s="16">
        <f t="shared" si="12"/>
        <v>0.7</v>
      </c>
      <c r="J187" s="16">
        <f t="shared" si="13"/>
        <v>0.09</v>
      </c>
      <c r="K187" s="16">
        <v>1560</v>
      </c>
      <c r="L187" s="15">
        <f t="shared" si="14"/>
        <v>0.9123215333237541</v>
      </c>
      <c r="M187">
        <f t="shared" si="15"/>
        <v>1125</v>
      </c>
      <c r="N187">
        <f t="shared" si="16"/>
        <v>2</v>
      </c>
      <c r="O187">
        <f t="shared" si="17"/>
        <v>0.2</v>
      </c>
    </row>
    <row r="188" spans="1:15">
      <c r="A188" s="15" t="s">
        <v>55</v>
      </c>
      <c r="B188" s="15">
        <v>4110</v>
      </c>
      <c r="C188" s="17">
        <v>3.1367390941000002</v>
      </c>
      <c r="D188" s="16">
        <v>0.41299999999999998</v>
      </c>
      <c r="E188" s="16">
        <v>56.5</v>
      </c>
      <c r="F188" s="16">
        <v>0.7</v>
      </c>
      <c r="G188" s="16">
        <v>0.09</v>
      </c>
      <c r="H188" s="15">
        <v>1</v>
      </c>
      <c r="I188" s="16">
        <f t="shared" si="12"/>
        <v>0.7</v>
      </c>
      <c r="J188" s="16">
        <f t="shared" si="13"/>
        <v>0.09</v>
      </c>
      <c r="K188" s="16">
        <v>6076.7</v>
      </c>
      <c r="L188" s="15">
        <f t="shared" si="14"/>
        <v>6.0995198659397039</v>
      </c>
      <c r="M188">
        <f t="shared" si="15"/>
        <v>7524</v>
      </c>
      <c r="N188">
        <f t="shared" si="16"/>
        <v>12</v>
      </c>
      <c r="O188">
        <f t="shared" si="17"/>
        <v>1.5</v>
      </c>
    </row>
    <row r="189" spans="1:15">
      <c r="A189" s="15" t="s">
        <v>55</v>
      </c>
      <c r="B189" s="15">
        <v>3200</v>
      </c>
      <c r="C189" s="17">
        <v>0.209783314</v>
      </c>
      <c r="D189" s="16">
        <v>0.4</v>
      </c>
      <c r="E189" s="16">
        <v>56.5</v>
      </c>
      <c r="F189" s="16">
        <v>1.2</v>
      </c>
      <c r="G189" s="16">
        <v>6.4000000000000001E-2</v>
      </c>
      <c r="H189" s="15">
        <v>1</v>
      </c>
      <c r="I189" s="16">
        <f t="shared" si="12"/>
        <v>1.2</v>
      </c>
      <c r="J189" s="16">
        <f t="shared" si="13"/>
        <v>6.4000000000000001E-2</v>
      </c>
      <c r="K189" s="16">
        <v>354</v>
      </c>
      <c r="L189" s="15">
        <f t="shared" si="14"/>
        <v>0.39509190803333333</v>
      </c>
      <c r="M189">
        <f t="shared" si="15"/>
        <v>487</v>
      </c>
      <c r="N189">
        <f t="shared" si="16"/>
        <v>1</v>
      </c>
      <c r="O189">
        <f t="shared" si="17"/>
        <v>0.1</v>
      </c>
    </row>
    <row r="190" spans="1:15">
      <c r="A190" s="15" t="s">
        <v>55</v>
      </c>
      <c r="B190" s="15">
        <v>3200</v>
      </c>
      <c r="C190" s="17">
        <v>15.961638972999999</v>
      </c>
      <c r="D190" s="16">
        <v>0.4</v>
      </c>
      <c r="E190" s="16">
        <v>56.5</v>
      </c>
      <c r="F190" s="16">
        <v>1.2</v>
      </c>
      <c r="G190" s="16">
        <v>6.4000000000000001E-2</v>
      </c>
      <c r="H190" s="15">
        <v>1</v>
      </c>
      <c r="I190" s="16">
        <f t="shared" si="12"/>
        <v>1.2</v>
      </c>
      <c r="J190" s="16">
        <f t="shared" si="13"/>
        <v>6.4000000000000001E-2</v>
      </c>
      <c r="K190" s="16">
        <v>26931.8</v>
      </c>
      <c r="L190" s="15">
        <f t="shared" si="14"/>
        <v>30.061086732483332</v>
      </c>
      <c r="M190">
        <f t="shared" si="15"/>
        <v>37080</v>
      </c>
      <c r="N190">
        <f t="shared" si="16"/>
        <v>98</v>
      </c>
      <c r="O190">
        <f t="shared" si="17"/>
        <v>5.2</v>
      </c>
    </row>
    <row r="191" spans="1:15">
      <c r="A191" s="15" t="s">
        <v>55</v>
      </c>
      <c r="B191" s="15">
        <v>4110</v>
      </c>
      <c r="C191" s="17">
        <v>0.59167923389999999</v>
      </c>
      <c r="D191" s="16">
        <v>0.41299999999999998</v>
      </c>
      <c r="E191" s="16">
        <v>56.5</v>
      </c>
      <c r="F191" s="16">
        <v>0.7</v>
      </c>
      <c r="G191" s="16">
        <v>0.09</v>
      </c>
      <c r="H191" s="15">
        <v>1</v>
      </c>
      <c r="I191" s="16">
        <f t="shared" si="12"/>
        <v>0.7</v>
      </c>
      <c r="J191" s="16">
        <f t="shared" si="13"/>
        <v>0.09</v>
      </c>
      <c r="K191" s="16">
        <v>1030.8</v>
      </c>
      <c r="L191" s="15">
        <f t="shared" si="14"/>
        <v>1.1505449236199625</v>
      </c>
      <c r="M191">
        <f t="shared" si="15"/>
        <v>1419</v>
      </c>
      <c r="N191">
        <f t="shared" si="16"/>
        <v>2</v>
      </c>
      <c r="O191">
        <f t="shared" si="17"/>
        <v>0.3</v>
      </c>
    </row>
    <row r="192" spans="1:15">
      <c r="A192" s="15" t="s">
        <v>55</v>
      </c>
      <c r="B192" s="15">
        <v>6410</v>
      </c>
      <c r="C192" s="17">
        <v>2.6698979244999999</v>
      </c>
      <c r="D192" s="16">
        <v>0.30299999999999999</v>
      </c>
      <c r="E192" s="16">
        <v>56.5</v>
      </c>
      <c r="F192" s="16">
        <v>0</v>
      </c>
      <c r="G192" s="16">
        <v>0</v>
      </c>
      <c r="H192" s="15">
        <v>1</v>
      </c>
      <c r="I192" s="16">
        <f t="shared" si="12"/>
        <v>0</v>
      </c>
      <c r="J192" s="16">
        <f t="shared" si="13"/>
        <v>0</v>
      </c>
      <c r="K192" s="16">
        <v>3412.5</v>
      </c>
      <c r="L192" s="15">
        <f t="shared" si="14"/>
        <v>3.8089431265398122</v>
      </c>
      <c r="M192">
        <f t="shared" si="15"/>
        <v>4698</v>
      </c>
      <c r="N192">
        <f t="shared" si="16"/>
        <v>0</v>
      </c>
      <c r="O192">
        <f t="shared" si="17"/>
        <v>0</v>
      </c>
    </row>
    <row r="193" spans="1:15">
      <c r="A193" s="15" t="s">
        <v>55</v>
      </c>
      <c r="B193" s="15">
        <v>6430</v>
      </c>
      <c r="C193" s="17">
        <v>3.1609523986000001</v>
      </c>
      <c r="D193" s="16">
        <v>0.30299999999999999</v>
      </c>
      <c r="E193" s="16">
        <v>56.5</v>
      </c>
      <c r="F193" s="16">
        <v>0</v>
      </c>
      <c r="G193" s="16">
        <v>0</v>
      </c>
      <c r="H193" s="15">
        <v>1</v>
      </c>
      <c r="I193" s="16">
        <f t="shared" si="12"/>
        <v>0</v>
      </c>
      <c r="J193" s="16">
        <f t="shared" si="13"/>
        <v>0</v>
      </c>
      <c r="K193" s="16">
        <v>4040.1</v>
      </c>
      <c r="L193" s="15">
        <f t="shared" si="14"/>
        <v>4.5094937156527246</v>
      </c>
      <c r="M193">
        <f t="shared" si="15"/>
        <v>5562</v>
      </c>
      <c r="N193">
        <f t="shared" si="16"/>
        <v>0</v>
      </c>
      <c r="O193">
        <f t="shared" si="17"/>
        <v>0</v>
      </c>
    </row>
    <row r="194" spans="1:15">
      <c r="A194" s="15" t="s">
        <v>55</v>
      </c>
      <c r="B194" s="15">
        <v>3200</v>
      </c>
      <c r="C194" s="17">
        <v>0.44893091499999999</v>
      </c>
      <c r="D194" s="16">
        <v>0.4</v>
      </c>
      <c r="E194" s="16">
        <v>56.5</v>
      </c>
      <c r="F194" s="16">
        <v>1.2</v>
      </c>
      <c r="G194" s="16">
        <v>6.4000000000000001E-2</v>
      </c>
      <c r="H194" s="15">
        <v>1</v>
      </c>
      <c r="I194" s="16">
        <f t="shared" si="12"/>
        <v>1.2</v>
      </c>
      <c r="J194" s="16">
        <f t="shared" si="13"/>
        <v>6.4000000000000001E-2</v>
      </c>
      <c r="K194" s="16">
        <v>757.5</v>
      </c>
      <c r="L194" s="15">
        <f t="shared" si="14"/>
        <v>0.84548655658333338</v>
      </c>
      <c r="M194">
        <f t="shared" si="15"/>
        <v>1043</v>
      </c>
      <c r="N194">
        <f t="shared" si="16"/>
        <v>3</v>
      </c>
      <c r="O194">
        <f t="shared" si="17"/>
        <v>0.1</v>
      </c>
    </row>
    <row r="195" spans="1:15">
      <c r="A195" s="15" t="s">
        <v>55</v>
      </c>
      <c r="B195" s="15">
        <v>6430</v>
      </c>
      <c r="C195" s="17">
        <v>0.89452195710000004</v>
      </c>
      <c r="D195" s="16">
        <v>0.30299999999999999</v>
      </c>
      <c r="E195" s="16">
        <v>56.5</v>
      </c>
      <c r="F195" s="16">
        <v>0</v>
      </c>
      <c r="G195" s="16">
        <v>0</v>
      </c>
      <c r="H195" s="15">
        <v>1</v>
      </c>
      <c r="I195" s="16">
        <f t="shared" ref="I195:I258" si="18">F195</f>
        <v>0</v>
      </c>
      <c r="J195" s="16">
        <f t="shared" ref="J195:J258" si="19">G195</f>
        <v>0</v>
      </c>
      <c r="K195" s="16">
        <v>1143.3</v>
      </c>
      <c r="L195" s="15">
        <f t="shared" ref="L195:L258" si="20">E195*D195*C195/12</f>
        <v>1.2761473870477875</v>
      </c>
      <c r="M195">
        <f t="shared" ref="M195:M258" si="21">ROUND(E195*D195*C195*102.79,0)</f>
        <v>1574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5" t="s">
        <v>55</v>
      </c>
      <c r="B196" s="15">
        <v>6410</v>
      </c>
      <c r="C196" s="17">
        <v>1.1053983599999999E-2</v>
      </c>
      <c r="D196" s="16">
        <v>0.30299999999999999</v>
      </c>
      <c r="E196" s="16">
        <v>56.5</v>
      </c>
      <c r="F196" s="16">
        <v>0</v>
      </c>
      <c r="G196" s="16">
        <v>0</v>
      </c>
      <c r="H196" s="15">
        <v>1</v>
      </c>
      <c r="I196" s="16">
        <f t="shared" si="18"/>
        <v>0</v>
      </c>
      <c r="J196" s="16">
        <f t="shared" si="19"/>
        <v>0</v>
      </c>
      <c r="K196" s="16">
        <v>14.1</v>
      </c>
      <c r="L196" s="15">
        <f t="shared" si="20"/>
        <v>1.5769889353349997E-2</v>
      </c>
      <c r="M196">
        <f t="shared" si="21"/>
        <v>19</v>
      </c>
      <c r="N196">
        <f t="shared" si="22"/>
        <v>0</v>
      </c>
      <c r="O196">
        <f t="shared" si="23"/>
        <v>0</v>
      </c>
    </row>
    <row r="197" spans="1:15">
      <c r="A197" s="15" t="s">
        <v>55</v>
      </c>
      <c r="B197" s="15">
        <v>3200</v>
      </c>
      <c r="C197" s="17">
        <v>0.23145730470000001</v>
      </c>
      <c r="D197" s="16">
        <v>0.4</v>
      </c>
      <c r="E197" s="16">
        <v>56.5</v>
      </c>
      <c r="F197" s="16">
        <v>1.2</v>
      </c>
      <c r="G197" s="16">
        <v>6.4000000000000001E-2</v>
      </c>
      <c r="H197" s="15">
        <v>1</v>
      </c>
      <c r="I197" s="16">
        <f t="shared" si="18"/>
        <v>1.2</v>
      </c>
      <c r="J197" s="16">
        <f t="shared" si="19"/>
        <v>6.4000000000000001E-2</v>
      </c>
      <c r="K197" s="16">
        <v>390.5</v>
      </c>
      <c r="L197" s="15">
        <f t="shared" si="20"/>
        <v>0.43591125718500007</v>
      </c>
      <c r="M197">
        <f t="shared" si="21"/>
        <v>538</v>
      </c>
      <c r="N197">
        <f t="shared" si="22"/>
        <v>1</v>
      </c>
      <c r="O197">
        <f t="shared" si="23"/>
        <v>0.1</v>
      </c>
    </row>
    <row r="198" spans="1:15">
      <c r="A198" s="15" t="s">
        <v>55</v>
      </c>
      <c r="B198" s="15">
        <v>6410</v>
      </c>
      <c r="C198" s="17">
        <v>21.135100282100002</v>
      </c>
      <c r="D198" s="16">
        <v>0.30299999999999999</v>
      </c>
      <c r="E198" s="16">
        <v>56.5</v>
      </c>
      <c r="F198" s="16">
        <v>0</v>
      </c>
      <c r="G198" s="16">
        <v>0</v>
      </c>
      <c r="H198" s="15">
        <v>1</v>
      </c>
      <c r="I198" s="16">
        <f t="shared" si="18"/>
        <v>0</v>
      </c>
      <c r="J198" s="16">
        <f t="shared" si="19"/>
        <v>0</v>
      </c>
      <c r="K198" s="16">
        <v>27013.1</v>
      </c>
      <c r="L198" s="15">
        <f t="shared" si="20"/>
        <v>30.151862439950914</v>
      </c>
      <c r="M198">
        <f t="shared" si="21"/>
        <v>37192</v>
      </c>
      <c r="N198">
        <f t="shared" si="22"/>
        <v>0</v>
      </c>
      <c r="O198">
        <f t="shared" si="23"/>
        <v>0</v>
      </c>
    </row>
    <row r="199" spans="1:15">
      <c r="A199" s="15" t="s">
        <v>55</v>
      </c>
      <c r="B199" s="15">
        <v>3300</v>
      </c>
      <c r="C199" s="17">
        <v>0.271420457</v>
      </c>
      <c r="D199" s="16">
        <v>0.4</v>
      </c>
      <c r="E199" s="16">
        <v>56.5</v>
      </c>
      <c r="F199" s="16">
        <v>1.2</v>
      </c>
      <c r="G199" s="16">
        <v>6.4000000000000001E-2</v>
      </c>
      <c r="H199" s="15">
        <v>1</v>
      </c>
      <c r="I199" s="16">
        <f t="shared" si="18"/>
        <v>1.2</v>
      </c>
      <c r="J199" s="16">
        <f t="shared" si="19"/>
        <v>6.4000000000000001E-2</v>
      </c>
      <c r="K199" s="16">
        <v>458</v>
      </c>
      <c r="L199" s="15">
        <f t="shared" si="20"/>
        <v>0.51117519401666678</v>
      </c>
      <c r="M199">
        <f t="shared" si="21"/>
        <v>631</v>
      </c>
      <c r="N199">
        <f t="shared" si="22"/>
        <v>2</v>
      </c>
      <c r="O199">
        <f t="shared" si="23"/>
        <v>0.1</v>
      </c>
    </row>
    <row r="200" spans="1:15">
      <c r="A200" s="15" t="s">
        <v>55</v>
      </c>
      <c r="B200" s="15">
        <v>3200</v>
      </c>
      <c r="C200" s="17">
        <v>1.0063795E-2</v>
      </c>
      <c r="D200" s="16">
        <v>0.4</v>
      </c>
      <c r="E200" s="16">
        <v>56.5</v>
      </c>
      <c r="F200" s="16">
        <v>1.2</v>
      </c>
      <c r="G200" s="16">
        <v>6.4000000000000001E-2</v>
      </c>
      <c r="H200" s="15">
        <v>1</v>
      </c>
      <c r="I200" s="16">
        <f t="shared" si="18"/>
        <v>1.2</v>
      </c>
      <c r="J200" s="16">
        <f t="shared" si="19"/>
        <v>6.4000000000000001E-2</v>
      </c>
      <c r="K200" s="16">
        <v>17</v>
      </c>
      <c r="L200" s="15">
        <f t="shared" si="20"/>
        <v>1.8953480583333335E-2</v>
      </c>
      <c r="M200">
        <f t="shared" si="21"/>
        <v>23</v>
      </c>
      <c r="N200">
        <f t="shared" si="22"/>
        <v>0</v>
      </c>
      <c r="O200">
        <f t="shared" si="23"/>
        <v>0</v>
      </c>
    </row>
    <row r="201" spans="1:15">
      <c r="A201" s="15" t="s">
        <v>55</v>
      </c>
      <c r="B201" s="15">
        <v>4110</v>
      </c>
      <c r="C201" s="17">
        <v>0.8943882205</v>
      </c>
      <c r="D201" s="16">
        <v>0.41299999999999998</v>
      </c>
      <c r="E201" s="16">
        <v>56.5</v>
      </c>
      <c r="F201" s="16">
        <v>0.7</v>
      </c>
      <c r="G201" s="16">
        <v>0.09</v>
      </c>
      <c r="H201" s="15">
        <v>1</v>
      </c>
      <c r="I201" s="16">
        <f t="shared" si="18"/>
        <v>0.7</v>
      </c>
      <c r="J201" s="16">
        <f t="shared" si="19"/>
        <v>0.09</v>
      </c>
      <c r="K201" s="16">
        <v>1558.1</v>
      </c>
      <c r="L201" s="15">
        <f t="shared" si="20"/>
        <v>1.7391751609381041</v>
      </c>
      <c r="M201">
        <f t="shared" si="21"/>
        <v>2145</v>
      </c>
      <c r="N201">
        <f t="shared" si="22"/>
        <v>3</v>
      </c>
      <c r="O201">
        <f t="shared" si="23"/>
        <v>0.4</v>
      </c>
    </row>
    <row r="202" spans="1:15">
      <c r="A202" s="15" t="s">
        <v>55</v>
      </c>
      <c r="B202" s="15">
        <v>4110</v>
      </c>
      <c r="C202" s="17">
        <v>0.27860214799999999</v>
      </c>
      <c r="D202" s="16">
        <v>0.41299999999999998</v>
      </c>
      <c r="E202" s="16">
        <v>56.5</v>
      </c>
      <c r="F202" s="16">
        <v>0.7</v>
      </c>
      <c r="G202" s="16">
        <v>0.09</v>
      </c>
      <c r="H202" s="15">
        <v>1</v>
      </c>
      <c r="I202" s="16">
        <f t="shared" si="18"/>
        <v>0.7</v>
      </c>
      <c r="J202" s="16">
        <f t="shared" si="19"/>
        <v>0.09</v>
      </c>
      <c r="K202" s="16">
        <v>485.4</v>
      </c>
      <c r="L202" s="15">
        <f t="shared" si="20"/>
        <v>0.54175348520883326</v>
      </c>
      <c r="M202">
        <f t="shared" si="21"/>
        <v>668</v>
      </c>
      <c r="N202">
        <f t="shared" si="22"/>
        <v>1</v>
      </c>
      <c r="O202">
        <f t="shared" si="23"/>
        <v>0.1</v>
      </c>
    </row>
    <row r="203" spans="1:15">
      <c r="A203" s="15" t="s">
        <v>55</v>
      </c>
      <c r="B203" s="15">
        <v>6410</v>
      </c>
      <c r="C203" s="17">
        <v>0.2230397851</v>
      </c>
      <c r="D203" s="16">
        <v>0.30299999999999999</v>
      </c>
      <c r="E203" s="16">
        <v>56.5</v>
      </c>
      <c r="F203" s="16">
        <v>0</v>
      </c>
      <c r="G203" s="16">
        <v>0</v>
      </c>
      <c r="H203" s="15">
        <v>1</v>
      </c>
      <c r="I203" s="16">
        <f t="shared" si="18"/>
        <v>0</v>
      </c>
      <c r="J203" s="16">
        <f t="shared" si="19"/>
        <v>0</v>
      </c>
      <c r="K203" s="16">
        <v>285.10000000000002</v>
      </c>
      <c r="L203" s="15">
        <f t="shared" si="20"/>
        <v>0.31819413341828745</v>
      </c>
      <c r="M203">
        <f t="shared" si="21"/>
        <v>392</v>
      </c>
      <c r="N203">
        <f t="shared" si="22"/>
        <v>0</v>
      </c>
      <c r="O203">
        <f t="shared" si="23"/>
        <v>0</v>
      </c>
    </row>
    <row r="204" spans="1:15">
      <c r="A204" s="15" t="s">
        <v>55</v>
      </c>
      <c r="B204" s="15">
        <v>6430</v>
      </c>
      <c r="C204" s="17">
        <v>0.1045883326</v>
      </c>
      <c r="D204" s="16">
        <v>0.30299999999999999</v>
      </c>
      <c r="E204" s="16">
        <v>56.5</v>
      </c>
      <c r="F204" s="16">
        <v>0</v>
      </c>
      <c r="G204" s="16">
        <v>0</v>
      </c>
      <c r="H204" s="15">
        <v>1</v>
      </c>
      <c r="I204" s="16">
        <f t="shared" si="18"/>
        <v>0</v>
      </c>
      <c r="J204" s="16">
        <f t="shared" si="19"/>
        <v>0</v>
      </c>
      <c r="K204" s="16">
        <v>133.69999999999999</v>
      </c>
      <c r="L204" s="15">
        <f t="shared" si="20"/>
        <v>0.14920832999547498</v>
      </c>
      <c r="M204">
        <f t="shared" si="21"/>
        <v>184</v>
      </c>
      <c r="N204">
        <f t="shared" si="22"/>
        <v>0</v>
      </c>
      <c r="O204">
        <f t="shared" si="23"/>
        <v>0</v>
      </c>
    </row>
    <row r="205" spans="1:15">
      <c r="A205" s="15" t="s">
        <v>55</v>
      </c>
      <c r="B205" s="15">
        <v>3300</v>
      </c>
      <c r="C205" s="17">
        <v>3.2133108200000003E-2</v>
      </c>
      <c r="D205" s="16">
        <v>0.4</v>
      </c>
      <c r="E205" s="16">
        <v>56.5</v>
      </c>
      <c r="F205" s="16">
        <v>1.2</v>
      </c>
      <c r="G205" s="16">
        <v>6.4000000000000001E-2</v>
      </c>
      <c r="H205" s="15">
        <v>1</v>
      </c>
      <c r="I205" s="16">
        <f t="shared" si="18"/>
        <v>1.2</v>
      </c>
      <c r="J205" s="16">
        <f t="shared" si="19"/>
        <v>6.4000000000000001E-2</v>
      </c>
      <c r="K205" s="16">
        <v>54.2</v>
      </c>
      <c r="L205" s="15">
        <f t="shared" si="20"/>
        <v>6.0517353776666678E-2</v>
      </c>
      <c r="M205">
        <f t="shared" si="21"/>
        <v>75</v>
      </c>
      <c r="N205">
        <f t="shared" si="22"/>
        <v>0</v>
      </c>
      <c r="O205">
        <f t="shared" si="23"/>
        <v>0</v>
      </c>
    </row>
    <row r="206" spans="1:15">
      <c r="A206" s="15" t="s">
        <v>55</v>
      </c>
      <c r="B206" s="15">
        <v>4110</v>
      </c>
      <c r="C206" s="17">
        <v>1.6715606809000001</v>
      </c>
      <c r="D206" s="16">
        <v>0.41299999999999998</v>
      </c>
      <c r="E206" s="16">
        <v>56.5</v>
      </c>
      <c r="F206" s="16">
        <v>0.7</v>
      </c>
      <c r="G206" s="16">
        <v>0.09</v>
      </c>
      <c r="H206" s="15">
        <v>1</v>
      </c>
      <c r="I206" s="16">
        <f t="shared" si="18"/>
        <v>0.7</v>
      </c>
      <c r="J206" s="16">
        <f t="shared" si="19"/>
        <v>0.09</v>
      </c>
      <c r="K206" s="16">
        <v>2912.1</v>
      </c>
      <c r="L206" s="15">
        <f t="shared" si="20"/>
        <v>3.2504193923717541</v>
      </c>
      <c r="M206">
        <f t="shared" si="21"/>
        <v>4009</v>
      </c>
      <c r="N206">
        <f t="shared" si="22"/>
        <v>6</v>
      </c>
      <c r="O206">
        <f t="shared" si="23"/>
        <v>0.8</v>
      </c>
    </row>
    <row r="207" spans="1:15">
      <c r="A207" s="15" t="s">
        <v>55</v>
      </c>
      <c r="B207" s="15">
        <v>6410</v>
      </c>
      <c r="C207" s="17">
        <v>5.7308789899999997E-2</v>
      </c>
      <c r="D207" s="16">
        <v>0.30299999999999999</v>
      </c>
      <c r="E207" s="16">
        <v>56.5</v>
      </c>
      <c r="F207" s="16">
        <v>0</v>
      </c>
      <c r="G207" s="16">
        <v>0</v>
      </c>
      <c r="H207" s="15">
        <v>1</v>
      </c>
      <c r="I207" s="16">
        <f t="shared" si="18"/>
        <v>0</v>
      </c>
      <c r="J207" s="16">
        <f t="shared" si="19"/>
        <v>0</v>
      </c>
      <c r="K207" s="16">
        <v>73.3</v>
      </c>
      <c r="L207" s="15">
        <f t="shared" si="20"/>
        <v>8.1758152391087482E-2</v>
      </c>
      <c r="M207">
        <f t="shared" si="21"/>
        <v>101</v>
      </c>
      <c r="N207">
        <f t="shared" si="22"/>
        <v>0</v>
      </c>
      <c r="O207">
        <f t="shared" si="23"/>
        <v>0</v>
      </c>
    </row>
    <row r="208" spans="1:15">
      <c r="A208" s="15" t="s">
        <v>55</v>
      </c>
      <c r="B208" s="15">
        <v>6410</v>
      </c>
      <c r="C208" s="17">
        <v>0.1665247778</v>
      </c>
      <c r="D208" s="16">
        <v>0.30299999999999999</v>
      </c>
      <c r="E208" s="16">
        <v>56.5</v>
      </c>
      <c r="F208" s="16">
        <v>0</v>
      </c>
      <c r="G208" s="16">
        <v>0</v>
      </c>
      <c r="H208" s="15">
        <v>1</v>
      </c>
      <c r="I208" s="16">
        <f t="shared" si="18"/>
        <v>0</v>
      </c>
      <c r="J208" s="16">
        <f t="shared" si="19"/>
        <v>0</v>
      </c>
      <c r="K208" s="16">
        <v>212.8</v>
      </c>
      <c r="L208" s="15">
        <f t="shared" si="20"/>
        <v>0.23756841112892499</v>
      </c>
      <c r="M208">
        <f t="shared" si="21"/>
        <v>293</v>
      </c>
      <c r="N208">
        <f t="shared" si="22"/>
        <v>0</v>
      </c>
      <c r="O208">
        <f t="shared" si="23"/>
        <v>0</v>
      </c>
    </row>
    <row r="209" spans="1:15">
      <c r="A209" s="15" t="s">
        <v>55</v>
      </c>
      <c r="B209" s="15">
        <v>6430</v>
      </c>
      <c r="C209" s="17">
        <v>6.4611742599999994E-2</v>
      </c>
      <c r="D209" s="16">
        <v>0.30299999999999999</v>
      </c>
      <c r="E209" s="16">
        <v>56.5</v>
      </c>
      <c r="F209" s="16">
        <v>0</v>
      </c>
      <c r="G209" s="16">
        <v>0</v>
      </c>
      <c r="H209" s="15">
        <v>1</v>
      </c>
      <c r="I209" s="16">
        <f t="shared" si="18"/>
        <v>0</v>
      </c>
      <c r="J209" s="16">
        <f t="shared" si="19"/>
        <v>0</v>
      </c>
      <c r="K209" s="16">
        <v>82.6</v>
      </c>
      <c r="L209" s="15">
        <f t="shared" si="20"/>
        <v>9.2176727286724991E-2</v>
      </c>
      <c r="M209">
        <f t="shared" si="21"/>
        <v>114</v>
      </c>
      <c r="N209">
        <f t="shared" si="22"/>
        <v>0</v>
      </c>
      <c r="O209">
        <f t="shared" si="23"/>
        <v>0</v>
      </c>
    </row>
    <row r="210" spans="1:15">
      <c r="A210" s="15" t="s">
        <v>55</v>
      </c>
      <c r="B210" s="15">
        <v>4340</v>
      </c>
      <c r="C210" s="17">
        <v>20.905160237600001</v>
      </c>
      <c r="D210" s="16">
        <v>0.41299999999999998</v>
      </c>
      <c r="E210" s="16">
        <v>56.5</v>
      </c>
      <c r="F210" s="16">
        <v>0.7</v>
      </c>
      <c r="G210" s="16">
        <v>0.09</v>
      </c>
      <c r="H210" s="15">
        <v>1</v>
      </c>
      <c r="I210" s="16">
        <f t="shared" si="18"/>
        <v>0.7</v>
      </c>
      <c r="J210" s="16">
        <f t="shared" si="19"/>
        <v>0.09</v>
      </c>
      <c r="K210" s="16">
        <v>51414.6</v>
      </c>
      <c r="L210" s="15">
        <f t="shared" si="20"/>
        <v>40.650955130356429</v>
      </c>
      <c r="M210">
        <f t="shared" si="21"/>
        <v>50142</v>
      </c>
      <c r="N210">
        <f t="shared" si="22"/>
        <v>77</v>
      </c>
      <c r="O210">
        <f t="shared" si="23"/>
        <v>10</v>
      </c>
    </row>
    <row r="211" spans="1:15">
      <c r="A211" s="15" t="s">
        <v>55</v>
      </c>
      <c r="B211" s="15">
        <v>3200</v>
      </c>
      <c r="C211" s="17">
        <v>5.3416008899999999E-2</v>
      </c>
      <c r="D211" s="16">
        <v>0.4</v>
      </c>
      <c r="E211" s="16">
        <v>56.5</v>
      </c>
      <c r="F211" s="16">
        <v>1.2</v>
      </c>
      <c r="G211" s="16">
        <v>6.4000000000000001E-2</v>
      </c>
      <c r="H211" s="15">
        <v>1</v>
      </c>
      <c r="I211" s="16">
        <f t="shared" si="18"/>
        <v>1.2</v>
      </c>
      <c r="J211" s="16">
        <f t="shared" si="19"/>
        <v>6.4000000000000001E-2</v>
      </c>
      <c r="K211" s="16">
        <v>90.1</v>
      </c>
      <c r="L211" s="15">
        <f t="shared" si="20"/>
        <v>0.10060015009500001</v>
      </c>
      <c r="M211">
        <f t="shared" si="21"/>
        <v>124</v>
      </c>
      <c r="N211">
        <f t="shared" si="22"/>
        <v>0</v>
      </c>
      <c r="O211">
        <f t="shared" si="23"/>
        <v>0</v>
      </c>
    </row>
    <row r="212" spans="1:15">
      <c r="A212" s="15" t="s">
        <v>55</v>
      </c>
      <c r="B212" s="15">
        <v>3200</v>
      </c>
      <c r="C212" s="17">
        <v>0.45203825139999998</v>
      </c>
      <c r="D212" s="16">
        <v>0.4</v>
      </c>
      <c r="E212" s="16">
        <v>56.5</v>
      </c>
      <c r="F212" s="16">
        <v>1.2</v>
      </c>
      <c r="G212" s="16">
        <v>6.4000000000000001E-2</v>
      </c>
      <c r="H212" s="15">
        <v>1</v>
      </c>
      <c r="I212" s="16">
        <f t="shared" si="18"/>
        <v>1.2</v>
      </c>
      <c r="J212" s="16">
        <f t="shared" si="19"/>
        <v>6.4000000000000001E-2</v>
      </c>
      <c r="K212" s="16">
        <v>762.7</v>
      </c>
      <c r="L212" s="15">
        <f t="shared" si="20"/>
        <v>0.85133870680333334</v>
      </c>
      <c r="M212">
        <f t="shared" si="21"/>
        <v>1050</v>
      </c>
      <c r="N212">
        <f t="shared" si="22"/>
        <v>3</v>
      </c>
      <c r="O212">
        <f t="shared" si="23"/>
        <v>0.1</v>
      </c>
    </row>
    <row r="213" spans="1:15">
      <c r="A213" s="15" t="s">
        <v>55</v>
      </c>
      <c r="B213" s="15">
        <v>6410</v>
      </c>
      <c r="C213" s="17">
        <v>1.7056746528</v>
      </c>
      <c r="D213" s="16">
        <v>0.30299999999999999</v>
      </c>
      <c r="E213" s="16">
        <v>56.5</v>
      </c>
      <c r="F213" s="16">
        <v>0</v>
      </c>
      <c r="G213" s="16">
        <v>0</v>
      </c>
      <c r="H213" s="15">
        <v>1</v>
      </c>
      <c r="I213" s="16">
        <f t="shared" si="18"/>
        <v>0</v>
      </c>
      <c r="J213" s="16">
        <f t="shared" si="19"/>
        <v>0</v>
      </c>
      <c r="K213" s="16">
        <v>2180.1</v>
      </c>
      <c r="L213" s="15">
        <f t="shared" si="20"/>
        <v>2.4333581015507999</v>
      </c>
      <c r="M213">
        <f t="shared" si="21"/>
        <v>3001</v>
      </c>
      <c r="N213">
        <f t="shared" si="22"/>
        <v>0</v>
      </c>
      <c r="O213">
        <f t="shared" si="23"/>
        <v>0</v>
      </c>
    </row>
    <row r="214" spans="1:15">
      <c r="A214" s="15" t="s">
        <v>55</v>
      </c>
      <c r="B214" s="15">
        <v>6410</v>
      </c>
      <c r="C214" s="17">
        <v>1.1956998587000001</v>
      </c>
      <c r="D214" s="16">
        <v>0.30299999999999999</v>
      </c>
      <c r="E214" s="16">
        <v>56.5</v>
      </c>
      <c r="F214" s="16">
        <v>0</v>
      </c>
      <c r="G214" s="16">
        <v>0</v>
      </c>
      <c r="H214" s="15">
        <v>1</v>
      </c>
      <c r="I214" s="16">
        <f t="shared" si="18"/>
        <v>0</v>
      </c>
      <c r="J214" s="16">
        <f t="shared" si="19"/>
        <v>0</v>
      </c>
      <c r="K214" s="16">
        <v>1528.2</v>
      </c>
      <c r="L214" s="15">
        <f t="shared" si="20"/>
        <v>1.7058153109178875</v>
      </c>
      <c r="M214">
        <f t="shared" si="21"/>
        <v>2104</v>
      </c>
      <c r="N214">
        <f t="shared" si="22"/>
        <v>0</v>
      </c>
      <c r="O214">
        <f t="shared" si="23"/>
        <v>0</v>
      </c>
    </row>
    <row r="215" spans="1:15">
      <c r="A215" s="15" t="s">
        <v>55</v>
      </c>
      <c r="B215" s="15">
        <v>3200</v>
      </c>
      <c r="C215" s="17">
        <v>5.8894185001999997</v>
      </c>
      <c r="D215" s="16">
        <v>0.4</v>
      </c>
      <c r="E215" s="16">
        <v>56.5</v>
      </c>
      <c r="F215" s="16">
        <v>1.2</v>
      </c>
      <c r="G215" s="16">
        <v>6.4000000000000001E-2</v>
      </c>
      <c r="H215" s="15">
        <v>1</v>
      </c>
      <c r="I215" s="16">
        <f t="shared" si="18"/>
        <v>1.2</v>
      </c>
      <c r="J215" s="16">
        <f t="shared" si="19"/>
        <v>6.4000000000000001E-2</v>
      </c>
      <c r="K215" s="16">
        <v>40882.800000000003</v>
      </c>
      <c r="L215" s="15">
        <f t="shared" si="20"/>
        <v>11.091738175376667</v>
      </c>
      <c r="M215">
        <f t="shared" si="21"/>
        <v>13681</v>
      </c>
      <c r="N215">
        <f t="shared" si="22"/>
        <v>36</v>
      </c>
      <c r="O215">
        <f t="shared" si="23"/>
        <v>1.9</v>
      </c>
    </row>
    <row r="216" spans="1:15">
      <c r="A216" s="15" t="s">
        <v>55</v>
      </c>
      <c r="B216" s="15">
        <v>6430</v>
      </c>
      <c r="C216" s="17">
        <v>0.40029986849999999</v>
      </c>
      <c r="D216" s="16">
        <v>0.30299999999999999</v>
      </c>
      <c r="E216" s="16">
        <v>56.5</v>
      </c>
      <c r="F216" s="16">
        <v>0</v>
      </c>
      <c r="G216" s="16">
        <v>0</v>
      </c>
      <c r="H216" s="15">
        <v>1</v>
      </c>
      <c r="I216" s="16">
        <f t="shared" si="18"/>
        <v>0</v>
      </c>
      <c r="J216" s="16">
        <f t="shared" si="19"/>
        <v>0</v>
      </c>
      <c r="K216" s="16">
        <v>511.6</v>
      </c>
      <c r="L216" s="15">
        <f t="shared" si="20"/>
        <v>0.57107779989881247</v>
      </c>
      <c r="M216">
        <f t="shared" si="21"/>
        <v>704</v>
      </c>
      <c r="N216">
        <f t="shared" si="22"/>
        <v>0</v>
      </c>
      <c r="O216">
        <f t="shared" si="23"/>
        <v>0</v>
      </c>
    </row>
    <row r="217" spans="1:15">
      <c r="A217" s="15" t="s">
        <v>55</v>
      </c>
      <c r="B217" s="15">
        <v>6410</v>
      </c>
      <c r="C217" s="17">
        <v>0.1571521263</v>
      </c>
      <c r="D217" s="16">
        <v>0.30299999999999999</v>
      </c>
      <c r="E217" s="16">
        <v>56.5</v>
      </c>
      <c r="F217" s="16">
        <v>0</v>
      </c>
      <c r="G217" s="16">
        <v>0</v>
      </c>
      <c r="H217" s="15">
        <v>1</v>
      </c>
      <c r="I217" s="16">
        <f t="shared" si="18"/>
        <v>0</v>
      </c>
      <c r="J217" s="16">
        <f t="shared" si="19"/>
        <v>0</v>
      </c>
      <c r="K217" s="16">
        <v>200.9</v>
      </c>
      <c r="L217" s="15">
        <f t="shared" si="20"/>
        <v>0.22419715218273747</v>
      </c>
      <c r="M217">
        <f t="shared" si="21"/>
        <v>277</v>
      </c>
      <c r="N217">
        <f t="shared" si="22"/>
        <v>0</v>
      </c>
      <c r="O217">
        <f t="shared" si="23"/>
        <v>0</v>
      </c>
    </row>
    <row r="218" spans="1:15">
      <c r="A218" s="15" t="s">
        <v>55</v>
      </c>
      <c r="B218" s="15">
        <v>3200</v>
      </c>
      <c r="C218" s="17">
        <v>0.37179246840000002</v>
      </c>
      <c r="D218" s="16">
        <v>0.4</v>
      </c>
      <c r="E218" s="16">
        <v>56.5</v>
      </c>
      <c r="F218" s="16">
        <v>1.2</v>
      </c>
      <c r="G218" s="16">
        <v>6.4000000000000001E-2</v>
      </c>
      <c r="H218" s="15">
        <v>1</v>
      </c>
      <c r="I218" s="16">
        <f t="shared" si="18"/>
        <v>1.2</v>
      </c>
      <c r="J218" s="16">
        <f t="shared" si="19"/>
        <v>6.4000000000000001E-2</v>
      </c>
      <c r="K218" s="16">
        <v>627.29999999999995</v>
      </c>
      <c r="L218" s="15">
        <f t="shared" si="20"/>
        <v>0.70020914882000007</v>
      </c>
      <c r="M218">
        <f t="shared" si="21"/>
        <v>864</v>
      </c>
      <c r="N218">
        <f t="shared" si="22"/>
        <v>2</v>
      </c>
      <c r="O218">
        <f t="shared" si="23"/>
        <v>0.1</v>
      </c>
    </row>
    <row r="219" spans="1:15">
      <c r="A219" s="15" t="s">
        <v>55</v>
      </c>
      <c r="B219" s="15">
        <v>3200</v>
      </c>
      <c r="C219" s="17">
        <v>0.10277029999999999</v>
      </c>
      <c r="D219" s="16">
        <v>0.4</v>
      </c>
      <c r="E219" s="16">
        <v>56.5</v>
      </c>
      <c r="F219" s="16">
        <v>1.2</v>
      </c>
      <c r="G219" s="16">
        <v>6.4000000000000001E-2</v>
      </c>
      <c r="H219" s="15">
        <v>1</v>
      </c>
      <c r="I219" s="16">
        <f t="shared" si="18"/>
        <v>1.2</v>
      </c>
      <c r="J219" s="16">
        <f t="shared" si="19"/>
        <v>6.4000000000000001E-2</v>
      </c>
      <c r="K219" s="16">
        <v>173.4</v>
      </c>
      <c r="L219" s="15">
        <f t="shared" si="20"/>
        <v>0.19355073166666667</v>
      </c>
      <c r="M219">
        <f t="shared" si="21"/>
        <v>239</v>
      </c>
      <c r="N219">
        <f t="shared" si="22"/>
        <v>1</v>
      </c>
      <c r="O219">
        <f t="shared" si="23"/>
        <v>0</v>
      </c>
    </row>
    <row r="220" spans="1:15">
      <c r="A220" s="15" t="s">
        <v>55</v>
      </c>
      <c r="B220" s="15">
        <v>3200</v>
      </c>
      <c r="C220" s="17">
        <v>0.29659189200000002</v>
      </c>
      <c r="D220" s="16">
        <v>0.4</v>
      </c>
      <c r="E220" s="16">
        <v>56.5</v>
      </c>
      <c r="F220" s="16">
        <v>1.2</v>
      </c>
      <c r="G220" s="16">
        <v>6.4000000000000001E-2</v>
      </c>
      <c r="H220" s="15">
        <v>1</v>
      </c>
      <c r="I220" s="16">
        <f t="shared" si="18"/>
        <v>1.2</v>
      </c>
      <c r="J220" s="16">
        <f t="shared" si="19"/>
        <v>6.4000000000000001E-2</v>
      </c>
      <c r="K220" s="16">
        <v>500.4</v>
      </c>
      <c r="L220" s="15">
        <f t="shared" si="20"/>
        <v>0.55858139660000006</v>
      </c>
      <c r="M220">
        <f t="shared" si="21"/>
        <v>689</v>
      </c>
      <c r="N220">
        <f t="shared" si="22"/>
        <v>2</v>
      </c>
      <c r="O220">
        <f t="shared" si="23"/>
        <v>0.1</v>
      </c>
    </row>
    <row r="221" spans="1:15">
      <c r="A221" s="15" t="s">
        <v>55</v>
      </c>
      <c r="B221" s="15">
        <v>3200</v>
      </c>
      <c r="C221" s="17">
        <v>23.2075094349</v>
      </c>
      <c r="D221" s="16">
        <v>0.4</v>
      </c>
      <c r="E221" s="16">
        <v>56.5</v>
      </c>
      <c r="F221" s="16">
        <v>1.2</v>
      </c>
      <c r="G221" s="16">
        <v>6.4000000000000001E-2</v>
      </c>
      <c r="H221" s="15">
        <v>1</v>
      </c>
      <c r="I221" s="16">
        <f t="shared" si="18"/>
        <v>1.2</v>
      </c>
      <c r="J221" s="16">
        <f t="shared" si="19"/>
        <v>6.4000000000000001E-2</v>
      </c>
      <c r="K221" s="16">
        <v>39157.599999999999</v>
      </c>
      <c r="L221" s="15">
        <f t="shared" si="20"/>
        <v>43.707476102394999</v>
      </c>
      <c r="M221">
        <f t="shared" si="21"/>
        <v>53912</v>
      </c>
      <c r="N221">
        <f t="shared" si="22"/>
        <v>143</v>
      </c>
      <c r="O221">
        <f t="shared" si="23"/>
        <v>7.6</v>
      </c>
    </row>
    <row r="222" spans="1:15">
      <c r="A222" s="15" t="s">
        <v>55</v>
      </c>
      <c r="B222" s="15">
        <v>6410</v>
      </c>
      <c r="C222" s="17">
        <v>9.8041667099999993E-2</v>
      </c>
      <c r="D222" s="16">
        <v>0.30299999999999999</v>
      </c>
      <c r="E222" s="16">
        <v>56.5</v>
      </c>
      <c r="F222" s="16">
        <v>0</v>
      </c>
      <c r="G222" s="16">
        <v>0</v>
      </c>
      <c r="H222" s="15">
        <v>1</v>
      </c>
      <c r="I222" s="16">
        <f t="shared" si="18"/>
        <v>0</v>
      </c>
      <c r="J222" s="16">
        <f t="shared" si="19"/>
        <v>0</v>
      </c>
      <c r="K222" s="16">
        <v>125.3</v>
      </c>
      <c r="L222" s="15">
        <f t="shared" si="20"/>
        <v>0.13986869332653748</v>
      </c>
      <c r="M222">
        <f t="shared" si="21"/>
        <v>173</v>
      </c>
      <c r="N222">
        <f t="shared" si="22"/>
        <v>0</v>
      </c>
      <c r="O222">
        <f t="shared" si="23"/>
        <v>0</v>
      </c>
    </row>
    <row r="223" spans="1:15">
      <c r="A223" s="15" t="s">
        <v>55</v>
      </c>
      <c r="B223" s="15">
        <v>4110</v>
      </c>
      <c r="C223" s="17">
        <v>2.5631665885000001</v>
      </c>
      <c r="D223" s="16">
        <v>0.41299999999999998</v>
      </c>
      <c r="E223" s="16">
        <v>56.5</v>
      </c>
      <c r="F223" s="16">
        <v>0.7</v>
      </c>
      <c r="G223" s="16">
        <v>0.09</v>
      </c>
      <c r="H223" s="15">
        <v>1</v>
      </c>
      <c r="I223" s="16">
        <f t="shared" si="18"/>
        <v>0.7</v>
      </c>
      <c r="J223" s="16">
        <f t="shared" si="19"/>
        <v>0.09</v>
      </c>
      <c r="K223" s="16">
        <v>4465.3999999999996</v>
      </c>
      <c r="L223" s="15">
        <f t="shared" si="20"/>
        <v>4.9841842299461039</v>
      </c>
      <c r="M223">
        <f t="shared" si="21"/>
        <v>6148</v>
      </c>
      <c r="N223">
        <f t="shared" si="22"/>
        <v>9</v>
      </c>
      <c r="O223">
        <f t="shared" si="23"/>
        <v>1.2</v>
      </c>
    </row>
    <row r="224" spans="1:15">
      <c r="A224" s="15" t="s">
        <v>55</v>
      </c>
      <c r="B224" s="15">
        <v>4110</v>
      </c>
      <c r="C224" s="17">
        <v>5.4248319199999999E-2</v>
      </c>
      <c r="D224" s="16">
        <v>0.41299999999999998</v>
      </c>
      <c r="E224" s="16">
        <v>56.5</v>
      </c>
      <c r="F224" s="16">
        <v>0.7</v>
      </c>
      <c r="G224" s="16">
        <v>0.09</v>
      </c>
      <c r="H224" s="15">
        <v>1</v>
      </c>
      <c r="I224" s="16">
        <f t="shared" si="18"/>
        <v>0.7</v>
      </c>
      <c r="J224" s="16">
        <f t="shared" si="19"/>
        <v>0.09</v>
      </c>
      <c r="K224" s="16">
        <v>94.5</v>
      </c>
      <c r="L224" s="15">
        <f t="shared" si="20"/>
        <v>0.10548811703103332</v>
      </c>
      <c r="M224">
        <f t="shared" si="21"/>
        <v>130</v>
      </c>
      <c r="N224">
        <f t="shared" si="22"/>
        <v>0</v>
      </c>
      <c r="O224">
        <f t="shared" si="23"/>
        <v>0</v>
      </c>
    </row>
    <row r="225" spans="1:15">
      <c r="A225" s="15" t="s">
        <v>55</v>
      </c>
      <c r="B225" s="15">
        <v>3200</v>
      </c>
      <c r="C225" s="17">
        <v>2.4952589300000001E-2</v>
      </c>
      <c r="D225" s="16">
        <v>0.4</v>
      </c>
      <c r="E225" s="16">
        <v>56.5</v>
      </c>
      <c r="F225" s="16">
        <v>1.2</v>
      </c>
      <c r="G225" s="16">
        <v>6.4000000000000001E-2</v>
      </c>
      <c r="H225" s="15">
        <v>1</v>
      </c>
      <c r="I225" s="16">
        <f t="shared" si="18"/>
        <v>1.2</v>
      </c>
      <c r="J225" s="16">
        <f t="shared" si="19"/>
        <v>6.4000000000000001E-2</v>
      </c>
      <c r="K225" s="16">
        <v>42.1</v>
      </c>
      <c r="L225" s="15">
        <f t="shared" si="20"/>
        <v>4.6994043181666674E-2</v>
      </c>
      <c r="M225">
        <f t="shared" si="21"/>
        <v>58</v>
      </c>
      <c r="N225">
        <f t="shared" si="22"/>
        <v>0</v>
      </c>
      <c r="O225">
        <f t="shared" si="23"/>
        <v>0</v>
      </c>
    </row>
    <row r="226" spans="1:15">
      <c r="A226" s="15" t="s">
        <v>55</v>
      </c>
      <c r="B226" s="15">
        <v>6430</v>
      </c>
      <c r="C226" s="17">
        <v>0.54053701300000001</v>
      </c>
      <c r="D226" s="16">
        <v>0.30299999999999999</v>
      </c>
      <c r="E226" s="16">
        <v>56.5</v>
      </c>
      <c r="F226" s="16">
        <v>0</v>
      </c>
      <c r="G226" s="16">
        <v>0</v>
      </c>
      <c r="H226" s="15">
        <v>1</v>
      </c>
      <c r="I226" s="16">
        <f t="shared" si="18"/>
        <v>0</v>
      </c>
      <c r="J226" s="16">
        <f t="shared" si="19"/>
        <v>0</v>
      </c>
      <c r="K226" s="16">
        <v>690.8</v>
      </c>
      <c r="L226" s="15">
        <f t="shared" si="20"/>
        <v>0.77114361617112503</v>
      </c>
      <c r="M226">
        <f t="shared" si="21"/>
        <v>951</v>
      </c>
      <c r="N226">
        <f t="shared" si="22"/>
        <v>0</v>
      </c>
      <c r="O226">
        <f t="shared" si="23"/>
        <v>0</v>
      </c>
    </row>
    <row r="227" spans="1:15">
      <c r="A227" s="15" t="s">
        <v>55</v>
      </c>
      <c r="B227" s="15">
        <v>3200</v>
      </c>
      <c r="C227" s="17">
        <v>34.584773097099998</v>
      </c>
      <c r="D227" s="16">
        <v>0.4</v>
      </c>
      <c r="E227" s="16">
        <v>56.5</v>
      </c>
      <c r="F227" s="16">
        <v>1.2</v>
      </c>
      <c r="G227" s="16">
        <v>6.4000000000000001E-2</v>
      </c>
      <c r="H227" s="15">
        <v>1</v>
      </c>
      <c r="I227" s="16">
        <f t="shared" si="18"/>
        <v>1.2</v>
      </c>
      <c r="J227" s="16">
        <f t="shared" si="19"/>
        <v>6.4000000000000001E-2</v>
      </c>
      <c r="K227" s="16">
        <v>65181.8</v>
      </c>
      <c r="L227" s="15">
        <f t="shared" si="20"/>
        <v>65.134655999538339</v>
      </c>
      <c r="M227">
        <f t="shared" si="21"/>
        <v>80342</v>
      </c>
      <c r="N227">
        <f t="shared" si="22"/>
        <v>213</v>
      </c>
      <c r="O227">
        <f t="shared" si="23"/>
        <v>11.3</v>
      </c>
    </row>
    <row r="228" spans="1:15">
      <c r="A228" s="15" t="s">
        <v>55</v>
      </c>
      <c r="B228" s="15">
        <v>4110</v>
      </c>
      <c r="C228" s="17">
        <v>5.4646646460000001</v>
      </c>
      <c r="D228" s="16">
        <v>0.41299999999999998</v>
      </c>
      <c r="E228" s="16">
        <v>56.5</v>
      </c>
      <c r="F228" s="16">
        <v>0.7</v>
      </c>
      <c r="G228" s="16">
        <v>0.09</v>
      </c>
      <c r="H228" s="15">
        <v>1</v>
      </c>
      <c r="I228" s="16">
        <f t="shared" si="18"/>
        <v>0.7</v>
      </c>
      <c r="J228" s="16">
        <f t="shared" si="19"/>
        <v>0.09</v>
      </c>
      <c r="K228" s="16">
        <v>9520.1</v>
      </c>
      <c r="L228" s="15">
        <f t="shared" si="20"/>
        <v>10.62626809850725</v>
      </c>
      <c r="M228">
        <f t="shared" si="21"/>
        <v>13107</v>
      </c>
      <c r="N228">
        <f t="shared" si="22"/>
        <v>20</v>
      </c>
      <c r="O228">
        <f t="shared" si="23"/>
        <v>2.6</v>
      </c>
    </row>
    <row r="229" spans="1:15">
      <c r="A229" s="15" t="s">
        <v>55</v>
      </c>
      <c r="B229" s="15">
        <v>6410</v>
      </c>
      <c r="C229" s="17">
        <v>0.6399376417</v>
      </c>
      <c r="D229" s="16">
        <v>0.30299999999999999</v>
      </c>
      <c r="E229" s="16">
        <v>56.5</v>
      </c>
      <c r="F229" s="16">
        <v>0</v>
      </c>
      <c r="G229" s="16">
        <v>0</v>
      </c>
      <c r="H229" s="15">
        <v>1</v>
      </c>
      <c r="I229" s="16">
        <f t="shared" si="18"/>
        <v>0</v>
      </c>
      <c r="J229" s="16">
        <f t="shared" si="19"/>
        <v>0</v>
      </c>
      <c r="K229" s="16">
        <v>817.9</v>
      </c>
      <c r="L229" s="15">
        <f t="shared" si="20"/>
        <v>0.91295103809026246</v>
      </c>
      <c r="M229">
        <f t="shared" si="21"/>
        <v>1126</v>
      </c>
      <c r="N229">
        <f t="shared" si="22"/>
        <v>0</v>
      </c>
      <c r="O229">
        <f t="shared" si="23"/>
        <v>0</v>
      </c>
    </row>
    <row r="230" spans="1:15">
      <c r="A230" s="15" t="s">
        <v>55</v>
      </c>
      <c r="B230" s="15">
        <v>3200</v>
      </c>
      <c r="C230" s="17">
        <v>0.25183788260000001</v>
      </c>
      <c r="D230" s="16">
        <v>0.4</v>
      </c>
      <c r="E230" s="16">
        <v>56.5</v>
      </c>
      <c r="F230" s="16">
        <v>1.2</v>
      </c>
      <c r="G230" s="16">
        <v>6.4000000000000001E-2</v>
      </c>
      <c r="H230" s="15">
        <v>1</v>
      </c>
      <c r="I230" s="16">
        <f t="shared" si="18"/>
        <v>1.2</v>
      </c>
      <c r="J230" s="16">
        <f t="shared" si="19"/>
        <v>6.4000000000000001E-2</v>
      </c>
      <c r="K230" s="16">
        <v>424.9</v>
      </c>
      <c r="L230" s="15">
        <f t="shared" si="20"/>
        <v>0.47429467889666671</v>
      </c>
      <c r="M230">
        <f t="shared" si="21"/>
        <v>585</v>
      </c>
      <c r="N230">
        <f t="shared" si="22"/>
        <v>2</v>
      </c>
      <c r="O230">
        <f t="shared" si="23"/>
        <v>0.1</v>
      </c>
    </row>
    <row r="231" spans="1:15">
      <c r="A231" s="15" t="s">
        <v>55</v>
      </c>
      <c r="B231" s="15">
        <v>6410</v>
      </c>
      <c r="C231" s="17">
        <v>0.40003417479999998</v>
      </c>
      <c r="D231" s="16">
        <v>0.30299999999999999</v>
      </c>
      <c r="E231" s="16">
        <v>56.5</v>
      </c>
      <c r="F231" s="16">
        <v>0</v>
      </c>
      <c r="G231" s="16">
        <v>0</v>
      </c>
      <c r="H231" s="15">
        <v>1</v>
      </c>
      <c r="I231" s="16">
        <f t="shared" si="18"/>
        <v>0</v>
      </c>
      <c r="J231" s="16">
        <f t="shared" si="19"/>
        <v>0</v>
      </c>
      <c r="K231" s="16">
        <v>511.3</v>
      </c>
      <c r="L231" s="15">
        <f t="shared" si="20"/>
        <v>0.57069875462404995</v>
      </c>
      <c r="M231">
        <f t="shared" si="21"/>
        <v>704</v>
      </c>
      <c r="N231">
        <f t="shared" si="22"/>
        <v>0</v>
      </c>
      <c r="O231">
        <f t="shared" si="23"/>
        <v>0</v>
      </c>
    </row>
    <row r="232" spans="1:15">
      <c r="A232" s="15" t="s">
        <v>55</v>
      </c>
      <c r="B232" s="15">
        <v>6410</v>
      </c>
      <c r="C232" s="17">
        <v>0.71798695040000005</v>
      </c>
      <c r="D232" s="16">
        <v>0.30299999999999999</v>
      </c>
      <c r="E232" s="16">
        <v>56.5</v>
      </c>
      <c r="F232" s="16">
        <v>0</v>
      </c>
      <c r="G232" s="16">
        <v>0</v>
      </c>
      <c r="H232" s="15">
        <v>1</v>
      </c>
      <c r="I232" s="16">
        <f t="shared" si="18"/>
        <v>0</v>
      </c>
      <c r="J232" s="16">
        <f t="shared" si="19"/>
        <v>0</v>
      </c>
      <c r="K232" s="16">
        <v>1082.3</v>
      </c>
      <c r="L232" s="15">
        <f t="shared" si="20"/>
        <v>1.0242981331144001</v>
      </c>
      <c r="M232">
        <f t="shared" si="21"/>
        <v>1263</v>
      </c>
      <c r="N232">
        <f t="shared" si="22"/>
        <v>0</v>
      </c>
      <c r="O232">
        <f t="shared" si="23"/>
        <v>0</v>
      </c>
    </row>
    <row r="233" spans="1:15">
      <c r="A233" s="15" t="s">
        <v>55</v>
      </c>
      <c r="B233" s="15">
        <v>4110</v>
      </c>
      <c r="C233" s="17">
        <v>0.78696411919999998</v>
      </c>
      <c r="D233" s="16">
        <v>0.41299999999999998</v>
      </c>
      <c r="E233" s="16">
        <v>56.5</v>
      </c>
      <c r="F233" s="16">
        <v>0.7</v>
      </c>
      <c r="G233" s="16">
        <v>0.09</v>
      </c>
      <c r="H233" s="15">
        <v>1</v>
      </c>
      <c r="I233" s="16">
        <f t="shared" si="18"/>
        <v>0.7</v>
      </c>
      <c r="J233" s="16">
        <f t="shared" si="19"/>
        <v>0.09</v>
      </c>
      <c r="K233" s="16">
        <v>1371</v>
      </c>
      <c r="L233" s="15">
        <f t="shared" si="20"/>
        <v>1.5302845199560331</v>
      </c>
      <c r="M233">
        <f t="shared" si="21"/>
        <v>1888</v>
      </c>
      <c r="N233">
        <f t="shared" si="22"/>
        <v>3</v>
      </c>
      <c r="O233">
        <f t="shared" si="23"/>
        <v>0.4</v>
      </c>
    </row>
    <row r="234" spans="1:15">
      <c r="A234" s="15" t="s">
        <v>55</v>
      </c>
      <c r="B234" s="15">
        <v>3200</v>
      </c>
      <c r="C234" s="17">
        <v>3.0944565768999999</v>
      </c>
      <c r="D234" s="16">
        <v>0.4</v>
      </c>
      <c r="E234" s="16">
        <v>56.5</v>
      </c>
      <c r="F234" s="16">
        <v>1.2</v>
      </c>
      <c r="G234" s="16">
        <v>6.4000000000000001E-2</v>
      </c>
      <c r="H234" s="15">
        <v>1</v>
      </c>
      <c r="I234" s="16">
        <f t="shared" si="18"/>
        <v>1.2</v>
      </c>
      <c r="J234" s="16">
        <f t="shared" si="19"/>
        <v>6.4000000000000001E-2</v>
      </c>
      <c r="K234" s="16">
        <v>5221.2</v>
      </c>
      <c r="L234" s="15">
        <f t="shared" si="20"/>
        <v>5.8278932198283329</v>
      </c>
      <c r="M234">
        <f t="shared" si="21"/>
        <v>7189</v>
      </c>
      <c r="N234">
        <f t="shared" si="22"/>
        <v>19</v>
      </c>
      <c r="O234">
        <f t="shared" si="23"/>
        <v>1</v>
      </c>
    </row>
    <row r="235" spans="1:15">
      <c r="A235" s="15" t="s">
        <v>55</v>
      </c>
      <c r="B235" s="15">
        <v>3200</v>
      </c>
      <c r="C235" s="17">
        <v>45.985272188099998</v>
      </c>
      <c r="D235" s="16">
        <v>0.4</v>
      </c>
      <c r="E235" s="16">
        <v>56.5</v>
      </c>
      <c r="F235" s="16">
        <v>1.2</v>
      </c>
      <c r="G235" s="16">
        <v>6.4000000000000001E-2</v>
      </c>
      <c r="H235" s="15">
        <v>1</v>
      </c>
      <c r="I235" s="16">
        <f t="shared" si="18"/>
        <v>1.2</v>
      </c>
      <c r="J235" s="16">
        <f t="shared" si="19"/>
        <v>6.4000000000000001E-2</v>
      </c>
      <c r="K235" s="16">
        <v>77590.3</v>
      </c>
      <c r="L235" s="15">
        <f t="shared" si="20"/>
        <v>86.605595954255008</v>
      </c>
      <c r="M235">
        <f t="shared" si="21"/>
        <v>106826</v>
      </c>
      <c r="N235">
        <f t="shared" si="22"/>
        <v>283</v>
      </c>
      <c r="O235">
        <f t="shared" si="23"/>
        <v>15.1</v>
      </c>
    </row>
    <row r="236" spans="1:15">
      <c r="A236" s="15" t="s">
        <v>55</v>
      </c>
      <c r="B236" s="15">
        <v>3200</v>
      </c>
      <c r="C236" s="17">
        <v>17.636016702100001</v>
      </c>
      <c r="D236" s="16">
        <v>0.4</v>
      </c>
      <c r="E236" s="16">
        <v>56.5</v>
      </c>
      <c r="F236" s="16">
        <v>1.2</v>
      </c>
      <c r="G236" s="16">
        <v>6.4000000000000001E-2</v>
      </c>
      <c r="H236" s="15">
        <v>1</v>
      </c>
      <c r="I236" s="16">
        <f t="shared" si="18"/>
        <v>1.2</v>
      </c>
      <c r="J236" s="16">
        <f t="shared" si="19"/>
        <v>6.4000000000000001E-2</v>
      </c>
      <c r="K236" s="16">
        <v>29757</v>
      </c>
      <c r="L236" s="15">
        <f t="shared" si="20"/>
        <v>33.21449812228834</v>
      </c>
      <c r="M236">
        <f t="shared" si="21"/>
        <v>40969</v>
      </c>
      <c r="N236">
        <f t="shared" si="22"/>
        <v>108</v>
      </c>
      <c r="O236">
        <f t="shared" si="23"/>
        <v>5.8</v>
      </c>
    </row>
    <row r="237" spans="1:15">
      <c r="A237" s="15" t="s">
        <v>55</v>
      </c>
      <c r="B237" s="15">
        <v>6410</v>
      </c>
      <c r="C237" s="17">
        <v>0.31661230909999999</v>
      </c>
      <c r="D237" s="16">
        <v>0.30299999999999999</v>
      </c>
      <c r="E237" s="16">
        <v>56.5</v>
      </c>
      <c r="F237" s="16">
        <v>0</v>
      </c>
      <c r="G237" s="16">
        <v>0</v>
      </c>
      <c r="H237" s="15">
        <v>1</v>
      </c>
      <c r="I237" s="16">
        <f t="shared" si="18"/>
        <v>0</v>
      </c>
      <c r="J237" s="16">
        <f t="shared" si="19"/>
        <v>0</v>
      </c>
      <c r="K237" s="16">
        <v>3336.3</v>
      </c>
      <c r="L237" s="15">
        <f t="shared" si="20"/>
        <v>0.45168703546978745</v>
      </c>
      <c r="M237">
        <f t="shared" si="21"/>
        <v>557</v>
      </c>
      <c r="N237">
        <f t="shared" si="22"/>
        <v>0</v>
      </c>
      <c r="O237">
        <f t="shared" si="23"/>
        <v>0</v>
      </c>
    </row>
    <row r="238" spans="1:15">
      <c r="A238" s="15" t="s">
        <v>55</v>
      </c>
      <c r="B238" s="15">
        <v>6430</v>
      </c>
      <c r="C238" s="17">
        <v>1.0727958865</v>
      </c>
      <c r="D238" s="16">
        <v>0.30299999999999999</v>
      </c>
      <c r="E238" s="16">
        <v>56.5</v>
      </c>
      <c r="F238" s="16">
        <v>0</v>
      </c>
      <c r="G238" s="16">
        <v>0</v>
      </c>
      <c r="H238" s="15">
        <v>1</v>
      </c>
      <c r="I238" s="16">
        <f t="shared" si="18"/>
        <v>0</v>
      </c>
      <c r="J238" s="16">
        <f t="shared" si="19"/>
        <v>0</v>
      </c>
      <c r="K238" s="16">
        <v>1371.2</v>
      </c>
      <c r="L238" s="15">
        <f t="shared" si="20"/>
        <v>1.5304774315780625</v>
      </c>
      <c r="M238">
        <f t="shared" si="21"/>
        <v>1888</v>
      </c>
      <c r="N238">
        <f t="shared" si="22"/>
        <v>0</v>
      </c>
      <c r="O238">
        <f t="shared" si="23"/>
        <v>0</v>
      </c>
    </row>
    <row r="239" spans="1:15">
      <c r="A239" s="15" t="s">
        <v>55</v>
      </c>
      <c r="B239" s="15">
        <v>6460</v>
      </c>
      <c r="C239" s="17">
        <v>1.8382309354999999</v>
      </c>
      <c r="D239" s="16">
        <v>0.30299999999999999</v>
      </c>
      <c r="E239" s="16">
        <v>56.5</v>
      </c>
      <c r="F239" s="16">
        <v>0</v>
      </c>
      <c r="G239" s="16">
        <v>0</v>
      </c>
      <c r="H239" s="15">
        <v>1</v>
      </c>
      <c r="I239" s="16">
        <f t="shared" si="18"/>
        <v>0</v>
      </c>
      <c r="J239" s="16">
        <f t="shared" si="19"/>
        <v>0</v>
      </c>
      <c r="K239" s="16">
        <v>2349.5</v>
      </c>
      <c r="L239" s="15">
        <f t="shared" si="20"/>
        <v>2.6224662083576873</v>
      </c>
      <c r="M239">
        <f t="shared" si="21"/>
        <v>3235</v>
      </c>
      <c r="N239">
        <f t="shared" si="22"/>
        <v>0</v>
      </c>
      <c r="O239">
        <f t="shared" si="23"/>
        <v>0</v>
      </c>
    </row>
    <row r="240" spans="1:15">
      <c r="A240" s="15" t="s">
        <v>55</v>
      </c>
      <c r="B240" s="15">
        <v>6460</v>
      </c>
      <c r="C240" s="17">
        <v>1.1869791518999999</v>
      </c>
      <c r="D240" s="16">
        <v>0.30299999999999999</v>
      </c>
      <c r="E240" s="16">
        <v>56.5</v>
      </c>
      <c r="F240" s="16">
        <v>0</v>
      </c>
      <c r="G240" s="16">
        <v>0</v>
      </c>
      <c r="H240" s="15">
        <v>1</v>
      </c>
      <c r="I240" s="16">
        <f t="shared" si="18"/>
        <v>0</v>
      </c>
      <c r="J240" s="16">
        <f t="shared" si="19"/>
        <v>0</v>
      </c>
      <c r="K240" s="16">
        <v>1517.1</v>
      </c>
      <c r="L240" s="15">
        <f t="shared" si="20"/>
        <v>1.6933741325793372</v>
      </c>
      <c r="M240">
        <f t="shared" si="21"/>
        <v>2089</v>
      </c>
      <c r="N240">
        <f t="shared" si="22"/>
        <v>0</v>
      </c>
      <c r="O240">
        <f t="shared" si="23"/>
        <v>0</v>
      </c>
    </row>
    <row r="241" spans="1:15">
      <c r="A241" s="15" t="s">
        <v>55</v>
      </c>
      <c r="B241" s="15">
        <v>3200</v>
      </c>
      <c r="C241" s="17">
        <v>0.116757888</v>
      </c>
      <c r="D241" s="16">
        <v>0.4</v>
      </c>
      <c r="E241" s="16">
        <v>56.5</v>
      </c>
      <c r="F241" s="16">
        <v>1.2</v>
      </c>
      <c r="G241" s="16">
        <v>6.4000000000000001E-2</v>
      </c>
      <c r="H241" s="15">
        <v>1</v>
      </c>
      <c r="I241" s="16">
        <f t="shared" si="18"/>
        <v>1.2</v>
      </c>
      <c r="J241" s="16">
        <f t="shared" si="19"/>
        <v>6.4000000000000001E-2</v>
      </c>
      <c r="K241" s="16">
        <v>197</v>
      </c>
      <c r="L241" s="15">
        <f t="shared" si="20"/>
        <v>0.21989402240000003</v>
      </c>
      <c r="M241">
        <f t="shared" si="21"/>
        <v>271</v>
      </c>
      <c r="N241">
        <f t="shared" si="22"/>
        <v>1</v>
      </c>
      <c r="O241">
        <f t="shared" si="23"/>
        <v>0</v>
      </c>
    </row>
    <row r="242" spans="1:15">
      <c r="A242" s="15" t="s">
        <v>55</v>
      </c>
      <c r="B242" s="15">
        <v>6460</v>
      </c>
      <c r="C242" s="17">
        <v>6.7218342234000001</v>
      </c>
      <c r="D242" s="16">
        <v>0.30299999999999999</v>
      </c>
      <c r="E242" s="16">
        <v>56.5</v>
      </c>
      <c r="F242" s="16">
        <v>0</v>
      </c>
      <c r="G242" s="16">
        <v>0</v>
      </c>
      <c r="H242" s="15">
        <v>1</v>
      </c>
      <c r="I242" s="16">
        <f t="shared" si="18"/>
        <v>0</v>
      </c>
      <c r="J242" s="16">
        <f t="shared" si="19"/>
        <v>0</v>
      </c>
      <c r="K242" s="16">
        <v>8591.2999999999993</v>
      </c>
      <c r="L242" s="15">
        <f t="shared" si="20"/>
        <v>9.5895367489580234</v>
      </c>
      <c r="M242">
        <f t="shared" si="21"/>
        <v>11829</v>
      </c>
      <c r="N242">
        <f t="shared" si="22"/>
        <v>0</v>
      </c>
      <c r="O242">
        <f t="shared" si="23"/>
        <v>0</v>
      </c>
    </row>
    <row r="243" spans="1:15">
      <c r="A243" s="15" t="s">
        <v>55</v>
      </c>
      <c r="B243" s="15">
        <v>6410</v>
      </c>
      <c r="C243" s="17">
        <v>0.14106422460000001</v>
      </c>
      <c r="D243" s="16">
        <v>0.30299999999999999</v>
      </c>
      <c r="E243" s="16">
        <v>56.5</v>
      </c>
      <c r="F243" s="16">
        <v>0</v>
      </c>
      <c r="G243" s="16">
        <v>0</v>
      </c>
      <c r="H243" s="15">
        <v>1</v>
      </c>
      <c r="I243" s="16">
        <f t="shared" si="18"/>
        <v>0</v>
      </c>
      <c r="J243" s="16">
        <f t="shared" si="19"/>
        <v>0</v>
      </c>
      <c r="K243" s="16">
        <v>238.1</v>
      </c>
      <c r="L243" s="15">
        <f t="shared" si="20"/>
        <v>0.201245749419975</v>
      </c>
      <c r="M243">
        <f t="shared" si="21"/>
        <v>248</v>
      </c>
      <c r="N243">
        <f t="shared" si="22"/>
        <v>0</v>
      </c>
      <c r="O243">
        <f t="shared" si="23"/>
        <v>0</v>
      </c>
    </row>
    <row r="244" spans="1:15">
      <c r="A244" s="15" t="s">
        <v>55</v>
      </c>
      <c r="B244" s="15">
        <v>6460</v>
      </c>
      <c r="C244" s="17">
        <v>9.2974562E-3</v>
      </c>
      <c r="D244" s="16">
        <v>0.30299999999999999</v>
      </c>
      <c r="E244" s="16">
        <v>56.5</v>
      </c>
      <c r="F244" s="16">
        <v>0</v>
      </c>
      <c r="G244" s="16">
        <v>0</v>
      </c>
      <c r="H244" s="15">
        <v>1</v>
      </c>
      <c r="I244" s="16">
        <f t="shared" si="18"/>
        <v>0</v>
      </c>
      <c r="J244" s="16">
        <f t="shared" si="19"/>
        <v>0</v>
      </c>
      <c r="K244" s="16">
        <v>11.9</v>
      </c>
      <c r="L244" s="15">
        <f t="shared" si="20"/>
        <v>1.3263983451324998E-2</v>
      </c>
      <c r="M244">
        <f t="shared" si="21"/>
        <v>16</v>
      </c>
      <c r="N244">
        <f t="shared" si="22"/>
        <v>0</v>
      </c>
      <c r="O244">
        <f t="shared" si="23"/>
        <v>0</v>
      </c>
    </row>
    <row r="245" spans="1:15">
      <c r="A245" s="15" t="s">
        <v>55</v>
      </c>
      <c r="B245" s="15">
        <v>3200</v>
      </c>
      <c r="C245" s="17">
        <v>1.0535490853</v>
      </c>
      <c r="D245" s="16">
        <v>0.4</v>
      </c>
      <c r="E245" s="16">
        <v>56.5</v>
      </c>
      <c r="F245" s="16">
        <v>1.2</v>
      </c>
      <c r="G245" s="16">
        <v>6.4000000000000001E-2</v>
      </c>
      <c r="H245" s="15">
        <v>1</v>
      </c>
      <c r="I245" s="16">
        <f t="shared" si="18"/>
        <v>1.2</v>
      </c>
      <c r="J245" s="16">
        <f t="shared" si="19"/>
        <v>6.4000000000000001E-2</v>
      </c>
      <c r="K245" s="16">
        <v>1777.6</v>
      </c>
      <c r="L245" s="15">
        <f t="shared" si="20"/>
        <v>1.9841841106483333</v>
      </c>
      <c r="M245">
        <f t="shared" si="21"/>
        <v>2447</v>
      </c>
      <c r="N245">
        <f t="shared" si="22"/>
        <v>6</v>
      </c>
      <c r="O245">
        <f t="shared" si="23"/>
        <v>0.3</v>
      </c>
    </row>
    <row r="246" spans="1:15">
      <c r="A246" s="15" t="s">
        <v>55</v>
      </c>
      <c r="B246" s="15">
        <v>6430</v>
      </c>
      <c r="C246" s="17">
        <v>1.2631786283999999</v>
      </c>
      <c r="D246" s="16">
        <v>0.30299999999999999</v>
      </c>
      <c r="E246" s="16">
        <v>56.5</v>
      </c>
      <c r="F246" s="16">
        <v>0</v>
      </c>
      <c r="G246" s="16">
        <v>0</v>
      </c>
      <c r="H246" s="15">
        <v>1</v>
      </c>
      <c r="I246" s="16">
        <f t="shared" si="18"/>
        <v>0</v>
      </c>
      <c r="J246" s="16">
        <f t="shared" si="19"/>
        <v>0</v>
      </c>
      <c r="K246" s="16">
        <v>1614.5</v>
      </c>
      <c r="L246" s="15">
        <f t="shared" si="20"/>
        <v>1.8020822107411496</v>
      </c>
      <c r="M246">
        <f t="shared" si="21"/>
        <v>2223</v>
      </c>
      <c r="N246">
        <f t="shared" si="22"/>
        <v>0</v>
      </c>
      <c r="O246">
        <f t="shared" si="23"/>
        <v>0</v>
      </c>
    </row>
    <row r="247" spans="1:15">
      <c r="A247" s="15" t="s">
        <v>55</v>
      </c>
      <c r="B247" s="15">
        <v>6460</v>
      </c>
      <c r="C247" s="17">
        <v>0.2749231211</v>
      </c>
      <c r="D247" s="16">
        <v>0.30299999999999999</v>
      </c>
      <c r="E247" s="16">
        <v>56.5</v>
      </c>
      <c r="F247" s="16">
        <v>0</v>
      </c>
      <c r="G247" s="16">
        <v>0</v>
      </c>
      <c r="H247" s="15">
        <v>1</v>
      </c>
      <c r="I247" s="16">
        <f t="shared" si="18"/>
        <v>0</v>
      </c>
      <c r="J247" s="16">
        <f t="shared" si="19"/>
        <v>0</v>
      </c>
      <c r="K247" s="16">
        <v>351.4</v>
      </c>
      <c r="L247" s="15">
        <f t="shared" si="20"/>
        <v>0.39221219763928744</v>
      </c>
      <c r="M247">
        <f t="shared" si="21"/>
        <v>484</v>
      </c>
      <c r="N247">
        <f t="shared" si="22"/>
        <v>0</v>
      </c>
      <c r="O247">
        <f t="shared" si="23"/>
        <v>0</v>
      </c>
    </row>
    <row r="248" spans="1:15">
      <c r="A248" s="15" t="s">
        <v>55</v>
      </c>
      <c r="B248" s="15">
        <v>6430</v>
      </c>
      <c r="C248" s="17">
        <v>3.7067953100000002E-2</v>
      </c>
      <c r="D248" s="16">
        <v>0.30299999999999999</v>
      </c>
      <c r="E248" s="16">
        <v>56.5</v>
      </c>
      <c r="F248" s="16">
        <v>0</v>
      </c>
      <c r="G248" s="16">
        <v>0</v>
      </c>
      <c r="H248" s="15">
        <v>1</v>
      </c>
      <c r="I248" s="16">
        <f t="shared" si="18"/>
        <v>0</v>
      </c>
      <c r="J248" s="16">
        <f t="shared" si="19"/>
        <v>0</v>
      </c>
      <c r="K248" s="16">
        <v>47.4</v>
      </c>
      <c r="L248" s="15">
        <f t="shared" si="20"/>
        <v>5.2882068591287495E-2</v>
      </c>
      <c r="M248">
        <f t="shared" si="21"/>
        <v>65</v>
      </c>
      <c r="N248">
        <f t="shared" si="22"/>
        <v>0</v>
      </c>
      <c r="O248">
        <f t="shared" si="23"/>
        <v>0</v>
      </c>
    </row>
    <row r="249" spans="1:15">
      <c r="A249" s="15" t="s">
        <v>55</v>
      </c>
      <c r="B249" s="15">
        <v>3200</v>
      </c>
      <c r="C249" s="17">
        <v>11.087007865</v>
      </c>
      <c r="D249" s="16">
        <v>0.4</v>
      </c>
      <c r="E249" s="16">
        <v>56.5</v>
      </c>
      <c r="F249" s="16">
        <v>1.2</v>
      </c>
      <c r="G249" s="16">
        <v>6.4000000000000001E-2</v>
      </c>
      <c r="H249" s="15">
        <v>1</v>
      </c>
      <c r="I249" s="16">
        <f t="shared" si="18"/>
        <v>1.2</v>
      </c>
      <c r="J249" s="16">
        <f t="shared" si="19"/>
        <v>6.4000000000000001E-2</v>
      </c>
      <c r="K249" s="16">
        <v>26813.1</v>
      </c>
      <c r="L249" s="15">
        <f t="shared" si="20"/>
        <v>20.880531479083334</v>
      </c>
      <c r="M249">
        <f t="shared" si="21"/>
        <v>25756</v>
      </c>
      <c r="N249">
        <f t="shared" si="22"/>
        <v>68</v>
      </c>
      <c r="O249">
        <f t="shared" si="23"/>
        <v>3.6</v>
      </c>
    </row>
    <row r="250" spans="1:15">
      <c r="A250" s="15" t="s">
        <v>55</v>
      </c>
      <c r="B250" s="15">
        <v>3200</v>
      </c>
      <c r="C250" s="17">
        <v>0.10922835810000001</v>
      </c>
      <c r="D250" s="16">
        <v>0.4</v>
      </c>
      <c r="E250" s="16">
        <v>56.5</v>
      </c>
      <c r="F250" s="16">
        <v>1.2</v>
      </c>
      <c r="G250" s="16">
        <v>6.4000000000000001E-2</v>
      </c>
      <c r="H250" s="15">
        <v>1</v>
      </c>
      <c r="I250" s="16">
        <f t="shared" si="18"/>
        <v>1.2</v>
      </c>
      <c r="J250" s="16">
        <f t="shared" si="19"/>
        <v>6.4000000000000001E-2</v>
      </c>
      <c r="K250" s="16">
        <v>184.3</v>
      </c>
      <c r="L250" s="15">
        <f t="shared" si="20"/>
        <v>0.20571340775500002</v>
      </c>
      <c r="M250">
        <f t="shared" si="21"/>
        <v>254</v>
      </c>
      <c r="N250">
        <f t="shared" si="22"/>
        <v>1</v>
      </c>
      <c r="O250">
        <f t="shared" si="23"/>
        <v>0</v>
      </c>
    </row>
    <row r="251" spans="1:15">
      <c r="A251" s="15" t="s">
        <v>55</v>
      </c>
      <c r="B251" s="15">
        <v>3200</v>
      </c>
      <c r="C251" s="17">
        <v>0.32241573439999999</v>
      </c>
      <c r="D251" s="16">
        <v>0.4</v>
      </c>
      <c r="E251" s="16">
        <v>56.5</v>
      </c>
      <c r="F251" s="16">
        <v>1.2</v>
      </c>
      <c r="G251" s="16">
        <v>6.4000000000000001E-2</v>
      </c>
      <c r="H251" s="15">
        <v>1</v>
      </c>
      <c r="I251" s="16">
        <f t="shared" si="18"/>
        <v>1.2</v>
      </c>
      <c r="J251" s="16">
        <f t="shared" si="19"/>
        <v>6.4000000000000001E-2</v>
      </c>
      <c r="K251" s="16">
        <v>544</v>
      </c>
      <c r="L251" s="15">
        <f t="shared" si="20"/>
        <v>0.60721629978666669</v>
      </c>
      <c r="M251">
        <f t="shared" si="21"/>
        <v>749</v>
      </c>
      <c r="N251">
        <f t="shared" si="22"/>
        <v>2</v>
      </c>
      <c r="O251">
        <f t="shared" si="23"/>
        <v>0.1</v>
      </c>
    </row>
    <row r="252" spans="1:15">
      <c r="A252" s="15" t="s">
        <v>55</v>
      </c>
      <c r="B252" s="15">
        <v>6430</v>
      </c>
      <c r="C252" s="17">
        <v>3.0973860554999999</v>
      </c>
      <c r="D252" s="16">
        <v>0.30299999999999999</v>
      </c>
      <c r="E252" s="16">
        <v>56.5</v>
      </c>
      <c r="F252" s="16">
        <v>0</v>
      </c>
      <c r="G252" s="16">
        <v>0</v>
      </c>
      <c r="H252" s="15">
        <v>1</v>
      </c>
      <c r="I252" s="16">
        <f t="shared" si="18"/>
        <v>0</v>
      </c>
      <c r="J252" s="16">
        <f t="shared" si="19"/>
        <v>0</v>
      </c>
      <c r="K252" s="16">
        <v>3958.8</v>
      </c>
      <c r="L252" s="15">
        <f t="shared" si="20"/>
        <v>4.4188083814276871</v>
      </c>
      <c r="M252">
        <f t="shared" si="21"/>
        <v>5451</v>
      </c>
      <c r="N252">
        <f t="shared" si="22"/>
        <v>0</v>
      </c>
      <c r="O252">
        <f t="shared" si="23"/>
        <v>0</v>
      </c>
    </row>
    <row r="253" spans="1:15">
      <c r="A253" s="15" t="s">
        <v>55</v>
      </c>
      <c r="B253" s="15">
        <v>6430</v>
      </c>
      <c r="C253" s="17">
        <v>1.5837367824999999</v>
      </c>
      <c r="D253" s="16">
        <v>0.30299999999999999</v>
      </c>
      <c r="E253" s="16">
        <v>56.5</v>
      </c>
      <c r="F253" s="16">
        <v>0</v>
      </c>
      <c r="G253" s="16">
        <v>0</v>
      </c>
      <c r="H253" s="15">
        <v>1</v>
      </c>
      <c r="I253" s="16">
        <f t="shared" si="18"/>
        <v>0</v>
      </c>
      <c r="J253" s="16">
        <f t="shared" si="19"/>
        <v>0</v>
      </c>
      <c r="K253" s="16">
        <v>2024.2</v>
      </c>
      <c r="L253" s="15">
        <f t="shared" si="20"/>
        <v>2.2593984873340625</v>
      </c>
      <c r="M253">
        <f t="shared" si="21"/>
        <v>2787</v>
      </c>
      <c r="N253">
        <f t="shared" si="22"/>
        <v>0</v>
      </c>
      <c r="O253">
        <f t="shared" si="23"/>
        <v>0</v>
      </c>
    </row>
    <row r="254" spans="1:15">
      <c r="A254" s="15" t="s">
        <v>55</v>
      </c>
      <c r="B254" s="15">
        <v>6430</v>
      </c>
      <c r="C254" s="17">
        <v>5.0538692400000002E-2</v>
      </c>
      <c r="D254" s="16">
        <v>0.30299999999999999</v>
      </c>
      <c r="E254" s="16">
        <v>56.5</v>
      </c>
      <c r="F254" s="16">
        <v>0</v>
      </c>
      <c r="G254" s="16">
        <v>0</v>
      </c>
      <c r="H254" s="15">
        <v>1</v>
      </c>
      <c r="I254" s="16">
        <f t="shared" si="18"/>
        <v>0</v>
      </c>
      <c r="J254" s="16">
        <f t="shared" si="19"/>
        <v>0</v>
      </c>
      <c r="K254" s="16">
        <v>64.599999999999994</v>
      </c>
      <c r="L254" s="15">
        <f t="shared" si="20"/>
        <v>7.2099762045149993E-2</v>
      </c>
      <c r="M254">
        <f t="shared" si="21"/>
        <v>89</v>
      </c>
      <c r="N254">
        <f t="shared" si="22"/>
        <v>0</v>
      </c>
      <c r="O254">
        <f t="shared" si="23"/>
        <v>0</v>
      </c>
    </row>
    <row r="255" spans="1:15">
      <c r="A255" s="15" t="s">
        <v>55</v>
      </c>
      <c r="B255" s="15">
        <v>6430</v>
      </c>
      <c r="C255" s="17">
        <v>1.9366958399999998E-2</v>
      </c>
      <c r="D255" s="16">
        <v>0.30299999999999999</v>
      </c>
      <c r="E255" s="16">
        <v>56.5</v>
      </c>
      <c r="F255" s="16">
        <v>0</v>
      </c>
      <c r="G255" s="16">
        <v>0</v>
      </c>
      <c r="H255" s="15">
        <v>1</v>
      </c>
      <c r="I255" s="16">
        <f t="shared" si="18"/>
        <v>0</v>
      </c>
      <c r="J255" s="16">
        <f t="shared" si="19"/>
        <v>0</v>
      </c>
      <c r="K255" s="16">
        <v>24.8</v>
      </c>
      <c r="L255" s="15">
        <f t="shared" si="20"/>
        <v>2.7629387027399994E-2</v>
      </c>
      <c r="M255">
        <f t="shared" si="21"/>
        <v>34</v>
      </c>
      <c r="N255">
        <f t="shared" si="22"/>
        <v>0</v>
      </c>
      <c r="O255">
        <f t="shared" si="23"/>
        <v>0</v>
      </c>
    </row>
    <row r="256" spans="1:15">
      <c r="A256" s="15" t="s">
        <v>55</v>
      </c>
      <c r="B256" s="15">
        <v>6410</v>
      </c>
      <c r="C256" s="17">
        <v>0.69256061869999996</v>
      </c>
      <c r="D256" s="16">
        <v>0.30299999999999999</v>
      </c>
      <c r="E256" s="16">
        <v>56.5</v>
      </c>
      <c r="F256" s="16">
        <v>0</v>
      </c>
      <c r="G256" s="16">
        <v>0</v>
      </c>
      <c r="H256" s="15">
        <v>1</v>
      </c>
      <c r="I256" s="16">
        <f t="shared" si="18"/>
        <v>0</v>
      </c>
      <c r="J256" s="16">
        <f t="shared" si="19"/>
        <v>0</v>
      </c>
      <c r="K256" s="16">
        <v>885.2</v>
      </c>
      <c r="L256" s="15">
        <f t="shared" si="20"/>
        <v>0.98802429265288738</v>
      </c>
      <c r="M256">
        <f t="shared" si="21"/>
        <v>1219</v>
      </c>
      <c r="N256">
        <f t="shared" si="22"/>
        <v>0</v>
      </c>
      <c r="O256">
        <f t="shared" si="23"/>
        <v>0</v>
      </c>
    </row>
    <row r="257" spans="1:15">
      <c r="A257" s="15" t="s">
        <v>55</v>
      </c>
      <c r="B257" s="15">
        <v>6410</v>
      </c>
      <c r="C257" s="17">
        <v>1.2518221174999999</v>
      </c>
      <c r="D257" s="16">
        <v>0.30299999999999999</v>
      </c>
      <c r="E257" s="16">
        <v>56.5</v>
      </c>
      <c r="F257" s="16">
        <v>0</v>
      </c>
      <c r="G257" s="16">
        <v>0</v>
      </c>
      <c r="H257" s="15">
        <v>1</v>
      </c>
      <c r="I257" s="16">
        <f t="shared" si="18"/>
        <v>0</v>
      </c>
      <c r="J257" s="16">
        <f t="shared" si="19"/>
        <v>0</v>
      </c>
      <c r="K257" s="16">
        <v>1599.9</v>
      </c>
      <c r="L257" s="15">
        <f t="shared" si="20"/>
        <v>1.7858807283784373</v>
      </c>
      <c r="M257">
        <f t="shared" si="21"/>
        <v>2203</v>
      </c>
      <c r="N257">
        <f t="shared" si="22"/>
        <v>0</v>
      </c>
      <c r="O257">
        <f t="shared" si="23"/>
        <v>0</v>
      </c>
    </row>
    <row r="258" spans="1:15">
      <c r="A258" s="15" t="s">
        <v>55</v>
      </c>
      <c r="B258" s="15">
        <v>3200</v>
      </c>
      <c r="C258" s="17">
        <v>7.3756379999999996E-2</v>
      </c>
      <c r="D258" s="16">
        <v>0.4</v>
      </c>
      <c r="E258" s="16">
        <v>56.5</v>
      </c>
      <c r="F258" s="16">
        <v>1.2</v>
      </c>
      <c r="G258" s="16">
        <v>6.4000000000000001E-2</v>
      </c>
      <c r="H258" s="15">
        <v>1</v>
      </c>
      <c r="I258" s="16">
        <f t="shared" si="18"/>
        <v>1.2</v>
      </c>
      <c r="J258" s="16">
        <f t="shared" si="19"/>
        <v>6.4000000000000001E-2</v>
      </c>
      <c r="K258" s="16">
        <v>124.4</v>
      </c>
      <c r="L258" s="15">
        <f t="shared" si="20"/>
        <v>0.138907849</v>
      </c>
      <c r="M258">
        <f t="shared" si="21"/>
        <v>171</v>
      </c>
      <c r="N258">
        <f t="shared" si="22"/>
        <v>0</v>
      </c>
      <c r="O258">
        <f t="shared" si="23"/>
        <v>0</v>
      </c>
    </row>
    <row r="259" spans="1:15">
      <c r="A259" s="15" t="s">
        <v>55</v>
      </c>
      <c r="B259" s="15">
        <v>6430</v>
      </c>
      <c r="C259" s="17">
        <v>1.6021438320000001</v>
      </c>
      <c r="D259" s="16">
        <v>0.30299999999999999</v>
      </c>
      <c r="E259" s="16">
        <v>56.5</v>
      </c>
      <c r="F259" s="16">
        <v>0</v>
      </c>
      <c r="G259" s="16">
        <v>0</v>
      </c>
      <c r="H259" s="15">
        <v>1</v>
      </c>
      <c r="I259" s="16">
        <f t="shared" ref="I259:I321" si="24">F259</f>
        <v>0</v>
      </c>
      <c r="J259" s="16">
        <f t="shared" ref="J259:J321" si="25">G259</f>
        <v>0</v>
      </c>
      <c r="K259" s="16">
        <v>2047.7</v>
      </c>
      <c r="L259" s="15">
        <f t="shared" ref="L259:L322" si="26">E259*D259*C259/12</f>
        <v>2.2856584443269998</v>
      </c>
      <c r="M259">
        <f t="shared" ref="M259:M322" si="27">ROUND(E259*D259*C259*102.79,0)</f>
        <v>2819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5" t="s">
        <v>55</v>
      </c>
      <c r="B260" s="15">
        <v>6410</v>
      </c>
      <c r="C260" s="17">
        <v>1.1038670168</v>
      </c>
      <c r="D260" s="16">
        <v>0.30299999999999999</v>
      </c>
      <c r="E260" s="16">
        <v>56.5</v>
      </c>
      <c r="F260" s="16">
        <v>0</v>
      </c>
      <c r="G260" s="16">
        <v>0</v>
      </c>
      <c r="H260" s="15">
        <v>1</v>
      </c>
      <c r="I260" s="16">
        <f t="shared" si="24"/>
        <v>0</v>
      </c>
      <c r="J260" s="16">
        <f t="shared" si="25"/>
        <v>0</v>
      </c>
      <c r="K260" s="16">
        <v>1410.9</v>
      </c>
      <c r="L260" s="15">
        <f t="shared" si="26"/>
        <v>1.5748042828422999</v>
      </c>
      <c r="M260">
        <f t="shared" si="27"/>
        <v>1942</v>
      </c>
      <c r="N260">
        <f t="shared" si="28"/>
        <v>0</v>
      </c>
      <c r="O260">
        <f t="shared" si="29"/>
        <v>0</v>
      </c>
    </row>
    <row r="261" spans="1:15">
      <c r="A261" s="15" t="s">
        <v>55</v>
      </c>
      <c r="B261" s="15">
        <v>6410</v>
      </c>
      <c r="C261" s="17">
        <v>8.2863700799999995E-2</v>
      </c>
      <c r="D261" s="16">
        <v>0.30299999999999999</v>
      </c>
      <c r="E261" s="16">
        <v>56.5</v>
      </c>
      <c r="F261" s="16">
        <v>0</v>
      </c>
      <c r="G261" s="16">
        <v>0</v>
      </c>
      <c r="H261" s="15">
        <v>1</v>
      </c>
      <c r="I261" s="16">
        <f t="shared" si="24"/>
        <v>0</v>
      </c>
      <c r="J261" s="16">
        <f t="shared" si="25"/>
        <v>0</v>
      </c>
      <c r="K261" s="16">
        <v>105.9</v>
      </c>
      <c r="L261" s="15">
        <f t="shared" si="26"/>
        <v>0.11821542715379997</v>
      </c>
      <c r="M261">
        <f t="shared" si="27"/>
        <v>146</v>
      </c>
      <c r="N261">
        <f t="shared" si="28"/>
        <v>0</v>
      </c>
      <c r="O261">
        <f t="shared" si="29"/>
        <v>0</v>
      </c>
    </row>
    <row r="262" spans="1:15">
      <c r="A262" s="15" t="s">
        <v>55</v>
      </c>
      <c r="B262" s="15">
        <v>6430</v>
      </c>
      <c r="C262" s="17">
        <v>1.10976453E-2</v>
      </c>
      <c r="D262" s="16">
        <v>0.30299999999999999</v>
      </c>
      <c r="E262" s="16">
        <v>56.5</v>
      </c>
      <c r="F262" s="16">
        <v>0</v>
      </c>
      <c r="G262" s="16">
        <v>0</v>
      </c>
      <c r="H262" s="15">
        <v>1</v>
      </c>
      <c r="I262" s="16">
        <f t="shared" si="24"/>
        <v>0</v>
      </c>
      <c r="J262" s="16">
        <f t="shared" si="25"/>
        <v>0</v>
      </c>
      <c r="K262" s="16">
        <v>14.2</v>
      </c>
      <c r="L262" s="15">
        <f t="shared" si="26"/>
        <v>1.5832178226112499E-2</v>
      </c>
      <c r="M262">
        <f t="shared" si="27"/>
        <v>20</v>
      </c>
      <c r="N262">
        <f t="shared" si="28"/>
        <v>0</v>
      </c>
      <c r="O262">
        <f t="shared" si="29"/>
        <v>0</v>
      </c>
    </row>
    <row r="263" spans="1:15">
      <c r="A263" s="15" t="s">
        <v>55</v>
      </c>
      <c r="B263" s="15">
        <v>6460</v>
      </c>
      <c r="C263" s="17">
        <v>0.52540006800000005</v>
      </c>
      <c r="D263" s="16">
        <v>0.30299999999999999</v>
      </c>
      <c r="E263" s="16">
        <v>56.5</v>
      </c>
      <c r="F263" s="16">
        <v>0</v>
      </c>
      <c r="G263" s="16">
        <v>0</v>
      </c>
      <c r="H263" s="15">
        <v>1</v>
      </c>
      <c r="I263" s="16">
        <f t="shared" si="24"/>
        <v>0</v>
      </c>
      <c r="J263" s="16">
        <f t="shared" si="25"/>
        <v>0</v>
      </c>
      <c r="K263" s="16">
        <v>3290.9</v>
      </c>
      <c r="L263" s="15">
        <f t="shared" si="26"/>
        <v>0.74954887201050002</v>
      </c>
      <c r="M263">
        <f t="shared" si="27"/>
        <v>925</v>
      </c>
      <c r="N263">
        <f t="shared" si="28"/>
        <v>0</v>
      </c>
      <c r="O263">
        <f t="shared" si="29"/>
        <v>0</v>
      </c>
    </row>
    <row r="264" spans="1:15">
      <c r="A264" s="15" t="s">
        <v>55</v>
      </c>
      <c r="B264" s="15">
        <v>4340</v>
      </c>
      <c r="C264" s="17">
        <v>20.958593664399999</v>
      </c>
      <c r="D264" s="16">
        <v>0.41299999999999998</v>
      </c>
      <c r="E264" s="16">
        <v>56.5</v>
      </c>
      <c r="F264" s="16">
        <v>0.7</v>
      </c>
      <c r="G264" s="16">
        <v>0.09</v>
      </c>
      <c r="H264" s="15">
        <v>1</v>
      </c>
      <c r="I264" s="16">
        <f t="shared" si="24"/>
        <v>0.7</v>
      </c>
      <c r="J264" s="16">
        <f t="shared" si="25"/>
        <v>0.09</v>
      </c>
      <c r="K264" s="16">
        <v>72954.2</v>
      </c>
      <c r="L264" s="15">
        <f t="shared" si="26"/>
        <v>40.754858655161811</v>
      </c>
      <c r="M264">
        <f t="shared" si="27"/>
        <v>50270</v>
      </c>
      <c r="N264">
        <f t="shared" si="28"/>
        <v>78</v>
      </c>
      <c r="O264">
        <f t="shared" si="29"/>
        <v>10</v>
      </c>
    </row>
    <row r="265" spans="1:15">
      <c r="A265" s="15" t="s">
        <v>55</v>
      </c>
      <c r="B265" s="15">
        <v>3200</v>
      </c>
      <c r="C265" s="17">
        <v>8.3267680199999999E-2</v>
      </c>
      <c r="D265" s="16">
        <v>0.4</v>
      </c>
      <c r="E265" s="16">
        <v>56.5</v>
      </c>
      <c r="F265" s="16">
        <v>1.2</v>
      </c>
      <c r="G265" s="16">
        <v>6.4000000000000001E-2</v>
      </c>
      <c r="H265" s="15">
        <v>1</v>
      </c>
      <c r="I265" s="16">
        <f t="shared" si="24"/>
        <v>1.2</v>
      </c>
      <c r="J265" s="16">
        <f t="shared" si="25"/>
        <v>6.4000000000000001E-2</v>
      </c>
      <c r="K265" s="16">
        <v>140.5</v>
      </c>
      <c r="L265" s="15">
        <f t="shared" si="26"/>
        <v>0.15682079771000002</v>
      </c>
      <c r="M265">
        <f t="shared" si="27"/>
        <v>193</v>
      </c>
      <c r="N265">
        <f t="shared" si="28"/>
        <v>1</v>
      </c>
      <c r="O265">
        <f t="shared" si="29"/>
        <v>0</v>
      </c>
    </row>
    <row r="266" spans="1:15">
      <c r="A266" s="15" t="s">
        <v>55</v>
      </c>
      <c r="B266" s="15">
        <v>3200</v>
      </c>
      <c r="C266" s="17">
        <v>1.4812443408</v>
      </c>
      <c r="D266" s="16">
        <v>0.4</v>
      </c>
      <c r="E266" s="16">
        <v>56.5</v>
      </c>
      <c r="F266" s="16">
        <v>1.2</v>
      </c>
      <c r="G266" s="16">
        <v>6.4000000000000001E-2</v>
      </c>
      <c r="H266" s="15">
        <v>1</v>
      </c>
      <c r="I266" s="16">
        <f t="shared" si="24"/>
        <v>1.2</v>
      </c>
      <c r="J266" s="16">
        <f t="shared" si="25"/>
        <v>6.4000000000000001E-2</v>
      </c>
      <c r="K266" s="16">
        <v>2499.3000000000002</v>
      </c>
      <c r="L266" s="15">
        <f t="shared" si="26"/>
        <v>2.7896768418400004</v>
      </c>
      <c r="M266">
        <f t="shared" si="27"/>
        <v>3441</v>
      </c>
      <c r="N266">
        <f t="shared" si="28"/>
        <v>9</v>
      </c>
      <c r="O266">
        <f t="shared" si="29"/>
        <v>0.5</v>
      </c>
    </row>
    <row r="267" spans="1:15">
      <c r="A267" s="15" t="s">
        <v>55</v>
      </c>
      <c r="B267" s="15">
        <v>6430</v>
      </c>
      <c r="C267" s="17">
        <v>0.64383730920000004</v>
      </c>
      <c r="D267" s="16">
        <v>0.30299999999999999</v>
      </c>
      <c r="E267" s="16">
        <v>56.5</v>
      </c>
      <c r="F267" s="16">
        <v>0</v>
      </c>
      <c r="G267" s="16">
        <v>0</v>
      </c>
      <c r="H267" s="15">
        <v>1</v>
      </c>
      <c r="I267" s="16">
        <f t="shared" si="24"/>
        <v>0</v>
      </c>
      <c r="J267" s="16">
        <f t="shared" si="25"/>
        <v>0</v>
      </c>
      <c r="K267" s="16">
        <v>1064.0999999999999</v>
      </c>
      <c r="L267" s="15">
        <f t="shared" si="26"/>
        <v>0.91851440123744998</v>
      </c>
      <c r="M267">
        <f t="shared" si="27"/>
        <v>1133</v>
      </c>
      <c r="N267">
        <f t="shared" si="28"/>
        <v>0</v>
      </c>
      <c r="O267">
        <f t="shared" si="29"/>
        <v>0</v>
      </c>
    </row>
    <row r="268" spans="1:15">
      <c r="A268" s="15" t="s">
        <v>55</v>
      </c>
      <c r="B268" s="15">
        <v>4110</v>
      </c>
      <c r="C268" s="17">
        <v>1.2846079626</v>
      </c>
      <c r="D268" s="16">
        <v>0.41299999999999998</v>
      </c>
      <c r="E268" s="16">
        <v>56.5</v>
      </c>
      <c r="F268" s="16">
        <v>0.7</v>
      </c>
      <c r="G268" s="16">
        <v>0.09</v>
      </c>
      <c r="H268" s="15">
        <v>1</v>
      </c>
      <c r="I268" s="16">
        <f t="shared" si="24"/>
        <v>0.7</v>
      </c>
      <c r="J268" s="16">
        <f t="shared" si="25"/>
        <v>0.09</v>
      </c>
      <c r="K268" s="16">
        <v>2238</v>
      </c>
      <c r="L268" s="15">
        <f t="shared" si="26"/>
        <v>2.4979737086074749</v>
      </c>
      <c r="M268">
        <f t="shared" si="27"/>
        <v>3081</v>
      </c>
      <c r="N268">
        <f t="shared" si="28"/>
        <v>5</v>
      </c>
      <c r="O268">
        <f t="shared" si="29"/>
        <v>0.6</v>
      </c>
    </row>
    <row r="269" spans="1:15">
      <c r="A269" s="15" t="s">
        <v>55</v>
      </c>
      <c r="B269" s="15">
        <v>6460</v>
      </c>
      <c r="C269" s="17">
        <v>3.6078635E-3</v>
      </c>
      <c r="D269" s="16">
        <v>0.30299999999999999</v>
      </c>
      <c r="E269" s="16">
        <v>56.5</v>
      </c>
      <c r="F269" s="16">
        <v>0</v>
      </c>
      <c r="G269" s="16">
        <v>0</v>
      </c>
      <c r="H269" s="15">
        <v>1</v>
      </c>
      <c r="I269" s="16">
        <f t="shared" si="24"/>
        <v>0</v>
      </c>
      <c r="J269" s="16">
        <f t="shared" si="25"/>
        <v>0</v>
      </c>
      <c r="K269" s="16">
        <v>4.5999999999999996</v>
      </c>
      <c r="L269" s="15">
        <f t="shared" si="26"/>
        <v>5.1470682656875001E-3</v>
      </c>
      <c r="M269">
        <f t="shared" si="27"/>
        <v>6</v>
      </c>
      <c r="N269">
        <f t="shared" si="28"/>
        <v>0</v>
      </c>
      <c r="O269">
        <f t="shared" si="29"/>
        <v>0</v>
      </c>
    </row>
    <row r="270" spans="1:15">
      <c r="A270" s="15" t="s">
        <v>55</v>
      </c>
      <c r="B270" s="15">
        <v>6430</v>
      </c>
      <c r="C270" s="17">
        <v>0.1229795348</v>
      </c>
      <c r="D270" s="16">
        <v>0.30299999999999999</v>
      </c>
      <c r="E270" s="16">
        <v>56.5</v>
      </c>
      <c r="F270" s="16">
        <v>0</v>
      </c>
      <c r="G270" s="16">
        <v>0</v>
      </c>
      <c r="H270" s="15">
        <v>1</v>
      </c>
      <c r="I270" s="16">
        <f t="shared" si="24"/>
        <v>0</v>
      </c>
      <c r="J270" s="16">
        <f t="shared" si="25"/>
        <v>0</v>
      </c>
      <c r="K270" s="16">
        <v>157.19999999999999</v>
      </c>
      <c r="L270" s="15">
        <f t="shared" si="26"/>
        <v>0.17544567883404996</v>
      </c>
      <c r="M270">
        <f t="shared" si="27"/>
        <v>216</v>
      </c>
      <c r="N270">
        <f t="shared" si="28"/>
        <v>0</v>
      </c>
      <c r="O270">
        <f t="shared" si="29"/>
        <v>0</v>
      </c>
    </row>
    <row r="271" spans="1:15">
      <c r="A271" s="15" t="s">
        <v>55</v>
      </c>
      <c r="B271" s="15">
        <v>8320</v>
      </c>
      <c r="C271" s="17">
        <v>1.8219478362999999</v>
      </c>
      <c r="D271" s="16">
        <v>0.21</v>
      </c>
      <c r="E271" s="16">
        <v>56.5</v>
      </c>
      <c r="F271" s="16">
        <v>1.25</v>
      </c>
      <c r="G271" s="16">
        <v>7.5999999999999998E-2</v>
      </c>
      <c r="H271" s="15">
        <v>1</v>
      </c>
      <c r="I271" s="16">
        <f t="shared" si="24"/>
        <v>1.25</v>
      </c>
      <c r="J271" s="16">
        <f t="shared" si="25"/>
        <v>7.5999999999999998E-2</v>
      </c>
      <c r="K271" s="16">
        <v>1613.9</v>
      </c>
      <c r="L271" s="15">
        <f t="shared" si="26"/>
        <v>1.8014509231416251</v>
      </c>
      <c r="M271">
        <f t="shared" si="27"/>
        <v>2222</v>
      </c>
      <c r="N271">
        <f t="shared" si="28"/>
        <v>6</v>
      </c>
      <c r="O271">
        <f t="shared" si="29"/>
        <v>0.4</v>
      </c>
    </row>
    <row r="272" spans="1:15">
      <c r="A272" s="15" t="s">
        <v>55</v>
      </c>
      <c r="B272" s="15">
        <v>6430</v>
      </c>
      <c r="C272" s="17">
        <v>0.86151180780000003</v>
      </c>
      <c r="D272" s="16">
        <v>0.30299999999999999</v>
      </c>
      <c r="E272" s="16">
        <v>56.5</v>
      </c>
      <c r="F272" s="16">
        <v>0</v>
      </c>
      <c r="G272" s="16">
        <v>0</v>
      </c>
      <c r="H272" s="15">
        <v>1</v>
      </c>
      <c r="I272" s="16">
        <f t="shared" si="24"/>
        <v>0</v>
      </c>
      <c r="J272" s="16">
        <f t="shared" si="25"/>
        <v>0</v>
      </c>
      <c r="K272" s="16">
        <v>2680.9</v>
      </c>
      <c r="L272" s="15">
        <f t="shared" si="26"/>
        <v>1.2290542828026749</v>
      </c>
      <c r="M272">
        <f t="shared" si="27"/>
        <v>1516</v>
      </c>
      <c r="N272">
        <f t="shared" si="28"/>
        <v>0</v>
      </c>
      <c r="O272">
        <f t="shared" si="29"/>
        <v>0</v>
      </c>
    </row>
    <row r="273" spans="1:15">
      <c r="A273" s="15" t="s">
        <v>55</v>
      </c>
      <c r="B273" s="15">
        <v>6430</v>
      </c>
      <c r="C273" s="17">
        <v>1.2121595863000001</v>
      </c>
      <c r="D273" s="16">
        <v>0.30299999999999999</v>
      </c>
      <c r="E273" s="16">
        <v>56.5</v>
      </c>
      <c r="F273" s="16">
        <v>0</v>
      </c>
      <c r="G273" s="16">
        <v>0</v>
      </c>
      <c r="H273" s="15">
        <v>1</v>
      </c>
      <c r="I273" s="16">
        <f t="shared" si="24"/>
        <v>0</v>
      </c>
      <c r="J273" s="16">
        <f t="shared" si="25"/>
        <v>0</v>
      </c>
      <c r="K273" s="16">
        <v>1549.3</v>
      </c>
      <c r="L273" s="15">
        <f t="shared" si="26"/>
        <v>1.7292971698052375</v>
      </c>
      <c r="M273">
        <f t="shared" si="27"/>
        <v>2133</v>
      </c>
      <c r="N273">
        <f t="shared" si="28"/>
        <v>0</v>
      </c>
      <c r="O273">
        <f t="shared" si="29"/>
        <v>0</v>
      </c>
    </row>
    <row r="274" spans="1:15">
      <c r="A274" s="15" t="s">
        <v>55</v>
      </c>
      <c r="B274" s="15">
        <v>4110</v>
      </c>
      <c r="C274" s="17">
        <v>142.08477806499999</v>
      </c>
      <c r="D274" s="16">
        <v>0.41299999999999998</v>
      </c>
      <c r="E274" s="16">
        <v>56.5</v>
      </c>
      <c r="F274" s="16">
        <v>0.7</v>
      </c>
      <c r="G274" s="16">
        <v>0.09</v>
      </c>
      <c r="H274" s="15">
        <v>1</v>
      </c>
      <c r="I274" s="16">
        <f t="shared" si="24"/>
        <v>0.7</v>
      </c>
      <c r="J274" s="16">
        <f t="shared" si="25"/>
        <v>0.09</v>
      </c>
      <c r="K274" s="16">
        <v>247529.3</v>
      </c>
      <c r="L274" s="15">
        <f t="shared" si="26"/>
        <v>276.28977114647853</v>
      </c>
      <c r="M274">
        <f t="shared" si="27"/>
        <v>340798</v>
      </c>
      <c r="N274">
        <f t="shared" si="28"/>
        <v>526</v>
      </c>
      <c r="O274">
        <f t="shared" si="29"/>
        <v>67.599999999999994</v>
      </c>
    </row>
    <row r="275" spans="1:15">
      <c r="A275" s="15" t="s">
        <v>55</v>
      </c>
      <c r="B275" s="15">
        <v>3200</v>
      </c>
      <c r="C275" s="17">
        <v>0.44238863470000001</v>
      </c>
      <c r="D275" s="16">
        <v>0.4</v>
      </c>
      <c r="E275" s="16">
        <v>56.5</v>
      </c>
      <c r="F275" s="16">
        <v>1.2</v>
      </c>
      <c r="G275" s="16">
        <v>6.4000000000000001E-2</v>
      </c>
      <c r="H275" s="15">
        <v>1</v>
      </c>
      <c r="I275" s="16">
        <f t="shared" si="24"/>
        <v>1.2</v>
      </c>
      <c r="J275" s="16">
        <f t="shared" si="25"/>
        <v>6.4000000000000001E-2</v>
      </c>
      <c r="K275" s="16">
        <v>746.4</v>
      </c>
      <c r="L275" s="15">
        <f t="shared" si="26"/>
        <v>0.83316526201833341</v>
      </c>
      <c r="M275">
        <f t="shared" si="27"/>
        <v>1028</v>
      </c>
      <c r="N275">
        <f t="shared" si="28"/>
        <v>3</v>
      </c>
      <c r="O275">
        <f t="shared" si="29"/>
        <v>0.1</v>
      </c>
    </row>
    <row r="276" spans="1:15">
      <c r="A276" s="15" t="s">
        <v>55</v>
      </c>
      <c r="B276" s="15">
        <v>3200</v>
      </c>
      <c r="C276" s="17">
        <v>10.0486305023</v>
      </c>
      <c r="D276" s="16">
        <v>0.4</v>
      </c>
      <c r="E276" s="16">
        <v>56.5</v>
      </c>
      <c r="F276" s="16">
        <v>1.2</v>
      </c>
      <c r="G276" s="16">
        <v>6.4000000000000001E-2</v>
      </c>
      <c r="H276" s="15">
        <v>1</v>
      </c>
      <c r="I276" s="16">
        <f t="shared" si="24"/>
        <v>1.2</v>
      </c>
      <c r="J276" s="16">
        <f t="shared" si="25"/>
        <v>6.4000000000000001E-2</v>
      </c>
      <c r="K276" s="16">
        <v>16954.900000000001</v>
      </c>
      <c r="L276" s="15">
        <f t="shared" si="26"/>
        <v>18.924920779331668</v>
      </c>
      <c r="M276">
        <f t="shared" si="27"/>
        <v>23344</v>
      </c>
      <c r="N276">
        <f t="shared" si="28"/>
        <v>62</v>
      </c>
      <c r="O276">
        <f t="shared" si="29"/>
        <v>3.3</v>
      </c>
    </row>
    <row r="277" spans="1:15">
      <c r="A277" s="15" t="s">
        <v>55</v>
      </c>
      <c r="B277" s="15">
        <v>4340</v>
      </c>
      <c r="C277" s="17">
        <v>0.68024589140000002</v>
      </c>
      <c r="D277" s="16">
        <v>0.41299999999999998</v>
      </c>
      <c r="E277" s="16">
        <v>56.5</v>
      </c>
      <c r="F277" s="16">
        <v>0.7</v>
      </c>
      <c r="G277" s="16">
        <v>0.09</v>
      </c>
      <c r="H277" s="15">
        <v>1</v>
      </c>
      <c r="I277" s="16">
        <f t="shared" si="24"/>
        <v>0.7</v>
      </c>
      <c r="J277" s="16">
        <f t="shared" si="25"/>
        <v>0.09</v>
      </c>
      <c r="K277" s="16">
        <v>1185.0999999999999</v>
      </c>
      <c r="L277" s="15">
        <f t="shared" si="26"/>
        <v>1.3227664794061083</v>
      </c>
      <c r="M277">
        <f t="shared" si="27"/>
        <v>1632</v>
      </c>
      <c r="N277">
        <f t="shared" si="28"/>
        <v>3</v>
      </c>
      <c r="O277">
        <f t="shared" si="29"/>
        <v>0.3</v>
      </c>
    </row>
    <row r="278" spans="1:15">
      <c r="A278" s="15" t="s">
        <v>55</v>
      </c>
      <c r="B278" s="15">
        <v>3200</v>
      </c>
      <c r="C278" s="17">
        <v>0.69994696310000004</v>
      </c>
      <c r="D278" s="16">
        <v>0.4</v>
      </c>
      <c r="E278" s="16">
        <v>56.5</v>
      </c>
      <c r="F278" s="16">
        <v>1.2</v>
      </c>
      <c r="G278" s="16">
        <v>6.4000000000000001E-2</v>
      </c>
      <c r="H278" s="15">
        <v>1</v>
      </c>
      <c r="I278" s="16">
        <f t="shared" si="24"/>
        <v>1.2</v>
      </c>
      <c r="J278" s="16">
        <f t="shared" si="25"/>
        <v>6.4000000000000001E-2</v>
      </c>
      <c r="K278" s="16">
        <v>1181</v>
      </c>
      <c r="L278" s="15">
        <f t="shared" si="26"/>
        <v>1.3182334471716668</v>
      </c>
      <c r="M278">
        <f t="shared" si="27"/>
        <v>1626</v>
      </c>
      <c r="N278">
        <f t="shared" si="28"/>
        <v>4</v>
      </c>
      <c r="O278">
        <f t="shared" si="29"/>
        <v>0.2</v>
      </c>
    </row>
    <row r="279" spans="1:15">
      <c r="A279" s="15" t="s">
        <v>55</v>
      </c>
      <c r="B279" s="15">
        <v>3200</v>
      </c>
      <c r="C279" s="17">
        <v>1.0624953774999999</v>
      </c>
      <c r="D279" s="16">
        <v>0.4</v>
      </c>
      <c r="E279" s="16">
        <v>56.5</v>
      </c>
      <c r="F279" s="16">
        <v>1.2</v>
      </c>
      <c r="G279" s="16">
        <v>6.4000000000000001E-2</v>
      </c>
      <c r="H279" s="15">
        <v>1</v>
      </c>
      <c r="I279" s="16">
        <f t="shared" si="24"/>
        <v>1.2</v>
      </c>
      <c r="J279" s="16">
        <f t="shared" si="25"/>
        <v>6.4000000000000001E-2</v>
      </c>
      <c r="K279" s="16">
        <v>1792.7</v>
      </c>
      <c r="L279" s="15">
        <f t="shared" si="26"/>
        <v>2.0010329609583333</v>
      </c>
      <c r="M279">
        <f t="shared" si="27"/>
        <v>2468</v>
      </c>
      <c r="N279">
        <f t="shared" si="28"/>
        <v>7</v>
      </c>
      <c r="O279">
        <f t="shared" si="29"/>
        <v>0.3</v>
      </c>
    </row>
    <row r="280" spans="1:15">
      <c r="A280" s="15" t="s">
        <v>55</v>
      </c>
      <c r="B280" s="15">
        <v>4110</v>
      </c>
      <c r="C280" s="17">
        <v>10.5172417696</v>
      </c>
      <c r="D280" s="16">
        <v>0.41299999999999998</v>
      </c>
      <c r="E280" s="16">
        <v>56.5</v>
      </c>
      <c r="F280" s="16">
        <v>0.7</v>
      </c>
      <c r="G280" s="16">
        <v>0.09</v>
      </c>
      <c r="H280" s="15">
        <v>1</v>
      </c>
      <c r="I280" s="16">
        <f t="shared" si="24"/>
        <v>0.7</v>
      </c>
      <c r="J280" s="16">
        <f t="shared" si="25"/>
        <v>0.09</v>
      </c>
      <c r="K280" s="16">
        <v>18322.3</v>
      </c>
      <c r="L280" s="15">
        <f t="shared" si="26"/>
        <v>20.451214839394265</v>
      </c>
      <c r="M280">
        <f t="shared" si="27"/>
        <v>25226</v>
      </c>
      <c r="N280">
        <f t="shared" si="28"/>
        <v>39</v>
      </c>
      <c r="O280">
        <f t="shared" si="29"/>
        <v>5</v>
      </c>
    </row>
    <row r="281" spans="1:15">
      <c r="A281" s="15" t="s">
        <v>55</v>
      </c>
      <c r="B281" s="15">
        <v>3200</v>
      </c>
      <c r="C281" s="17">
        <v>7.2501385468999997</v>
      </c>
      <c r="D281" s="16">
        <v>0.4</v>
      </c>
      <c r="E281" s="16">
        <v>56.5</v>
      </c>
      <c r="F281" s="16">
        <v>1.2</v>
      </c>
      <c r="G281" s="16">
        <v>6.4000000000000001E-2</v>
      </c>
      <c r="H281" s="15">
        <v>1</v>
      </c>
      <c r="I281" s="16">
        <f t="shared" si="24"/>
        <v>1.2</v>
      </c>
      <c r="J281" s="16">
        <f t="shared" si="25"/>
        <v>6.4000000000000001E-2</v>
      </c>
      <c r="K281" s="16">
        <v>30618.1</v>
      </c>
      <c r="L281" s="15">
        <f t="shared" si="26"/>
        <v>13.654427596661668</v>
      </c>
      <c r="M281">
        <f t="shared" si="27"/>
        <v>16842</v>
      </c>
      <c r="N281">
        <f t="shared" si="28"/>
        <v>45</v>
      </c>
      <c r="O281">
        <f t="shared" si="29"/>
        <v>2.4</v>
      </c>
    </row>
    <row r="282" spans="1:15">
      <c r="A282" s="15" t="s">
        <v>55</v>
      </c>
      <c r="B282" s="15">
        <v>6460</v>
      </c>
      <c r="C282" s="17">
        <v>5.2083390697</v>
      </c>
      <c r="D282" s="16">
        <v>0.30299999999999999</v>
      </c>
      <c r="E282" s="16">
        <v>56.5</v>
      </c>
      <c r="F282" s="16">
        <v>0</v>
      </c>
      <c r="G282" s="16">
        <v>0</v>
      </c>
      <c r="H282" s="15">
        <v>1</v>
      </c>
      <c r="I282" s="16">
        <f t="shared" si="24"/>
        <v>0</v>
      </c>
      <c r="J282" s="16">
        <f t="shared" si="25"/>
        <v>0</v>
      </c>
      <c r="K282" s="16">
        <v>6656.9</v>
      </c>
      <c r="L282" s="15">
        <f t="shared" si="26"/>
        <v>7.4303467253107618</v>
      </c>
      <c r="M282">
        <f t="shared" si="27"/>
        <v>9165</v>
      </c>
      <c r="N282">
        <f t="shared" si="28"/>
        <v>0</v>
      </c>
      <c r="O282">
        <f t="shared" si="29"/>
        <v>0</v>
      </c>
    </row>
    <row r="283" spans="1:15">
      <c r="A283" s="15" t="s">
        <v>55</v>
      </c>
      <c r="B283" s="15">
        <v>4110</v>
      </c>
      <c r="C283" s="17">
        <v>0.1322991479</v>
      </c>
      <c r="D283" s="16">
        <v>0.41299999999999998</v>
      </c>
      <c r="E283" s="16">
        <v>56.5</v>
      </c>
      <c r="F283" s="16">
        <v>0.7</v>
      </c>
      <c r="G283" s="16">
        <v>0.09</v>
      </c>
      <c r="H283" s="15">
        <v>1</v>
      </c>
      <c r="I283" s="16">
        <f t="shared" si="24"/>
        <v>0.7</v>
      </c>
      <c r="J283" s="16">
        <f t="shared" si="25"/>
        <v>0.09</v>
      </c>
      <c r="K283" s="16">
        <v>230.5</v>
      </c>
      <c r="L283" s="15">
        <f t="shared" si="26"/>
        <v>0.25726120555604581</v>
      </c>
      <c r="M283">
        <f t="shared" si="27"/>
        <v>317</v>
      </c>
      <c r="N283">
        <f t="shared" si="28"/>
        <v>0</v>
      </c>
      <c r="O283">
        <f t="shared" si="29"/>
        <v>0.1</v>
      </c>
    </row>
    <row r="284" spans="1:15">
      <c r="A284" s="15" t="s">
        <v>55</v>
      </c>
      <c r="B284" s="15">
        <v>6460</v>
      </c>
      <c r="C284" s="17">
        <v>1.4351259221999999</v>
      </c>
      <c r="D284" s="16">
        <v>0.30299999999999999</v>
      </c>
      <c r="E284" s="16">
        <v>56.5</v>
      </c>
      <c r="F284" s="16">
        <v>0</v>
      </c>
      <c r="G284" s="16">
        <v>0</v>
      </c>
      <c r="H284" s="15">
        <v>1</v>
      </c>
      <c r="I284" s="16">
        <f t="shared" si="24"/>
        <v>0</v>
      </c>
      <c r="J284" s="16">
        <f t="shared" si="25"/>
        <v>0</v>
      </c>
      <c r="K284" s="16">
        <v>1834.2</v>
      </c>
      <c r="L284" s="15">
        <f t="shared" si="26"/>
        <v>2.0473865187585747</v>
      </c>
      <c r="M284">
        <f t="shared" si="27"/>
        <v>2525</v>
      </c>
      <c r="N284">
        <f t="shared" si="28"/>
        <v>0</v>
      </c>
      <c r="O284">
        <f t="shared" si="29"/>
        <v>0</v>
      </c>
    </row>
    <row r="285" spans="1:15">
      <c r="A285" s="15" t="s">
        <v>55</v>
      </c>
      <c r="B285" s="15">
        <v>6430</v>
      </c>
      <c r="C285" s="17">
        <v>3.2867404685000001</v>
      </c>
      <c r="D285" s="16">
        <v>0.30299999999999999</v>
      </c>
      <c r="E285" s="16">
        <v>56.5</v>
      </c>
      <c r="F285" s="16">
        <v>0</v>
      </c>
      <c r="G285" s="16">
        <v>0</v>
      </c>
      <c r="H285" s="15">
        <v>1</v>
      </c>
      <c r="I285" s="16">
        <f t="shared" si="24"/>
        <v>0</v>
      </c>
      <c r="J285" s="16">
        <f t="shared" si="25"/>
        <v>0</v>
      </c>
      <c r="K285" s="16">
        <v>4200.8999999999996</v>
      </c>
      <c r="L285" s="15">
        <f t="shared" si="26"/>
        <v>4.6889461208738128</v>
      </c>
      <c r="M285">
        <f t="shared" si="27"/>
        <v>5784</v>
      </c>
      <c r="N285">
        <f t="shared" si="28"/>
        <v>0</v>
      </c>
      <c r="O285">
        <f t="shared" si="29"/>
        <v>0</v>
      </c>
    </row>
    <row r="286" spans="1:15">
      <c r="A286" s="15" t="s">
        <v>55</v>
      </c>
      <c r="B286" s="15">
        <v>6460</v>
      </c>
      <c r="C286" s="17">
        <v>1.5087033351000001</v>
      </c>
      <c r="D286" s="16">
        <v>0.30299999999999999</v>
      </c>
      <c r="E286" s="16">
        <v>56.5</v>
      </c>
      <c r="F286" s="16">
        <v>0</v>
      </c>
      <c r="G286" s="16">
        <v>0</v>
      </c>
      <c r="H286" s="15">
        <v>1</v>
      </c>
      <c r="I286" s="16">
        <f t="shared" si="24"/>
        <v>0</v>
      </c>
      <c r="J286" s="16">
        <f t="shared" si="25"/>
        <v>0</v>
      </c>
      <c r="K286" s="16">
        <v>1928.3</v>
      </c>
      <c r="L286" s="15">
        <f t="shared" si="26"/>
        <v>2.1523538954370376</v>
      </c>
      <c r="M286">
        <f t="shared" si="27"/>
        <v>2655</v>
      </c>
      <c r="N286">
        <f t="shared" si="28"/>
        <v>0</v>
      </c>
      <c r="O286">
        <f t="shared" si="29"/>
        <v>0</v>
      </c>
    </row>
    <row r="287" spans="1:15">
      <c r="A287" s="15" t="s">
        <v>55</v>
      </c>
      <c r="B287" s="15">
        <v>4110</v>
      </c>
      <c r="C287" s="17">
        <v>0.21475455039999999</v>
      </c>
      <c r="D287" s="16">
        <v>0.41299999999999998</v>
      </c>
      <c r="E287" s="16">
        <v>56.5</v>
      </c>
      <c r="F287" s="16">
        <v>0.7</v>
      </c>
      <c r="G287" s="16">
        <v>0.09</v>
      </c>
      <c r="H287" s="15">
        <v>1</v>
      </c>
      <c r="I287" s="16">
        <f t="shared" si="24"/>
        <v>0.7</v>
      </c>
      <c r="J287" s="16">
        <f t="shared" si="25"/>
        <v>0.09</v>
      </c>
      <c r="K287" s="16">
        <v>374.1</v>
      </c>
      <c r="L287" s="15">
        <f t="shared" si="26"/>
        <v>0.4175991713590666</v>
      </c>
      <c r="M287">
        <f t="shared" si="27"/>
        <v>515</v>
      </c>
      <c r="N287">
        <f t="shared" si="28"/>
        <v>1</v>
      </c>
      <c r="O287">
        <f t="shared" si="29"/>
        <v>0.1</v>
      </c>
    </row>
    <row r="288" spans="1:15">
      <c r="A288" s="15" t="s">
        <v>55</v>
      </c>
      <c r="B288" s="15">
        <v>8320</v>
      </c>
      <c r="C288" s="17">
        <v>3.0609456717999999</v>
      </c>
      <c r="D288" s="16">
        <v>0.21</v>
      </c>
      <c r="E288" s="16">
        <v>56.5</v>
      </c>
      <c r="F288" s="16">
        <v>1.25</v>
      </c>
      <c r="G288" s="16">
        <v>7.5999999999999998E-2</v>
      </c>
      <c r="H288" s="15">
        <v>1</v>
      </c>
      <c r="I288" s="16">
        <f t="shared" si="24"/>
        <v>1.25</v>
      </c>
      <c r="J288" s="16">
        <f t="shared" si="25"/>
        <v>7.5999999999999998E-2</v>
      </c>
      <c r="K288" s="16">
        <v>2711.5</v>
      </c>
      <c r="L288" s="15">
        <f t="shared" si="26"/>
        <v>3.0265100329922503</v>
      </c>
      <c r="M288">
        <f t="shared" si="27"/>
        <v>3733</v>
      </c>
      <c r="N288">
        <f t="shared" si="28"/>
        <v>10</v>
      </c>
      <c r="O288">
        <f t="shared" si="29"/>
        <v>0.6</v>
      </c>
    </row>
    <row r="289" spans="1:15">
      <c r="A289" s="15" t="s">
        <v>55</v>
      </c>
      <c r="B289" s="15">
        <v>6460</v>
      </c>
      <c r="C289" s="17">
        <v>4.9405473108000004</v>
      </c>
      <c r="D289" s="16">
        <v>0.30299999999999999</v>
      </c>
      <c r="E289" s="16">
        <v>56.5</v>
      </c>
      <c r="F289" s="16">
        <v>0</v>
      </c>
      <c r="G289" s="16">
        <v>0</v>
      </c>
      <c r="H289" s="15">
        <v>1</v>
      </c>
      <c r="I289" s="16">
        <f t="shared" si="24"/>
        <v>0</v>
      </c>
      <c r="J289" s="16">
        <f t="shared" si="25"/>
        <v>0</v>
      </c>
      <c r="K289" s="16">
        <v>6314.6</v>
      </c>
      <c r="L289" s="15">
        <f t="shared" si="26"/>
        <v>7.0483083072700508</v>
      </c>
      <c r="M289">
        <f t="shared" si="27"/>
        <v>8694</v>
      </c>
      <c r="N289">
        <f t="shared" si="28"/>
        <v>0</v>
      </c>
      <c r="O289">
        <f t="shared" si="29"/>
        <v>0</v>
      </c>
    </row>
    <row r="290" spans="1:15">
      <c r="A290" s="15" t="s">
        <v>55</v>
      </c>
      <c r="B290" s="15">
        <v>4110</v>
      </c>
      <c r="C290" s="17">
        <v>0.34405622429999999</v>
      </c>
      <c r="D290" s="16">
        <v>0.41299999999999998</v>
      </c>
      <c r="E290" s="16">
        <v>56.5</v>
      </c>
      <c r="F290" s="16">
        <v>0.7</v>
      </c>
      <c r="G290" s="16">
        <v>0.09</v>
      </c>
      <c r="H290" s="15">
        <v>1</v>
      </c>
      <c r="I290" s="16">
        <f t="shared" si="24"/>
        <v>0.7</v>
      </c>
      <c r="J290" s="16">
        <f t="shared" si="25"/>
        <v>0.09</v>
      </c>
      <c r="K290" s="16">
        <v>599.4</v>
      </c>
      <c r="L290" s="15">
        <f t="shared" si="26"/>
        <v>0.66903166382736245</v>
      </c>
      <c r="M290">
        <f t="shared" si="27"/>
        <v>825</v>
      </c>
      <c r="N290">
        <f t="shared" si="28"/>
        <v>1</v>
      </c>
      <c r="O290">
        <f t="shared" si="29"/>
        <v>0.2</v>
      </c>
    </row>
    <row r="291" spans="1:15">
      <c r="A291" s="15" t="s">
        <v>55</v>
      </c>
      <c r="B291" s="15">
        <v>3200</v>
      </c>
      <c r="C291" s="17">
        <v>18.778907999099999</v>
      </c>
      <c r="D291" s="16">
        <v>0.4</v>
      </c>
      <c r="E291" s="16">
        <v>56.5</v>
      </c>
      <c r="F291" s="16">
        <v>1.2</v>
      </c>
      <c r="G291" s="16">
        <v>6.4000000000000001E-2</v>
      </c>
      <c r="H291" s="15">
        <v>1</v>
      </c>
      <c r="I291" s="16">
        <f t="shared" si="24"/>
        <v>1.2</v>
      </c>
      <c r="J291" s="16">
        <f t="shared" si="25"/>
        <v>6.4000000000000001E-2</v>
      </c>
      <c r="K291" s="16">
        <v>31685.4</v>
      </c>
      <c r="L291" s="15">
        <f t="shared" si="26"/>
        <v>35.366943398305004</v>
      </c>
      <c r="M291">
        <f t="shared" si="27"/>
        <v>43624</v>
      </c>
      <c r="N291">
        <f t="shared" si="28"/>
        <v>115</v>
      </c>
      <c r="O291">
        <f t="shared" si="29"/>
        <v>6.2</v>
      </c>
    </row>
    <row r="292" spans="1:15">
      <c r="A292" s="15" t="s">
        <v>55</v>
      </c>
      <c r="B292" s="15">
        <v>4340</v>
      </c>
      <c r="C292" s="17">
        <v>4.5891779999999999E-4</v>
      </c>
      <c r="D292" s="16">
        <v>0.41299999999999998</v>
      </c>
      <c r="E292" s="16">
        <v>56.5</v>
      </c>
      <c r="F292" s="16">
        <v>0.7</v>
      </c>
      <c r="G292" s="16">
        <v>0.09</v>
      </c>
      <c r="H292" s="15">
        <v>1</v>
      </c>
      <c r="I292" s="16">
        <f t="shared" si="24"/>
        <v>0.7</v>
      </c>
      <c r="J292" s="16">
        <f t="shared" si="25"/>
        <v>0.09</v>
      </c>
      <c r="K292" s="16">
        <v>0.8</v>
      </c>
      <c r="L292" s="15">
        <f t="shared" si="26"/>
        <v>8.9238478367499987E-4</v>
      </c>
      <c r="M292">
        <f t="shared" si="27"/>
        <v>1</v>
      </c>
      <c r="N292">
        <f t="shared" si="28"/>
        <v>0</v>
      </c>
      <c r="O292">
        <f t="shared" si="29"/>
        <v>0</v>
      </c>
    </row>
    <row r="293" spans="1:15">
      <c r="A293" s="15" t="s">
        <v>55</v>
      </c>
      <c r="B293" s="15">
        <v>4340</v>
      </c>
      <c r="C293" s="17">
        <v>1.5627431919000001</v>
      </c>
      <c r="D293" s="16">
        <v>0.41299999999999998</v>
      </c>
      <c r="E293" s="16">
        <v>56.5</v>
      </c>
      <c r="F293" s="16">
        <v>0.7</v>
      </c>
      <c r="G293" s="16">
        <v>0.09</v>
      </c>
      <c r="H293" s="15">
        <v>1</v>
      </c>
      <c r="I293" s="16">
        <f t="shared" si="24"/>
        <v>0.7</v>
      </c>
      <c r="J293" s="16">
        <f t="shared" si="25"/>
        <v>0.09</v>
      </c>
      <c r="K293" s="16">
        <v>2722.5</v>
      </c>
      <c r="L293" s="15">
        <f t="shared" si="26"/>
        <v>3.0388192509492122</v>
      </c>
      <c r="M293">
        <f t="shared" si="27"/>
        <v>3748</v>
      </c>
      <c r="N293">
        <f t="shared" si="28"/>
        <v>6</v>
      </c>
      <c r="O293">
        <f t="shared" si="29"/>
        <v>0.7</v>
      </c>
    </row>
    <row r="294" spans="1:15">
      <c r="A294" s="15" t="s">
        <v>55</v>
      </c>
      <c r="B294" s="15">
        <v>4110</v>
      </c>
      <c r="C294" s="17">
        <v>6.4280985441</v>
      </c>
      <c r="D294" s="16">
        <v>0.41299999999999998</v>
      </c>
      <c r="E294" s="16">
        <v>56.5</v>
      </c>
      <c r="F294" s="16">
        <v>0.7</v>
      </c>
      <c r="G294" s="16">
        <v>0.09</v>
      </c>
      <c r="H294" s="15">
        <v>1</v>
      </c>
      <c r="I294" s="16">
        <f t="shared" si="24"/>
        <v>0.7</v>
      </c>
      <c r="J294" s="16">
        <f t="shared" si="25"/>
        <v>0.09</v>
      </c>
      <c r="K294" s="16">
        <v>11198.5</v>
      </c>
      <c r="L294" s="15">
        <f t="shared" si="26"/>
        <v>12.499705456441786</v>
      </c>
      <c r="M294">
        <f t="shared" si="27"/>
        <v>15418</v>
      </c>
      <c r="N294">
        <f t="shared" si="28"/>
        <v>24</v>
      </c>
      <c r="O294">
        <f t="shared" si="29"/>
        <v>3.1</v>
      </c>
    </row>
    <row r="295" spans="1:15">
      <c r="A295" s="15" t="s">
        <v>55</v>
      </c>
      <c r="B295" s="15">
        <v>4110</v>
      </c>
      <c r="C295" s="17">
        <v>3.0110719629</v>
      </c>
      <c r="D295" s="16">
        <v>0.41299999999999998</v>
      </c>
      <c r="E295" s="16">
        <v>56.5</v>
      </c>
      <c r="F295" s="16">
        <v>0.7</v>
      </c>
      <c r="G295" s="16">
        <v>0.09</v>
      </c>
      <c r="H295" s="15">
        <v>1</v>
      </c>
      <c r="I295" s="16">
        <f t="shared" si="24"/>
        <v>0.7</v>
      </c>
      <c r="J295" s="16">
        <f t="shared" si="25"/>
        <v>0.09</v>
      </c>
      <c r="K295" s="16">
        <v>5245.6</v>
      </c>
      <c r="L295" s="15">
        <f t="shared" si="26"/>
        <v>5.8551548931908366</v>
      </c>
      <c r="M295">
        <f t="shared" si="27"/>
        <v>7222</v>
      </c>
      <c r="N295">
        <f t="shared" si="28"/>
        <v>11</v>
      </c>
      <c r="O295">
        <f t="shared" si="29"/>
        <v>1.4</v>
      </c>
    </row>
    <row r="296" spans="1:15">
      <c r="A296" s="15" t="s">
        <v>55</v>
      </c>
      <c r="B296" s="15">
        <v>3200</v>
      </c>
      <c r="C296" s="17">
        <v>8.2123776400000001E-2</v>
      </c>
      <c r="D296" s="16">
        <v>0.4</v>
      </c>
      <c r="E296" s="16">
        <v>56.5</v>
      </c>
      <c r="F296" s="16">
        <v>1.2</v>
      </c>
      <c r="G296" s="16">
        <v>6.4000000000000001E-2</v>
      </c>
      <c r="H296" s="15">
        <v>1</v>
      </c>
      <c r="I296" s="16">
        <f t="shared" si="24"/>
        <v>1.2</v>
      </c>
      <c r="J296" s="16">
        <f t="shared" si="25"/>
        <v>6.4000000000000001E-2</v>
      </c>
      <c r="K296" s="16">
        <v>138.6</v>
      </c>
      <c r="L296" s="15">
        <f t="shared" si="26"/>
        <v>0.15466644555333334</v>
      </c>
      <c r="M296">
        <f t="shared" si="27"/>
        <v>191</v>
      </c>
      <c r="N296">
        <f t="shared" si="28"/>
        <v>1</v>
      </c>
      <c r="O296">
        <f t="shared" si="29"/>
        <v>0</v>
      </c>
    </row>
    <row r="297" spans="1:15">
      <c r="A297" s="15" t="s">
        <v>55</v>
      </c>
      <c r="B297" s="15">
        <v>3200</v>
      </c>
      <c r="C297" s="17">
        <v>0.50046940600000001</v>
      </c>
      <c r="D297" s="16">
        <v>0.4</v>
      </c>
      <c r="E297" s="16">
        <v>56.5</v>
      </c>
      <c r="F297" s="16">
        <v>1.2</v>
      </c>
      <c r="G297" s="16">
        <v>6.4000000000000001E-2</v>
      </c>
      <c r="H297" s="15">
        <v>1</v>
      </c>
      <c r="I297" s="16">
        <f t="shared" si="24"/>
        <v>1.2</v>
      </c>
      <c r="J297" s="16">
        <f t="shared" si="25"/>
        <v>6.4000000000000001E-2</v>
      </c>
      <c r="K297" s="16">
        <v>844.4</v>
      </c>
      <c r="L297" s="15">
        <f t="shared" si="26"/>
        <v>0.94255071463333351</v>
      </c>
      <c r="M297">
        <f t="shared" si="27"/>
        <v>1163</v>
      </c>
      <c r="N297">
        <f t="shared" si="28"/>
        <v>3</v>
      </c>
      <c r="O297">
        <f t="shared" si="29"/>
        <v>0.2</v>
      </c>
    </row>
    <row r="298" spans="1:15">
      <c r="A298" s="15" t="s">
        <v>55</v>
      </c>
      <c r="B298" s="15">
        <v>6430</v>
      </c>
      <c r="C298" s="17">
        <v>2.3222211427000001</v>
      </c>
      <c r="D298" s="16">
        <v>0.30299999999999999</v>
      </c>
      <c r="E298" s="16">
        <v>56.5</v>
      </c>
      <c r="F298" s="16">
        <v>0</v>
      </c>
      <c r="G298" s="16">
        <v>0</v>
      </c>
      <c r="H298" s="15">
        <v>1</v>
      </c>
      <c r="I298" s="16">
        <f t="shared" si="24"/>
        <v>0</v>
      </c>
      <c r="J298" s="16">
        <f t="shared" si="25"/>
        <v>0</v>
      </c>
      <c r="K298" s="16">
        <v>2968.1</v>
      </c>
      <c r="L298" s="15">
        <f t="shared" si="26"/>
        <v>3.3129387377043873</v>
      </c>
      <c r="M298">
        <f t="shared" si="27"/>
        <v>4086</v>
      </c>
      <c r="N298">
        <f t="shared" si="28"/>
        <v>0</v>
      </c>
      <c r="O298">
        <f t="shared" si="29"/>
        <v>0</v>
      </c>
    </row>
    <row r="299" spans="1:15">
      <c r="A299" s="15" t="s">
        <v>55</v>
      </c>
      <c r="B299" s="15">
        <v>6430</v>
      </c>
      <c r="C299" s="17">
        <v>3.5020848443000001</v>
      </c>
      <c r="D299" s="16">
        <v>0.30299999999999999</v>
      </c>
      <c r="E299" s="16">
        <v>56.5</v>
      </c>
      <c r="F299" s="16">
        <v>0</v>
      </c>
      <c r="G299" s="16">
        <v>0</v>
      </c>
      <c r="H299" s="15">
        <v>1</v>
      </c>
      <c r="I299" s="16">
        <f t="shared" si="24"/>
        <v>0</v>
      </c>
      <c r="J299" s="16">
        <f t="shared" si="25"/>
        <v>0</v>
      </c>
      <c r="K299" s="16">
        <v>4476.1000000000004</v>
      </c>
      <c r="L299" s="15">
        <f t="shared" si="26"/>
        <v>4.9961617909994871</v>
      </c>
      <c r="M299">
        <f t="shared" si="27"/>
        <v>6163</v>
      </c>
      <c r="N299">
        <f t="shared" si="28"/>
        <v>0</v>
      </c>
      <c r="O299">
        <f t="shared" si="29"/>
        <v>0</v>
      </c>
    </row>
    <row r="300" spans="1:15">
      <c r="A300" s="15" t="s">
        <v>55</v>
      </c>
      <c r="B300" s="15">
        <v>6460</v>
      </c>
      <c r="C300" s="17">
        <v>0.85097458719999997</v>
      </c>
      <c r="D300" s="16">
        <v>0.30299999999999999</v>
      </c>
      <c r="E300" s="16">
        <v>56.5</v>
      </c>
      <c r="F300" s="16">
        <v>0</v>
      </c>
      <c r="G300" s="16">
        <v>0</v>
      </c>
      <c r="H300" s="15">
        <v>1</v>
      </c>
      <c r="I300" s="16">
        <f t="shared" si="24"/>
        <v>0</v>
      </c>
      <c r="J300" s="16">
        <f t="shared" si="25"/>
        <v>0</v>
      </c>
      <c r="K300" s="16">
        <v>1087.5999999999999</v>
      </c>
      <c r="L300" s="15">
        <f t="shared" si="26"/>
        <v>1.2140216204641998</v>
      </c>
      <c r="M300">
        <f t="shared" si="27"/>
        <v>1497</v>
      </c>
      <c r="N300">
        <f t="shared" si="28"/>
        <v>0</v>
      </c>
      <c r="O300">
        <f t="shared" si="29"/>
        <v>0</v>
      </c>
    </row>
    <row r="301" spans="1:15">
      <c r="A301" s="15" t="s">
        <v>55</v>
      </c>
      <c r="B301" s="15">
        <v>6430</v>
      </c>
      <c r="C301" s="17">
        <v>7.6147073900000001E-2</v>
      </c>
      <c r="D301" s="16">
        <v>0.30299999999999999</v>
      </c>
      <c r="E301" s="16">
        <v>56.5</v>
      </c>
      <c r="F301" s="16">
        <v>0</v>
      </c>
      <c r="G301" s="16">
        <v>0</v>
      </c>
      <c r="H301" s="15">
        <v>1</v>
      </c>
      <c r="I301" s="16">
        <f t="shared" si="24"/>
        <v>0</v>
      </c>
      <c r="J301" s="16">
        <f t="shared" si="25"/>
        <v>0</v>
      </c>
      <c r="K301" s="16">
        <v>97.3</v>
      </c>
      <c r="L301" s="15">
        <f t="shared" si="26"/>
        <v>0.1086333193025875</v>
      </c>
      <c r="M301">
        <f t="shared" si="27"/>
        <v>134</v>
      </c>
      <c r="N301">
        <f t="shared" si="28"/>
        <v>0</v>
      </c>
      <c r="O301">
        <f t="shared" si="29"/>
        <v>0</v>
      </c>
    </row>
    <row r="302" spans="1:15">
      <c r="A302" s="15" t="s">
        <v>55</v>
      </c>
      <c r="B302" s="15">
        <v>6410</v>
      </c>
      <c r="C302" s="17">
        <v>1.4571351251</v>
      </c>
      <c r="D302" s="16">
        <v>0.30299999999999999</v>
      </c>
      <c r="E302" s="16">
        <v>56.5</v>
      </c>
      <c r="F302" s="16">
        <v>0</v>
      </c>
      <c r="G302" s="16">
        <v>0</v>
      </c>
      <c r="H302" s="15">
        <v>1</v>
      </c>
      <c r="I302" s="16">
        <f t="shared" si="24"/>
        <v>0</v>
      </c>
      <c r="J302" s="16">
        <f t="shared" si="25"/>
        <v>0</v>
      </c>
      <c r="K302" s="16">
        <v>1862.4</v>
      </c>
      <c r="L302" s="15">
        <f t="shared" si="26"/>
        <v>2.0787853978457873</v>
      </c>
      <c r="M302">
        <f t="shared" si="27"/>
        <v>2564</v>
      </c>
      <c r="N302">
        <f t="shared" si="28"/>
        <v>0</v>
      </c>
      <c r="O302">
        <f t="shared" si="29"/>
        <v>0</v>
      </c>
    </row>
    <row r="303" spans="1:15">
      <c r="A303" s="15" t="s">
        <v>55</v>
      </c>
      <c r="B303" s="15">
        <v>4210</v>
      </c>
      <c r="C303" s="17">
        <v>1.0880076702999999</v>
      </c>
      <c r="D303" s="16">
        <v>0.309</v>
      </c>
      <c r="E303" s="16">
        <v>56.5</v>
      </c>
      <c r="F303" s="16">
        <v>0.7</v>
      </c>
      <c r="G303" s="16">
        <v>0.09</v>
      </c>
      <c r="H303" s="15">
        <v>1</v>
      </c>
      <c r="I303" s="16">
        <f t="shared" si="24"/>
        <v>0.7</v>
      </c>
      <c r="J303" s="16">
        <f t="shared" si="25"/>
        <v>0.09</v>
      </c>
      <c r="K303" s="16">
        <v>52691</v>
      </c>
      <c r="L303" s="15">
        <f t="shared" si="26"/>
        <v>1.5829151593277124</v>
      </c>
      <c r="M303">
        <f t="shared" si="27"/>
        <v>1952</v>
      </c>
      <c r="N303">
        <f t="shared" si="28"/>
        <v>3</v>
      </c>
      <c r="O303">
        <f t="shared" si="29"/>
        <v>0.4</v>
      </c>
    </row>
    <row r="304" spans="1:15">
      <c r="A304" s="15" t="s">
        <v>55</v>
      </c>
      <c r="B304" s="15">
        <v>4110</v>
      </c>
      <c r="C304" s="17">
        <v>0.21720337710000001</v>
      </c>
      <c r="D304" s="16">
        <v>0.41299999999999998</v>
      </c>
      <c r="E304" s="16">
        <v>56.5</v>
      </c>
      <c r="F304" s="16">
        <v>0.7</v>
      </c>
      <c r="G304" s="16">
        <v>0.09</v>
      </c>
      <c r="H304" s="15">
        <v>1</v>
      </c>
      <c r="I304" s="16">
        <f t="shared" si="24"/>
        <v>0.7</v>
      </c>
      <c r="J304" s="16">
        <f t="shared" si="25"/>
        <v>0.09</v>
      </c>
      <c r="K304" s="16">
        <v>378.4</v>
      </c>
      <c r="L304" s="15">
        <f t="shared" si="26"/>
        <v>0.4223610169116625</v>
      </c>
      <c r="M304">
        <f t="shared" si="27"/>
        <v>521</v>
      </c>
      <c r="N304">
        <f t="shared" si="28"/>
        <v>1</v>
      </c>
      <c r="O304">
        <f t="shared" si="29"/>
        <v>0.1</v>
      </c>
    </row>
    <row r="305" spans="1:15">
      <c r="A305" s="15" t="s">
        <v>55</v>
      </c>
      <c r="B305" s="15">
        <v>3300</v>
      </c>
      <c r="C305" s="17">
        <v>36.343276757200002</v>
      </c>
      <c r="D305" s="16">
        <v>0.4</v>
      </c>
      <c r="E305" s="16">
        <v>56.5</v>
      </c>
      <c r="F305" s="16">
        <v>1.2</v>
      </c>
      <c r="G305" s="16">
        <v>6.4000000000000001E-2</v>
      </c>
      <c r="H305" s="15">
        <v>1</v>
      </c>
      <c r="I305" s="16">
        <f t="shared" si="24"/>
        <v>1.2</v>
      </c>
      <c r="J305" s="16">
        <f t="shared" si="25"/>
        <v>6.4000000000000001E-2</v>
      </c>
      <c r="K305" s="16">
        <v>61321.5</v>
      </c>
      <c r="L305" s="15">
        <f t="shared" si="26"/>
        <v>68.446504559393347</v>
      </c>
      <c r="M305">
        <f t="shared" si="27"/>
        <v>84427</v>
      </c>
      <c r="N305">
        <f t="shared" si="28"/>
        <v>223</v>
      </c>
      <c r="O305">
        <f t="shared" si="29"/>
        <v>11.9</v>
      </c>
    </row>
    <row r="306" spans="1:15">
      <c r="A306" s="15" t="s">
        <v>55</v>
      </c>
      <c r="B306" s="15">
        <v>6460</v>
      </c>
      <c r="C306" s="17">
        <v>4.4776004999999997E-3</v>
      </c>
      <c r="D306" s="16">
        <v>0.30299999999999999</v>
      </c>
      <c r="E306" s="16">
        <v>56.5</v>
      </c>
      <c r="F306" s="16">
        <v>0</v>
      </c>
      <c r="G306" s="16">
        <v>0</v>
      </c>
      <c r="H306" s="15">
        <v>1</v>
      </c>
      <c r="I306" s="16">
        <f t="shared" si="24"/>
        <v>0</v>
      </c>
      <c r="J306" s="16">
        <f t="shared" si="25"/>
        <v>0</v>
      </c>
      <c r="K306" s="16">
        <v>5.7</v>
      </c>
      <c r="L306" s="15">
        <f t="shared" si="26"/>
        <v>6.3878568133124989E-3</v>
      </c>
      <c r="M306">
        <f t="shared" si="27"/>
        <v>8</v>
      </c>
      <c r="N306">
        <f t="shared" si="28"/>
        <v>0</v>
      </c>
      <c r="O306">
        <f t="shared" si="29"/>
        <v>0</v>
      </c>
    </row>
    <row r="307" spans="1:15">
      <c r="A307" s="15" t="s">
        <v>55</v>
      </c>
      <c r="B307" s="15">
        <v>4340</v>
      </c>
      <c r="C307" s="17">
        <v>0.85264449009999999</v>
      </c>
      <c r="D307" s="16">
        <v>0.41299999999999998</v>
      </c>
      <c r="E307" s="16">
        <v>56.5</v>
      </c>
      <c r="F307" s="16">
        <v>0.7</v>
      </c>
      <c r="G307" s="16">
        <v>0.09</v>
      </c>
      <c r="H307" s="15">
        <v>1</v>
      </c>
      <c r="I307" s="16">
        <f t="shared" si="24"/>
        <v>0.7</v>
      </c>
      <c r="J307" s="16">
        <f t="shared" si="25"/>
        <v>0.09</v>
      </c>
      <c r="K307" s="16">
        <v>1485.4</v>
      </c>
      <c r="L307" s="15">
        <f t="shared" si="26"/>
        <v>1.6580027378532041</v>
      </c>
      <c r="M307">
        <f t="shared" si="27"/>
        <v>2045</v>
      </c>
      <c r="N307">
        <f t="shared" si="28"/>
        <v>3</v>
      </c>
      <c r="O307">
        <f t="shared" si="29"/>
        <v>0.4</v>
      </c>
    </row>
    <row r="308" spans="1:15">
      <c r="A308" s="15" t="s">
        <v>55</v>
      </c>
      <c r="B308" s="15">
        <v>4110</v>
      </c>
      <c r="C308" s="17">
        <v>39.797497631200002</v>
      </c>
      <c r="D308" s="16">
        <v>0.41299999999999998</v>
      </c>
      <c r="E308" s="16">
        <v>56.5</v>
      </c>
      <c r="F308" s="16">
        <v>0.7</v>
      </c>
      <c r="G308" s="16">
        <v>0.09</v>
      </c>
      <c r="H308" s="15">
        <v>1</v>
      </c>
      <c r="I308" s="16">
        <f t="shared" si="24"/>
        <v>0.7</v>
      </c>
      <c r="J308" s="16">
        <f t="shared" si="25"/>
        <v>0.09</v>
      </c>
      <c r="K308" s="16">
        <v>70150.8</v>
      </c>
      <c r="L308" s="15">
        <f t="shared" si="26"/>
        <v>77.387892372936363</v>
      </c>
      <c r="M308">
        <f t="shared" si="27"/>
        <v>95456</v>
      </c>
      <c r="N308">
        <f t="shared" si="28"/>
        <v>147</v>
      </c>
      <c r="O308">
        <f t="shared" si="29"/>
        <v>18.899999999999999</v>
      </c>
    </row>
    <row r="309" spans="1:15">
      <c r="A309" s="15" t="s">
        <v>55</v>
      </c>
      <c r="B309" s="15">
        <v>4110</v>
      </c>
      <c r="C309" s="17">
        <v>3.9872475018000002</v>
      </c>
      <c r="D309" s="16">
        <v>0.41299999999999998</v>
      </c>
      <c r="E309" s="16">
        <v>56.5</v>
      </c>
      <c r="F309" s="16">
        <v>0.7</v>
      </c>
      <c r="G309" s="16">
        <v>0.09</v>
      </c>
      <c r="H309" s="15">
        <v>1</v>
      </c>
      <c r="I309" s="16">
        <f t="shared" si="24"/>
        <v>0.7</v>
      </c>
      <c r="J309" s="16">
        <f t="shared" si="25"/>
        <v>0.09</v>
      </c>
      <c r="K309" s="16">
        <v>6946.3</v>
      </c>
      <c r="L309" s="15">
        <f t="shared" si="26"/>
        <v>7.7533689025626744</v>
      </c>
      <c r="M309">
        <f t="shared" si="27"/>
        <v>9564</v>
      </c>
      <c r="N309">
        <f t="shared" si="28"/>
        <v>15</v>
      </c>
      <c r="O309">
        <f t="shared" si="29"/>
        <v>1.9</v>
      </c>
    </row>
    <row r="310" spans="1:15">
      <c r="A310" s="15" t="s">
        <v>55</v>
      </c>
      <c r="B310" s="15">
        <v>6460</v>
      </c>
      <c r="C310" s="17">
        <v>1.6447039900000002E-2</v>
      </c>
      <c r="D310" s="16">
        <v>0.30299999999999999</v>
      </c>
      <c r="E310" s="16">
        <v>56.5</v>
      </c>
      <c r="F310" s="16">
        <v>0</v>
      </c>
      <c r="G310" s="16">
        <v>0</v>
      </c>
      <c r="H310" s="15">
        <v>1</v>
      </c>
      <c r="I310" s="16">
        <f t="shared" si="24"/>
        <v>0</v>
      </c>
      <c r="J310" s="16">
        <f t="shared" si="25"/>
        <v>0</v>
      </c>
      <c r="K310" s="16">
        <v>21</v>
      </c>
      <c r="L310" s="15">
        <f t="shared" si="26"/>
        <v>2.34637582973375E-2</v>
      </c>
      <c r="M310">
        <f t="shared" si="27"/>
        <v>29</v>
      </c>
      <c r="N310">
        <f t="shared" si="28"/>
        <v>0</v>
      </c>
      <c r="O310">
        <f t="shared" si="29"/>
        <v>0</v>
      </c>
    </row>
    <row r="311" spans="1:15">
      <c r="A311" s="15" t="s">
        <v>55</v>
      </c>
      <c r="B311" s="15">
        <v>6460</v>
      </c>
      <c r="C311" s="17">
        <v>0.47066919410000002</v>
      </c>
      <c r="D311" s="16">
        <v>0.30299999999999999</v>
      </c>
      <c r="E311" s="16">
        <v>56.5</v>
      </c>
      <c r="F311" s="16">
        <v>0</v>
      </c>
      <c r="G311" s="16">
        <v>0</v>
      </c>
      <c r="H311" s="15">
        <v>1</v>
      </c>
      <c r="I311" s="16">
        <f t="shared" si="24"/>
        <v>0</v>
      </c>
      <c r="J311" s="16">
        <f t="shared" si="25"/>
        <v>0</v>
      </c>
      <c r="K311" s="16">
        <v>601.6</v>
      </c>
      <c r="L311" s="15">
        <f t="shared" si="26"/>
        <v>0.67146843903291253</v>
      </c>
      <c r="M311">
        <f t="shared" si="27"/>
        <v>828</v>
      </c>
      <c r="N311">
        <f t="shared" si="28"/>
        <v>0</v>
      </c>
      <c r="O311">
        <f t="shared" si="29"/>
        <v>0</v>
      </c>
    </row>
    <row r="312" spans="1:15">
      <c r="A312" s="15" t="s">
        <v>55</v>
      </c>
      <c r="B312" s="15">
        <v>6460</v>
      </c>
      <c r="C312" s="17">
        <v>1.4718994823</v>
      </c>
      <c r="D312" s="16">
        <v>0.30299999999999999</v>
      </c>
      <c r="E312" s="16">
        <v>56.5</v>
      </c>
      <c r="F312" s="16">
        <v>0</v>
      </c>
      <c r="G312" s="16">
        <v>0</v>
      </c>
      <c r="H312" s="15">
        <v>1</v>
      </c>
      <c r="I312" s="16">
        <f t="shared" si="24"/>
        <v>0</v>
      </c>
      <c r="J312" s="16">
        <f t="shared" si="25"/>
        <v>0</v>
      </c>
      <c r="K312" s="16">
        <v>1881.3</v>
      </c>
      <c r="L312" s="15">
        <f t="shared" si="26"/>
        <v>2.0998485989362372</v>
      </c>
      <c r="M312">
        <f t="shared" si="27"/>
        <v>2590</v>
      </c>
      <c r="N312">
        <f t="shared" si="28"/>
        <v>0</v>
      </c>
      <c r="O312">
        <f t="shared" si="29"/>
        <v>0</v>
      </c>
    </row>
    <row r="313" spans="1:15">
      <c r="A313" s="15" t="s">
        <v>55</v>
      </c>
      <c r="B313" s="15">
        <v>3300</v>
      </c>
      <c r="C313" s="17">
        <v>3.7046420300000001E-2</v>
      </c>
      <c r="D313" s="16">
        <v>0.4</v>
      </c>
      <c r="E313" s="16">
        <v>56.5</v>
      </c>
      <c r="F313" s="16">
        <v>1.2</v>
      </c>
      <c r="G313" s="16">
        <v>6.4000000000000001E-2</v>
      </c>
      <c r="H313" s="15">
        <v>1</v>
      </c>
      <c r="I313" s="16">
        <f t="shared" si="24"/>
        <v>1.2</v>
      </c>
      <c r="J313" s="16">
        <f t="shared" si="25"/>
        <v>6.4000000000000001E-2</v>
      </c>
      <c r="K313" s="16">
        <v>62.5</v>
      </c>
      <c r="L313" s="15">
        <f t="shared" si="26"/>
        <v>6.9770758231666674E-2</v>
      </c>
      <c r="M313">
        <f t="shared" si="27"/>
        <v>86</v>
      </c>
      <c r="N313">
        <f t="shared" si="28"/>
        <v>0</v>
      </c>
      <c r="O313">
        <f t="shared" si="29"/>
        <v>0</v>
      </c>
    </row>
    <row r="314" spans="1:15">
      <c r="A314" s="15" t="s">
        <v>55</v>
      </c>
      <c r="B314" s="15">
        <v>3300</v>
      </c>
      <c r="C314" s="17">
        <v>0.47663118049999997</v>
      </c>
      <c r="D314" s="16">
        <v>0.4</v>
      </c>
      <c r="E314" s="16">
        <v>56.5</v>
      </c>
      <c r="F314" s="16">
        <v>1.2</v>
      </c>
      <c r="G314" s="16">
        <v>6.4000000000000001E-2</v>
      </c>
      <c r="H314" s="15">
        <v>1</v>
      </c>
      <c r="I314" s="16">
        <f t="shared" si="24"/>
        <v>1.2</v>
      </c>
      <c r="J314" s="16">
        <f t="shared" si="25"/>
        <v>6.4000000000000001E-2</v>
      </c>
      <c r="K314" s="16">
        <v>804.2</v>
      </c>
      <c r="L314" s="15">
        <f t="shared" si="26"/>
        <v>0.89765538994166671</v>
      </c>
      <c r="M314">
        <f t="shared" si="27"/>
        <v>1107</v>
      </c>
      <c r="N314">
        <f t="shared" si="28"/>
        <v>3</v>
      </c>
      <c r="O314">
        <f t="shared" si="29"/>
        <v>0.2</v>
      </c>
    </row>
    <row r="315" spans="1:15">
      <c r="A315" s="15" t="s">
        <v>55</v>
      </c>
      <c r="B315" s="15">
        <v>4210</v>
      </c>
      <c r="C315" s="17">
        <v>8.33836944E-2</v>
      </c>
      <c r="D315" s="16">
        <v>0.41299999999999998</v>
      </c>
      <c r="E315" s="16">
        <v>56.5</v>
      </c>
      <c r="F315" s="16">
        <v>0.7</v>
      </c>
      <c r="G315" s="16">
        <v>0.09</v>
      </c>
      <c r="H315" s="15">
        <v>1</v>
      </c>
      <c r="I315" s="16">
        <f t="shared" si="24"/>
        <v>0.7</v>
      </c>
      <c r="J315" s="16">
        <f t="shared" si="25"/>
        <v>0.09</v>
      </c>
      <c r="K315" s="16">
        <v>1080.4000000000001</v>
      </c>
      <c r="L315" s="15">
        <f t="shared" si="26"/>
        <v>0.16214306808139997</v>
      </c>
      <c r="M315">
        <f t="shared" si="27"/>
        <v>200</v>
      </c>
      <c r="N315">
        <f t="shared" si="28"/>
        <v>0</v>
      </c>
      <c r="O315">
        <f t="shared" si="29"/>
        <v>0</v>
      </c>
    </row>
    <row r="316" spans="1:15">
      <c r="A316" s="15" t="s">
        <v>55</v>
      </c>
      <c r="B316" s="15">
        <v>8320</v>
      </c>
      <c r="C316" s="17">
        <v>4.5478115000000003E-3</v>
      </c>
      <c r="D316" s="16">
        <v>0.21</v>
      </c>
      <c r="E316" s="16">
        <v>56.5</v>
      </c>
      <c r="F316" s="16">
        <v>1.25</v>
      </c>
      <c r="G316" s="16">
        <v>7.5999999999999998E-2</v>
      </c>
      <c r="H316" s="15">
        <v>1</v>
      </c>
      <c r="I316" s="16">
        <f t="shared" si="24"/>
        <v>1.25</v>
      </c>
      <c r="J316" s="16">
        <f t="shared" si="25"/>
        <v>7.5999999999999998E-2</v>
      </c>
      <c r="K316" s="16">
        <v>4</v>
      </c>
      <c r="L316" s="15">
        <f t="shared" si="26"/>
        <v>4.4966486206250008E-3</v>
      </c>
      <c r="M316">
        <f t="shared" si="27"/>
        <v>6</v>
      </c>
      <c r="N316">
        <f t="shared" si="28"/>
        <v>0</v>
      </c>
      <c r="O316">
        <f t="shared" si="29"/>
        <v>0</v>
      </c>
    </row>
    <row r="317" spans="1:15">
      <c r="A317" s="15" t="s">
        <v>55</v>
      </c>
      <c r="B317" s="15">
        <v>6430</v>
      </c>
      <c r="C317" s="17">
        <v>0.17892213530000001</v>
      </c>
      <c r="D317" s="16">
        <v>0.30299999999999999</v>
      </c>
      <c r="E317" s="16">
        <v>56.5</v>
      </c>
      <c r="F317" s="16">
        <v>0</v>
      </c>
      <c r="G317" s="16">
        <v>0</v>
      </c>
      <c r="H317" s="15">
        <v>1</v>
      </c>
      <c r="I317" s="16">
        <f t="shared" si="24"/>
        <v>0</v>
      </c>
      <c r="J317" s="16">
        <f t="shared" si="25"/>
        <v>0</v>
      </c>
      <c r="K317" s="16">
        <v>228.7</v>
      </c>
      <c r="L317" s="15">
        <f t="shared" si="26"/>
        <v>0.2552547912723625</v>
      </c>
      <c r="M317">
        <f t="shared" si="27"/>
        <v>315</v>
      </c>
      <c r="N317">
        <f t="shared" si="28"/>
        <v>0</v>
      </c>
      <c r="O317">
        <f t="shared" si="29"/>
        <v>0</v>
      </c>
    </row>
    <row r="318" spans="1:15">
      <c r="A318" s="15" t="s">
        <v>55</v>
      </c>
      <c r="B318" s="15">
        <v>3300</v>
      </c>
      <c r="C318" s="17">
        <v>3.4848113187999998</v>
      </c>
      <c r="D318" s="16">
        <v>0.4</v>
      </c>
      <c r="E318" s="16">
        <v>56.5</v>
      </c>
      <c r="F318" s="16">
        <v>1.2</v>
      </c>
      <c r="G318" s="16">
        <v>6.4000000000000001E-2</v>
      </c>
      <c r="H318" s="15">
        <v>1</v>
      </c>
      <c r="I318" s="16">
        <f t="shared" si="24"/>
        <v>1.2</v>
      </c>
      <c r="J318" s="16">
        <f t="shared" si="25"/>
        <v>6.4000000000000001E-2</v>
      </c>
      <c r="K318" s="16">
        <v>5879.9</v>
      </c>
      <c r="L318" s="15">
        <f t="shared" si="26"/>
        <v>6.5630613170733332</v>
      </c>
      <c r="M318">
        <f t="shared" si="27"/>
        <v>8095</v>
      </c>
      <c r="N318">
        <f t="shared" si="28"/>
        <v>21</v>
      </c>
      <c r="O318">
        <f t="shared" si="29"/>
        <v>1.1000000000000001</v>
      </c>
    </row>
    <row r="319" spans="1:15">
      <c r="A319" s="15" t="s">
        <v>55</v>
      </c>
      <c r="B319" s="15">
        <v>6430</v>
      </c>
      <c r="C319" s="17">
        <v>0.76932170840000003</v>
      </c>
      <c r="D319" s="16">
        <v>0.30299999999999999</v>
      </c>
      <c r="E319" s="16">
        <v>56.5</v>
      </c>
      <c r="F319" s="16">
        <v>0</v>
      </c>
      <c r="G319" s="16">
        <v>0</v>
      </c>
      <c r="H319" s="15">
        <v>1</v>
      </c>
      <c r="I319" s="16">
        <f t="shared" si="24"/>
        <v>0</v>
      </c>
      <c r="J319" s="16">
        <f t="shared" si="25"/>
        <v>0</v>
      </c>
      <c r="K319" s="16">
        <v>983.3</v>
      </c>
      <c r="L319" s="15">
        <f t="shared" si="26"/>
        <v>1.0975335822461501</v>
      </c>
      <c r="M319">
        <f t="shared" si="27"/>
        <v>1354</v>
      </c>
      <c r="N319">
        <f t="shared" si="28"/>
        <v>0</v>
      </c>
      <c r="O319">
        <f t="shared" si="29"/>
        <v>0</v>
      </c>
    </row>
    <row r="320" spans="1:15">
      <c r="A320" s="15" t="s">
        <v>55</v>
      </c>
      <c r="B320" s="15">
        <v>6430</v>
      </c>
      <c r="C320" s="17">
        <v>0.13010478089999999</v>
      </c>
      <c r="D320" s="16">
        <v>0.30299999999999999</v>
      </c>
      <c r="E320" s="16">
        <v>56.5</v>
      </c>
      <c r="F320" s="16">
        <v>0</v>
      </c>
      <c r="G320" s="16">
        <v>0</v>
      </c>
      <c r="H320" s="15">
        <v>1</v>
      </c>
      <c r="I320" s="16">
        <f t="shared" si="24"/>
        <v>0</v>
      </c>
      <c r="J320" s="16">
        <f t="shared" si="25"/>
        <v>0</v>
      </c>
      <c r="K320" s="16">
        <v>166.3</v>
      </c>
      <c r="L320" s="15">
        <f t="shared" si="26"/>
        <v>0.18561073305146247</v>
      </c>
      <c r="M320">
        <f t="shared" si="27"/>
        <v>229</v>
      </c>
      <c r="N320">
        <f t="shared" si="28"/>
        <v>0</v>
      </c>
      <c r="O320">
        <f t="shared" si="29"/>
        <v>0</v>
      </c>
    </row>
    <row r="321" spans="1:15">
      <c r="A321" s="15" t="s">
        <v>55</v>
      </c>
      <c r="B321" s="15">
        <v>6410</v>
      </c>
      <c r="C321" s="17">
        <v>0.9031696951</v>
      </c>
      <c r="D321" s="16">
        <v>0.30299999999999999</v>
      </c>
      <c r="E321" s="16">
        <v>56.5</v>
      </c>
      <c r="F321" s="16">
        <v>0</v>
      </c>
      <c r="G321" s="16">
        <v>0</v>
      </c>
      <c r="H321" s="15">
        <v>1</v>
      </c>
      <c r="I321" s="16">
        <f t="shared" si="24"/>
        <v>0</v>
      </c>
      <c r="J321" s="16">
        <f t="shared" si="25"/>
        <v>0</v>
      </c>
      <c r="K321" s="16">
        <v>1154.3</v>
      </c>
      <c r="L321" s="15">
        <f t="shared" si="26"/>
        <v>1.2884844662720374</v>
      </c>
      <c r="M321">
        <f t="shared" si="27"/>
        <v>1589</v>
      </c>
      <c r="N321">
        <f t="shared" si="28"/>
        <v>0</v>
      </c>
      <c r="O321">
        <f t="shared" si="29"/>
        <v>0</v>
      </c>
    </row>
    <row r="322" spans="1:15">
      <c r="A322" s="15" t="s">
        <v>55</v>
      </c>
      <c r="B322" s="15">
        <v>1180</v>
      </c>
      <c r="C322" s="17">
        <v>1.6990193603999999</v>
      </c>
      <c r="D322" s="16">
        <v>0.39</v>
      </c>
      <c r="E322" s="16">
        <v>56.5</v>
      </c>
      <c r="F322" s="16">
        <v>1.05</v>
      </c>
      <c r="G322" s="16">
        <v>0.22</v>
      </c>
      <c r="H322" s="15">
        <v>0</v>
      </c>
      <c r="I322" s="16">
        <f>F322*0.7</f>
        <v>0.73499999999999999</v>
      </c>
      <c r="J322" s="16">
        <f>G322*0.5</f>
        <v>0.11</v>
      </c>
      <c r="K322" s="16">
        <v>27995.200000000001</v>
      </c>
      <c r="L322" s="15">
        <f t="shared" si="26"/>
        <v>3.1198243005344999</v>
      </c>
      <c r="M322">
        <f t="shared" si="27"/>
        <v>3848</v>
      </c>
      <c r="N322">
        <f t="shared" si="28"/>
        <v>6</v>
      </c>
      <c r="O322">
        <f t="shared" si="29"/>
        <v>0.9</v>
      </c>
    </row>
    <row r="323" spans="1:15">
      <c r="A323" s="15" t="s">
        <v>55</v>
      </c>
      <c r="B323" s="15">
        <v>8320</v>
      </c>
      <c r="C323" s="17">
        <v>3.5081824212999999</v>
      </c>
      <c r="D323" s="16">
        <v>0.182</v>
      </c>
      <c r="E323" s="16">
        <v>56.5</v>
      </c>
      <c r="F323" s="16">
        <v>1.25</v>
      </c>
      <c r="G323" s="16">
        <v>7.5999999999999998E-2</v>
      </c>
      <c r="H323" s="15">
        <v>1</v>
      </c>
      <c r="I323" s="16">
        <f t="shared" ref="I323:I335" si="30">F323</f>
        <v>1.25</v>
      </c>
      <c r="J323" s="16">
        <f t="shared" ref="J323:J335" si="31">G323</f>
        <v>7.5999999999999998E-2</v>
      </c>
      <c r="K323" s="16">
        <v>3998.2</v>
      </c>
      <c r="L323" s="15">
        <f t="shared" ref="L323:L386" si="32">E323*D323*C323/12</f>
        <v>3.0062199865189911</v>
      </c>
      <c r="M323">
        <f t="shared" ref="M323:M386" si="33">ROUND(E323*D323*C323*102.79,0)</f>
        <v>3708</v>
      </c>
      <c r="N323">
        <f t="shared" ref="N323:N386" si="34">ROUND(I323*M323*0.002205,0)</f>
        <v>10</v>
      </c>
      <c r="O323">
        <f t="shared" ref="O323:O386" si="35">ROUND(J323*M323*0.002205,1)</f>
        <v>0.6</v>
      </c>
    </row>
    <row r="324" spans="1:15">
      <c r="A324" s="15" t="s">
        <v>55</v>
      </c>
      <c r="B324" s="15">
        <v>3200</v>
      </c>
      <c r="C324" s="17">
        <v>9.8180796738999998</v>
      </c>
      <c r="D324" s="16">
        <v>0.28699999999999998</v>
      </c>
      <c r="E324" s="16">
        <v>56.5</v>
      </c>
      <c r="F324" s="16">
        <v>1.2</v>
      </c>
      <c r="G324" s="16">
        <v>6.4000000000000001E-2</v>
      </c>
      <c r="H324" s="15">
        <v>1</v>
      </c>
      <c r="I324" s="16">
        <f t="shared" si="30"/>
        <v>1.2</v>
      </c>
      <c r="J324" s="16">
        <f t="shared" si="31"/>
        <v>6.4000000000000001E-2</v>
      </c>
      <c r="K324" s="16">
        <v>11935.5</v>
      </c>
      <c r="L324" s="15">
        <f t="shared" si="32"/>
        <v>13.267089246010451</v>
      </c>
      <c r="M324">
        <f t="shared" si="33"/>
        <v>16365</v>
      </c>
      <c r="N324">
        <f t="shared" si="34"/>
        <v>43</v>
      </c>
      <c r="O324">
        <f t="shared" si="35"/>
        <v>2.2999999999999998</v>
      </c>
    </row>
    <row r="325" spans="1:15">
      <c r="A325" s="15" t="s">
        <v>55</v>
      </c>
      <c r="B325" s="15">
        <v>4110</v>
      </c>
      <c r="C325" s="17">
        <v>20.074545984899999</v>
      </c>
      <c r="D325" s="16">
        <v>0.41299999999999998</v>
      </c>
      <c r="E325" s="16">
        <v>56.5</v>
      </c>
      <c r="F325" s="16">
        <v>0.7</v>
      </c>
      <c r="G325" s="16">
        <v>0.09</v>
      </c>
      <c r="H325" s="15">
        <v>1</v>
      </c>
      <c r="I325" s="16">
        <f t="shared" si="30"/>
        <v>0.7</v>
      </c>
      <c r="J325" s="16">
        <f t="shared" si="31"/>
        <v>0.09</v>
      </c>
      <c r="K325" s="16">
        <v>34972.300000000003</v>
      </c>
      <c r="L325" s="15">
        <f t="shared" si="32"/>
        <v>39.035791107054081</v>
      </c>
      <c r="M325">
        <f t="shared" si="33"/>
        <v>48150</v>
      </c>
      <c r="N325">
        <f t="shared" si="34"/>
        <v>74</v>
      </c>
      <c r="O325">
        <f t="shared" si="35"/>
        <v>9.6</v>
      </c>
    </row>
    <row r="326" spans="1:15">
      <c r="A326" s="15" t="s">
        <v>55</v>
      </c>
      <c r="B326" s="15">
        <v>1180</v>
      </c>
      <c r="C326" s="17">
        <v>5.5115685499999997E-2</v>
      </c>
      <c r="D326" s="16">
        <v>0.39</v>
      </c>
      <c r="E326" s="16">
        <v>56.5</v>
      </c>
      <c r="F326" s="16">
        <v>1.05</v>
      </c>
      <c r="G326" s="16">
        <v>0.22</v>
      </c>
      <c r="H326" s="15">
        <v>1</v>
      </c>
      <c r="I326" s="16">
        <f t="shared" si="30"/>
        <v>1.05</v>
      </c>
      <c r="J326" s="16">
        <f t="shared" si="31"/>
        <v>0.22</v>
      </c>
      <c r="K326" s="16">
        <v>634.70000000000005</v>
      </c>
      <c r="L326" s="15">
        <f t="shared" si="32"/>
        <v>0.10120617749937499</v>
      </c>
      <c r="M326">
        <f t="shared" si="33"/>
        <v>125</v>
      </c>
      <c r="N326">
        <f t="shared" si="34"/>
        <v>0</v>
      </c>
      <c r="O326">
        <f t="shared" si="35"/>
        <v>0.1</v>
      </c>
    </row>
    <row r="327" spans="1:15">
      <c r="A327" s="15" t="s">
        <v>55</v>
      </c>
      <c r="B327" s="15">
        <v>3200</v>
      </c>
      <c r="C327" s="17">
        <v>31.7421551234</v>
      </c>
      <c r="D327" s="16">
        <v>0.4</v>
      </c>
      <c r="E327" s="16">
        <v>56.5</v>
      </c>
      <c r="F327" s="16">
        <v>1.2</v>
      </c>
      <c r="G327" s="16">
        <v>6.4000000000000001E-2</v>
      </c>
      <c r="H327" s="15">
        <v>1</v>
      </c>
      <c r="I327" s="16">
        <f t="shared" si="30"/>
        <v>1.2</v>
      </c>
      <c r="J327" s="16">
        <f t="shared" si="31"/>
        <v>6.4000000000000001E-2</v>
      </c>
      <c r="K327" s="16">
        <v>53558.1</v>
      </c>
      <c r="L327" s="15">
        <f t="shared" si="32"/>
        <v>59.781058815736664</v>
      </c>
      <c r="M327">
        <f t="shared" si="33"/>
        <v>73739</v>
      </c>
      <c r="N327">
        <f t="shared" si="34"/>
        <v>195</v>
      </c>
      <c r="O327">
        <f t="shared" si="35"/>
        <v>10.4</v>
      </c>
    </row>
    <row r="328" spans="1:15">
      <c r="A328" s="15" t="s">
        <v>55</v>
      </c>
      <c r="B328" s="15">
        <v>6410</v>
      </c>
      <c r="C328" s="17">
        <v>1.8304334521000001</v>
      </c>
      <c r="D328" s="16">
        <v>0.30299999999999999</v>
      </c>
      <c r="E328" s="16">
        <v>56.5</v>
      </c>
      <c r="F328" s="16">
        <v>0</v>
      </c>
      <c r="G328" s="16">
        <v>0</v>
      </c>
      <c r="H328" s="15">
        <v>1</v>
      </c>
      <c r="I328" s="16">
        <f t="shared" si="30"/>
        <v>0</v>
      </c>
      <c r="J328" s="16">
        <f t="shared" si="31"/>
        <v>0</v>
      </c>
      <c r="K328" s="16">
        <v>2339.5</v>
      </c>
      <c r="L328" s="15">
        <f t="shared" si="32"/>
        <v>2.6113421236021623</v>
      </c>
      <c r="M328">
        <f t="shared" si="33"/>
        <v>3221</v>
      </c>
      <c r="N328">
        <f t="shared" si="34"/>
        <v>0</v>
      </c>
      <c r="O328">
        <f t="shared" si="35"/>
        <v>0</v>
      </c>
    </row>
    <row r="329" spans="1:15">
      <c r="A329" s="15" t="s">
        <v>55</v>
      </c>
      <c r="B329" s="15">
        <v>3300</v>
      </c>
      <c r="C329" s="17">
        <v>0.51117950130000001</v>
      </c>
      <c r="D329" s="16">
        <v>0.4</v>
      </c>
      <c r="E329" s="16">
        <v>56.5</v>
      </c>
      <c r="F329" s="16">
        <v>1.2</v>
      </c>
      <c r="G329" s="16">
        <v>6.4000000000000001E-2</v>
      </c>
      <c r="H329" s="15">
        <v>1</v>
      </c>
      <c r="I329" s="16">
        <f t="shared" si="30"/>
        <v>1.2</v>
      </c>
      <c r="J329" s="16">
        <f t="shared" si="31"/>
        <v>6.4000000000000001E-2</v>
      </c>
      <c r="K329" s="16">
        <v>862.5</v>
      </c>
      <c r="L329" s="15">
        <f t="shared" si="32"/>
        <v>0.96272139411500002</v>
      </c>
      <c r="M329">
        <f t="shared" si="33"/>
        <v>1187</v>
      </c>
      <c r="N329">
        <f t="shared" si="34"/>
        <v>3</v>
      </c>
      <c r="O329">
        <f t="shared" si="35"/>
        <v>0.2</v>
      </c>
    </row>
    <row r="330" spans="1:15">
      <c r="A330" s="15" t="s">
        <v>55</v>
      </c>
      <c r="B330" s="15">
        <v>3200</v>
      </c>
      <c r="C330" s="17">
        <v>8.2087727000000003E-3</v>
      </c>
      <c r="D330" s="16">
        <v>0.4</v>
      </c>
      <c r="E330" s="16">
        <v>56.5</v>
      </c>
      <c r="F330" s="16">
        <v>1.2</v>
      </c>
      <c r="G330" s="16">
        <v>6.4000000000000001E-2</v>
      </c>
      <c r="H330" s="15">
        <v>1</v>
      </c>
      <c r="I330" s="16">
        <f t="shared" si="30"/>
        <v>1.2</v>
      </c>
      <c r="J330" s="16">
        <f t="shared" si="31"/>
        <v>6.4000000000000001E-2</v>
      </c>
      <c r="K330" s="16">
        <v>13.9</v>
      </c>
      <c r="L330" s="15">
        <f t="shared" si="32"/>
        <v>1.5459855251666668E-2</v>
      </c>
      <c r="M330">
        <f t="shared" si="33"/>
        <v>19</v>
      </c>
      <c r="N330">
        <f t="shared" si="34"/>
        <v>0</v>
      </c>
      <c r="O330">
        <f t="shared" si="35"/>
        <v>0</v>
      </c>
    </row>
    <row r="331" spans="1:15">
      <c r="A331" s="15" t="s">
        <v>55</v>
      </c>
      <c r="B331" s="15">
        <v>6460</v>
      </c>
      <c r="C331" s="17">
        <v>2.7301359743</v>
      </c>
      <c r="D331" s="16">
        <v>0.30299999999999999</v>
      </c>
      <c r="E331" s="16">
        <v>56.5</v>
      </c>
      <c r="F331" s="16">
        <v>0</v>
      </c>
      <c r="G331" s="16">
        <v>0</v>
      </c>
      <c r="H331" s="15">
        <v>1</v>
      </c>
      <c r="I331" s="16">
        <f t="shared" si="30"/>
        <v>0</v>
      </c>
      <c r="J331" s="16">
        <f t="shared" si="31"/>
        <v>0</v>
      </c>
      <c r="K331" s="16">
        <v>3489.4</v>
      </c>
      <c r="L331" s="15">
        <f t="shared" si="32"/>
        <v>3.8948802343357372</v>
      </c>
      <c r="M331">
        <f t="shared" si="33"/>
        <v>4804</v>
      </c>
      <c r="N331">
        <f t="shared" si="34"/>
        <v>0</v>
      </c>
      <c r="O331">
        <f t="shared" si="35"/>
        <v>0</v>
      </c>
    </row>
    <row r="332" spans="1:15">
      <c r="A332" s="15" t="s">
        <v>55</v>
      </c>
      <c r="B332" s="15">
        <v>6460</v>
      </c>
      <c r="C332" s="17">
        <v>0.33690019650000003</v>
      </c>
      <c r="D332" s="16">
        <v>0.30299999999999999</v>
      </c>
      <c r="E332" s="16">
        <v>56.5</v>
      </c>
      <c r="F332" s="16">
        <v>0</v>
      </c>
      <c r="G332" s="16">
        <v>0</v>
      </c>
      <c r="H332" s="15">
        <v>1</v>
      </c>
      <c r="I332" s="16">
        <f t="shared" si="30"/>
        <v>0</v>
      </c>
      <c r="J332" s="16">
        <f t="shared" si="31"/>
        <v>0</v>
      </c>
      <c r="K332" s="16">
        <v>430.6</v>
      </c>
      <c r="L332" s="15">
        <f t="shared" si="32"/>
        <v>0.48063024283181249</v>
      </c>
      <c r="M332">
        <f t="shared" si="33"/>
        <v>593</v>
      </c>
      <c r="N332">
        <f t="shared" si="34"/>
        <v>0</v>
      </c>
      <c r="O332">
        <f t="shared" si="35"/>
        <v>0</v>
      </c>
    </row>
    <row r="333" spans="1:15">
      <c r="A333" s="15" t="s">
        <v>55</v>
      </c>
      <c r="B333" s="15">
        <v>3200</v>
      </c>
      <c r="C333" s="17">
        <v>9.7268474230000006</v>
      </c>
      <c r="D333" s="16">
        <v>0.4</v>
      </c>
      <c r="E333" s="16">
        <v>56.5</v>
      </c>
      <c r="F333" s="16">
        <v>1.2</v>
      </c>
      <c r="G333" s="16">
        <v>6.4000000000000001E-2</v>
      </c>
      <c r="H333" s="15">
        <v>1</v>
      </c>
      <c r="I333" s="16">
        <f t="shared" si="30"/>
        <v>1.2</v>
      </c>
      <c r="J333" s="16">
        <f t="shared" si="31"/>
        <v>6.4000000000000001E-2</v>
      </c>
      <c r="K333" s="16">
        <v>18283.8</v>
      </c>
      <c r="L333" s="15">
        <f t="shared" si="32"/>
        <v>18.318895979983335</v>
      </c>
      <c r="M333">
        <f t="shared" si="33"/>
        <v>22596</v>
      </c>
      <c r="N333">
        <f t="shared" si="34"/>
        <v>60</v>
      </c>
      <c r="O333">
        <f t="shared" si="35"/>
        <v>3.2</v>
      </c>
    </row>
    <row r="334" spans="1:15">
      <c r="A334" s="15" t="s">
        <v>55</v>
      </c>
      <c r="B334" s="15">
        <v>4110</v>
      </c>
      <c r="C334" s="17">
        <v>0.98848974119999999</v>
      </c>
      <c r="D334" s="16">
        <v>0.41299999999999998</v>
      </c>
      <c r="E334" s="16">
        <v>56.5</v>
      </c>
      <c r="F334" s="16">
        <v>0.7</v>
      </c>
      <c r="G334" s="16">
        <v>0.09</v>
      </c>
      <c r="H334" s="15">
        <v>1</v>
      </c>
      <c r="I334" s="16">
        <f t="shared" si="30"/>
        <v>0.7</v>
      </c>
      <c r="J334" s="16">
        <f t="shared" si="31"/>
        <v>0.09</v>
      </c>
      <c r="K334" s="16">
        <v>1722.1</v>
      </c>
      <c r="L334" s="15">
        <f t="shared" si="32"/>
        <v>1.9221594888359499</v>
      </c>
      <c r="M334">
        <f t="shared" si="33"/>
        <v>2371</v>
      </c>
      <c r="N334">
        <f t="shared" si="34"/>
        <v>4</v>
      </c>
      <c r="O334">
        <f t="shared" si="35"/>
        <v>0.5</v>
      </c>
    </row>
    <row r="335" spans="1:15">
      <c r="A335" s="15" t="s">
        <v>55</v>
      </c>
      <c r="B335" s="15">
        <v>4340</v>
      </c>
      <c r="C335" s="17">
        <v>3.5440477131999999</v>
      </c>
      <c r="D335" s="16">
        <v>0.41299999999999998</v>
      </c>
      <c r="E335" s="16">
        <v>56.5</v>
      </c>
      <c r="F335" s="16">
        <v>0.7</v>
      </c>
      <c r="G335" s="16">
        <v>0.09</v>
      </c>
      <c r="H335" s="15">
        <v>1</v>
      </c>
      <c r="I335" s="16">
        <f t="shared" si="30"/>
        <v>0.7</v>
      </c>
      <c r="J335" s="16">
        <f t="shared" si="31"/>
        <v>0.09</v>
      </c>
      <c r="K335" s="16">
        <v>11925.4</v>
      </c>
      <c r="L335" s="15">
        <f t="shared" si="32"/>
        <v>6.8915484469721164</v>
      </c>
      <c r="M335">
        <f t="shared" si="33"/>
        <v>8501</v>
      </c>
      <c r="N335">
        <f t="shared" si="34"/>
        <v>13</v>
      </c>
      <c r="O335">
        <f t="shared" si="35"/>
        <v>1.7</v>
      </c>
    </row>
    <row r="336" spans="1:15">
      <c r="A336" s="15" t="s">
        <v>55</v>
      </c>
      <c r="B336" s="15">
        <v>1180</v>
      </c>
      <c r="C336" s="17">
        <v>0.18719098519999999</v>
      </c>
      <c r="D336" s="16">
        <v>0.39</v>
      </c>
      <c r="E336" s="16">
        <v>56.5</v>
      </c>
      <c r="F336" s="16">
        <v>1.05</v>
      </c>
      <c r="G336" s="16">
        <v>0.22</v>
      </c>
      <c r="H336" s="15">
        <v>0</v>
      </c>
      <c r="I336" s="16">
        <f>F336*0.7</f>
        <v>0.73499999999999999</v>
      </c>
      <c r="J336" s="16">
        <f>G336*0.5</f>
        <v>0.11</v>
      </c>
      <c r="K336" s="16">
        <v>327.9</v>
      </c>
      <c r="L336" s="15">
        <f t="shared" si="32"/>
        <v>0.34372944657349996</v>
      </c>
      <c r="M336">
        <f t="shared" si="33"/>
        <v>424</v>
      </c>
      <c r="N336">
        <f t="shared" si="34"/>
        <v>1</v>
      </c>
      <c r="O336">
        <f t="shared" si="35"/>
        <v>0.1</v>
      </c>
    </row>
    <row r="337" spans="1:15">
      <c r="A337" s="15" t="s">
        <v>55</v>
      </c>
      <c r="B337" s="15">
        <v>4340</v>
      </c>
      <c r="C337" s="17">
        <v>3.2468682088</v>
      </c>
      <c r="D337" s="16">
        <v>0.41299999999999998</v>
      </c>
      <c r="E337" s="16">
        <v>56.5</v>
      </c>
      <c r="F337" s="16">
        <v>0.7</v>
      </c>
      <c r="G337" s="16">
        <v>0.09</v>
      </c>
      <c r="H337" s="15">
        <v>1</v>
      </c>
      <c r="I337" s="16">
        <f t="shared" ref="I337:I379" si="36">F337</f>
        <v>0.7</v>
      </c>
      <c r="J337" s="16">
        <f t="shared" ref="J337:J379" si="37">G337</f>
        <v>0.09</v>
      </c>
      <c r="K337" s="16">
        <v>24139.5</v>
      </c>
      <c r="L337" s="15">
        <f t="shared" si="32"/>
        <v>6.3136705181869663</v>
      </c>
      <c r="M337">
        <f t="shared" si="33"/>
        <v>7788</v>
      </c>
      <c r="N337">
        <f t="shared" si="34"/>
        <v>12</v>
      </c>
      <c r="O337">
        <f t="shared" si="35"/>
        <v>1.5</v>
      </c>
    </row>
    <row r="338" spans="1:15">
      <c r="A338" s="15" t="s">
        <v>55</v>
      </c>
      <c r="B338" s="15">
        <v>6460</v>
      </c>
      <c r="C338" s="17">
        <v>14.5568221205</v>
      </c>
      <c r="D338" s="16">
        <v>0.30299999999999999</v>
      </c>
      <c r="E338" s="16">
        <v>56.5</v>
      </c>
      <c r="F338" s="16">
        <v>0</v>
      </c>
      <c r="G338" s="16">
        <v>0</v>
      </c>
      <c r="H338" s="15">
        <v>1</v>
      </c>
      <c r="I338" s="16">
        <f t="shared" si="36"/>
        <v>0</v>
      </c>
      <c r="J338" s="16">
        <f t="shared" si="37"/>
        <v>0</v>
      </c>
      <c r="K338" s="16">
        <v>18605.400000000001</v>
      </c>
      <c r="L338" s="15">
        <f t="shared" si="32"/>
        <v>20.767126357658309</v>
      </c>
      <c r="M338">
        <f t="shared" si="33"/>
        <v>25616</v>
      </c>
      <c r="N338">
        <f t="shared" si="34"/>
        <v>0</v>
      </c>
      <c r="O338">
        <f t="shared" si="35"/>
        <v>0</v>
      </c>
    </row>
    <row r="339" spans="1:15">
      <c r="A339" s="15" t="s">
        <v>55</v>
      </c>
      <c r="B339" s="15">
        <v>6430</v>
      </c>
      <c r="C339" s="17">
        <v>0.94159628520000005</v>
      </c>
      <c r="D339" s="16">
        <v>0.30299999999999999</v>
      </c>
      <c r="E339" s="16">
        <v>56.5</v>
      </c>
      <c r="F339" s="16">
        <v>0</v>
      </c>
      <c r="G339" s="16">
        <v>0</v>
      </c>
      <c r="H339" s="15">
        <v>1</v>
      </c>
      <c r="I339" s="16">
        <f t="shared" si="36"/>
        <v>0</v>
      </c>
      <c r="J339" s="16">
        <f t="shared" si="37"/>
        <v>0</v>
      </c>
      <c r="K339" s="16">
        <v>1203.5</v>
      </c>
      <c r="L339" s="15">
        <f t="shared" si="32"/>
        <v>1.34330480037345</v>
      </c>
      <c r="M339">
        <f t="shared" si="33"/>
        <v>1657</v>
      </c>
      <c r="N339">
        <f t="shared" si="34"/>
        <v>0</v>
      </c>
      <c r="O339">
        <f t="shared" si="35"/>
        <v>0</v>
      </c>
    </row>
    <row r="340" spans="1:15">
      <c r="A340" s="15" t="s">
        <v>55</v>
      </c>
      <c r="B340" s="15">
        <v>6410</v>
      </c>
      <c r="C340" s="17">
        <v>2.1532369161</v>
      </c>
      <c r="D340" s="16">
        <v>0.30299999999999999</v>
      </c>
      <c r="E340" s="16">
        <v>56.5</v>
      </c>
      <c r="F340" s="16">
        <v>0</v>
      </c>
      <c r="G340" s="16">
        <v>0</v>
      </c>
      <c r="H340" s="15">
        <v>1</v>
      </c>
      <c r="I340" s="16">
        <f t="shared" si="36"/>
        <v>0</v>
      </c>
      <c r="J340" s="16">
        <f t="shared" si="37"/>
        <v>0</v>
      </c>
      <c r="K340" s="16">
        <v>2752.1</v>
      </c>
      <c r="L340" s="15">
        <f t="shared" si="32"/>
        <v>3.0718616154311622</v>
      </c>
      <c r="M340">
        <f t="shared" si="33"/>
        <v>3789</v>
      </c>
      <c r="N340">
        <f t="shared" si="34"/>
        <v>0</v>
      </c>
      <c r="O340">
        <f t="shared" si="35"/>
        <v>0</v>
      </c>
    </row>
    <row r="341" spans="1:15">
      <c r="A341" s="15" t="s">
        <v>55</v>
      </c>
      <c r="B341" s="15">
        <v>4110</v>
      </c>
      <c r="C341" s="17">
        <v>27.141492733100002</v>
      </c>
      <c r="D341" s="16">
        <v>0.41299999999999998</v>
      </c>
      <c r="E341" s="16">
        <v>56.5</v>
      </c>
      <c r="F341" s="16">
        <v>0.7</v>
      </c>
      <c r="G341" s="16">
        <v>0.09</v>
      </c>
      <c r="H341" s="15">
        <v>1</v>
      </c>
      <c r="I341" s="16">
        <f t="shared" si="36"/>
        <v>0.7</v>
      </c>
      <c r="J341" s="16">
        <f t="shared" si="37"/>
        <v>0.09</v>
      </c>
      <c r="K341" s="16">
        <v>68863.5</v>
      </c>
      <c r="L341" s="15">
        <f t="shared" si="32"/>
        <v>52.777763515043496</v>
      </c>
      <c r="M341">
        <f t="shared" si="33"/>
        <v>65100</v>
      </c>
      <c r="N341">
        <f t="shared" si="34"/>
        <v>100</v>
      </c>
      <c r="O341">
        <f t="shared" si="35"/>
        <v>12.9</v>
      </c>
    </row>
    <row r="342" spans="1:15">
      <c r="A342" s="15" t="s">
        <v>55</v>
      </c>
      <c r="B342" s="15">
        <v>3200</v>
      </c>
      <c r="C342" s="17">
        <v>3.6280975390000001</v>
      </c>
      <c r="D342" s="16">
        <v>0.4</v>
      </c>
      <c r="E342" s="16">
        <v>56.5</v>
      </c>
      <c r="F342" s="16">
        <v>1.2</v>
      </c>
      <c r="G342" s="16">
        <v>6.4000000000000001E-2</v>
      </c>
      <c r="H342" s="15">
        <v>1</v>
      </c>
      <c r="I342" s="16">
        <f t="shared" si="36"/>
        <v>1.2</v>
      </c>
      <c r="J342" s="16">
        <f t="shared" si="37"/>
        <v>6.4000000000000001E-2</v>
      </c>
      <c r="K342" s="16">
        <v>6121.7</v>
      </c>
      <c r="L342" s="15">
        <f t="shared" si="32"/>
        <v>6.8329170317833343</v>
      </c>
      <c r="M342">
        <f t="shared" si="33"/>
        <v>8428</v>
      </c>
      <c r="N342">
        <f t="shared" si="34"/>
        <v>22</v>
      </c>
      <c r="O342">
        <f t="shared" si="35"/>
        <v>1.2</v>
      </c>
    </row>
    <row r="343" spans="1:15">
      <c r="A343" s="15" t="s">
        <v>55</v>
      </c>
      <c r="B343" s="15">
        <v>4110</v>
      </c>
      <c r="C343" s="17">
        <v>0.1172174666</v>
      </c>
      <c r="D343" s="16">
        <v>0.41299999999999998</v>
      </c>
      <c r="E343" s="16">
        <v>56.5</v>
      </c>
      <c r="F343" s="16">
        <v>0.7</v>
      </c>
      <c r="G343" s="16">
        <v>0.09</v>
      </c>
      <c r="H343" s="15">
        <v>1</v>
      </c>
      <c r="I343" s="16">
        <f t="shared" si="36"/>
        <v>0.7</v>
      </c>
      <c r="J343" s="16">
        <f t="shared" si="37"/>
        <v>0.09</v>
      </c>
      <c r="K343" s="16">
        <v>204.2</v>
      </c>
      <c r="L343" s="15">
        <f t="shared" si="32"/>
        <v>0.22793424786480831</v>
      </c>
      <c r="M343">
        <f t="shared" si="33"/>
        <v>281</v>
      </c>
      <c r="N343">
        <f t="shared" si="34"/>
        <v>0</v>
      </c>
      <c r="O343">
        <f t="shared" si="35"/>
        <v>0.1</v>
      </c>
    </row>
    <row r="344" spans="1:15">
      <c r="A344" s="15" t="s">
        <v>55</v>
      </c>
      <c r="B344" s="15">
        <v>6430</v>
      </c>
      <c r="C344" s="17">
        <v>2.0457925280000002</v>
      </c>
      <c r="D344" s="16">
        <v>0.30299999999999999</v>
      </c>
      <c r="E344" s="16">
        <v>56.5</v>
      </c>
      <c r="F344" s="16">
        <v>0</v>
      </c>
      <c r="G344" s="16">
        <v>0</v>
      </c>
      <c r="H344" s="15">
        <v>1</v>
      </c>
      <c r="I344" s="16">
        <f t="shared" si="36"/>
        <v>0</v>
      </c>
      <c r="J344" s="16">
        <f t="shared" si="37"/>
        <v>0</v>
      </c>
      <c r="K344" s="16">
        <v>2614.8000000000002</v>
      </c>
      <c r="L344" s="15">
        <f t="shared" si="32"/>
        <v>2.9185787652579998</v>
      </c>
      <c r="M344">
        <f t="shared" si="33"/>
        <v>3600</v>
      </c>
      <c r="N344">
        <f t="shared" si="34"/>
        <v>0</v>
      </c>
      <c r="O344">
        <f t="shared" si="35"/>
        <v>0</v>
      </c>
    </row>
    <row r="345" spans="1:15">
      <c r="A345" s="15" t="s">
        <v>55</v>
      </c>
      <c r="B345" s="15">
        <v>3300</v>
      </c>
      <c r="C345" s="17">
        <v>0.14179424660000001</v>
      </c>
      <c r="D345" s="16">
        <v>0.4</v>
      </c>
      <c r="E345" s="16">
        <v>56.5</v>
      </c>
      <c r="F345" s="16">
        <v>1.2</v>
      </c>
      <c r="G345" s="16">
        <v>6.4000000000000001E-2</v>
      </c>
      <c r="H345" s="15">
        <v>1</v>
      </c>
      <c r="I345" s="16">
        <f t="shared" si="36"/>
        <v>1.2</v>
      </c>
      <c r="J345" s="16">
        <f t="shared" si="37"/>
        <v>6.4000000000000001E-2</v>
      </c>
      <c r="K345" s="16">
        <v>239.3</v>
      </c>
      <c r="L345" s="15">
        <f t="shared" si="32"/>
        <v>0.26704583109666669</v>
      </c>
      <c r="M345">
        <f t="shared" si="33"/>
        <v>329</v>
      </c>
      <c r="N345">
        <f t="shared" si="34"/>
        <v>1</v>
      </c>
      <c r="O345">
        <f t="shared" si="35"/>
        <v>0</v>
      </c>
    </row>
    <row r="346" spans="1:15">
      <c r="A346" s="15" t="s">
        <v>55</v>
      </c>
      <c r="B346" s="15">
        <v>6410</v>
      </c>
      <c r="C346" s="17">
        <v>1.8641118913000001</v>
      </c>
      <c r="D346" s="16">
        <v>0.30299999999999999</v>
      </c>
      <c r="E346" s="16">
        <v>56.5</v>
      </c>
      <c r="F346" s="16">
        <v>0</v>
      </c>
      <c r="G346" s="16">
        <v>0</v>
      </c>
      <c r="H346" s="15">
        <v>1</v>
      </c>
      <c r="I346" s="16">
        <f t="shared" si="36"/>
        <v>0</v>
      </c>
      <c r="J346" s="16">
        <f t="shared" si="37"/>
        <v>0</v>
      </c>
      <c r="K346" s="16">
        <v>2382.5</v>
      </c>
      <c r="L346" s="15">
        <f t="shared" si="32"/>
        <v>2.6593886269258626</v>
      </c>
      <c r="M346">
        <f t="shared" si="33"/>
        <v>3280</v>
      </c>
      <c r="N346">
        <f t="shared" si="34"/>
        <v>0</v>
      </c>
      <c r="O346">
        <f t="shared" si="35"/>
        <v>0</v>
      </c>
    </row>
    <row r="347" spans="1:15">
      <c r="A347" s="15" t="s">
        <v>55</v>
      </c>
      <c r="B347" s="15">
        <v>4110</v>
      </c>
      <c r="C347" s="17">
        <v>6.3761201421999996</v>
      </c>
      <c r="D347" s="16">
        <v>0.41299999999999998</v>
      </c>
      <c r="E347" s="16">
        <v>56.5</v>
      </c>
      <c r="F347" s="16">
        <v>0.7</v>
      </c>
      <c r="G347" s="16">
        <v>0.09</v>
      </c>
      <c r="H347" s="15">
        <v>1</v>
      </c>
      <c r="I347" s="16">
        <f t="shared" si="36"/>
        <v>0.7</v>
      </c>
      <c r="J347" s="16">
        <f t="shared" si="37"/>
        <v>0.09</v>
      </c>
      <c r="K347" s="16">
        <v>11108</v>
      </c>
      <c r="L347" s="15">
        <f t="shared" si="32"/>
        <v>12.398631288180489</v>
      </c>
      <c r="M347">
        <f t="shared" si="33"/>
        <v>15293</v>
      </c>
      <c r="N347">
        <f t="shared" si="34"/>
        <v>24</v>
      </c>
      <c r="O347">
        <f t="shared" si="35"/>
        <v>3</v>
      </c>
    </row>
    <row r="348" spans="1:15">
      <c r="A348" s="15" t="s">
        <v>55</v>
      </c>
      <c r="B348" s="15">
        <v>6430</v>
      </c>
      <c r="C348" s="17">
        <v>2.6092846201</v>
      </c>
      <c r="D348" s="16">
        <v>0.30299999999999999</v>
      </c>
      <c r="E348" s="16">
        <v>56.5</v>
      </c>
      <c r="F348" s="16">
        <v>0</v>
      </c>
      <c r="G348" s="16">
        <v>0</v>
      </c>
      <c r="H348" s="15">
        <v>1</v>
      </c>
      <c r="I348" s="16">
        <f t="shared" si="36"/>
        <v>0</v>
      </c>
      <c r="J348" s="16">
        <f t="shared" si="37"/>
        <v>0</v>
      </c>
      <c r="K348" s="16">
        <v>3335</v>
      </c>
      <c r="L348" s="15">
        <f t="shared" si="32"/>
        <v>3.7224706711501621</v>
      </c>
      <c r="M348">
        <f t="shared" si="33"/>
        <v>4592</v>
      </c>
      <c r="N348">
        <f t="shared" si="34"/>
        <v>0</v>
      </c>
      <c r="O348">
        <f t="shared" si="35"/>
        <v>0</v>
      </c>
    </row>
    <row r="349" spans="1:15">
      <c r="A349" s="15" t="s">
        <v>55</v>
      </c>
      <c r="B349" s="15">
        <v>6410</v>
      </c>
      <c r="C349" s="17">
        <v>0.2163132619</v>
      </c>
      <c r="D349" s="16">
        <v>0.30299999999999999</v>
      </c>
      <c r="E349" s="16">
        <v>56.5</v>
      </c>
      <c r="F349" s="16">
        <v>0</v>
      </c>
      <c r="G349" s="16">
        <v>0</v>
      </c>
      <c r="H349" s="15">
        <v>1</v>
      </c>
      <c r="I349" s="16">
        <f t="shared" si="36"/>
        <v>0</v>
      </c>
      <c r="J349" s="16">
        <f t="shared" si="37"/>
        <v>0</v>
      </c>
      <c r="K349" s="16">
        <v>276.5</v>
      </c>
      <c r="L349" s="15">
        <f t="shared" si="32"/>
        <v>0.3085979072580875</v>
      </c>
      <c r="M349">
        <f t="shared" si="33"/>
        <v>381</v>
      </c>
      <c r="N349">
        <f t="shared" si="34"/>
        <v>0</v>
      </c>
      <c r="O349">
        <f t="shared" si="35"/>
        <v>0</v>
      </c>
    </row>
    <row r="350" spans="1:15">
      <c r="A350" s="15" t="s">
        <v>55</v>
      </c>
      <c r="B350" s="15">
        <v>6460</v>
      </c>
      <c r="C350" s="17">
        <v>0.31550667599999999</v>
      </c>
      <c r="D350" s="16">
        <v>0.30299999999999999</v>
      </c>
      <c r="E350" s="16">
        <v>56.5</v>
      </c>
      <c r="F350" s="16">
        <v>0</v>
      </c>
      <c r="G350" s="16">
        <v>0</v>
      </c>
      <c r="H350" s="15">
        <v>1</v>
      </c>
      <c r="I350" s="16">
        <f t="shared" si="36"/>
        <v>0</v>
      </c>
      <c r="J350" s="16">
        <f t="shared" si="37"/>
        <v>0</v>
      </c>
      <c r="K350" s="16">
        <v>403.3</v>
      </c>
      <c r="L350" s="15">
        <f t="shared" si="32"/>
        <v>0.45010971164849994</v>
      </c>
      <c r="M350">
        <f t="shared" si="33"/>
        <v>555</v>
      </c>
      <c r="N350">
        <f t="shared" si="34"/>
        <v>0</v>
      </c>
      <c r="O350">
        <f t="shared" si="35"/>
        <v>0</v>
      </c>
    </row>
    <row r="351" spans="1:15">
      <c r="A351" s="15" t="s">
        <v>55</v>
      </c>
      <c r="B351" s="15">
        <v>4340</v>
      </c>
      <c r="C351" s="17">
        <v>9.7943031299999997E-2</v>
      </c>
      <c r="D351" s="16">
        <v>0.41299999999999998</v>
      </c>
      <c r="E351" s="16">
        <v>56.5</v>
      </c>
      <c r="F351" s="16">
        <v>0.7</v>
      </c>
      <c r="G351" s="16">
        <v>0.09</v>
      </c>
      <c r="H351" s="15">
        <v>1</v>
      </c>
      <c r="I351" s="16">
        <f t="shared" si="36"/>
        <v>0.7</v>
      </c>
      <c r="J351" s="16">
        <f t="shared" si="37"/>
        <v>0.09</v>
      </c>
      <c r="K351" s="16">
        <v>170.6</v>
      </c>
      <c r="L351" s="15">
        <f t="shared" si="32"/>
        <v>0.1904543053224875</v>
      </c>
      <c r="M351">
        <f t="shared" si="33"/>
        <v>235</v>
      </c>
      <c r="N351">
        <f t="shared" si="34"/>
        <v>0</v>
      </c>
      <c r="O351">
        <f t="shared" si="35"/>
        <v>0</v>
      </c>
    </row>
    <row r="352" spans="1:15">
      <c r="A352" s="15" t="s">
        <v>55</v>
      </c>
      <c r="B352" s="15">
        <v>3200</v>
      </c>
      <c r="C352" s="17">
        <v>1.3982788581000001</v>
      </c>
      <c r="D352" s="16">
        <v>0.4</v>
      </c>
      <c r="E352" s="16">
        <v>56.5</v>
      </c>
      <c r="F352" s="16">
        <v>1.2</v>
      </c>
      <c r="G352" s="16">
        <v>6.4000000000000001E-2</v>
      </c>
      <c r="H352" s="15">
        <v>1</v>
      </c>
      <c r="I352" s="16">
        <f t="shared" si="36"/>
        <v>1.2</v>
      </c>
      <c r="J352" s="16">
        <f t="shared" si="37"/>
        <v>6.4000000000000001E-2</v>
      </c>
      <c r="K352" s="16">
        <v>2359.3000000000002</v>
      </c>
      <c r="L352" s="15">
        <f t="shared" si="32"/>
        <v>2.6334251827550004</v>
      </c>
      <c r="M352">
        <f t="shared" si="33"/>
        <v>3248</v>
      </c>
      <c r="N352">
        <f t="shared" si="34"/>
        <v>9</v>
      </c>
      <c r="O352">
        <f t="shared" si="35"/>
        <v>0.5</v>
      </c>
    </row>
    <row r="353" spans="1:15">
      <c r="A353" s="15" t="s">
        <v>55</v>
      </c>
      <c r="B353" s="15">
        <v>6300</v>
      </c>
      <c r="C353" s="17">
        <v>12.289213607100001</v>
      </c>
      <c r="D353" s="16">
        <v>0.30299999999999999</v>
      </c>
      <c r="E353" s="16">
        <v>56.5</v>
      </c>
      <c r="F353" s="16">
        <v>0</v>
      </c>
      <c r="G353" s="16">
        <v>0</v>
      </c>
      <c r="H353" s="15">
        <v>1</v>
      </c>
      <c r="I353" s="16">
        <f t="shared" si="36"/>
        <v>0</v>
      </c>
      <c r="J353" s="16">
        <f t="shared" si="37"/>
        <v>0</v>
      </c>
      <c r="K353" s="16">
        <v>15707.1</v>
      </c>
      <c r="L353" s="15">
        <f t="shared" si="32"/>
        <v>17.532099362229037</v>
      </c>
      <c r="M353">
        <f t="shared" si="33"/>
        <v>21625</v>
      </c>
      <c r="N353">
        <f t="shared" si="34"/>
        <v>0</v>
      </c>
      <c r="O353">
        <f t="shared" si="35"/>
        <v>0</v>
      </c>
    </row>
    <row r="354" spans="1:15">
      <c r="A354" s="15" t="s">
        <v>55</v>
      </c>
      <c r="B354" s="15">
        <v>6430</v>
      </c>
      <c r="C354" s="17">
        <v>0.18217629660000001</v>
      </c>
      <c r="D354" s="16">
        <v>0.30299999999999999</v>
      </c>
      <c r="E354" s="16">
        <v>56.5</v>
      </c>
      <c r="F354" s="16">
        <v>0</v>
      </c>
      <c r="G354" s="16">
        <v>0</v>
      </c>
      <c r="H354" s="15">
        <v>1</v>
      </c>
      <c r="I354" s="16">
        <f t="shared" si="36"/>
        <v>0</v>
      </c>
      <c r="J354" s="16">
        <f t="shared" si="37"/>
        <v>0</v>
      </c>
      <c r="K354" s="16">
        <v>232.8</v>
      </c>
      <c r="L354" s="15">
        <f t="shared" si="32"/>
        <v>0.25989725913697498</v>
      </c>
      <c r="M354">
        <f t="shared" si="33"/>
        <v>321</v>
      </c>
      <c r="N354">
        <f t="shared" si="34"/>
        <v>0</v>
      </c>
      <c r="O354">
        <f t="shared" si="35"/>
        <v>0</v>
      </c>
    </row>
    <row r="355" spans="1:15">
      <c r="A355" s="15" t="s">
        <v>55</v>
      </c>
      <c r="B355" s="15">
        <v>3200</v>
      </c>
      <c r="C355" s="17">
        <v>15.8757379184</v>
      </c>
      <c r="D355" s="16">
        <v>0.4</v>
      </c>
      <c r="E355" s="16">
        <v>56.5</v>
      </c>
      <c r="F355" s="16">
        <v>1.2</v>
      </c>
      <c r="G355" s="16">
        <v>6.4000000000000001E-2</v>
      </c>
      <c r="H355" s="15">
        <v>1</v>
      </c>
      <c r="I355" s="16">
        <f t="shared" si="36"/>
        <v>1.2</v>
      </c>
      <c r="J355" s="16">
        <f t="shared" si="37"/>
        <v>6.4000000000000001E-2</v>
      </c>
      <c r="K355" s="16">
        <v>26786.9</v>
      </c>
      <c r="L355" s="15">
        <f t="shared" si="32"/>
        <v>29.899306412986672</v>
      </c>
      <c r="M355">
        <f t="shared" si="33"/>
        <v>36880</v>
      </c>
      <c r="N355">
        <f t="shared" si="34"/>
        <v>98</v>
      </c>
      <c r="O355">
        <f t="shared" si="35"/>
        <v>5.2</v>
      </c>
    </row>
    <row r="356" spans="1:15">
      <c r="A356" s="15" t="s">
        <v>55</v>
      </c>
      <c r="B356" s="15">
        <v>4110</v>
      </c>
      <c r="C356" s="17">
        <v>4.7030852975000004</v>
      </c>
      <c r="D356" s="16">
        <v>0.41299999999999998</v>
      </c>
      <c r="E356" s="16">
        <v>56.5</v>
      </c>
      <c r="F356" s="16">
        <v>0.7</v>
      </c>
      <c r="G356" s="16">
        <v>0.09</v>
      </c>
      <c r="H356" s="15">
        <v>1</v>
      </c>
      <c r="I356" s="16">
        <f t="shared" si="36"/>
        <v>0.7</v>
      </c>
      <c r="J356" s="16">
        <f t="shared" si="37"/>
        <v>0.09</v>
      </c>
      <c r="K356" s="16">
        <v>8233.2000000000007</v>
      </c>
      <c r="L356" s="15">
        <f t="shared" si="32"/>
        <v>9.1453453228761461</v>
      </c>
      <c r="M356">
        <f t="shared" si="33"/>
        <v>11281</v>
      </c>
      <c r="N356">
        <f t="shared" si="34"/>
        <v>17</v>
      </c>
      <c r="O356">
        <f t="shared" si="35"/>
        <v>2.2000000000000002</v>
      </c>
    </row>
    <row r="357" spans="1:15">
      <c r="A357" s="15" t="s">
        <v>55</v>
      </c>
      <c r="B357" s="15">
        <v>3200</v>
      </c>
      <c r="C357" s="17">
        <v>1.9724384096000001</v>
      </c>
      <c r="D357" s="16">
        <v>0.4</v>
      </c>
      <c r="E357" s="16">
        <v>56.5</v>
      </c>
      <c r="F357" s="16">
        <v>1.2</v>
      </c>
      <c r="G357" s="16">
        <v>6.4000000000000001E-2</v>
      </c>
      <c r="H357" s="15">
        <v>1</v>
      </c>
      <c r="I357" s="16">
        <f t="shared" si="36"/>
        <v>1.2</v>
      </c>
      <c r="J357" s="16">
        <f t="shared" si="37"/>
        <v>6.4000000000000001E-2</v>
      </c>
      <c r="K357" s="16">
        <v>3328.1</v>
      </c>
      <c r="L357" s="15">
        <f t="shared" si="32"/>
        <v>3.7147590047466674</v>
      </c>
      <c r="M357">
        <f t="shared" si="33"/>
        <v>4582</v>
      </c>
      <c r="N357">
        <f t="shared" si="34"/>
        <v>12</v>
      </c>
      <c r="O357">
        <f t="shared" si="35"/>
        <v>0.6</v>
      </c>
    </row>
    <row r="358" spans="1:15">
      <c r="A358" s="15" t="s">
        <v>55</v>
      </c>
      <c r="B358" s="15">
        <v>3200</v>
      </c>
      <c r="C358" s="17">
        <v>1.4329860974999999</v>
      </c>
      <c r="D358" s="16">
        <v>0.4</v>
      </c>
      <c r="E358" s="16">
        <v>56.5</v>
      </c>
      <c r="F358" s="16">
        <v>1.2</v>
      </c>
      <c r="G358" s="16">
        <v>6.4000000000000001E-2</v>
      </c>
      <c r="H358" s="15">
        <v>1</v>
      </c>
      <c r="I358" s="16">
        <f t="shared" si="36"/>
        <v>1.2</v>
      </c>
      <c r="J358" s="16">
        <f t="shared" si="37"/>
        <v>6.4000000000000001E-2</v>
      </c>
      <c r="K358" s="16">
        <v>2638.7</v>
      </c>
      <c r="L358" s="15">
        <f t="shared" si="32"/>
        <v>2.6987904836250003</v>
      </c>
      <c r="M358">
        <f t="shared" si="33"/>
        <v>3329</v>
      </c>
      <c r="N358">
        <f t="shared" si="34"/>
        <v>9</v>
      </c>
      <c r="O358">
        <f t="shared" si="35"/>
        <v>0.5</v>
      </c>
    </row>
    <row r="359" spans="1:15">
      <c r="A359" s="15" t="s">
        <v>55</v>
      </c>
      <c r="B359" s="15">
        <v>4340</v>
      </c>
      <c r="C359" s="17">
        <v>12.1541523491</v>
      </c>
      <c r="D359" s="16">
        <v>0.41299999999999998</v>
      </c>
      <c r="E359" s="16">
        <v>56.5</v>
      </c>
      <c r="F359" s="16">
        <v>0.7</v>
      </c>
      <c r="G359" s="16">
        <v>0.09</v>
      </c>
      <c r="H359" s="15">
        <v>1</v>
      </c>
      <c r="I359" s="16">
        <f t="shared" si="36"/>
        <v>0.7</v>
      </c>
      <c r="J359" s="16">
        <f t="shared" si="37"/>
        <v>0.09</v>
      </c>
      <c r="K359" s="16">
        <v>26291.9</v>
      </c>
      <c r="L359" s="15">
        <f t="shared" si="32"/>
        <v>23.634255665839493</v>
      </c>
      <c r="M359">
        <f t="shared" si="33"/>
        <v>29152</v>
      </c>
      <c r="N359">
        <f t="shared" si="34"/>
        <v>45</v>
      </c>
      <c r="O359">
        <f t="shared" si="35"/>
        <v>5.8</v>
      </c>
    </row>
    <row r="360" spans="1:15">
      <c r="A360" s="15" t="s">
        <v>55</v>
      </c>
      <c r="B360" s="15">
        <v>3200</v>
      </c>
      <c r="C360" s="17">
        <v>7.9591092006000004</v>
      </c>
      <c r="D360" s="16">
        <v>0.4</v>
      </c>
      <c r="E360" s="16">
        <v>56.5</v>
      </c>
      <c r="F360" s="16">
        <v>1.2</v>
      </c>
      <c r="G360" s="16">
        <v>6.4000000000000001E-2</v>
      </c>
      <c r="H360" s="15">
        <v>1</v>
      </c>
      <c r="I360" s="16">
        <f t="shared" si="36"/>
        <v>1.2</v>
      </c>
      <c r="J360" s="16">
        <f t="shared" si="37"/>
        <v>6.4000000000000001E-2</v>
      </c>
      <c r="K360" s="16">
        <v>13429.3</v>
      </c>
      <c r="L360" s="15">
        <f t="shared" si="32"/>
        <v>14.989655661130001</v>
      </c>
      <c r="M360">
        <f t="shared" si="33"/>
        <v>18489</v>
      </c>
      <c r="N360">
        <f t="shared" si="34"/>
        <v>49</v>
      </c>
      <c r="O360">
        <f t="shared" si="35"/>
        <v>2.6</v>
      </c>
    </row>
    <row r="361" spans="1:15">
      <c r="A361" s="15" t="s">
        <v>55</v>
      </c>
      <c r="B361" s="15">
        <v>4110</v>
      </c>
      <c r="C361" s="17">
        <v>0.87963089390000004</v>
      </c>
      <c r="D361" s="16">
        <v>0.41299999999999998</v>
      </c>
      <c r="E361" s="16">
        <v>56.5</v>
      </c>
      <c r="F361" s="16">
        <v>0.7</v>
      </c>
      <c r="G361" s="16">
        <v>0.09</v>
      </c>
      <c r="H361" s="15">
        <v>1</v>
      </c>
      <c r="I361" s="16">
        <f t="shared" si="36"/>
        <v>0.7</v>
      </c>
      <c r="J361" s="16">
        <f t="shared" si="37"/>
        <v>0.09</v>
      </c>
      <c r="K361" s="16">
        <v>1532.4</v>
      </c>
      <c r="L361" s="15">
        <f t="shared" si="32"/>
        <v>1.7104789244757959</v>
      </c>
      <c r="M361">
        <f t="shared" si="33"/>
        <v>2110</v>
      </c>
      <c r="N361">
        <f t="shared" si="34"/>
        <v>3</v>
      </c>
      <c r="O361">
        <f t="shared" si="35"/>
        <v>0.4</v>
      </c>
    </row>
    <row r="362" spans="1:15">
      <c r="A362" s="15" t="s">
        <v>55</v>
      </c>
      <c r="B362" s="15">
        <v>4110</v>
      </c>
      <c r="C362" s="17">
        <v>15.884057605300001</v>
      </c>
      <c r="D362" s="16">
        <v>0.41299999999999998</v>
      </c>
      <c r="E362" s="16">
        <v>56.5</v>
      </c>
      <c r="F362" s="16">
        <v>0.7</v>
      </c>
      <c r="G362" s="16">
        <v>0.09</v>
      </c>
      <c r="H362" s="15">
        <v>1</v>
      </c>
      <c r="I362" s="16">
        <f t="shared" si="36"/>
        <v>0.7</v>
      </c>
      <c r="J362" s="16">
        <f t="shared" si="37"/>
        <v>0.09</v>
      </c>
      <c r="K362" s="16">
        <v>27672.1</v>
      </c>
      <c r="L362" s="15">
        <f t="shared" si="32"/>
        <v>30.887211849239403</v>
      </c>
      <c r="M362">
        <f t="shared" si="33"/>
        <v>38099</v>
      </c>
      <c r="N362">
        <f t="shared" si="34"/>
        <v>59</v>
      </c>
      <c r="O362">
        <f t="shared" si="35"/>
        <v>7.6</v>
      </c>
    </row>
    <row r="363" spans="1:15">
      <c r="A363" s="15" t="s">
        <v>55</v>
      </c>
      <c r="B363" s="15">
        <v>4110</v>
      </c>
      <c r="C363" s="17">
        <v>6.4834085865000004</v>
      </c>
      <c r="D363" s="16">
        <v>0.41299999999999998</v>
      </c>
      <c r="E363" s="16">
        <v>56.5</v>
      </c>
      <c r="F363" s="16">
        <v>0.7</v>
      </c>
      <c r="G363" s="16">
        <v>0.09</v>
      </c>
      <c r="H363" s="15">
        <v>1</v>
      </c>
      <c r="I363" s="16">
        <f t="shared" si="36"/>
        <v>0.7</v>
      </c>
      <c r="J363" s="16">
        <f t="shared" si="37"/>
        <v>0.09</v>
      </c>
      <c r="K363" s="16">
        <v>14529.3</v>
      </c>
      <c r="L363" s="15">
        <f t="shared" si="32"/>
        <v>12.607258138473687</v>
      </c>
      <c r="M363">
        <f t="shared" si="33"/>
        <v>15551</v>
      </c>
      <c r="N363">
        <f t="shared" si="34"/>
        <v>24</v>
      </c>
      <c r="O363">
        <f t="shared" si="35"/>
        <v>3.1</v>
      </c>
    </row>
    <row r="364" spans="1:15">
      <c r="A364" s="15" t="s">
        <v>55</v>
      </c>
      <c r="B364" s="15">
        <v>6410</v>
      </c>
      <c r="C364" s="17">
        <v>1.7177721753999999</v>
      </c>
      <c r="D364" s="16">
        <v>0.30299999999999999</v>
      </c>
      <c r="E364" s="16">
        <v>56.5</v>
      </c>
      <c r="F364" s="16">
        <v>0</v>
      </c>
      <c r="G364" s="16">
        <v>0</v>
      </c>
      <c r="H364" s="15">
        <v>1</v>
      </c>
      <c r="I364" s="16">
        <f t="shared" si="36"/>
        <v>0</v>
      </c>
      <c r="J364" s="16">
        <f t="shared" si="37"/>
        <v>0</v>
      </c>
      <c r="K364" s="16">
        <v>2195.5</v>
      </c>
      <c r="L364" s="15">
        <f t="shared" si="32"/>
        <v>2.4506167297300245</v>
      </c>
      <c r="M364">
        <f t="shared" si="33"/>
        <v>3023</v>
      </c>
      <c r="N364">
        <f t="shared" si="34"/>
        <v>0</v>
      </c>
      <c r="O364">
        <f t="shared" si="35"/>
        <v>0</v>
      </c>
    </row>
    <row r="365" spans="1:15">
      <c r="A365" s="15" t="s">
        <v>55</v>
      </c>
      <c r="B365" s="15">
        <v>6430</v>
      </c>
      <c r="C365" s="17">
        <v>0.99530703580000002</v>
      </c>
      <c r="D365" s="16">
        <v>0.30299999999999999</v>
      </c>
      <c r="E365" s="16">
        <v>56.5</v>
      </c>
      <c r="F365" s="16">
        <v>0</v>
      </c>
      <c r="G365" s="16">
        <v>0</v>
      </c>
      <c r="H365" s="15">
        <v>1</v>
      </c>
      <c r="I365" s="16">
        <f t="shared" si="36"/>
        <v>0</v>
      </c>
      <c r="J365" s="16">
        <f t="shared" si="37"/>
        <v>0</v>
      </c>
      <c r="K365" s="16">
        <v>1272.0999999999999</v>
      </c>
      <c r="L365" s="15">
        <f t="shared" si="32"/>
        <v>1.4199298999481751</v>
      </c>
      <c r="M365">
        <f t="shared" si="33"/>
        <v>1751</v>
      </c>
      <c r="N365">
        <f t="shared" si="34"/>
        <v>0</v>
      </c>
      <c r="O365">
        <f t="shared" si="35"/>
        <v>0</v>
      </c>
    </row>
    <row r="366" spans="1:15">
      <c r="A366" s="15" t="s">
        <v>55</v>
      </c>
      <c r="B366" s="15">
        <v>6430</v>
      </c>
      <c r="C366" s="17">
        <v>0.15451410430000001</v>
      </c>
      <c r="D366" s="16">
        <v>0.30299999999999999</v>
      </c>
      <c r="E366" s="16">
        <v>56.5</v>
      </c>
      <c r="F366" s="16">
        <v>0</v>
      </c>
      <c r="G366" s="16">
        <v>0</v>
      </c>
      <c r="H366" s="15">
        <v>1</v>
      </c>
      <c r="I366" s="16">
        <f t="shared" si="36"/>
        <v>0</v>
      </c>
      <c r="J366" s="16">
        <f t="shared" si="37"/>
        <v>0</v>
      </c>
      <c r="K366" s="16">
        <v>197.5</v>
      </c>
      <c r="L366" s="15">
        <f t="shared" si="32"/>
        <v>0.22043368404698749</v>
      </c>
      <c r="M366">
        <f t="shared" si="33"/>
        <v>272</v>
      </c>
      <c r="N366">
        <f t="shared" si="34"/>
        <v>0</v>
      </c>
      <c r="O366">
        <f t="shared" si="35"/>
        <v>0</v>
      </c>
    </row>
    <row r="367" spans="1:15">
      <c r="A367" s="15" t="s">
        <v>55</v>
      </c>
      <c r="B367" s="15">
        <v>3100</v>
      </c>
      <c r="C367" s="17">
        <v>5.2025983446000001</v>
      </c>
      <c r="D367" s="16">
        <v>0.41099999999999998</v>
      </c>
      <c r="E367" s="16">
        <v>56.5</v>
      </c>
      <c r="F367" s="16">
        <v>1.2</v>
      </c>
      <c r="G367" s="16">
        <v>6.4000000000000001E-2</v>
      </c>
      <c r="H367" s="15">
        <v>1</v>
      </c>
      <c r="I367" s="16">
        <f t="shared" si="36"/>
        <v>1.2</v>
      </c>
      <c r="J367" s="16">
        <f t="shared" si="37"/>
        <v>6.4000000000000001E-2</v>
      </c>
      <c r="K367" s="16">
        <v>12789.1</v>
      </c>
      <c r="L367" s="15">
        <f t="shared" si="32"/>
        <v>10.067678121594074</v>
      </c>
      <c r="M367">
        <f t="shared" si="33"/>
        <v>12418</v>
      </c>
      <c r="N367">
        <f t="shared" si="34"/>
        <v>33</v>
      </c>
      <c r="O367">
        <f t="shared" si="35"/>
        <v>1.8</v>
      </c>
    </row>
    <row r="368" spans="1:15">
      <c r="A368" s="15" t="s">
        <v>55</v>
      </c>
      <c r="B368" s="15">
        <v>6430</v>
      </c>
      <c r="C368" s="17">
        <v>3.0991459252000002</v>
      </c>
      <c r="D368" s="16">
        <v>0.30299999999999999</v>
      </c>
      <c r="E368" s="16">
        <v>56.5</v>
      </c>
      <c r="F368" s="16">
        <v>0</v>
      </c>
      <c r="G368" s="16">
        <v>0</v>
      </c>
      <c r="H368" s="15">
        <v>1</v>
      </c>
      <c r="I368" s="16">
        <f t="shared" si="36"/>
        <v>0</v>
      </c>
      <c r="J368" s="16">
        <f t="shared" si="37"/>
        <v>0</v>
      </c>
      <c r="K368" s="16">
        <v>3961.1</v>
      </c>
      <c r="L368" s="15">
        <f t="shared" si="32"/>
        <v>4.4213190555384498</v>
      </c>
      <c r="M368">
        <f t="shared" si="33"/>
        <v>5454</v>
      </c>
      <c r="N368">
        <f t="shared" si="34"/>
        <v>0</v>
      </c>
      <c r="O368">
        <f t="shared" si="35"/>
        <v>0</v>
      </c>
    </row>
    <row r="369" spans="1:15">
      <c r="A369" s="15" t="s">
        <v>55</v>
      </c>
      <c r="B369" s="15">
        <v>3200</v>
      </c>
      <c r="C369" s="17">
        <v>0.16630817840000001</v>
      </c>
      <c r="D369" s="16">
        <v>0.4</v>
      </c>
      <c r="E369" s="16">
        <v>56.5</v>
      </c>
      <c r="F369" s="16">
        <v>1.2</v>
      </c>
      <c r="G369" s="16">
        <v>6.4000000000000001E-2</v>
      </c>
      <c r="H369" s="15">
        <v>1</v>
      </c>
      <c r="I369" s="16">
        <f t="shared" si="36"/>
        <v>1.2</v>
      </c>
      <c r="J369" s="16">
        <f t="shared" si="37"/>
        <v>6.4000000000000001E-2</v>
      </c>
      <c r="K369" s="16">
        <v>280.60000000000002</v>
      </c>
      <c r="L369" s="15">
        <f t="shared" si="32"/>
        <v>0.31321373598666669</v>
      </c>
      <c r="M369">
        <f t="shared" si="33"/>
        <v>386</v>
      </c>
      <c r="N369">
        <f t="shared" si="34"/>
        <v>1</v>
      </c>
      <c r="O369">
        <f t="shared" si="35"/>
        <v>0.1</v>
      </c>
    </row>
    <row r="370" spans="1:15">
      <c r="A370" s="15" t="s">
        <v>55</v>
      </c>
      <c r="B370" s="15">
        <v>3200</v>
      </c>
      <c r="C370" s="17">
        <v>1.2868496004000001</v>
      </c>
      <c r="D370" s="16">
        <v>0.4</v>
      </c>
      <c r="E370" s="16">
        <v>56.5</v>
      </c>
      <c r="F370" s="16">
        <v>1.2</v>
      </c>
      <c r="G370" s="16">
        <v>6.4000000000000001E-2</v>
      </c>
      <c r="H370" s="15">
        <v>1</v>
      </c>
      <c r="I370" s="16">
        <f t="shared" si="36"/>
        <v>1.2</v>
      </c>
      <c r="J370" s="16">
        <f t="shared" si="37"/>
        <v>6.4000000000000001E-2</v>
      </c>
      <c r="K370" s="16">
        <v>2171.3000000000002</v>
      </c>
      <c r="L370" s="15">
        <f t="shared" si="32"/>
        <v>2.4235667474200002</v>
      </c>
      <c r="M370">
        <f t="shared" si="33"/>
        <v>2989</v>
      </c>
      <c r="N370">
        <f t="shared" si="34"/>
        <v>8</v>
      </c>
      <c r="O370">
        <f t="shared" si="35"/>
        <v>0.4</v>
      </c>
    </row>
    <row r="371" spans="1:15">
      <c r="A371" s="15" t="s">
        <v>55</v>
      </c>
      <c r="B371" s="15">
        <v>3200</v>
      </c>
      <c r="C371" s="17">
        <v>1.7290995318</v>
      </c>
      <c r="D371" s="16">
        <v>0.4</v>
      </c>
      <c r="E371" s="16">
        <v>56.5</v>
      </c>
      <c r="F371" s="16">
        <v>1.2</v>
      </c>
      <c r="G371" s="16">
        <v>6.4000000000000001E-2</v>
      </c>
      <c r="H371" s="15">
        <v>1</v>
      </c>
      <c r="I371" s="16">
        <f t="shared" si="36"/>
        <v>1.2</v>
      </c>
      <c r="J371" s="16">
        <f t="shared" si="37"/>
        <v>6.4000000000000001E-2</v>
      </c>
      <c r="K371" s="16">
        <v>14893.8</v>
      </c>
      <c r="L371" s="15">
        <f t="shared" si="32"/>
        <v>3.2564707848900003</v>
      </c>
      <c r="M371">
        <f t="shared" si="33"/>
        <v>4017</v>
      </c>
      <c r="N371">
        <f t="shared" si="34"/>
        <v>11</v>
      </c>
      <c r="O371">
        <f t="shared" si="35"/>
        <v>0.6</v>
      </c>
    </row>
    <row r="372" spans="1:15">
      <c r="A372" s="15" t="s">
        <v>55</v>
      </c>
      <c r="B372" s="15">
        <v>6460</v>
      </c>
      <c r="C372" s="17">
        <v>0.26730036880000002</v>
      </c>
      <c r="D372" s="16">
        <v>0.30299999999999999</v>
      </c>
      <c r="E372" s="16">
        <v>56.5</v>
      </c>
      <c r="F372" s="16">
        <v>0</v>
      </c>
      <c r="G372" s="16">
        <v>0</v>
      </c>
      <c r="H372" s="15">
        <v>1</v>
      </c>
      <c r="I372" s="16">
        <f t="shared" si="36"/>
        <v>0</v>
      </c>
      <c r="J372" s="16">
        <f t="shared" si="37"/>
        <v>0</v>
      </c>
      <c r="K372" s="16">
        <v>341.6</v>
      </c>
      <c r="L372" s="15">
        <f t="shared" si="32"/>
        <v>0.38133738863929995</v>
      </c>
      <c r="M372">
        <f t="shared" si="33"/>
        <v>470</v>
      </c>
      <c r="N372">
        <f t="shared" si="34"/>
        <v>0</v>
      </c>
      <c r="O372">
        <f t="shared" si="35"/>
        <v>0</v>
      </c>
    </row>
    <row r="373" spans="1:15">
      <c r="A373" s="15" t="s">
        <v>55</v>
      </c>
      <c r="B373" s="15">
        <v>6460</v>
      </c>
      <c r="C373" s="17">
        <v>0.57606142319999998</v>
      </c>
      <c r="D373" s="16">
        <v>0.30299999999999999</v>
      </c>
      <c r="E373" s="16">
        <v>56.5</v>
      </c>
      <c r="F373" s="16">
        <v>0</v>
      </c>
      <c r="G373" s="16">
        <v>0</v>
      </c>
      <c r="H373" s="15">
        <v>1</v>
      </c>
      <c r="I373" s="16">
        <f t="shared" si="36"/>
        <v>0</v>
      </c>
      <c r="J373" s="16">
        <f t="shared" si="37"/>
        <v>0</v>
      </c>
      <c r="K373" s="16">
        <v>736.3</v>
      </c>
      <c r="L373" s="15">
        <f t="shared" si="32"/>
        <v>0.82182362787269991</v>
      </c>
      <c r="M373">
        <f t="shared" si="33"/>
        <v>1014</v>
      </c>
      <c r="N373">
        <f t="shared" si="34"/>
        <v>0</v>
      </c>
      <c r="O373">
        <f t="shared" si="35"/>
        <v>0</v>
      </c>
    </row>
    <row r="374" spans="1:15">
      <c r="A374" s="15" t="s">
        <v>55</v>
      </c>
      <c r="B374" s="15">
        <v>3100</v>
      </c>
      <c r="C374" s="17">
        <v>5.8584154399999998E-2</v>
      </c>
      <c r="D374" s="16">
        <v>0.41099999999999998</v>
      </c>
      <c r="E374" s="16">
        <v>56.5</v>
      </c>
      <c r="F374" s="16">
        <v>1.2</v>
      </c>
      <c r="G374" s="16">
        <v>6.4000000000000001E-2</v>
      </c>
      <c r="H374" s="15">
        <v>1</v>
      </c>
      <c r="I374" s="16">
        <f t="shared" si="36"/>
        <v>1.2</v>
      </c>
      <c r="J374" s="16">
        <f t="shared" si="37"/>
        <v>6.4000000000000001E-2</v>
      </c>
      <c r="K374" s="16">
        <v>7909.3</v>
      </c>
      <c r="L374" s="15">
        <f t="shared" si="32"/>
        <v>0.11336766178329999</v>
      </c>
      <c r="M374">
        <f t="shared" si="33"/>
        <v>140</v>
      </c>
      <c r="N374">
        <f t="shared" si="34"/>
        <v>0</v>
      </c>
      <c r="O374">
        <f t="shared" si="35"/>
        <v>0</v>
      </c>
    </row>
    <row r="375" spans="1:15">
      <c r="A375" s="15" t="s">
        <v>55</v>
      </c>
      <c r="B375" s="15">
        <v>4340</v>
      </c>
      <c r="C375" s="17">
        <v>28.520284669700001</v>
      </c>
      <c r="D375" s="16">
        <v>0.41299999999999998</v>
      </c>
      <c r="E375" s="16">
        <v>56.5</v>
      </c>
      <c r="F375" s="16">
        <v>0.7</v>
      </c>
      <c r="G375" s="16">
        <v>0.09</v>
      </c>
      <c r="H375" s="15">
        <v>1</v>
      </c>
      <c r="I375" s="16">
        <f t="shared" si="36"/>
        <v>0.7</v>
      </c>
      <c r="J375" s="16">
        <f t="shared" si="37"/>
        <v>0.09</v>
      </c>
      <c r="K375" s="16">
        <v>57036.6</v>
      </c>
      <c r="L375" s="15">
        <f t="shared" si="32"/>
        <v>55.458881885426223</v>
      </c>
      <c r="M375">
        <f t="shared" si="33"/>
        <v>68407</v>
      </c>
      <c r="N375">
        <f t="shared" si="34"/>
        <v>106</v>
      </c>
      <c r="O375">
        <f t="shared" si="35"/>
        <v>13.6</v>
      </c>
    </row>
    <row r="376" spans="1:15">
      <c r="A376" s="15" t="s">
        <v>55</v>
      </c>
      <c r="B376" s="15">
        <v>6430</v>
      </c>
      <c r="C376" s="17">
        <v>0.52183785670000005</v>
      </c>
      <c r="D376" s="16">
        <v>0.30299999999999999</v>
      </c>
      <c r="E376" s="16">
        <v>56.5</v>
      </c>
      <c r="F376" s="16">
        <v>0</v>
      </c>
      <c r="G376" s="16">
        <v>0</v>
      </c>
      <c r="H376" s="15">
        <v>1</v>
      </c>
      <c r="I376" s="16">
        <f t="shared" si="36"/>
        <v>0</v>
      </c>
      <c r="J376" s="16">
        <f t="shared" si="37"/>
        <v>0</v>
      </c>
      <c r="K376" s="16">
        <v>683.3</v>
      </c>
      <c r="L376" s="15">
        <f t="shared" si="32"/>
        <v>0.74446693231463756</v>
      </c>
      <c r="M376">
        <f t="shared" si="33"/>
        <v>918</v>
      </c>
      <c r="N376">
        <f t="shared" si="34"/>
        <v>0</v>
      </c>
      <c r="O376">
        <f t="shared" si="35"/>
        <v>0</v>
      </c>
    </row>
    <row r="377" spans="1:15">
      <c r="A377" s="15" t="s">
        <v>55</v>
      </c>
      <c r="B377" s="15">
        <v>4340</v>
      </c>
      <c r="C377" s="17">
        <v>2.3338940129000001</v>
      </c>
      <c r="D377" s="16">
        <v>0.41299999999999998</v>
      </c>
      <c r="E377" s="16">
        <v>56.5</v>
      </c>
      <c r="F377" s="16">
        <v>0.7</v>
      </c>
      <c r="G377" s="16">
        <v>0.09</v>
      </c>
      <c r="H377" s="15">
        <v>1</v>
      </c>
      <c r="I377" s="16">
        <f t="shared" si="36"/>
        <v>0.7</v>
      </c>
      <c r="J377" s="16">
        <f t="shared" si="37"/>
        <v>0.09</v>
      </c>
      <c r="K377" s="16">
        <v>4066</v>
      </c>
      <c r="L377" s="15">
        <f t="shared" si="32"/>
        <v>4.5383541536679202</v>
      </c>
      <c r="M377">
        <f t="shared" si="33"/>
        <v>5598</v>
      </c>
      <c r="N377">
        <f t="shared" si="34"/>
        <v>9</v>
      </c>
      <c r="O377">
        <f t="shared" si="35"/>
        <v>1.1000000000000001</v>
      </c>
    </row>
    <row r="378" spans="1:15">
      <c r="A378" s="15" t="s">
        <v>55</v>
      </c>
      <c r="B378" s="15">
        <v>3200</v>
      </c>
      <c r="C378" s="17">
        <v>4.3656379000000002E-3</v>
      </c>
      <c r="D378" s="16">
        <v>0.4</v>
      </c>
      <c r="E378" s="16">
        <v>56.5</v>
      </c>
      <c r="F378" s="16">
        <v>1.2</v>
      </c>
      <c r="G378" s="16">
        <v>6.4000000000000001E-2</v>
      </c>
      <c r="H378" s="15">
        <v>1</v>
      </c>
      <c r="I378" s="16">
        <f t="shared" si="36"/>
        <v>1.2</v>
      </c>
      <c r="J378" s="16">
        <f t="shared" si="37"/>
        <v>6.4000000000000001E-2</v>
      </c>
      <c r="K378" s="16">
        <v>7.4</v>
      </c>
      <c r="L378" s="15">
        <f t="shared" si="32"/>
        <v>8.2219513783333333E-3</v>
      </c>
      <c r="M378">
        <f t="shared" si="33"/>
        <v>10</v>
      </c>
      <c r="N378">
        <f t="shared" si="34"/>
        <v>0</v>
      </c>
      <c r="O378">
        <f t="shared" si="35"/>
        <v>0</v>
      </c>
    </row>
    <row r="379" spans="1:15">
      <c r="A379" s="15" t="s">
        <v>55</v>
      </c>
      <c r="B379" s="15">
        <v>6460</v>
      </c>
      <c r="C379" s="17">
        <v>9.1521931521000006</v>
      </c>
      <c r="D379" s="16">
        <v>0.30299999999999999</v>
      </c>
      <c r="E379" s="16">
        <v>56.5</v>
      </c>
      <c r="F379" s="16">
        <v>0</v>
      </c>
      <c r="G379" s="16">
        <v>0</v>
      </c>
      <c r="H379" s="15">
        <v>1</v>
      </c>
      <c r="I379" s="16">
        <f t="shared" si="36"/>
        <v>0</v>
      </c>
      <c r="J379" s="16">
        <f t="shared" si="37"/>
        <v>0</v>
      </c>
      <c r="K379" s="16">
        <v>13386.1</v>
      </c>
      <c r="L379" s="15">
        <f t="shared" si="32"/>
        <v>13.056747555614663</v>
      </c>
      <c r="M379">
        <f t="shared" si="33"/>
        <v>16105</v>
      </c>
      <c r="N379">
        <f t="shared" si="34"/>
        <v>0</v>
      </c>
      <c r="O379">
        <f t="shared" si="35"/>
        <v>0</v>
      </c>
    </row>
    <row r="380" spans="1:15">
      <c r="A380" s="15" t="s">
        <v>55</v>
      </c>
      <c r="B380" s="15">
        <v>1180</v>
      </c>
      <c r="C380" s="17">
        <v>2.6316006991999998</v>
      </c>
      <c r="D380" s="16">
        <v>0.39</v>
      </c>
      <c r="E380" s="16">
        <v>56.5</v>
      </c>
      <c r="F380" s="16">
        <v>1.05</v>
      </c>
      <c r="G380" s="16">
        <v>0.22</v>
      </c>
      <c r="H380" s="15">
        <v>0</v>
      </c>
      <c r="I380" s="16">
        <f>F380*0.7</f>
        <v>0.73499999999999999</v>
      </c>
      <c r="J380" s="16">
        <f>G380*0.5</f>
        <v>0.11</v>
      </c>
      <c r="K380" s="16">
        <v>52542.2</v>
      </c>
      <c r="L380" s="15">
        <f t="shared" si="32"/>
        <v>4.8322767839059999</v>
      </c>
      <c r="M380">
        <f t="shared" si="33"/>
        <v>5961</v>
      </c>
      <c r="N380">
        <f t="shared" si="34"/>
        <v>10</v>
      </c>
      <c r="O380">
        <f t="shared" si="35"/>
        <v>1.4</v>
      </c>
    </row>
    <row r="381" spans="1:15">
      <c r="A381" s="15" t="s">
        <v>55</v>
      </c>
      <c r="B381" s="15">
        <v>4110</v>
      </c>
      <c r="C381" s="17">
        <v>55.485675507300002</v>
      </c>
      <c r="D381" s="16">
        <v>0.41299999999999998</v>
      </c>
      <c r="E381" s="16">
        <v>56.5</v>
      </c>
      <c r="F381" s="16">
        <v>0.7</v>
      </c>
      <c r="G381" s="16">
        <v>0.09</v>
      </c>
      <c r="H381" s="15">
        <v>1</v>
      </c>
      <c r="I381" s="16">
        <f t="shared" ref="I381:I429" si="38">F381</f>
        <v>0.7</v>
      </c>
      <c r="J381" s="16">
        <f t="shared" ref="J381:J429" si="39">G381</f>
        <v>0.09</v>
      </c>
      <c r="K381" s="16">
        <v>98947</v>
      </c>
      <c r="L381" s="15">
        <f t="shared" si="32"/>
        <v>107.89420792709097</v>
      </c>
      <c r="M381">
        <f t="shared" si="33"/>
        <v>133085</v>
      </c>
      <c r="N381">
        <f t="shared" si="34"/>
        <v>205</v>
      </c>
      <c r="O381">
        <f t="shared" si="35"/>
        <v>26.4</v>
      </c>
    </row>
    <row r="382" spans="1:15">
      <c r="A382" s="15" t="s">
        <v>55</v>
      </c>
      <c r="B382" s="15">
        <v>4110</v>
      </c>
      <c r="C382" s="17">
        <v>1.1969328205</v>
      </c>
      <c r="D382" s="16">
        <v>0.41299999999999998</v>
      </c>
      <c r="E382" s="16">
        <v>56.5</v>
      </c>
      <c r="F382" s="16">
        <v>0.7</v>
      </c>
      <c r="G382" s="16">
        <v>0.09</v>
      </c>
      <c r="H382" s="15">
        <v>1</v>
      </c>
      <c r="I382" s="16">
        <f t="shared" si="38"/>
        <v>0.7</v>
      </c>
      <c r="J382" s="16">
        <f t="shared" si="39"/>
        <v>0.09</v>
      </c>
      <c r="K382" s="16">
        <v>6420.3</v>
      </c>
      <c r="L382" s="15">
        <f t="shared" si="32"/>
        <v>2.3274857416631041</v>
      </c>
      <c r="M382">
        <f t="shared" si="33"/>
        <v>2871</v>
      </c>
      <c r="N382">
        <f t="shared" si="34"/>
        <v>4</v>
      </c>
      <c r="O382">
        <f t="shared" si="35"/>
        <v>0.6</v>
      </c>
    </row>
    <row r="383" spans="1:15">
      <c r="A383" s="15" t="s">
        <v>55</v>
      </c>
      <c r="B383" s="15">
        <v>4110</v>
      </c>
      <c r="C383" s="17">
        <v>0.2874817952</v>
      </c>
      <c r="D383" s="16">
        <v>0.41299999999999998</v>
      </c>
      <c r="E383" s="16">
        <v>56.5</v>
      </c>
      <c r="F383" s="16">
        <v>0.7</v>
      </c>
      <c r="G383" s="16">
        <v>0.09</v>
      </c>
      <c r="H383" s="15">
        <v>1</v>
      </c>
      <c r="I383" s="16">
        <f t="shared" si="38"/>
        <v>0.7</v>
      </c>
      <c r="J383" s="16">
        <f t="shared" si="39"/>
        <v>0.09</v>
      </c>
      <c r="K383" s="16">
        <v>3490.2</v>
      </c>
      <c r="L383" s="15">
        <f t="shared" si="32"/>
        <v>0.55902032917453337</v>
      </c>
      <c r="M383">
        <f t="shared" si="33"/>
        <v>690</v>
      </c>
      <c r="N383">
        <f t="shared" si="34"/>
        <v>1</v>
      </c>
      <c r="O383">
        <f t="shared" si="35"/>
        <v>0.1</v>
      </c>
    </row>
    <row r="384" spans="1:15">
      <c r="A384" s="15" t="s">
        <v>55</v>
      </c>
      <c r="B384" s="15">
        <v>4110</v>
      </c>
      <c r="C384" s="17">
        <v>9.2749391714999998</v>
      </c>
      <c r="D384" s="16">
        <v>0.41299999999999998</v>
      </c>
      <c r="E384" s="16">
        <v>56.5</v>
      </c>
      <c r="F384" s="16">
        <v>0.7</v>
      </c>
      <c r="G384" s="16">
        <v>0.09</v>
      </c>
      <c r="H384" s="15">
        <v>1</v>
      </c>
      <c r="I384" s="16">
        <f t="shared" si="38"/>
        <v>0.7</v>
      </c>
      <c r="J384" s="16">
        <f t="shared" si="39"/>
        <v>0.09</v>
      </c>
      <c r="K384" s="16">
        <v>49627.1</v>
      </c>
      <c r="L384" s="15">
        <f t="shared" si="32"/>
        <v>18.035505674780563</v>
      </c>
      <c r="M384">
        <f t="shared" si="33"/>
        <v>22246</v>
      </c>
      <c r="N384">
        <f t="shared" si="34"/>
        <v>34</v>
      </c>
      <c r="O384">
        <f t="shared" si="35"/>
        <v>4.4000000000000004</v>
      </c>
    </row>
    <row r="385" spans="1:15">
      <c r="A385" s="15" t="s">
        <v>55</v>
      </c>
      <c r="B385" s="15">
        <v>4340</v>
      </c>
      <c r="C385" s="17">
        <v>0.16866314339999999</v>
      </c>
      <c r="D385" s="16">
        <v>0.41299999999999998</v>
      </c>
      <c r="E385" s="16">
        <v>56.5</v>
      </c>
      <c r="F385" s="16">
        <v>0.7</v>
      </c>
      <c r="G385" s="16">
        <v>0.09</v>
      </c>
      <c r="H385" s="15">
        <v>1</v>
      </c>
      <c r="I385" s="16">
        <f t="shared" si="38"/>
        <v>0.7</v>
      </c>
      <c r="J385" s="16">
        <f t="shared" si="39"/>
        <v>0.09</v>
      </c>
      <c r="K385" s="16">
        <v>589.1</v>
      </c>
      <c r="L385" s="15">
        <f t="shared" si="32"/>
        <v>0.32797250997227495</v>
      </c>
      <c r="M385">
        <f t="shared" si="33"/>
        <v>405</v>
      </c>
      <c r="N385">
        <f t="shared" si="34"/>
        <v>1</v>
      </c>
      <c r="O385">
        <f t="shared" si="35"/>
        <v>0.1</v>
      </c>
    </row>
    <row r="386" spans="1:15">
      <c r="A386" s="15" t="s">
        <v>55</v>
      </c>
      <c r="B386" s="15">
        <v>3200</v>
      </c>
      <c r="C386" s="17">
        <v>0.23049599139999999</v>
      </c>
      <c r="D386" s="16">
        <v>0.4</v>
      </c>
      <c r="E386" s="16">
        <v>56.5</v>
      </c>
      <c r="F386" s="16">
        <v>1.2</v>
      </c>
      <c r="G386" s="16">
        <v>6.4000000000000001E-2</v>
      </c>
      <c r="H386" s="15">
        <v>1</v>
      </c>
      <c r="I386" s="16">
        <f t="shared" si="38"/>
        <v>1.2</v>
      </c>
      <c r="J386" s="16">
        <f t="shared" si="39"/>
        <v>6.4000000000000001E-2</v>
      </c>
      <c r="K386" s="16">
        <v>551.4</v>
      </c>
      <c r="L386" s="15">
        <f t="shared" si="32"/>
        <v>0.43410078380333333</v>
      </c>
      <c r="M386">
        <f t="shared" si="33"/>
        <v>535</v>
      </c>
      <c r="N386">
        <f t="shared" si="34"/>
        <v>1</v>
      </c>
      <c r="O386">
        <f t="shared" si="35"/>
        <v>0.1</v>
      </c>
    </row>
    <row r="387" spans="1:15">
      <c r="A387" s="15" t="s">
        <v>55</v>
      </c>
      <c r="B387" s="15">
        <v>2110</v>
      </c>
      <c r="C387" s="17">
        <v>4.9446944227999996</v>
      </c>
      <c r="D387" s="16">
        <v>0.40500000000000003</v>
      </c>
      <c r="E387" s="16">
        <v>56.5</v>
      </c>
      <c r="F387" s="16">
        <v>2.7</v>
      </c>
      <c r="G387" s="16">
        <v>0.57599999999999996</v>
      </c>
      <c r="H387" s="15">
        <v>1</v>
      </c>
      <c r="I387" s="16">
        <f t="shared" si="38"/>
        <v>2.7</v>
      </c>
      <c r="J387" s="16">
        <f t="shared" si="39"/>
        <v>0.57599999999999996</v>
      </c>
      <c r="K387" s="16">
        <v>8573.7999999999993</v>
      </c>
      <c r="L387" s="15">
        <f t="shared" ref="L387:L450" si="40">E387*D387*C387/12</f>
        <v>9.4289141774767504</v>
      </c>
      <c r="M387">
        <f t="shared" ref="M387:M450" si="41">ROUND(E387*D387*C387*102.79,0)</f>
        <v>11630</v>
      </c>
      <c r="N387">
        <f t="shared" ref="N387:N450" si="42">ROUND(I387*M387*0.002205,0)</f>
        <v>69</v>
      </c>
      <c r="O387">
        <f t="shared" ref="O387:O450" si="43">ROUND(J387*M387*0.002205,1)</f>
        <v>14.8</v>
      </c>
    </row>
    <row r="388" spans="1:15">
      <c r="A388" s="15" t="s">
        <v>55</v>
      </c>
      <c r="B388" s="15">
        <v>4110</v>
      </c>
      <c r="C388" s="17">
        <v>5.1583964752</v>
      </c>
      <c r="D388" s="16">
        <v>0.41299999999999998</v>
      </c>
      <c r="E388" s="16">
        <v>56.5</v>
      </c>
      <c r="F388" s="16">
        <v>0.7</v>
      </c>
      <c r="G388" s="16">
        <v>0.09</v>
      </c>
      <c r="H388" s="15">
        <v>1</v>
      </c>
      <c r="I388" s="16">
        <f t="shared" si="38"/>
        <v>0.7</v>
      </c>
      <c r="J388" s="16">
        <f t="shared" si="39"/>
        <v>0.09</v>
      </c>
      <c r="K388" s="16">
        <v>8986.6</v>
      </c>
      <c r="L388" s="15">
        <f t="shared" si="40"/>
        <v>10.030716879212866</v>
      </c>
      <c r="M388">
        <f t="shared" si="41"/>
        <v>12373</v>
      </c>
      <c r="N388">
        <f t="shared" si="42"/>
        <v>19</v>
      </c>
      <c r="O388">
        <f t="shared" si="43"/>
        <v>2.5</v>
      </c>
    </row>
    <row r="389" spans="1:15">
      <c r="A389" s="15" t="s">
        <v>55</v>
      </c>
      <c r="B389" s="15">
        <v>4340</v>
      </c>
      <c r="C389" s="17">
        <v>5.8125534499999999E-2</v>
      </c>
      <c r="D389" s="16">
        <v>0.41299999999999998</v>
      </c>
      <c r="E389" s="16">
        <v>56.5</v>
      </c>
      <c r="F389" s="16">
        <v>0.7</v>
      </c>
      <c r="G389" s="16">
        <v>0.09</v>
      </c>
      <c r="H389" s="15">
        <v>1</v>
      </c>
      <c r="I389" s="16">
        <f t="shared" si="38"/>
        <v>0.7</v>
      </c>
      <c r="J389" s="16">
        <f t="shared" si="39"/>
        <v>0.09</v>
      </c>
      <c r="K389" s="16">
        <v>101.3</v>
      </c>
      <c r="L389" s="15">
        <f t="shared" si="40"/>
        <v>0.11302752373252083</v>
      </c>
      <c r="M389">
        <f t="shared" si="41"/>
        <v>139</v>
      </c>
      <c r="N389">
        <f t="shared" si="42"/>
        <v>0</v>
      </c>
      <c r="O389">
        <f t="shared" si="43"/>
        <v>0</v>
      </c>
    </row>
    <row r="390" spans="1:15">
      <c r="A390" s="15" t="s">
        <v>55</v>
      </c>
      <c r="B390" s="15">
        <v>4110</v>
      </c>
      <c r="C390" s="17">
        <v>3.2649896324999998</v>
      </c>
      <c r="D390" s="16">
        <v>0.41299999999999998</v>
      </c>
      <c r="E390" s="16">
        <v>56.5</v>
      </c>
      <c r="F390" s="16">
        <v>0.7</v>
      </c>
      <c r="G390" s="16">
        <v>0.09</v>
      </c>
      <c r="H390" s="15">
        <v>1</v>
      </c>
      <c r="I390" s="16">
        <f t="shared" si="38"/>
        <v>0.7</v>
      </c>
      <c r="J390" s="16">
        <f t="shared" si="39"/>
        <v>0.09</v>
      </c>
      <c r="K390" s="16">
        <v>5693.7</v>
      </c>
      <c r="L390" s="15">
        <f t="shared" si="40"/>
        <v>6.3489083816309373</v>
      </c>
      <c r="M390">
        <f t="shared" si="41"/>
        <v>7831</v>
      </c>
      <c r="N390">
        <f t="shared" si="42"/>
        <v>12</v>
      </c>
      <c r="O390">
        <f t="shared" si="43"/>
        <v>1.6</v>
      </c>
    </row>
    <row r="391" spans="1:15">
      <c r="A391" s="15" t="s">
        <v>55</v>
      </c>
      <c r="B391" s="15">
        <v>3200</v>
      </c>
      <c r="C391" s="17">
        <v>6.6824976709000001</v>
      </c>
      <c r="D391" s="16">
        <v>0.4</v>
      </c>
      <c r="E391" s="16">
        <v>56.5</v>
      </c>
      <c r="F391" s="16">
        <v>1.2</v>
      </c>
      <c r="G391" s="16">
        <v>6.4000000000000001E-2</v>
      </c>
      <c r="H391" s="15">
        <v>1</v>
      </c>
      <c r="I391" s="16">
        <f t="shared" si="38"/>
        <v>1.2</v>
      </c>
      <c r="J391" s="16">
        <f t="shared" si="39"/>
        <v>6.4000000000000001E-2</v>
      </c>
      <c r="K391" s="16">
        <v>13254.5</v>
      </c>
      <c r="L391" s="15">
        <f t="shared" si="40"/>
        <v>12.585370613528333</v>
      </c>
      <c r="M391">
        <f t="shared" si="41"/>
        <v>15524</v>
      </c>
      <c r="N391">
        <f t="shared" si="42"/>
        <v>41</v>
      </c>
      <c r="O391">
        <f t="shared" si="43"/>
        <v>2.2000000000000002</v>
      </c>
    </row>
    <row r="392" spans="1:15">
      <c r="A392" s="15" t="s">
        <v>55</v>
      </c>
      <c r="B392" s="15">
        <v>3200</v>
      </c>
      <c r="C392" s="17">
        <v>8.9996745493999999</v>
      </c>
      <c r="D392" s="16">
        <v>0.4</v>
      </c>
      <c r="E392" s="16">
        <v>56.5</v>
      </c>
      <c r="F392" s="16">
        <v>1.2</v>
      </c>
      <c r="G392" s="16">
        <v>6.4000000000000001E-2</v>
      </c>
      <c r="H392" s="15">
        <v>1</v>
      </c>
      <c r="I392" s="16">
        <f t="shared" si="38"/>
        <v>1.2</v>
      </c>
      <c r="J392" s="16">
        <f t="shared" si="39"/>
        <v>6.4000000000000001E-2</v>
      </c>
      <c r="K392" s="16">
        <v>15185</v>
      </c>
      <c r="L392" s="15">
        <f t="shared" si="40"/>
        <v>16.949387068036668</v>
      </c>
      <c r="M392">
        <f t="shared" si="41"/>
        <v>20907</v>
      </c>
      <c r="N392">
        <f t="shared" si="42"/>
        <v>55</v>
      </c>
      <c r="O392">
        <f t="shared" si="43"/>
        <v>3</v>
      </c>
    </row>
    <row r="393" spans="1:15">
      <c r="A393" s="15" t="s">
        <v>55</v>
      </c>
      <c r="B393" s="15">
        <v>6300</v>
      </c>
      <c r="C393" s="17">
        <v>11.0581659105</v>
      </c>
      <c r="D393" s="16">
        <v>0.30299999999999999</v>
      </c>
      <c r="E393" s="16">
        <v>56.5</v>
      </c>
      <c r="F393" s="16">
        <v>0</v>
      </c>
      <c r="G393" s="16">
        <v>0</v>
      </c>
      <c r="H393" s="15">
        <v>1</v>
      </c>
      <c r="I393" s="16">
        <f t="shared" si="38"/>
        <v>0</v>
      </c>
      <c r="J393" s="16">
        <f t="shared" si="39"/>
        <v>0</v>
      </c>
      <c r="K393" s="16">
        <v>18566.3</v>
      </c>
      <c r="L393" s="15">
        <f t="shared" si="40"/>
        <v>15.775855942067061</v>
      </c>
      <c r="M393">
        <f t="shared" si="41"/>
        <v>19459</v>
      </c>
      <c r="N393">
        <f t="shared" si="42"/>
        <v>0</v>
      </c>
      <c r="O393">
        <f t="shared" si="43"/>
        <v>0</v>
      </c>
    </row>
    <row r="394" spans="1:15">
      <c r="A394" s="15" t="s">
        <v>55</v>
      </c>
      <c r="B394" s="15">
        <v>4110</v>
      </c>
      <c r="C394" s="17">
        <v>1.1377778817999999</v>
      </c>
      <c r="D394" s="16">
        <v>0.41299999999999998</v>
      </c>
      <c r="E394" s="16">
        <v>56.5</v>
      </c>
      <c r="F394" s="16">
        <v>0.7</v>
      </c>
      <c r="G394" s="16">
        <v>0.09</v>
      </c>
      <c r="H394" s="15">
        <v>1</v>
      </c>
      <c r="I394" s="16">
        <f t="shared" si="38"/>
        <v>0.7</v>
      </c>
      <c r="J394" s="16">
        <f t="shared" si="39"/>
        <v>0.09</v>
      </c>
      <c r="K394" s="16">
        <v>11816.3</v>
      </c>
      <c r="L394" s="15">
        <f t="shared" si="40"/>
        <v>2.2124564985718416</v>
      </c>
      <c r="M394">
        <f t="shared" si="41"/>
        <v>2729</v>
      </c>
      <c r="N394">
        <f t="shared" si="42"/>
        <v>4</v>
      </c>
      <c r="O394">
        <f t="shared" si="43"/>
        <v>0.5</v>
      </c>
    </row>
    <row r="395" spans="1:15">
      <c r="A395" s="15" t="s">
        <v>55</v>
      </c>
      <c r="B395" s="15">
        <v>6410</v>
      </c>
      <c r="C395" s="17">
        <v>0.98091226419999999</v>
      </c>
      <c r="D395" s="16">
        <v>0.30299999999999999</v>
      </c>
      <c r="E395" s="16">
        <v>56.5</v>
      </c>
      <c r="F395" s="16">
        <v>0</v>
      </c>
      <c r="G395" s="16">
        <v>0</v>
      </c>
      <c r="H395" s="15">
        <v>1</v>
      </c>
      <c r="I395" s="16">
        <f t="shared" si="38"/>
        <v>0</v>
      </c>
      <c r="J395" s="16">
        <f t="shared" si="39"/>
        <v>0</v>
      </c>
      <c r="K395" s="16">
        <v>1253.7</v>
      </c>
      <c r="L395" s="15">
        <f t="shared" si="40"/>
        <v>1.3993939589143249</v>
      </c>
      <c r="M395">
        <f t="shared" si="41"/>
        <v>1726</v>
      </c>
      <c r="N395">
        <f t="shared" si="42"/>
        <v>0</v>
      </c>
      <c r="O395">
        <f t="shared" si="43"/>
        <v>0</v>
      </c>
    </row>
    <row r="396" spans="1:15">
      <c r="A396" s="15" t="s">
        <v>55</v>
      </c>
      <c r="B396" s="15">
        <v>4110</v>
      </c>
      <c r="C396" s="17">
        <v>2.5689281750999999</v>
      </c>
      <c r="D396" s="16">
        <v>0.41299999999999998</v>
      </c>
      <c r="E396" s="16">
        <v>56.5</v>
      </c>
      <c r="F396" s="16">
        <v>0.7</v>
      </c>
      <c r="G396" s="16">
        <v>0.09</v>
      </c>
      <c r="H396" s="15">
        <v>1</v>
      </c>
      <c r="I396" s="16">
        <f t="shared" si="38"/>
        <v>0.7</v>
      </c>
      <c r="J396" s="16">
        <f t="shared" si="39"/>
        <v>0.09</v>
      </c>
      <c r="K396" s="16">
        <v>4475.3999999999996</v>
      </c>
      <c r="L396" s="15">
        <f t="shared" si="40"/>
        <v>4.9953878751559122</v>
      </c>
      <c r="M396">
        <f t="shared" si="41"/>
        <v>6162</v>
      </c>
      <c r="N396">
        <f t="shared" si="42"/>
        <v>10</v>
      </c>
      <c r="O396">
        <f t="shared" si="43"/>
        <v>1.2</v>
      </c>
    </row>
    <row r="397" spans="1:15">
      <c r="A397" s="15" t="s">
        <v>55</v>
      </c>
      <c r="B397" s="15">
        <v>4110</v>
      </c>
      <c r="C397" s="17">
        <v>5.9408024258000003</v>
      </c>
      <c r="D397" s="16">
        <v>0.41299999999999998</v>
      </c>
      <c r="E397" s="16">
        <v>56.5</v>
      </c>
      <c r="F397" s="16">
        <v>0.7</v>
      </c>
      <c r="G397" s="16">
        <v>0.09</v>
      </c>
      <c r="H397" s="15">
        <v>1</v>
      </c>
      <c r="I397" s="16">
        <f t="shared" si="38"/>
        <v>0.7</v>
      </c>
      <c r="J397" s="16">
        <f t="shared" si="39"/>
        <v>0.09</v>
      </c>
      <c r="K397" s="16">
        <v>10349.6</v>
      </c>
      <c r="L397" s="15">
        <f t="shared" si="40"/>
        <v>11.552137850402508</v>
      </c>
      <c r="M397">
        <f t="shared" si="41"/>
        <v>14249</v>
      </c>
      <c r="N397">
        <f t="shared" si="42"/>
        <v>22</v>
      </c>
      <c r="O397">
        <f t="shared" si="43"/>
        <v>2.8</v>
      </c>
    </row>
    <row r="398" spans="1:15">
      <c r="A398" s="15" t="s">
        <v>55</v>
      </c>
      <c r="B398" s="15">
        <v>4110</v>
      </c>
      <c r="C398" s="17">
        <v>0.72589499440000005</v>
      </c>
      <c r="D398" s="16">
        <v>0.41299999999999998</v>
      </c>
      <c r="E398" s="16">
        <v>56.5</v>
      </c>
      <c r="F398" s="16">
        <v>0.7</v>
      </c>
      <c r="G398" s="16">
        <v>0.09</v>
      </c>
      <c r="H398" s="15">
        <v>1</v>
      </c>
      <c r="I398" s="16">
        <f t="shared" si="38"/>
        <v>0.7</v>
      </c>
      <c r="J398" s="16">
        <f t="shared" si="39"/>
        <v>0.09</v>
      </c>
      <c r="K398" s="16">
        <v>1264.5999999999999</v>
      </c>
      <c r="L398" s="15">
        <f t="shared" si="40"/>
        <v>1.4115330622355666</v>
      </c>
      <c r="M398">
        <f t="shared" si="41"/>
        <v>1741</v>
      </c>
      <c r="N398">
        <f t="shared" si="42"/>
        <v>3</v>
      </c>
      <c r="O398">
        <f t="shared" si="43"/>
        <v>0.3</v>
      </c>
    </row>
    <row r="399" spans="1:15">
      <c r="A399" s="15" t="s">
        <v>55</v>
      </c>
      <c r="B399" s="15">
        <v>4110</v>
      </c>
      <c r="C399" s="17">
        <v>0.11348436050000001</v>
      </c>
      <c r="D399" s="16">
        <v>0.41299999999999998</v>
      </c>
      <c r="E399" s="16">
        <v>56.5</v>
      </c>
      <c r="F399" s="16">
        <v>0.7</v>
      </c>
      <c r="G399" s="16">
        <v>0.09</v>
      </c>
      <c r="H399" s="15">
        <v>1</v>
      </c>
      <c r="I399" s="16">
        <f t="shared" si="38"/>
        <v>0.7</v>
      </c>
      <c r="J399" s="16">
        <f t="shared" si="39"/>
        <v>0.09</v>
      </c>
      <c r="K399" s="16">
        <v>197.7</v>
      </c>
      <c r="L399" s="15">
        <f t="shared" si="40"/>
        <v>0.22067506750727084</v>
      </c>
      <c r="M399">
        <f t="shared" si="41"/>
        <v>272</v>
      </c>
      <c r="N399">
        <f t="shared" si="42"/>
        <v>0</v>
      </c>
      <c r="O399">
        <f t="shared" si="43"/>
        <v>0.1</v>
      </c>
    </row>
    <row r="400" spans="1:15">
      <c r="A400" s="15" t="s">
        <v>55</v>
      </c>
      <c r="B400" s="15">
        <v>3100</v>
      </c>
      <c r="C400" s="17">
        <v>2.7179566348000002</v>
      </c>
      <c r="D400" s="16">
        <v>0.41099999999999998</v>
      </c>
      <c r="E400" s="16">
        <v>56.5</v>
      </c>
      <c r="F400" s="16">
        <v>1.2</v>
      </c>
      <c r="G400" s="16">
        <v>6.4000000000000001E-2</v>
      </c>
      <c r="H400" s="15">
        <v>1</v>
      </c>
      <c r="I400" s="16">
        <f t="shared" si="38"/>
        <v>1.2</v>
      </c>
      <c r="J400" s="16">
        <f t="shared" si="39"/>
        <v>6.4000000000000001E-2</v>
      </c>
      <c r="K400" s="16">
        <v>4712.1000000000004</v>
      </c>
      <c r="L400" s="15">
        <f t="shared" si="40"/>
        <v>5.2595858329173497</v>
      </c>
      <c r="M400">
        <f t="shared" si="41"/>
        <v>6488</v>
      </c>
      <c r="N400">
        <f t="shared" si="42"/>
        <v>17</v>
      </c>
      <c r="O400">
        <f t="shared" si="43"/>
        <v>0.9</v>
      </c>
    </row>
    <row r="401" spans="1:15">
      <c r="A401" s="15" t="s">
        <v>55</v>
      </c>
      <c r="B401" s="15">
        <v>1180</v>
      </c>
      <c r="C401" s="17">
        <v>3.80133291E-2</v>
      </c>
      <c r="D401" s="16">
        <v>0.39</v>
      </c>
      <c r="E401" s="16">
        <v>56.5</v>
      </c>
      <c r="F401" s="16">
        <v>1.05</v>
      </c>
      <c r="G401" s="16">
        <v>0.22</v>
      </c>
      <c r="H401" s="15">
        <v>1</v>
      </c>
      <c r="I401" s="16">
        <f t="shared" si="38"/>
        <v>1.05</v>
      </c>
      <c r="J401" s="16">
        <f t="shared" si="39"/>
        <v>0.22</v>
      </c>
      <c r="K401" s="16">
        <v>62.5</v>
      </c>
      <c r="L401" s="15">
        <f t="shared" si="40"/>
        <v>6.9801975559874996E-2</v>
      </c>
      <c r="M401">
        <f t="shared" si="41"/>
        <v>86</v>
      </c>
      <c r="N401">
        <f t="shared" si="42"/>
        <v>0</v>
      </c>
      <c r="O401">
        <f t="shared" si="43"/>
        <v>0</v>
      </c>
    </row>
    <row r="402" spans="1:15">
      <c r="A402" s="15" t="s">
        <v>55</v>
      </c>
      <c r="B402" s="15">
        <v>2110</v>
      </c>
      <c r="C402" s="17">
        <v>7.5857623400000004E-2</v>
      </c>
      <c r="D402" s="16">
        <v>0.40500000000000003</v>
      </c>
      <c r="E402" s="16">
        <v>56.5</v>
      </c>
      <c r="F402" s="16">
        <v>2.7</v>
      </c>
      <c r="G402" s="16">
        <v>0.57599999999999996</v>
      </c>
      <c r="H402" s="15">
        <v>1</v>
      </c>
      <c r="I402" s="16">
        <f t="shared" si="38"/>
        <v>2.7</v>
      </c>
      <c r="J402" s="16">
        <f t="shared" si="39"/>
        <v>0.57599999999999996</v>
      </c>
      <c r="K402" s="16">
        <v>129.6</v>
      </c>
      <c r="L402" s="15">
        <f t="shared" si="40"/>
        <v>0.14465100562087502</v>
      </c>
      <c r="M402">
        <f t="shared" si="41"/>
        <v>178</v>
      </c>
      <c r="N402">
        <f t="shared" si="42"/>
        <v>1</v>
      </c>
      <c r="O402">
        <f t="shared" si="43"/>
        <v>0.2</v>
      </c>
    </row>
    <row r="403" spans="1:15">
      <c r="A403" s="15" t="s">
        <v>55</v>
      </c>
      <c r="B403" s="15">
        <v>2110</v>
      </c>
      <c r="C403" s="17">
        <v>5.5941454000000002E-3</v>
      </c>
      <c r="D403" s="16">
        <v>0.40500000000000003</v>
      </c>
      <c r="E403" s="16">
        <v>56.5</v>
      </c>
      <c r="F403" s="16">
        <v>2.7</v>
      </c>
      <c r="G403" s="16">
        <v>0.57599999999999996</v>
      </c>
      <c r="H403" s="15">
        <v>1</v>
      </c>
      <c r="I403" s="16">
        <f t="shared" si="38"/>
        <v>2.7</v>
      </c>
      <c r="J403" s="16">
        <f t="shared" si="39"/>
        <v>0.57599999999999996</v>
      </c>
      <c r="K403" s="16">
        <v>9.6</v>
      </c>
      <c r="L403" s="15">
        <f t="shared" si="40"/>
        <v>1.0667336009625E-2</v>
      </c>
      <c r="M403">
        <f t="shared" si="41"/>
        <v>13</v>
      </c>
      <c r="N403">
        <f t="shared" si="42"/>
        <v>0</v>
      </c>
      <c r="O403">
        <f t="shared" si="43"/>
        <v>0</v>
      </c>
    </row>
    <row r="404" spans="1:15">
      <c r="A404" s="15" t="s">
        <v>55</v>
      </c>
      <c r="B404" s="15">
        <v>3100</v>
      </c>
      <c r="C404" s="17">
        <v>0.7861417785</v>
      </c>
      <c r="D404" s="16">
        <v>0.41099999999999998</v>
      </c>
      <c r="E404" s="16">
        <v>56.5</v>
      </c>
      <c r="F404" s="16">
        <v>1.2</v>
      </c>
      <c r="G404" s="16">
        <v>6.4000000000000001E-2</v>
      </c>
      <c r="H404" s="15">
        <v>1</v>
      </c>
      <c r="I404" s="16">
        <f t="shared" si="38"/>
        <v>1.2</v>
      </c>
      <c r="J404" s="16">
        <f t="shared" si="39"/>
        <v>6.4000000000000001E-2</v>
      </c>
      <c r="K404" s="16">
        <v>1362.9</v>
      </c>
      <c r="L404" s="15">
        <f t="shared" si="40"/>
        <v>1.5212826091198124</v>
      </c>
      <c r="M404">
        <f t="shared" si="41"/>
        <v>1876</v>
      </c>
      <c r="N404">
        <f t="shared" si="42"/>
        <v>5</v>
      </c>
      <c r="O404">
        <f t="shared" si="43"/>
        <v>0.3</v>
      </c>
    </row>
    <row r="405" spans="1:15">
      <c r="A405" s="15" t="s">
        <v>55</v>
      </c>
      <c r="B405" s="15">
        <v>3100</v>
      </c>
      <c r="C405" s="17">
        <v>36.011309321799999</v>
      </c>
      <c r="D405" s="16">
        <v>0.41099999999999998</v>
      </c>
      <c r="E405" s="16">
        <v>56.5</v>
      </c>
      <c r="F405" s="16">
        <v>1.2</v>
      </c>
      <c r="G405" s="16">
        <v>6.4000000000000001E-2</v>
      </c>
      <c r="H405" s="15">
        <v>1</v>
      </c>
      <c r="I405" s="16">
        <f t="shared" si="38"/>
        <v>1.2</v>
      </c>
      <c r="J405" s="16">
        <f t="shared" si="39"/>
        <v>6.4000000000000001E-2</v>
      </c>
      <c r="K405" s="16">
        <v>62432.4</v>
      </c>
      <c r="L405" s="15">
        <f t="shared" si="40"/>
        <v>69.686384951348217</v>
      </c>
      <c r="M405">
        <f t="shared" si="41"/>
        <v>85957</v>
      </c>
      <c r="N405">
        <f t="shared" si="42"/>
        <v>227</v>
      </c>
      <c r="O405">
        <f t="shared" si="43"/>
        <v>12.1</v>
      </c>
    </row>
    <row r="406" spans="1:15">
      <c r="A406" s="15" t="s">
        <v>55</v>
      </c>
      <c r="B406" s="15">
        <v>4110</v>
      </c>
      <c r="C406" s="17">
        <v>0.38345609780000001</v>
      </c>
      <c r="D406" s="16">
        <v>0.41299999999999998</v>
      </c>
      <c r="E406" s="16">
        <v>56.5</v>
      </c>
      <c r="F406" s="16">
        <v>0.7</v>
      </c>
      <c r="G406" s="16">
        <v>0.09</v>
      </c>
      <c r="H406" s="15">
        <v>1</v>
      </c>
      <c r="I406" s="16">
        <f t="shared" si="38"/>
        <v>0.7</v>
      </c>
      <c r="J406" s="16">
        <f t="shared" si="39"/>
        <v>0.09</v>
      </c>
      <c r="K406" s="16">
        <v>668</v>
      </c>
      <c r="L406" s="15">
        <f t="shared" si="40"/>
        <v>0.74564635950950831</v>
      </c>
      <c r="M406">
        <f t="shared" si="41"/>
        <v>920</v>
      </c>
      <c r="N406">
        <f t="shared" si="42"/>
        <v>1</v>
      </c>
      <c r="O406">
        <f t="shared" si="43"/>
        <v>0.2</v>
      </c>
    </row>
    <row r="407" spans="1:15">
      <c r="A407" s="15" t="s">
        <v>55</v>
      </c>
      <c r="B407" s="15">
        <v>4110</v>
      </c>
      <c r="C407" s="17">
        <v>0.39632119570000002</v>
      </c>
      <c r="D407" s="16">
        <v>0.41299999999999998</v>
      </c>
      <c r="E407" s="16">
        <v>56.5</v>
      </c>
      <c r="F407" s="16">
        <v>0.7</v>
      </c>
      <c r="G407" s="16">
        <v>0.09</v>
      </c>
      <c r="H407" s="15">
        <v>1</v>
      </c>
      <c r="I407" s="16">
        <f t="shared" si="38"/>
        <v>0.7</v>
      </c>
      <c r="J407" s="16">
        <f t="shared" si="39"/>
        <v>0.09</v>
      </c>
      <c r="K407" s="16">
        <v>690.4</v>
      </c>
      <c r="L407" s="15">
        <f t="shared" si="40"/>
        <v>0.77066307842180415</v>
      </c>
      <c r="M407">
        <f t="shared" si="41"/>
        <v>951</v>
      </c>
      <c r="N407">
        <f t="shared" si="42"/>
        <v>1</v>
      </c>
      <c r="O407">
        <f t="shared" si="43"/>
        <v>0.2</v>
      </c>
    </row>
    <row r="408" spans="1:15">
      <c r="A408" s="15" t="s">
        <v>55</v>
      </c>
      <c r="B408" s="15">
        <v>6430</v>
      </c>
      <c r="C408" s="17">
        <v>1.116172817</v>
      </c>
      <c r="D408" s="16">
        <v>0.30299999999999999</v>
      </c>
      <c r="E408" s="16">
        <v>56.5</v>
      </c>
      <c r="F408" s="16">
        <v>0</v>
      </c>
      <c r="G408" s="16">
        <v>0</v>
      </c>
      <c r="H408" s="15">
        <v>1</v>
      </c>
      <c r="I408" s="16">
        <f t="shared" si="38"/>
        <v>0</v>
      </c>
      <c r="J408" s="16">
        <f t="shared" si="39"/>
        <v>0</v>
      </c>
      <c r="K408" s="16">
        <v>1426.6</v>
      </c>
      <c r="L408" s="15">
        <f t="shared" si="40"/>
        <v>1.592360045052625</v>
      </c>
      <c r="M408">
        <f t="shared" si="41"/>
        <v>1964</v>
      </c>
      <c r="N408">
        <f t="shared" si="42"/>
        <v>0</v>
      </c>
      <c r="O408">
        <f t="shared" si="43"/>
        <v>0</v>
      </c>
    </row>
    <row r="409" spans="1:15">
      <c r="A409" s="15" t="s">
        <v>55</v>
      </c>
      <c r="B409" s="15">
        <v>6430</v>
      </c>
      <c r="C409" s="17">
        <v>4.2795001899999997E-2</v>
      </c>
      <c r="D409" s="16">
        <v>0.30299999999999999</v>
      </c>
      <c r="E409" s="16">
        <v>56.5</v>
      </c>
      <c r="F409" s="16">
        <v>0</v>
      </c>
      <c r="G409" s="16">
        <v>0</v>
      </c>
      <c r="H409" s="15">
        <v>1</v>
      </c>
      <c r="I409" s="16">
        <f t="shared" si="38"/>
        <v>0</v>
      </c>
      <c r="J409" s="16">
        <f t="shared" si="39"/>
        <v>0</v>
      </c>
      <c r="K409" s="16">
        <v>54.7</v>
      </c>
      <c r="L409" s="15">
        <f t="shared" si="40"/>
        <v>6.1052419585587492E-2</v>
      </c>
      <c r="M409">
        <f t="shared" si="41"/>
        <v>75</v>
      </c>
      <c r="N409">
        <f t="shared" si="42"/>
        <v>0</v>
      </c>
      <c r="O409">
        <f t="shared" si="43"/>
        <v>0</v>
      </c>
    </row>
    <row r="410" spans="1:15">
      <c r="A410" s="15" t="s">
        <v>55</v>
      </c>
      <c r="B410" s="15">
        <v>2110</v>
      </c>
      <c r="C410" s="17">
        <v>1.3845289623000001</v>
      </c>
      <c r="D410" s="16">
        <v>0.40500000000000003</v>
      </c>
      <c r="E410" s="16">
        <v>56.5</v>
      </c>
      <c r="F410" s="16">
        <v>2.7</v>
      </c>
      <c r="G410" s="16">
        <v>0.57599999999999996</v>
      </c>
      <c r="H410" s="15">
        <v>1</v>
      </c>
      <c r="I410" s="16">
        <f t="shared" si="38"/>
        <v>2.7</v>
      </c>
      <c r="J410" s="16">
        <f t="shared" si="39"/>
        <v>0.57599999999999996</v>
      </c>
      <c r="K410" s="16">
        <v>115597.1</v>
      </c>
      <c r="L410" s="15">
        <f t="shared" si="40"/>
        <v>2.6401236649858126</v>
      </c>
      <c r="M410">
        <f t="shared" si="41"/>
        <v>3257</v>
      </c>
      <c r="N410">
        <f t="shared" si="42"/>
        <v>19</v>
      </c>
      <c r="O410">
        <f t="shared" si="43"/>
        <v>4.0999999999999996</v>
      </c>
    </row>
    <row r="411" spans="1:15">
      <c r="A411" s="15" t="s">
        <v>55</v>
      </c>
      <c r="B411" s="15">
        <v>2110</v>
      </c>
      <c r="C411" s="17">
        <v>0.1786471811</v>
      </c>
      <c r="D411" s="16">
        <v>0.40500000000000003</v>
      </c>
      <c r="E411" s="16">
        <v>56.5</v>
      </c>
      <c r="F411" s="16">
        <v>2.7</v>
      </c>
      <c r="G411" s="16">
        <v>0.57599999999999996</v>
      </c>
      <c r="H411" s="15">
        <v>1</v>
      </c>
      <c r="I411" s="16">
        <f t="shared" si="38"/>
        <v>2.7</v>
      </c>
      <c r="J411" s="16">
        <f t="shared" si="39"/>
        <v>0.57599999999999996</v>
      </c>
      <c r="K411" s="16">
        <v>6762.8</v>
      </c>
      <c r="L411" s="15">
        <f t="shared" si="40"/>
        <v>0.3406578434600625</v>
      </c>
      <c r="M411">
        <f t="shared" si="41"/>
        <v>420</v>
      </c>
      <c r="N411">
        <f t="shared" si="42"/>
        <v>3</v>
      </c>
      <c r="O411">
        <f t="shared" si="43"/>
        <v>0.5</v>
      </c>
    </row>
    <row r="412" spans="1:15">
      <c r="A412" s="15" t="s">
        <v>55</v>
      </c>
      <c r="B412" s="15">
        <v>2110</v>
      </c>
      <c r="C412" s="17">
        <v>1.2038703139</v>
      </c>
      <c r="D412" s="16">
        <v>0.40500000000000003</v>
      </c>
      <c r="E412" s="16">
        <v>56.5</v>
      </c>
      <c r="F412" s="16">
        <v>2.7</v>
      </c>
      <c r="G412" s="16">
        <v>0.57599999999999996</v>
      </c>
      <c r="H412" s="15">
        <v>1</v>
      </c>
      <c r="I412" s="16">
        <f t="shared" si="38"/>
        <v>2.7</v>
      </c>
      <c r="J412" s="16">
        <f t="shared" si="39"/>
        <v>0.57599999999999996</v>
      </c>
      <c r="K412" s="16">
        <v>8270</v>
      </c>
      <c r="L412" s="15">
        <f t="shared" si="40"/>
        <v>2.2956302048180626</v>
      </c>
      <c r="M412">
        <f t="shared" si="41"/>
        <v>2832</v>
      </c>
      <c r="N412">
        <f t="shared" si="42"/>
        <v>17</v>
      </c>
      <c r="O412">
        <f t="shared" si="43"/>
        <v>3.6</v>
      </c>
    </row>
    <row r="413" spans="1:15">
      <c r="A413" s="15" t="s">
        <v>55</v>
      </c>
      <c r="B413" s="15">
        <v>3100</v>
      </c>
      <c r="C413" s="17">
        <v>0.81983649270000003</v>
      </c>
      <c r="D413" s="16">
        <v>0.41099999999999998</v>
      </c>
      <c r="E413" s="16">
        <v>56.5</v>
      </c>
      <c r="F413" s="16">
        <v>1.2</v>
      </c>
      <c r="G413" s="16">
        <v>6.4000000000000001E-2</v>
      </c>
      <c r="H413" s="15">
        <v>1</v>
      </c>
      <c r="I413" s="16">
        <f t="shared" si="38"/>
        <v>1.2</v>
      </c>
      <c r="J413" s="16">
        <f t="shared" si="39"/>
        <v>6.4000000000000001E-2</v>
      </c>
      <c r="K413" s="16">
        <v>1421.4</v>
      </c>
      <c r="L413" s="15">
        <f t="shared" si="40"/>
        <v>1.5864860929360873</v>
      </c>
      <c r="M413">
        <f t="shared" si="41"/>
        <v>1957</v>
      </c>
      <c r="N413">
        <f t="shared" si="42"/>
        <v>5</v>
      </c>
      <c r="O413">
        <f t="shared" si="43"/>
        <v>0.3</v>
      </c>
    </row>
    <row r="414" spans="1:15">
      <c r="A414" s="15" t="s">
        <v>55</v>
      </c>
      <c r="B414" s="15">
        <v>2110</v>
      </c>
      <c r="C414" s="17">
        <v>0.29305427919999999</v>
      </c>
      <c r="D414" s="16">
        <v>0.40500000000000003</v>
      </c>
      <c r="E414" s="16">
        <v>56.5</v>
      </c>
      <c r="F414" s="16">
        <v>2.7</v>
      </c>
      <c r="G414" s="16">
        <v>0.57599999999999996</v>
      </c>
      <c r="H414" s="15">
        <v>1</v>
      </c>
      <c r="I414" s="16">
        <f t="shared" si="38"/>
        <v>2.7</v>
      </c>
      <c r="J414" s="16">
        <f t="shared" si="39"/>
        <v>0.57599999999999996</v>
      </c>
      <c r="K414" s="16">
        <v>11104.9</v>
      </c>
      <c r="L414" s="15">
        <f t="shared" si="40"/>
        <v>0.55881787864950005</v>
      </c>
      <c r="M414">
        <f t="shared" si="41"/>
        <v>689</v>
      </c>
      <c r="N414">
        <f t="shared" si="42"/>
        <v>4</v>
      </c>
      <c r="O414">
        <f t="shared" si="43"/>
        <v>0.9</v>
      </c>
    </row>
    <row r="415" spans="1:15">
      <c r="A415" s="15" t="s">
        <v>55</v>
      </c>
      <c r="B415" s="15">
        <v>6410</v>
      </c>
      <c r="C415" s="17">
        <v>1.6789888216</v>
      </c>
      <c r="D415" s="16">
        <v>0.30299999999999999</v>
      </c>
      <c r="E415" s="16">
        <v>56.5</v>
      </c>
      <c r="F415" s="16">
        <v>0</v>
      </c>
      <c r="G415" s="16">
        <v>0</v>
      </c>
      <c r="H415" s="15">
        <v>1</v>
      </c>
      <c r="I415" s="16">
        <f t="shared" si="38"/>
        <v>0</v>
      </c>
      <c r="J415" s="16">
        <f t="shared" si="39"/>
        <v>0</v>
      </c>
      <c r="K415" s="16">
        <v>2146</v>
      </c>
      <c r="L415" s="15">
        <f t="shared" si="40"/>
        <v>2.3952874276150999</v>
      </c>
      <c r="M415">
        <f t="shared" si="41"/>
        <v>2955</v>
      </c>
      <c r="N415">
        <f t="shared" si="42"/>
        <v>0</v>
      </c>
      <c r="O415">
        <f t="shared" si="43"/>
        <v>0</v>
      </c>
    </row>
    <row r="416" spans="1:15">
      <c r="A416" s="15" t="s">
        <v>55</v>
      </c>
      <c r="B416" s="15">
        <v>6410</v>
      </c>
      <c r="C416" s="17">
        <v>3.9875332499999999E-2</v>
      </c>
      <c r="D416" s="16">
        <v>0.30299999999999999</v>
      </c>
      <c r="E416" s="16">
        <v>56.5</v>
      </c>
      <c r="F416" s="16">
        <v>0</v>
      </c>
      <c r="G416" s="16">
        <v>0</v>
      </c>
      <c r="H416" s="15">
        <v>1</v>
      </c>
      <c r="I416" s="16">
        <f t="shared" si="38"/>
        <v>0</v>
      </c>
      <c r="J416" s="16">
        <f t="shared" si="39"/>
        <v>0</v>
      </c>
      <c r="K416" s="16">
        <v>51</v>
      </c>
      <c r="L416" s="15">
        <f t="shared" si="40"/>
        <v>5.6887146227812491E-2</v>
      </c>
      <c r="M416">
        <f t="shared" si="41"/>
        <v>70</v>
      </c>
      <c r="N416">
        <f t="shared" si="42"/>
        <v>0</v>
      </c>
      <c r="O416">
        <f t="shared" si="43"/>
        <v>0</v>
      </c>
    </row>
    <row r="417" spans="1:15">
      <c r="A417" s="15" t="s">
        <v>55</v>
      </c>
      <c r="B417" s="15">
        <v>6300</v>
      </c>
      <c r="C417" s="17">
        <v>1.6403780337</v>
      </c>
      <c r="D417" s="16">
        <v>0.30299999999999999</v>
      </c>
      <c r="E417" s="16">
        <v>56.5</v>
      </c>
      <c r="F417" s="16">
        <v>0</v>
      </c>
      <c r="G417" s="16">
        <v>0</v>
      </c>
      <c r="H417" s="15">
        <v>1</v>
      </c>
      <c r="I417" s="16">
        <f t="shared" si="38"/>
        <v>0</v>
      </c>
      <c r="J417" s="16">
        <f t="shared" si="39"/>
        <v>0</v>
      </c>
      <c r="K417" s="16">
        <v>2096.6</v>
      </c>
      <c r="L417" s="15">
        <f t="shared" si="40"/>
        <v>2.3402043123272622</v>
      </c>
      <c r="M417">
        <f t="shared" si="41"/>
        <v>2887</v>
      </c>
      <c r="N417">
        <f t="shared" si="42"/>
        <v>0</v>
      </c>
      <c r="O417">
        <f t="shared" si="43"/>
        <v>0</v>
      </c>
    </row>
    <row r="418" spans="1:15">
      <c r="A418" s="15" t="s">
        <v>55</v>
      </c>
      <c r="B418" s="15">
        <v>3100</v>
      </c>
      <c r="C418" s="17">
        <v>0.80405502200000001</v>
      </c>
      <c r="D418" s="16">
        <v>0.41099999999999998</v>
      </c>
      <c r="E418" s="16">
        <v>56.5</v>
      </c>
      <c r="F418" s="16">
        <v>1.2</v>
      </c>
      <c r="G418" s="16">
        <v>6.4000000000000001E-2</v>
      </c>
      <c r="H418" s="15">
        <v>1</v>
      </c>
      <c r="I418" s="16">
        <f t="shared" si="38"/>
        <v>1.2</v>
      </c>
      <c r="J418" s="16">
        <f t="shared" si="39"/>
        <v>6.4000000000000001E-2</v>
      </c>
      <c r="K418" s="16">
        <v>1394</v>
      </c>
      <c r="L418" s="15">
        <f t="shared" si="40"/>
        <v>1.5559469744477499</v>
      </c>
      <c r="M418">
        <f t="shared" si="41"/>
        <v>1919</v>
      </c>
      <c r="N418">
        <f t="shared" si="42"/>
        <v>5</v>
      </c>
      <c r="O418">
        <f t="shared" si="43"/>
        <v>0.3</v>
      </c>
    </row>
    <row r="419" spans="1:15">
      <c r="A419" s="15" t="s">
        <v>55</v>
      </c>
      <c r="B419" s="15">
        <v>2110</v>
      </c>
      <c r="C419" s="17">
        <v>0.56366339700000001</v>
      </c>
      <c r="D419" s="16">
        <v>0.40500000000000003</v>
      </c>
      <c r="E419" s="16">
        <v>56.5</v>
      </c>
      <c r="F419" s="16">
        <v>2.7</v>
      </c>
      <c r="G419" s="16">
        <v>0.57599999999999996</v>
      </c>
      <c r="H419" s="15">
        <v>1</v>
      </c>
      <c r="I419" s="16">
        <f t="shared" si="38"/>
        <v>2.7</v>
      </c>
      <c r="J419" s="16">
        <f t="shared" si="39"/>
        <v>0.57599999999999996</v>
      </c>
      <c r="K419" s="16">
        <v>1213.8</v>
      </c>
      <c r="L419" s="15">
        <f t="shared" si="40"/>
        <v>1.074835640154375</v>
      </c>
      <c r="M419">
        <f t="shared" si="41"/>
        <v>1326</v>
      </c>
      <c r="N419">
        <f t="shared" si="42"/>
        <v>8</v>
      </c>
      <c r="O419">
        <f t="shared" si="43"/>
        <v>1.7</v>
      </c>
    </row>
    <row r="420" spans="1:15">
      <c r="A420" s="15" t="s">
        <v>55</v>
      </c>
      <c r="B420" s="15">
        <v>2110</v>
      </c>
      <c r="C420" s="17">
        <v>2.0512137748999999</v>
      </c>
      <c r="D420" s="16">
        <v>0.40500000000000003</v>
      </c>
      <c r="E420" s="16">
        <v>56.5</v>
      </c>
      <c r="F420" s="16">
        <v>2.7</v>
      </c>
      <c r="G420" s="16">
        <v>0.57599999999999996</v>
      </c>
      <c r="H420" s="15">
        <v>1</v>
      </c>
      <c r="I420" s="16">
        <f t="shared" si="38"/>
        <v>2.7</v>
      </c>
      <c r="J420" s="16">
        <f t="shared" si="39"/>
        <v>0.57599999999999996</v>
      </c>
      <c r="K420" s="16">
        <v>9445.6</v>
      </c>
      <c r="L420" s="15">
        <f t="shared" si="40"/>
        <v>3.9114082670124373</v>
      </c>
      <c r="M420">
        <f t="shared" si="41"/>
        <v>4825</v>
      </c>
      <c r="N420">
        <f t="shared" si="42"/>
        <v>29</v>
      </c>
      <c r="O420">
        <f t="shared" si="43"/>
        <v>6.1</v>
      </c>
    </row>
    <row r="421" spans="1:15">
      <c r="A421" s="15" t="s">
        <v>55</v>
      </c>
      <c r="B421" s="15">
        <v>4110</v>
      </c>
      <c r="C421" s="17">
        <v>8.8591406000000008E-3</v>
      </c>
      <c r="D421" s="16">
        <v>0.41299999999999998</v>
      </c>
      <c r="E421" s="16">
        <v>56.5</v>
      </c>
      <c r="F421" s="16">
        <v>0.7</v>
      </c>
      <c r="G421" s="16">
        <v>0.09</v>
      </c>
      <c r="H421" s="15">
        <v>1</v>
      </c>
      <c r="I421" s="16">
        <f t="shared" si="38"/>
        <v>0.7</v>
      </c>
      <c r="J421" s="16">
        <f t="shared" si="39"/>
        <v>0.09</v>
      </c>
      <c r="K421" s="16">
        <v>15.4</v>
      </c>
      <c r="L421" s="15">
        <f t="shared" si="40"/>
        <v>1.7226968027558333E-2</v>
      </c>
      <c r="M421">
        <f t="shared" si="41"/>
        <v>21</v>
      </c>
      <c r="N421">
        <f t="shared" si="42"/>
        <v>0</v>
      </c>
      <c r="O421">
        <f t="shared" si="43"/>
        <v>0</v>
      </c>
    </row>
    <row r="422" spans="1:15">
      <c r="A422" s="15" t="s">
        <v>55</v>
      </c>
      <c r="B422" s="15">
        <v>4110</v>
      </c>
      <c r="C422" s="17">
        <v>4.7244725658000002</v>
      </c>
      <c r="D422" s="16">
        <v>0.41299999999999998</v>
      </c>
      <c r="E422" s="16">
        <v>56.5</v>
      </c>
      <c r="F422" s="16">
        <v>0.7</v>
      </c>
      <c r="G422" s="16">
        <v>0.09</v>
      </c>
      <c r="H422" s="15">
        <v>1</v>
      </c>
      <c r="I422" s="16">
        <f t="shared" si="38"/>
        <v>0.7</v>
      </c>
      <c r="J422" s="16">
        <f t="shared" si="39"/>
        <v>0.09</v>
      </c>
      <c r="K422" s="16">
        <v>8230.6</v>
      </c>
      <c r="L422" s="15">
        <f t="shared" si="40"/>
        <v>9.1869337572216754</v>
      </c>
      <c r="M422">
        <f t="shared" si="41"/>
        <v>11332</v>
      </c>
      <c r="N422">
        <f t="shared" si="42"/>
        <v>17</v>
      </c>
      <c r="O422">
        <f t="shared" si="43"/>
        <v>2.2000000000000002</v>
      </c>
    </row>
    <row r="423" spans="1:15">
      <c r="A423" s="15" t="s">
        <v>55</v>
      </c>
      <c r="B423" s="15">
        <v>2110</v>
      </c>
      <c r="C423" s="17">
        <v>2.0038631888</v>
      </c>
      <c r="D423" s="16">
        <v>0.40500000000000003</v>
      </c>
      <c r="E423" s="16">
        <v>56.5</v>
      </c>
      <c r="F423" s="16">
        <v>2.7</v>
      </c>
      <c r="G423" s="16">
        <v>0.57599999999999996</v>
      </c>
      <c r="H423" s="15">
        <v>1</v>
      </c>
      <c r="I423" s="16">
        <f t="shared" si="38"/>
        <v>2.7</v>
      </c>
      <c r="J423" s="16">
        <f t="shared" si="39"/>
        <v>0.57599999999999996</v>
      </c>
      <c r="K423" s="16">
        <v>7350.5</v>
      </c>
      <c r="L423" s="15">
        <f t="shared" si="40"/>
        <v>3.8211166181429999</v>
      </c>
      <c r="M423">
        <f t="shared" si="41"/>
        <v>4713</v>
      </c>
      <c r="N423">
        <f t="shared" si="42"/>
        <v>28</v>
      </c>
      <c r="O423">
        <f t="shared" si="43"/>
        <v>6</v>
      </c>
    </row>
    <row r="424" spans="1:15">
      <c r="A424" s="15" t="s">
        <v>55</v>
      </c>
      <c r="B424" s="15">
        <v>4110</v>
      </c>
      <c r="C424" s="17">
        <v>0.80974595049999998</v>
      </c>
      <c r="D424" s="16">
        <v>0.41299999999999998</v>
      </c>
      <c r="E424" s="16">
        <v>56.5</v>
      </c>
      <c r="F424" s="16">
        <v>0.7</v>
      </c>
      <c r="G424" s="16">
        <v>0.09</v>
      </c>
      <c r="H424" s="15">
        <v>1</v>
      </c>
      <c r="I424" s="16">
        <f t="shared" si="38"/>
        <v>0.7</v>
      </c>
      <c r="J424" s="16">
        <f t="shared" si="39"/>
        <v>0.09</v>
      </c>
      <c r="K424" s="16">
        <v>1410.7</v>
      </c>
      <c r="L424" s="15">
        <f t="shared" si="40"/>
        <v>1.574584740161854</v>
      </c>
      <c r="M424">
        <f t="shared" si="41"/>
        <v>1942</v>
      </c>
      <c r="N424">
        <f t="shared" si="42"/>
        <v>3</v>
      </c>
      <c r="O424">
        <f t="shared" si="43"/>
        <v>0.4</v>
      </c>
    </row>
    <row r="425" spans="1:15">
      <c r="A425" s="15" t="s">
        <v>55</v>
      </c>
      <c r="B425" s="15">
        <v>6430</v>
      </c>
      <c r="C425" s="17">
        <v>0.23016500470000001</v>
      </c>
      <c r="D425" s="16">
        <v>0.30299999999999999</v>
      </c>
      <c r="E425" s="16">
        <v>56.5</v>
      </c>
      <c r="F425" s="16">
        <v>0</v>
      </c>
      <c r="G425" s="16">
        <v>0</v>
      </c>
      <c r="H425" s="15">
        <v>1</v>
      </c>
      <c r="I425" s="16">
        <f t="shared" si="38"/>
        <v>0</v>
      </c>
      <c r="J425" s="16">
        <f t="shared" si="39"/>
        <v>0</v>
      </c>
      <c r="K425" s="16">
        <v>294.2</v>
      </c>
      <c r="L425" s="15">
        <f t="shared" si="40"/>
        <v>0.32835914983013748</v>
      </c>
      <c r="M425">
        <f t="shared" si="41"/>
        <v>405</v>
      </c>
      <c r="N425">
        <f t="shared" si="42"/>
        <v>0</v>
      </c>
      <c r="O425">
        <f t="shared" si="43"/>
        <v>0</v>
      </c>
    </row>
    <row r="426" spans="1:15">
      <c r="A426" s="15" t="s">
        <v>55</v>
      </c>
      <c r="B426" s="15">
        <v>6300</v>
      </c>
      <c r="C426" s="17">
        <v>0.4241668562</v>
      </c>
      <c r="D426" s="16">
        <v>0.30299999999999999</v>
      </c>
      <c r="E426" s="16">
        <v>56.5</v>
      </c>
      <c r="F426" s="16">
        <v>0</v>
      </c>
      <c r="G426" s="16">
        <v>0</v>
      </c>
      <c r="H426" s="15">
        <v>1</v>
      </c>
      <c r="I426" s="16">
        <f t="shared" si="38"/>
        <v>0</v>
      </c>
      <c r="J426" s="16">
        <f t="shared" si="39"/>
        <v>0</v>
      </c>
      <c r="K426" s="16">
        <v>542.1</v>
      </c>
      <c r="L426" s="15">
        <f t="shared" si="40"/>
        <v>0.60512704122632488</v>
      </c>
      <c r="M426">
        <f t="shared" si="41"/>
        <v>746</v>
      </c>
      <c r="N426">
        <f t="shared" si="42"/>
        <v>0</v>
      </c>
      <c r="O426">
        <f t="shared" si="43"/>
        <v>0</v>
      </c>
    </row>
    <row r="427" spans="1:15">
      <c r="A427" s="15" t="s">
        <v>55</v>
      </c>
      <c r="B427" s="15">
        <v>1100</v>
      </c>
      <c r="C427" s="17">
        <v>5.34630917E-2</v>
      </c>
      <c r="D427" s="16">
        <v>0.34200000000000003</v>
      </c>
      <c r="E427" s="16">
        <v>56.5</v>
      </c>
      <c r="F427" s="16">
        <v>1.85</v>
      </c>
      <c r="G427" s="16">
        <v>0.22</v>
      </c>
      <c r="H427" s="15">
        <v>1</v>
      </c>
      <c r="I427" s="16">
        <f t="shared" si="38"/>
        <v>1.85</v>
      </c>
      <c r="J427" s="16">
        <f t="shared" si="39"/>
        <v>0.22</v>
      </c>
      <c r="K427" s="16">
        <v>3327.5</v>
      </c>
      <c r="L427" s="15">
        <f t="shared" si="40"/>
        <v>8.6088943409924998E-2</v>
      </c>
      <c r="M427">
        <f t="shared" si="41"/>
        <v>106</v>
      </c>
      <c r="N427">
        <f t="shared" si="42"/>
        <v>0</v>
      </c>
      <c r="O427">
        <f t="shared" si="43"/>
        <v>0.1</v>
      </c>
    </row>
    <row r="428" spans="1:15">
      <c r="A428" s="15" t="s">
        <v>55</v>
      </c>
      <c r="B428" s="15">
        <v>2110</v>
      </c>
      <c r="C428" s="17">
        <v>1.26111182E-2</v>
      </c>
      <c r="D428" s="16">
        <v>0.40500000000000003</v>
      </c>
      <c r="E428" s="16">
        <v>56.5</v>
      </c>
      <c r="F428" s="16">
        <v>2.7</v>
      </c>
      <c r="G428" s="16">
        <v>0.57599999999999996</v>
      </c>
      <c r="H428" s="15">
        <v>1</v>
      </c>
      <c r="I428" s="16">
        <f t="shared" si="38"/>
        <v>2.7</v>
      </c>
      <c r="J428" s="16">
        <f t="shared" si="39"/>
        <v>0.57599999999999996</v>
      </c>
      <c r="K428" s="16">
        <v>144.5</v>
      </c>
      <c r="L428" s="15">
        <f t="shared" si="40"/>
        <v>2.4047826017625003E-2</v>
      </c>
      <c r="M428">
        <f t="shared" si="41"/>
        <v>30</v>
      </c>
      <c r="N428">
        <f t="shared" si="42"/>
        <v>0</v>
      </c>
      <c r="O428">
        <f t="shared" si="43"/>
        <v>0</v>
      </c>
    </row>
    <row r="429" spans="1:15">
      <c r="A429" s="15" t="s">
        <v>55</v>
      </c>
      <c r="B429" s="15">
        <v>4110</v>
      </c>
      <c r="C429" s="17">
        <v>11.1161459233</v>
      </c>
      <c r="D429" s="16">
        <v>0.41299999999999998</v>
      </c>
      <c r="E429" s="16">
        <v>56.5</v>
      </c>
      <c r="F429" s="16">
        <v>0.7</v>
      </c>
      <c r="G429" s="16">
        <v>0.09</v>
      </c>
      <c r="H429" s="15">
        <v>1</v>
      </c>
      <c r="I429" s="16">
        <f t="shared" si="38"/>
        <v>0.7</v>
      </c>
      <c r="J429" s="16">
        <f t="shared" si="39"/>
        <v>0.09</v>
      </c>
      <c r="K429" s="16">
        <v>19365.8</v>
      </c>
      <c r="L429" s="15">
        <f t="shared" si="40"/>
        <v>21.615808920603651</v>
      </c>
      <c r="M429">
        <f t="shared" si="41"/>
        <v>26663</v>
      </c>
      <c r="N429">
        <f t="shared" si="42"/>
        <v>41</v>
      </c>
      <c r="O429">
        <f t="shared" si="43"/>
        <v>5.3</v>
      </c>
    </row>
    <row r="430" spans="1:15">
      <c r="A430" s="15" t="s">
        <v>55</v>
      </c>
      <c r="B430" s="15">
        <v>1100</v>
      </c>
      <c r="C430" s="17">
        <v>9.2207940399999994E-2</v>
      </c>
      <c r="D430" s="16">
        <v>0.34200000000000003</v>
      </c>
      <c r="E430" s="16">
        <v>56.5</v>
      </c>
      <c r="F430" s="16">
        <v>1.85</v>
      </c>
      <c r="G430" s="16">
        <v>0.22</v>
      </c>
      <c r="H430" s="15">
        <v>0</v>
      </c>
      <c r="I430" s="16">
        <f>F430*0.7</f>
        <v>1.2949999999999999</v>
      </c>
      <c r="J430" s="16">
        <f>G430*0.5</f>
        <v>0.11</v>
      </c>
      <c r="K430" s="16">
        <v>756.1</v>
      </c>
      <c r="L430" s="15">
        <f t="shared" si="40"/>
        <v>0.1484778360291</v>
      </c>
      <c r="M430">
        <f t="shared" si="41"/>
        <v>183</v>
      </c>
      <c r="N430">
        <f t="shared" si="42"/>
        <v>1</v>
      </c>
      <c r="O430">
        <f t="shared" si="43"/>
        <v>0</v>
      </c>
    </row>
    <row r="431" spans="1:15">
      <c r="A431" s="15" t="s">
        <v>55</v>
      </c>
      <c r="B431" s="15">
        <v>4110</v>
      </c>
      <c r="C431" s="17">
        <v>48.531003656099998</v>
      </c>
      <c r="D431" s="16">
        <v>0.41299999999999998</v>
      </c>
      <c r="E431" s="16">
        <v>56.5</v>
      </c>
      <c r="F431" s="16">
        <v>0.7</v>
      </c>
      <c r="G431" s="16">
        <v>0.09</v>
      </c>
      <c r="H431" s="15">
        <v>1</v>
      </c>
      <c r="I431" s="16">
        <f t="shared" ref="I431:I480" si="44">F431</f>
        <v>0.7</v>
      </c>
      <c r="J431" s="16">
        <f t="shared" ref="J431:J480" si="45">G431</f>
        <v>0.09</v>
      </c>
      <c r="K431" s="16">
        <v>89368.7</v>
      </c>
      <c r="L431" s="15">
        <f t="shared" si="40"/>
        <v>94.370558734438774</v>
      </c>
      <c r="M431">
        <f t="shared" si="41"/>
        <v>116404</v>
      </c>
      <c r="N431">
        <f t="shared" si="42"/>
        <v>180</v>
      </c>
      <c r="O431">
        <f t="shared" si="43"/>
        <v>23.1</v>
      </c>
    </row>
    <row r="432" spans="1:15">
      <c r="A432" s="15" t="s">
        <v>55</v>
      </c>
      <c r="B432" s="15">
        <v>2110</v>
      </c>
      <c r="C432" s="17">
        <v>0.1075414407</v>
      </c>
      <c r="D432" s="16">
        <v>0.40500000000000003</v>
      </c>
      <c r="E432" s="16">
        <v>56.5</v>
      </c>
      <c r="F432" s="16">
        <v>2.7</v>
      </c>
      <c r="G432" s="16">
        <v>0.57599999999999996</v>
      </c>
      <c r="H432" s="15">
        <v>1</v>
      </c>
      <c r="I432" s="16">
        <f t="shared" si="44"/>
        <v>2.7</v>
      </c>
      <c r="J432" s="16">
        <f t="shared" si="45"/>
        <v>0.57599999999999996</v>
      </c>
      <c r="K432" s="16">
        <v>183.7</v>
      </c>
      <c r="L432" s="15">
        <f t="shared" si="40"/>
        <v>0.20506808473481253</v>
      </c>
      <c r="M432">
        <f t="shared" si="41"/>
        <v>253</v>
      </c>
      <c r="N432">
        <f t="shared" si="42"/>
        <v>2</v>
      </c>
      <c r="O432">
        <f t="shared" si="43"/>
        <v>0.3</v>
      </c>
    </row>
    <row r="433" spans="1:15">
      <c r="A433" s="15" t="s">
        <v>55</v>
      </c>
      <c r="B433" s="15">
        <v>6430</v>
      </c>
      <c r="C433" s="17">
        <v>0.39264005940000002</v>
      </c>
      <c r="D433" s="16">
        <v>0.30299999999999999</v>
      </c>
      <c r="E433" s="16">
        <v>56.5</v>
      </c>
      <c r="F433" s="16">
        <v>0</v>
      </c>
      <c r="G433" s="16">
        <v>0</v>
      </c>
      <c r="H433" s="15">
        <v>1</v>
      </c>
      <c r="I433" s="16">
        <f t="shared" si="44"/>
        <v>0</v>
      </c>
      <c r="J433" s="16">
        <f t="shared" si="45"/>
        <v>0</v>
      </c>
      <c r="K433" s="16">
        <v>501.9</v>
      </c>
      <c r="L433" s="15">
        <f t="shared" si="40"/>
        <v>0.56015012474152492</v>
      </c>
      <c r="M433">
        <f t="shared" si="41"/>
        <v>691</v>
      </c>
      <c r="N433">
        <f t="shared" si="42"/>
        <v>0</v>
      </c>
      <c r="O433">
        <f t="shared" si="43"/>
        <v>0</v>
      </c>
    </row>
    <row r="434" spans="1:15">
      <c r="A434" s="15" t="s">
        <v>55</v>
      </c>
      <c r="B434" s="15">
        <v>6410</v>
      </c>
      <c r="C434" s="17">
        <v>0.63970492320000005</v>
      </c>
      <c r="D434" s="16">
        <v>0.30299999999999999</v>
      </c>
      <c r="E434" s="16">
        <v>56.5</v>
      </c>
      <c r="F434" s="16">
        <v>0</v>
      </c>
      <c r="G434" s="16">
        <v>0</v>
      </c>
      <c r="H434" s="15">
        <v>1</v>
      </c>
      <c r="I434" s="16">
        <f t="shared" si="44"/>
        <v>0</v>
      </c>
      <c r="J434" s="16">
        <f t="shared" si="45"/>
        <v>0</v>
      </c>
      <c r="K434" s="16">
        <v>817.6</v>
      </c>
      <c r="L434" s="15">
        <f t="shared" si="40"/>
        <v>0.91261903606020001</v>
      </c>
      <c r="M434">
        <f t="shared" si="41"/>
        <v>1126</v>
      </c>
      <c r="N434">
        <f t="shared" si="42"/>
        <v>0</v>
      </c>
      <c r="O434">
        <f t="shared" si="43"/>
        <v>0</v>
      </c>
    </row>
    <row r="435" spans="1:15">
      <c r="A435" s="15" t="s">
        <v>55</v>
      </c>
      <c r="B435" s="15">
        <v>6460</v>
      </c>
      <c r="C435" s="17">
        <v>2.4982974759999999</v>
      </c>
      <c r="D435" s="16">
        <v>0.30299999999999999</v>
      </c>
      <c r="E435" s="16">
        <v>56.5</v>
      </c>
      <c r="F435" s="16">
        <v>0</v>
      </c>
      <c r="G435" s="16">
        <v>0</v>
      </c>
      <c r="H435" s="15">
        <v>1</v>
      </c>
      <c r="I435" s="16">
        <f t="shared" si="44"/>
        <v>0</v>
      </c>
      <c r="J435" s="16">
        <f t="shared" si="45"/>
        <v>0</v>
      </c>
      <c r="K435" s="16">
        <v>3193.1</v>
      </c>
      <c r="L435" s="15">
        <f t="shared" si="40"/>
        <v>3.5641336366984997</v>
      </c>
      <c r="M435">
        <f t="shared" si="41"/>
        <v>4396</v>
      </c>
      <c r="N435">
        <f t="shared" si="42"/>
        <v>0</v>
      </c>
      <c r="O435">
        <f t="shared" si="43"/>
        <v>0</v>
      </c>
    </row>
    <row r="436" spans="1:15">
      <c r="A436" s="15" t="s">
        <v>55</v>
      </c>
      <c r="B436" s="15">
        <v>6250</v>
      </c>
      <c r="C436" s="17">
        <v>1.4022637332000001</v>
      </c>
      <c r="D436" s="16">
        <v>0.30299999999999999</v>
      </c>
      <c r="E436" s="16">
        <v>56.5</v>
      </c>
      <c r="F436" s="16">
        <v>0</v>
      </c>
      <c r="G436" s="16">
        <v>0</v>
      </c>
      <c r="H436" s="15">
        <v>1</v>
      </c>
      <c r="I436" s="16">
        <f t="shared" si="44"/>
        <v>0</v>
      </c>
      <c r="J436" s="16">
        <f t="shared" si="45"/>
        <v>0</v>
      </c>
      <c r="K436" s="16">
        <v>4558.2</v>
      </c>
      <c r="L436" s="15">
        <f t="shared" si="40"/>
        <v>2.0005044983764502</v>
      </c>
      <c r="M436">
        <f t="shared" si="41"/>
        <v>2468</v>
      </c>
      <c r="N436">
        <f t="shared" si="42"/>
        <v>0</v>
      </c>
      <c r="O436">
        <f t="shared" si="43"/>
        <v>0</v>
      </c>
    </row>
    <row r="437" spans="1:15">
      <c r="A437" s="15" t="s">
        <v>55</v>
      </c>
      <c r="B437" s="15">
        <v>2130</v>
      </c>
      <c r="C437" s="17">
        <v>0.29440953250000002</v>
      </c>
      <c r="D437" s="16">
        <v>0.41099999999999998</v>
      </c>
      <c r="E437" s="16">
        <v>56.5</v>
      </c>
      <c r="F437" s="16">
        <v>2.52</v>
      </c>
      <c r="G437" s="16">
        <v>0.09</v>
      </c>
      <c r="H437" s="15">
        <v>1</v>
      </c>
      <c r="I437" s="16">
        <f t="shared" si="44"/>
        <v>2.52</v>
      </c>
      <c r="J437" s="16">
        <f t="shared" si="45"/>
        <v>0.09</v>
      </c>
      <c r="K437" s="16">
        <v>518.29999999999995</v>
      </c>
      <c r="L437" s="15">
        <f t="shared" si="40"/>
        <v>0.56971924657906248</v>
      </c>
      <c r="M437">
        <f t="shared" si="41"/>
        <v>703</v>
      </c>
      <c r="N437">
        <f t="shared" si="42"/>
        <v>4</v>
      </c>
      <c r="O437">
        <f t="shared" si="43"/>
        <v>0.1</v>
      </c>
    </row>
    <row r="438" spans="1:15">
      <c r="A438" s="15" t="s">
        <v>55</v>
      </c>
      <c r="B438" s="15">
        <v>2130</v>
      </c>
      <c r="C438" s="17">
        <v>3.2665324900000001E-2</v>
      </c>
      <c r="D438" s="16">
        <v>0.41099999999999998</v>
      </c>
      <c r="E438" s="16">
        <v>56.5</v>
      </c>
      <c r="F438" s="16">
        <v>2.52</v>
      </c>
      <c r="G438" s="16">
        <v>0.09</v>
      </c>
      <c r="H438" s="15">
        <v>1</v>
      </c>
      <c r="I438" s="16">
        <f t="shared" si="44"/>
        <v>2.52</v>
      </c>
      <c r="J438" s="16">
        <f t="shared" si="45"/>
        <v>0.09</v>
      </c>
      <c r="K438" s="16">
        <v>56.6</v>
      </c>
      <c r="L438" s="15">
        <f t="shared" si="40"/>
        <v>6.3211486847112502E-2</v>
      </c>
      <c r="M438">
        <f t="shared" si="41"/>
        <v>78</v>
      </c>
      <c r="N438">
        <f t="shared" si="42"/>
        <v>0</v>
      </c>
      <c r="O438">
        <f t="shared" si="43"/>
        <v>0</v>
      </c>
    </row>
    <row r="439" spans="1:15">
      <c r="A439" s="15" t="s">
        <v>55</v>
      </c>
      <c r="B439" s="15">
        <v>6430</v>
      </c>
      <c r="C439" s="17">
        <v>0.68985753750000001</v>
      </c>
      <c r="D439" s="16">
        <v>0.30299999999999999</v>
      </c>
      <c r="E439" s="16">
        <v>56.5</v>
      </c>
      <c r="F439" s="16">
        <v>0</v>
      </c>
      <c r="G439" s="16">
        <v>0</v>
      </c>
      <c r="H439" s="15">
        <v>1</v>
      </c>
      <c r="I439" s="16">
        <f t="shared" si="44"/>
        <v>0</v>
      </c>
      <c r="J439" s="16">
        <f t="shared" si="45"/>
        <v>0</v>
      </c>
      <c r="K439" s="16">
        <v>881.7</v>
      </c>
      <c r="L439" s="15">
        <f t="shared" si="40"/>
        <v>0.98416800943593741</v>
      </c>
      <c r="M439">
        <f t="shared" si="41"/>
        <v>1214</v>
      </c>
      <c r="N439">
        <f t="shared" si="42"/>
        <v>0</v>
      </c>
      <c r="O439">
        <f t="shared" si="43"/>
        <v>0</v>
      </c>
    </row>
    <row r="440" spans="1:15">
      <c r="A440" s="15" t="s">
        <v>55</v>
      </c>
      <c r="B440" s="15">
        <v>2130</v>
      </c>
      <c r="C440" s="17">
        <v>1.2571960367999999</v>
      </c>
      <c r="D440" s="16">
        <v>0.41099999999999998</v>
      </c>
      <c r="E440" s="16">
        <v>56.5</v>
      </c>
      <c r="F440" s="16">
        <v>2.52</v>
      </c>
      <c r="G440" s="16">
        <v>0.09</v>
      </c>
      <c r="H440" s="15">
        <v>1</v>
      </c>
      <c r="I440" s="16">
        <f t="shared" si="44"/>
        <v>2.52</v>
      </c>
      <c r="J440" s="16">
        <f t="shared" si="45"/>
        <v>0.09</v>
      </c>
      <c r="K440" s="16">
        <v>18047.3</v>
      </c>
      <c r="L440" s="15">
        <f t="shared" si="40"/>
        <v>2.4328314807125997</v>
      </c>
      <c r="M440">
        <f t="shared" si="41"/>
        <v>3001</v>
      </c>
      <c r="N440">
        <f t="shared" si="42"/>
        <v>17</v>
      </c>
      <c r="O440">
        <f t="shared" si="43"/>
        <v>0.6</v>
      </c>
    </row>
    <row r="441" spans="1:15">
      <c r="A441" s="15" t="s">
        <v>55</v>
      </c>
      <c r="B441" s="15">
        <v>2130</v>
      </c>
      <c r="C441" s="17">
        <v>1.6832222500000001E-2</v>
      </c>
      <c r="D441" s="16">
        <v>0.41099999999999998</v>
      </c>
      <c r="E441" s="16">
        <v>56.5</v>
      </c>
      <c r="F441" s="16">
        <v>2.52</v>
      </c>
      <c r="G441" s="16">
        <v>0.09</v>
      </c>
      <c r="H441" s="15">
        <v>1</v>
      </c>
      <c r="I441" s="16">
        <f t="shared" si="44"/>
        <v>2.52</v>
      </c>
      <c r="J441" s="16">
        <f t="shared" si="45"/>
        <v>0.09</v>
      </c>
      <c r="K441" s="16">
        <v>29.2</v>
      </c>
      <c r="L441" s="15">
        <f t="shared" si="40"/>
        <v>3.2572454565312499E-2</v>
      </c>
      <c r="M441">
        <f t="shared" si="41"/>
        <v>40</v>
      </c>
      <c r="N441">
        <f t="shared" si="42"/>
        <v>0</v>
      </c>
      <c r="O441">
        <f t="shared" si="43"/>
        <v>0</v>
      </c>
    </row>
    <row r="442" spans="1:15">
      <c r="A442" s="15" t="s">
        <v>55</v>
      </c>
      <c r="B442" s="15">
        <v>2130</v>
      </c>
      <c r="C442" s="17">
        <v>3.6619915400000001E-2</v>
      </c>
      <c r="D442" s="16">
        <v>0.41099999999999998</v>
      </c>
      <c r="E442" s="16">
        <v>56.5</v>
      </c>
      <c r="F442" s="16">
        <v>2.52</v>
      </c>
      <c r="G442" s="16">
        <v>0.09</v>
      </c>
      <c r="H442" s="15">
        <v>1</v>
      </c>
      <c r="I442" s="16">
        <f t="shared" si="44"/>
        <v>2.52</v>
      </c>
      <c r="J442" s="16">
        <f t="shared" si="45"/>
        <v>0.09</v>
      </c>
      <c r="K442" s="16">
        <v>63.5</v>
      </c>
      <c r="L442" s="15">
        <f t="shared" si="40"/>
        <v>7.0864113788424998E-2</v>
      </c>
      <c r="M442">
        <f t="shared" si="41"/>
        <v>87</v>
      </c>
      <c r="N442">
        <f t="shared" si="42"/>
        <v>0</v>
      </c>
      <c r="O442">
        <f t="shared" si="43"/>
        <v>0</v>
      </c>
    </row>
    <row r="443" spans="1:15">
      <c r="A443" s="15" t="s">
        <v>55</v>
      </c>
      <c r="B443" s="15">
        <v>2130</v>
      </c>
      <c r="C443" s="17">
        <v>1.8354693700000001E-2</v>
      </c>
      <c r="D443" s="16">
        <v>0.41099999999999998</v>
      </c>
      <c r="E443" s="16">
        <v>56.5</v>
      </c>
      <c r="F443" s="16">
        <v>2.52</v>
      </c>
      <c r="G443" s="16">
        <v>0.09</v>
      </c>
      <c r="H443" s="15">
        <v>1</v>
      </c>
      <c r="I443" s="16">
        <f t="shared" si="44"/>
        <v>2.52</v>
      </c>
      <c r="J443" s="16">
        <f t="shared" si="45"/>
        <v>0.09</v>
      </c>
      <c r="K443" s="16">
        <v>39.9</v>
      </c>
      <c r="L443" s="15">
        <f t="shared" si="40"/>
        <v>3.5518626646212498E-2</v>
      </c>
      <c r="M443">
        <f t="shared" si="41"/>
        <v>44</v>
      </c>
      <c r="N443">
        <f t="shared" si="42"/>
        <v>0</v>
      </c>
      <c r="O443">
        <f t="shared" si="43"/>
        <v>0</v>
      </c>
    </row>
    <row r="444" spans="1:15">
      <c r="A444" s="15" t="s">
        <v>55</v>
      </c>
      <c r="B444" s="15">
        <v>6410</v>
      </c>
      <c r="C444" s="17">
        <v>1.5683645393000001</v>
      </c>
      <c r="D444" s="16">
        <v>0.30299999999999999</v>
      </c>
      <c r="E444" s="16">
        <v>56.5</v>
      </c>
      <c r="F444" s="16">
        <v>0</v>
      </c>
      <c r="G444" s="16">
        <v>0</v>
      </c>
      <c r="H444" s="15">
        <v>1</v>
      </c>
      <c r="I444" s="16">
        <f t="shared" si="44"/>
        <v>0</v>
      </c>
      <c r="J444" s="16">
        <f t="shared" si="45"/>
        <v>0</v>
      </c>
      <c r="K444" s="16">
        <v>2004.6</v>
      </c>
      <c r="L444" s="15">
        <f t="shared" si="40"/>
        <v>2.2374680608788622</v>
      </c>
      <c r="M444">
        <f t="shared" si="41"/>
        <v>2760</v>
      </c>
      <c r="N444">
        <f t="shared" si="42"/>
        <v>0</v>
      </c>
      <c r="O444">
        <f t="shared" si="43"/>
        <v>0</v>
      </c>
    </row>
    <row r="445" spans="1:15">
      <c r="A445" s="15" t="s">
        <v>55</v>
      </c>
      <c r="B445" s="15">
        <v>6430</v>
      </c>
      <c r="C445" s="17">
        <v>0.34362729349999999</v>
      </c>
      <c r="D445" s="16">
        <v>0.30299999999999999</v>
      </c>
      <c r="E445" s="16">
        <v>56.5</v>
      </c>
      <c r="F445" s="16">
        <v>0</v>
      </c>
      <c r="G445" s="16">
        <v>0</v>
      </c>
      <c r="H445" s="15">
        <v>1</v>
      </c>
      <c r="I445" s="16">
        <f t="shared" si="44"/>
        <v>0</v>
      </c>
      <c r="J445" s="16">
        <f t="shared" si="45"/>
        <v>0</v>
      </c>
      <c r="K445" s="16">
        <v>439.2</v>
      </c>
      <c r="L445" s="15">
        <f t="shared" si="40"/>
        <v>0.4902272875894374</v>
      </c>
      <c r="M445">
        <f t="shared" si="41"/>
        <v>605</v>
      </c>
      <c r="N445">
        <f t="shared" si="42"/>
        <v>0</v>
      </c>
      <c r="O445">
        <f t="shared" si="43"/>
        <v>0</v>
      </c>
    </row>
    <row r="446" spans="1:15">
      <c r="A446" s="15" t="s">
        <v>55</v>
      </c>
      <c r="B446" s="15">
        <v>6170</v>
      </c>
      <c r="C446" s="17">
        <v>0.30156507809999999</v>
      </c>
      <c r="D446" s="16">
        <v>0.30299999999999999</v>
      </c>
      <c r="E446" s="16">
        <v>56.5</v>
      </c>
      <c r="F446" s="16">
        <v>0</v>
      </c>
      <c r="G446" s="16">
        <v>0</v>
      </c>
      <c r="H446" s="15">
        <v>1</v>
      </c>
      <c r="I446" s="16">
        <f t="shared" si="44"/>
        <v>0</v>
      </c>
      <c r="J446" s="16">
        <f t="shared" si="45"/>
        <v>0</v>
      </c>
      <c r="K446" s="16">
        <v>385.4</v>
      </c>
      <c r="L446" s="15">
        <f t="shared" si="40"/>
        <v>0.4302202795444125</v>
      </c>
      <c r="M446">
        <f t="shared" si="41"/>
        <v>531</v>
      </c>
      <c r="N446">
        <f t="shared" si="42"/>
        <v>0</v>
      </c>
      <c r="O446">
        <f t="shared" si="43"/>
        <v>0</v>
      </c>
    </row>
    <row r="447" spans="1:15">
      <c r="A447" s="15" t="s">
        <v>55</v>
      </c>
      <c r="B447" s="15">
        <v>4110</v>
      </c>
      <c r="C447" s="17">
        <v>4.9919553488000004</v>
      </c>
      <c r="D447" s="16">
        <v>0.41299999999999998</v>
      </c>
      <c r="E447" s="16">
        <v>56.5</v>
      </c>
      <c r="F447" s="16">
        <v>0.7</v>
      </c>
      <c r="G447" s="16">
        <v>0.09</v>
      </c>
      <c r="H447" s="15">
        <v>1</v>
      </c>
      <c r="I447" s="16">
        <f t="shared" si="44"/>
        <v>0.7</v>
      </c>
      <c r="J447" s="16">
        <f t="shared" si="45"/>
        <v>0.09</v>
      </c>
      <c r="K447" s="16">
        <v>8699.2999999999993</v>
      </c>
      <c r="L447" s="15">
        <f t="shared" si="40"/>
        <v>9.7070651738811335</v>
      </c>
      <c r="M447">
        <f t="shared" si="41"/>
        <v>11973</v>
      </c>
      <c r="N447">
        <f t="shared" si="42"/>
        <v>18</v>
      </c>
      <c r="O447">
        <f t="shared" si="43"/>
        <v>2.4</v>
      </c>
    </row>
    <row r="448" spans="1:15">
      <c r="A448" s="15" t="s">
        <v>55</v>
      </c>
      <c r="B448" s="15">
        <v>4110</v>
      </c>
      <c r="C448" s="17">
        <v>13.365443753699999</v>
      </c>
      <c r="D448" s="16">
        <v>0.41299999999999998</v>
      </c>
      <c r="E448" s="16">
        <v>56.5</v>
      </c>
      <c r="F448" s="16">
        <v>0.7</v>
      </c>
      <c r="G448" s="16">
        <v>0.09</v>
      </c>
      <c r="H448" s="15">
        <v>1</v>
      </c>
      <c r="I448" s="16">
        <f t="shared" si="44"/>
        <v>0.7</v>
      </c>
      <c r="J448" s="16">
        <f t="shared" si="45"/>
        <v>0.09</v>
      </c>
      <c r="K448" s="16">
        <v>23291.599999999999</v>
      </c>
      <c r="L448" s="15">
        <f t="shared" si="40"/>
        <v>25.989662272559386</v>
      </c>
      <c r="M448">
        <f t="shared" si="41"/>
        <v>32058</v>
      </c>
      <c r="N448">
        <f t="shared" si="42"/>
        <v>49</v>
      </c>
      <c r="O448">
        <f t="shared" si="43"/>
        <v>6.4</v>
      </c>
    </row>
    <row r="449" spans="1:15">
      <c r="A449" s="15" t="s">
        <v>55</v>
      </c>
      <c r="B449" s="15">
        <v>6170</v>
      </c>
      <c r="C449" s="17">
        <v>0.41349065909999999</v>
      </c>
      <c r="D449" s="16">
        <v>0.30299999999999999</v>
      </c>
      <c r="E449" s="16">
        <v>56.5</v>
      </c>
      <c r="F449" s="16">
        <v>0</v>
      </c>
      <c r="G449" s="16">
        <v>0</v>
      </c>
      <c r="H449" s="15">
        <v>1</v>
      </c>
      <c r="I449" s="16">
        <f t="shared" si="44"/>
        <v>0</v>
      </c>
      <c r="J449" s="16">
        <f t="shared" si="45"/>
        <v>0</v>
      </c>
      <c r="K449" s="16">
        <v>528.5</v>
      </c>
      <c r="L449" s="15">
        <f t="shared" si="40"/>
        <v>0.58989611153853738</v>
      </c>
      <c r="M449">
        <f t="shared" si="41"/>
        <v>728</v>
      </c>
      <c r="N449">
        <f t="shared" si="42"/>
        <v>0</v>
      </c>
      <c r="O449">
        <f t="shared" si="43"/>
        <v>0</v>
      </c>
    </row>
    <row r="450" spans="1:15">
      <c r="A450" s="15" t="s">
        <v>55</v>
      </c>
      <c r="B450" s="15">
        <v>4110</v>
      </c>
      <c r="C450" s="17">
        <v>1.4346750918</v>
      </c>
      <c r="D450" s="16">
        <v>0.41299999999999998</v>
      </c>
      <c r="E450" s="16">
        <v>56.5</v>
      </c>
      <c r="F450" s="16">
        <v>0.7</v>
      </c>
      <c r="G450" s="16">
        <v>0.09</v>
      </c>
      <c r="H450" s="15">
        <v>1</v>
      </c>
      <c r="I450" s="16">
        <f t="shared" si="44"/>
        <v>0.7</v>
      </c>
      <c r="J450" s="16">
        <f t="shared" si="45"/>
        <v>0.09</v>
      </c>
      <c r="K450" s="16">
        <v>2499.4</v>
      </c>
      <c r="L450" s="15">
        <f t="shared" si="40"/>
        <v>2.7897854941339246</v>
      </c>
      <c r="M450">
        <f t="shared" si="41"/>
        <v>3441</v>
      </c>
      <c r="N450">
        <f t="shared" si="42"/>
        <v>5</v>
      </c>
      <c r="O450">
        <f t="shared" si="43"/>
        <v>0.7</v>
      </c>
    </row>
    <row r="451" spans="1:15">
      <c r="A451" s="15" t="s">
        <v>55</v>
      </c>
      <c r="B451" s="15">
        <v>2130</v>
      </c>
      <c r="C451" s="17">
        <v>0.23021531140000001</v>
      </c>
      <c r="D451" s="16">
        <v>0.41099999999999998</v>
      </c>
      <c r="E451" s="16">
        <v>56.5</v>
      </c>
      <c r="F451" s="16">
        <v>2.52</v>
      </c>
      <c r="G451" s="16">
        <v>0.09</v>
      </c>
      <c r="H451" s="15">
        <v>1</v>
      </c>
      <c r="I451" s="16">
        <f t="shared" si="44"/>
        <v>2.52</v>
      </c>
      <c r="J451" s="16">
        <f t="shared" si="45"/>
        <v>0.09</v>
      </c>
      <c r="K451" s="16">
        <v>22317.4</v>
      </c>
      <c r="L451" s="15">
        <f t="shared" ref="L451:L504" si="46">E451*D451*C451/12</f>
        <v>0.44549540447292496</v>
      </c>
      <c r="M451">
        <f t="shared" ref="M451:M504" si="47">ROUND(E451*D451*C451*102.79,0)</f>
        <v>550</v>
      </c>
      <c r="N451">
        <f t="shared" ref="N451:N504" si="48">ROUND(I451*M451*0.002205,0)</f>
        <v>3</v>
      </c>
      <c r="O451">
        <f t="shared" ref="O451:O504" si="49">ROUND(J451*M451*0.002205,1)</f>
        <v>0.1</v>
      </c>
    </row>
    <row r="452" spans="1:15">
      <c r="A452" s="15" t="s">
        <v>55</v>
      </c>
      <c r="B452" s="15">
        <v>2130</v>
      </c>
      <c r="C452" s="17">
        <v>0.17038842439999999</v>
      </c>
      <c r="D452" s="16">
        <v>0.41099999999999998</v>
      </c>
      <c r="E452" s="16">
        <v>56.5</v>
      </c>
      <c r="F452" s="16">
        <v>2.52</v>
      </c>
      <c r="G452" s="16">
        <v>0.09</v>
      </c>
      <c r="H452" s="15">
        <v>1</v>
      </c>
      <c r="I452" s="16">
        <f t="shared" si="44"/>
        <v>2.52</v>
      </c>
      <c r="J452" s="16">
        <f t="shared" si="45"/>
        <v>0.09</v>
      </c>
      <c r="K452" s="16">
        <v>11423</v>
      </c>
      <c r="L452" s="15">
        <f t="shared" si="46"/>
        <v>0.32972289976704999</v>
      </c>
      <c r="M452">
        <f t="shared" si="47"/>
        <v>407</v>
      </c>
      <c r="N452">
        <f t="shared" si="48"/>
        <v>2</v>
      </c>
      <c r="O452">
        <f t="shared" si="49"/>
        <v>0.1</v>
      </c>
    </row>
    <row r="453" spans="1:15">
      <c r="A453" s="15" t="s">
        <v>55</v>
      </c>
      <c r="B453" s="15">
        <v>4340</v>
      </c>
      <c r="C453" s="17">
        <v>4.4718935561000004</v>
      </c>
      <c r="D453" s="16">
        <v>0.41299999999999998</v>
      </c>
      <c r="E453" s="16">
        <v>56.5</v>
      </c>
      <c r="F453" s="16">
        <v>0.7</v>
      </c>
      <c r="G453" s="16">
        <v>0.09</v>
      </c>
      <c r="H453" s="15">
        <v>1</v>
      </c>
      <c r="I453" s="16">
        <f t="shared" si="44"/>
        <v>0.7</v>
      </c>
      <c r="J453" s="16">
        <f t="shared" si="45"/>
        <v>0.09</v>
      </c>
      <c r="K453" s="16">
        <v>12720.2</v>
      </c>
      <c r="L453" s="15">
        <f t="shared" si="46"/>
        <v>8.6957833487346203</v>
      </c>
      <c r="M453">
        <f t="shared" si="47"/>
        <v>10726</v>
      </c>
      <c r="N453">
        <f t="shared" si="48"/>
        <v>17</v>
      </c>
      <c r="O453">
        <f t="shared" si="49"/>
        <v>2.1</v>
      </c>
    </row>
    <row r="454" spans="1:15">
      <c r="A454" s="15" t="s">
        <v>55</v>
      </c>
      <c r="B454" s="15">
        <v>4340</v>
      </c>
      <c r="C454" s="17">
        <v>0.93194831229999997</v>
      </c>
      <c r="D454" s="16">
        <v>0.41299999999999998</v>
      </c>
      <c r="E454" s="16">
        <v>56.5</v>
      </c>
      <c r="F454" s="16">
        <v>0.7</v>
      </c>
      <c r="G454" s="16">
        <v>0.09</v>
      </c>
      <c r="H454" s="15">
        <v>1</v>
      </c>
      <c r="I454" s="16">
        <f t="shared" si="44"/>
        <v>0.7</v>
      </c>
      <c r="J454" s="16">
        <f t="shared" si="45"/>
        <v>0.09</v>
      </c>
      <c r="K454" s="16">
        <v>1817.9</v>
      </c>
      <c r="L454" s="15">
        <f t="shared" si="46"/>
        <v>1.812212324447029</v>
      </c>
      <c r="M454">
        <f t="shared" si="47"/>
        <v>2235</v>
      </c>
      <c r="N454">
        <f t="shared" si="48"/>
        <v>3</v>
      </c>
      <c r="O454">
        <f t="shared" si="49"/>
        <v>0.4</v>
      </c>
    </row>
    <row r="455" spans="1:15">
      <c r="A455" s="15" t="s">
        <v>55</v>
      </c>
      <c r="B455" s="15">
        <v>4110</v>
      </c>
      <c r="C455" s="17">
        <v>14.2135519815</v>
      </c>
      <c r="D455" s="16">
        <v>0.41299999999999998</v>
      </c>
      <c r="E455" s="16">
        <v>56.5</v>
      </c>
      <c r="F455" s="16">
        <v>0.7</v>
      </c>
      <c r="G455" s="16">
        <v>0.09</v>
      </c>
      <c r="H455" s="15">
        <v>1</v>
      </c>
      <c r="I455" s="16">
        <f t="shared" si="44"/>
        <v>0.7</v>
      </c>
      <c r="J455" s="16">
        <f t="shared" si="45"/>
        <v>0.09</v>
      </c>
      <c r="K455" s="16">
        <v>24761.8</v>
      </c>
      <c r="L455" s="15">
        <f t="shared" si="46"/>
        <v>27.638844059359311</v>
      </c>
      <c r="M455">
        <f t="shared" si="47"/>
        <v>34092</v>
      </c>
      <c r="N455">
        <f t="shared" si="48"/>
        <v>53</v>
      </c>
      <c r="O455">
        <f t="shared" si="49"/>
        <v>6.8</v>
      </c>
    </row>
    <row r="456" spans="1:15">
      <c r="A456" s="15" t="s">
        <v>55</v>
      </c>
      <c r="B456" s="15">
        <v>7430</v>
      </c>
      <c r="C456" s="17">
        <v>0.55760497080000004</v>
      </c>
      <c r="D456" s="16">
        <v>0.16900000000000001</v>
      </c>
      <c r="E456" s="16">
        <v>56.5</v>
      </c>
      <c r="F456" s="16">
        <v>1.25</v>
      </c>
      <c r="G456" s="16">
        <v>0.20200000000000001</v>
      </c>
      <c r="H456" s="15">
        <v>1</v>
      </c>
      <c r="I456" s="16">
        <f t="shared" si="44"/>
        <v>1.25</v>
      </c>
      <c r="J456" s="16">
        <f t="shared" si="45"/>
        <v>0.20200000000000001</v>
      </c>
      <c r="K456" s="16">
        <v>1259.8</v>
      </c>
      <c r="L456" s="15">
        <f t="shared" si="46"/>
        <v>0.44369092197365007</v>
      </c>
      <c r="M456">
        <f t="shared" si="47"/>
        <v>547</v>
      </c>
      <c r="N456">
        <f t="shared" si="48"/>
        <v>2</v>
      </c>
      <c r="O456">
        <f t="shared" si="49"/>
        <v>0.2</v>
      </c>
    </row>
    <row r="457" spans="1:15">
      <c r="A457" s="15" t="s">
        <v>55</v>
      </c>
      <c r="B457" s="15">
        <v>6410</v>
      </c>
      <c r="C457" s="17">
        <v>4.6041731799999999E-2</v>
      </c>
      <c r="D457" s="16">
        <v>0.30299999999999999</v>
      </c>
      <c r="E457" s="16">
        <v>56.5</v>
      </c>
      <c r="F457" s="16">
        <v>0</v>
      </c>
      <c r="G457" s="16">
        <v>0</v>
      </c>
      <c r="H457" s="15">
        <v>1</v>
      </c>
      <c r="I457" s="16">
        <f t="shared" si="44"/>
        <v>0</v>
      </c>
      <c r="J457" s="16">
        <f t="shared" si="45"/>
        <v>0</v>
      </c>
      <c r="K457" s="16">
        <v>18619.599999999999</v>
      </c>
      <c r="L457" s="15">
        <f t="shared" si="46"/>
        <v>6.5684285629174985E-2</v>
      </c>
      <c r="M457">
        <f t="shared" si="47"/>
        <v>81</v>
      </c>
      <c r="N457">
        <f t="shared" si="48"/>
        <v>0</v>
      </c>
      <c r="O457">
        <f t="shared" si="49"/>
        <v>0</v>
      </c>
    </row>
    <row r="458" spans="1:15">
      <c r="A458" s="15" t="s">
        <v>55</v>
      </c>
      <c r="B458" s="15">
        <v>6410</v>
      </c>
      <c r="C458" s="17">
        <v>0.15804077189999999</v>
      </c>
      <c r="D458" s="16">
        <v>0.30299999999999999</v>
      </c>
      <c r="E458" s="16">
        <v>56.5</v>
      </c>
      <c r="F458" s="16">
        <v>0</v>
      </c>
      <c r="G458" s="16">
        <v>0</v>
      </c>
      <c r="H458" s="15">
        <v>1</v>
      </c>
      <c r="I458" s="16">
        <f t="shared" si="44"/>
        <v>0</v>
      </c>
      <c r="J458" s="16">
        <f t="shared" si="45"/>
        <v>0</v>
      </c>
      <c r="K458" s="16">
        <v>655.8</v>
      </c>
      <c r="L458" s="15">
        <f t="shared" si="46"/>
        <v>0.22546491621183748</v>
      </c>
      <c r="M458">
        <f t="shared" si="47"/>
        <v>278</v>
      </c>
      <c r="N458">
        <f t="shared" si="48"/>
        <v>0</v>
      </c>
      <c r="O458">
        <f t="shared" si="49"/>
        <v>0</v>
      </c>
    </row>
    <row r="459" spans="1:15">
      <c r="A459" s="15" t="s">
        <v>55</v>
      </c>
      <c r="B459" s="15">
        <v>6250</v>
      </c>
      <c r="C459" s="17">
        <v>2.1904024950999998</v>
      </c>
      <c r="D459" s="16">
        <v>0.30299999999999999</v>
      </c>
      <c r="E459" s="16">
        <v>56.5</v>
      </c>
      <c r="F459" s="16">
        <v>0</v>
      </c>
      <c r="G459" s="16">
        <v>0</v>
      </c>
      <c r="H459" s="15">
        <v>1</v>
      </c>
      <c r="I459" s="16">
        <f t="shared" si="44"/>
        <v>0</v>
      </c>
      <c r="J459" s="16">
        <f t="shared" si="45"/>
        <v>0</v>
      </c>
      <c r="K459" s="16">
        <v>2799.6</v>
      </c>
      <c r="L459" s="15">
        <f t="shared" si="46"/>
        <v>3.1248829595720373</v>
      </c>
      <c r="M459">
        <f t="shared" si="47"/>
        <v>3854</v>
      </c>
      <c r="N459">
        <f t="shared" si="48"/>
        <v>0</v>
      </c>
      <c r="O459">
        <f t="shared" si="49"/>
        <v>0</v>
      </c>
    </row>
    <row r="460" spans="1:15">
      <c r="A460" s="15" t="s">
        <v>55</v>
      </c>
      <c r="B460" s="15">
        <v>4110</v>
      </c>
      <c r="C460" s="17">
        <v>3.6253399171999998</v>
      </c>
      <c r="D460" s="16">
        <v>0.41299999999999998</v>
      </c>
      <c r="E460" s="16">
        <v>56.5</v>
      </c>
      <c r="F460" s="16">
        <v>0.7</v>
      </c>
      <c r="G460" s="16">
        <v>0.09</v>
      </c>
      <c r="H460" s="15">
        <v>1</v>
      </c>
      <c r="I460" s="16">
        <f t="shared" si="44"/>
        <v>0.7</v>
      </c>
      <c r="J460" s="16">
        <f t="shared" si="45"/>
        <v>0.09</v>
      </c>
      <c r="K460" s="16">
        <v>6315.7</v>
      </c>
      <c r="L460" s="15">
        <f t="shared" si="46"/>
        <v>7.0496245248252825</v>
      </c>
      <c r="M460">
        <f t="shared" si="47"/>
        <v>8696</v>
      </c>
      <c r="N460">
        <f t="shared" si="48"/>
        <v>13</v>
      </c>
      <c r="O460">
        <f t="shared" si="49"/>
        <v>1.7</v>
      </c>
    </row>
    <row r="461" spans="1:15">
      <c r="A461" s="15" t="s">
        <v>55</v>
      </c>
      <c r="B461" s="15">
        <v>6430</v>
      </c>
      <c r="C461" s="17">
        <v>1.2671729085000001</v>
      </c>
      <c r="D461" s="16">
        <v>0.30299999999999999</v>
      </c>
      <c r="E461" s="16">
        <v>56.5</v>
      </c>
      <c r="F461" s="16">
        <v>0</v>
      </c>
      <c r="G461" s="16">
        <v>0</v>
      </c>
      <c r="H461" s="15">
        <v>1</v>
      </c>
      <c r="I461" s="16">
        <f t="shared" si="44"/>
        <v>0</v>
      </c>
      <c r="J461" s="16">
        <f t="shared" si="45"/>
        <v>0</v>
      </c>
      <c r="K461" s="16">
        <v>1619.6</v>
      </c>
      <c r="L461" s="15">
        <f t="shared" si="46"/>
        <v>1.8077805505888123</v>
      </c>
      <c r="M461">
        <f t="shared" si="47"/>
        <v>2230</v>
      </c>
      <c r="N461">
        <f t="shared" si="48"/>
        <v>0</v>
      </c>
      <c r="O461">
        <f t="shared" si="49"/>
        <v>0</v>
      </c>
    </row>
    <row r="462" spans="1:15">
      <c r="A462" s="15" t="s">
        <v>55</v>
      </c>
      <c r="B462" s="15">
        <v>6250</v>
      </c>
      <c r="C462" s="17">
        <v>0.31812917619999997</v>
      </c>
      <c r="D462" s="16">
        <v>0.30299999999999999</v>
      </c>
      <c r="E462" s="16">
        <v>56.5</v>
      </c>
      <c r="F462" s="16">
        <v>0</v>
      </c>
      <c r="G462" s="16">
        <v>0</v>
      </c>
      <c r="H462" s="15">
        <v>1</v>
      </c>
      <c r="I462" s="16">
        <f t="shared" si="44"/>
        <v>0</v>
      </c>
      <c r="J462" s="16">
        <f t="shared" si="45"/>
        <v>0</v>
      </c>
      <c r="K462" s="16">
        <v>406.6</v>
      </c>
      <c r="L462" s="15">
        <f t="shared" si="46"/>
        <v>0.45385103599632498</v>
      </c>
      <c r="M462">
        <f t="shared" si="47"/>
        <v>560</v>
      </c>
      <c r="N462">
        <f t="shared" si="48"/>
        <v>0</v>
      </c>
      <c r="O462">
        <f t="shared" si="49"/>
        <v>0</v>
      </c>
    </row>
    <row r="463" spans="1:15">
      <c r="A463" s="15" t="s">
        <v>55</v>
      </c>
      <c r="B463" s="15">
        <v>6250</v>
      </c>
      <c r="C463" s="17">
        <v>6.6754135074000001</v>
      </c>
      <c r="D463" s="16">
        <v>0.30299999999999999</v>
      </c>
      <c r="E463" s="16">
        <v>56.5</v>
      </c>
      <c r="F463" s="16">
        <v>0</v>
      </c>
      <c r="G463" s="16">
        <v>0</v>
      </c>
      <c r="H463" s="15">
        <v>1</v>
      </c>
      <c r="I463" s="16">
        <f t="shared" si="44"/>
        <v>0</v>
      </c>
      <c r="J463" s="16">
        <f t="shared" si="45"/>
        <v>0</v>
      </c>
      <c r="K463" s="16">
        <v>8532</v>
      </c>
      <c r="L463" s="15">
        <f t="shared" si="46"/>
        <v>9.523311794994525</v>
      </c>
      <c r="M463">
        <f t="shared" si="47"/>
        <v>11747</v>
      </c>
      <c r="N463">
        <f t="shared" si="48"/>
        <v>0</v>
      </c>
      <c r="O463">
        <f t="shared" si="49"/>
        <v>0</v>
      </c>
    </row>
    <row r="464" spans="1:15">
      <c r="A464" s="15" t="s">
        <v>55</v>
      </c>
      <c r="B464" s="15">
        <v>6430</v>
      </c>
      <c r="C464" s="17">
        <v>0.24569192619999999</v>
      </c>
      <c r="D464" s="16">
        <v>0.30299999999999999</v>
      </c>
      <c r="E464" s="16">
        <v>56.5</v>
      </c>
      <c r="F464" s="16">
        <v>0</v>
      </c>
      <c r="G464" s="16">
        <v>0</v>
      </c>
      <c r="H464" s="15">
        <v>1</v>
      </c>
      <c r="I464" s="16">
        <f t="shared" si="44"/>
        <v>0</v>
      </c>
      <c r="J464" s="16">
        <f t="shared" si="45"/>
        <v>0</v>
      </c>
      <c r="K464" s="16">
        <v>314</v>
      </c>
      <c r="L464" s="15">
        <f t="shared" si="46"/>
        <v>0.35051024421507493</v>
      </c>
      <c r="M464">
        <f t="shared" si="47"/>
        <v>432</v>
      </c>
      <c r="N464">
        <f t="shared" si="48"/>
        <v>0</v>
      </c>
      <c r="O464">
        <f t="shared" si="49"/>
        <v>0</v>
      </c>
    </row>
    <row r="465" spans="1:15">
      <c r="A465" s="15" t="s">
        <v>55</v>
      </c>
      <c r="B465" s="15">
        <v>4110</v>
      </c>
      <c r="C465" s="17">
        <v>1.3826885323</v>
      </c>
      <c r="D465" s="16">
        <v>0.41299999999999998</v>
      </c>
      <c r="E465" s="16">
        <v>56.5</v>
      </c>
      <c r="F465" s="16">
        <v>0.7</v>
      </c>
      <c r="G465" s="16">
        <v>0.09</v>
      </c>
      <c r="H465" s="15">
        <v>1</v>
      </c>
      <c r="I465" s="16">
        <f t="shared" si="44"/>
        <v>0.7</v>
      </c>
      <c r="J465" s="16">
        <f t="shared" si="45"/>
        <v>0.09</v>
      </c>
      <c r="K465" s="16">
        <v>2408.8000000000002</v>
      </c>
      <c r="L465" s="15">
        <f t="shared" si="46"/>
        <v>2.688695463079529</v>
      </c>
      <c r="M465">
        <f t="shared" si="47"/>
        <v>3316</v>
      </c>
      <c r="N465">
        <f t="shared" si="48"/>
        <v>5</v>
      </c>
      <c r="O465">
        <f t="shared" si="49"/>
        <v>0.7</v>
      </c>
    </row>
    <row r="466" spans="1:15">
      <c r="A466" s="15" t="s">
        <v>55</v>
      </c>
      <c r="B466" s="15">
        <v>4110</v>
      </c>
      <c r="C466" s="17">
        <v>0.13937397260000001</v>
      </c>
      <c r="D466" s="16">
        <v>0.41299999999999998</v>
      </c>
      <c r="E466" s="16">
        <v>56.5</v>
      </c>
      <c r="F466" s="16">
        <v>0.7</v>
      </c>
      <c r="G466" s="16">
        <v>0.09</v>
      </c>
      <c r="H466" s="15">
        <v>1</v>
      </c>
      <c r="I466" s="16">
        <f t="shared" si="44"/>
        <v>0.7</v>
      </c>
      <c r="J466" s="16">
        <f t="shared" si="45"/>
        <v>0.09</v>
      </c>
      <c r="K466" s="16">
        <v>755</v>
      </c>
      <c r="L466" s="15">
        <f t="shared" si="46"/>
        <v>0.27101849696955832</v>
      </c>
      <c r="M466">
        <f t="shared" si="47"/>
        <v>334</v>
      </c>
      <c r="N466">
        <f t="shared" si="48"/>
        <v>1</v>
      </c>
      <c r="O466">
        <f t="shared" si="49"/>
        <v>0.1</v>
      </c>
    </row>
    <row r="467" spans="1:15">
      <c r="A467" s="15" t="s">
        <v>55</v>
      </c>
      <c r="B467" s="15">
        <v>1300</v>
      </c>
      <c r="C467" s="17">
        <v>0.77431360179999997</v>
      </c>
      <c r="D467" s="16">
        <v>0.66200000000000003</v>
      </c>
      <c r="E467" s="16">
        <v>56.5</v>
      </c>
      <c r="F467" s="16">
        <v>2.1</v>
      </c>
      <c r="G467" s="16">
        <v>0.51600000000000001</v>
      </c>
      <c r="H467" s="15">
        <v>1</v>
      </c>
      <c r="I467" s="16">
        <f t="shared" si="44"/>
        <v>2.1</v>
      </c>
      <c r="J467" s="16">
        <f t="shared" si="45"/>
        <v>0.51600000000000001</v>
      </c>
      <c r="K467" s="16">
        <v>2925.9</v>
      </c>
      <c r="L467" s="15">
        <f t="shared" si="46"/>
        <v>2.4134709706771162</v>
      </c>
      <c r="M467">
        <f t="shared" si="47"/>
        <v>2977</v>
      </c>
      <c r="N467">
        <f t="shared" si="48"/>
        <v>14</v>
      </c>
      <c r="O467">
        <f t="shared" si="49"/>
        <v>3.4</v>
      </c>
    </row>
    <row r="468" spans="1:15">
      <c r="A468" s="15" t="s">
        <v>55</v>
      </c>
      <c r="B468" s="15">
        <v>1300</v>
      </c>
      <c r="C468" s="17">
        <v>2.0111099699000001</v>
      </c>
      <c r="D468" s="16">
        <v>0.69199999999999995</v>
      </c>
      <c r="E468" s="16">
        <v>56.5</v>
      </c>
      <c r="F468" s="16">
        <v>2.1</v>
      </c>
      <c r="G468" s="16">
        <v>0.51600000000000001</v>
      </c>
      <c r="H468" s="15">
        <v>1</v>
      </c>
      <c r="I468" s="16">
        <f t="shared" si="44"/>
        <v>2.1</v>
      </c>
      <c r="J468" s="16">
        <f t="shared" si="45"/>
        <v>0.51600000000000001</v>
      </c>
      <c r="K468" s="16">
        <v>48332.1</v>
      </c>
      <c r="L468" s="15">
        <f t="shared" si="46"/>
        <v>6.5525314669291843</v>
      </c>
      <c r="M468">
        <f t="shared" si="47"/>
        <v>8082</v>
      </c>
      <c r="N468">
        <f t="shared" si="48"/>
        <v>37</v>
      </c>
      <c r="O468">
        <f t="shared" si="49"/>
        <v>9.1999999999999993</v>
      </c>
    </row>
    <row r="469" spans="1:15">
      <c r="A469" s="15" t="s">
        <v>55</v>
      </c>
      <c r="B469" s="15">
        <v>6250</v>
      </c>
      <c r="C469" s="17">
        <v>1.17027908E-2</v>
      </c>
      <c r="D469" s="16">
        <v>0.30299999999999999</v>
      </c>
      <c r="E469" s="16">
        <v>56.5</v>
      </c>
      <c r="F469" s="16">
        <v>0</v>
      </c>
      <c r="G469" s="16">
        <v>0</v>
      </c>
      <c r="H469" s="15">
        <v>1</v>
      </c>
      <c r="I469" s="16">
        <f t="shared" si="44"/>
        <v>0</v>
      </c>
      <c r="J469" s="16">
        <f t="shared" si="45"/>
        <v>0</v>
      </c>
      <c r="K469" s="16">
        <v>15</v>
      </c>
      <c r="L469" s="15">
        <f t="shared" si="46"/>
        <v>1.6695493925049997E-2</v>
      </c>
      <c r="M469">
        <f t="shared" si="47"/>
        <v>21</v>
      </c>
      <c r="N469">
        <f t="shared" si="48"/>
        <v>0</v>
      </c>
      <c r="O469">
        <f t="shared" si="49"/>
        <v>0</v>
      </c>
    </row>
    <row r="470" spans="1:15">
      <c r="A470" s="15" t="s">
        <v>55</v>
      </c>
      <c r="B470" s="15">
        <v>6250</v>
      </c>
      <c r="C470" s="17">
        <v>9.6655465408999994</v>
      </c>
      <c r="D470" s="16">
        <v>0.30299999999999999</v>
      </c>
      <c r="E470" s="16">
        <v>56.5</v>
      </c>
      <c r="F470" s="16">
        <v>0</v>
      </c>
      <c r="G470" s="16">
        <v>0</v>
      </c>
      <c r="H470" s="15">
        <v>1</v>
      </c>
      <c r="I470" s="16">
        <f t="shared" si="44"/>
        <v>0</v>
      </c>
      <c r="J470" s="16">
        <f t="shared" si="45"/>
        <v>0</v>
      </c>
      <c r="K470" s="16">
        <v>12353.8</v>
      </c>
      <c r="L470" s="15">
        <f t="shared" si="46"/>
        <v>13.789110333911461</v>
      </c>
      <c r="M470">
        <f t="shared" si="47"/>
        <v>17009</v>
      </c>
      <c r="N470">
        <f t="shared" si="48"/>
        <v>0</v>
      </c>
      <c r="O470">
        <f t="shared" si="49"/>
        <v>0</v>
      </c>
    </row>
    <row r="471" spans="1:15">
      <c r="A471" s="15" t="s">
        <v>55</v>
      </c>
      <c r="B471" s="15">
        <v>4110</v>
      </c>
      <c r="C471" s="17">
        <v>5.9804837219999998</v>
      </c>
      <c r="D471" s="16">
        <v>0.41299999999999998</v>
      </c>
      <c r="E471" s="16">
        <v>56.5</v>
      </c>
      <c r="F471" s="16">
        <v>0.7</v>
      </c>
      <c r="G471" s="16">
        <v>0.09</v>
      </c>
      <c r="H471" s="15">
        <v>1</v>
      </c>
      <c r="I471" s="16">
        <f t="shared" si="44"/>
        <v>0.7</v>
      </c>
      <c r="J471" s="16">
        <f t="shared" si="45"/>
        <v>0.09</v>
      </c>
      <c r="K471" s="16">
        <v>10418.799999999999</v>
      </c>
      <c r="L471" s="15">
        <f t="shared" si="46"/>
        <v>11.629299784250749</v>
      </c>
      <c r="M471">
        <f t="shared" si="47"/>
        <v>14345</v>
      </c>
      <c r="N471">
        <f t="shared" si="48"/>
        <v>22</v>
      </c>
      <c r="O471">
        <f t="shared" si="49"/>
        <v>2.8</v>
      </c>
    </row>
    <row r="472" spans="1:15">
      <c r="A472" s="15" t="s">
        <v>55</v>
      </c>
      <c r="B472" s="15">
        <v>6460</v>
      </c>
      <c r="C472" s="17">
        <v>2.8497535405000001</v>
      </c>
      <c r="D472" s="16">
        <v>0.30299999999999999</v>
      </c>
      <c r="E472" s="16">
        <v>56.5</v>
      </c>
      <c r="F472" s="16">
        <v>0</v>
      </c>
      <c r="G472" s="16">
        <v>0</v>
      </c>
      <c r="H472" s="15">
        <v>1</v>
      </c>
      <c r="I472" s="16">
        <f t="shared" si="44"/>
        <v>0</v>
      </c>
      <c r="J472" s="16">
        <f t="shared" si="45"/>
        <v>0</v>
      </c>
      <c r="K472" s="16">
        <v>3832.2</v>
      </c>
      <c r="L472" s="15">
        <f t="shared" si="46"/>
        <v>4.065529644715812</v>
      </c>
      <c r="M472">
        <f t="shared" si="47"/>
        <v>5015</v>
      </c>
      <c r="N472">
        <f t="shared" si="48"/>
        <v>0</v>
      </c>
      <c r="O472">
        <f t="shared" si="49"/>
        <v>0</v>
      </c>
    </row>
    <row r="473" spans="1:15">
      <c r="A473" s="15" t="s">
        <v>55</v>
      </c>
      <c r="B473" s="15">
        <v>6460</v>
      </c>
      <c r="C473" s="17">
        <v>0.75295401159999997</v>
      </c>
      <c r="D473" s="16">
        <v>0.30299999999999999</v>
      </c>
      <c r="E473" s="16">
        <v>56.5</v>
      </c>
      <c r="F473" s="16">
        <v>0</v>
      </c>
      <c r="G473" s="16">
        <v>0</v>
      </c>
      <c r="H473" s="15">
        <v>1</v>
      </c>
      <c r="I473" s="16">
        <f t="shared" si="44"/>
        <v>0</v>
      </c>
      <c r="J473" s="16">
        <f t="shared" si="45"/>
        <v>0</v>
      </c>
      <c r="K473" s="16">
        <v>2978.1</v>
      </c>
      <c r="L473" s="15">
        <f t="shared" si="46"/>
        <v>1.0741830167988498</v>
      </c>
      <c r="M473">
        <f t="shared" si="47"/>
        <v>1325</v>
      </c>
      <c r="N473">
        <f t="shared" si="48"/>
        <v>0</v>
      </c>
      <c r="O473">
        <f t="shared" si="49"/>
        <v>0</v>
      </c>
    </row>
    <row r="474" spans="1:15">
      <c r="A474" s="15" t="s">
        <v>55</v>
      </c>
      <c r="B474" s="15">
        <v>4110</v>
      </c>
      <c r="C474" s="17">
        <v>3.4741482223000002</v>
      </c>
      <c r="D474" s="16">
        <v>0.41299999999999998</v>
      </c>
      <c r="E474" s="16">
        <v>56.5</v>
      </c>
      <c r="F474" s="16">
        <v>0.7</v>
      </c>
      <c r="G474" s="16">
        <v>0.09</v>
      </c>
      <c r="H474" s="15">
        <v>1</v>
      </c>
      <c r="I474" s="16">
        <f t="shared" si="44"/>
        <v>0.7</v>
      </c>
      <c r="J474" s="16">
        <f t="shared" si="45"/>
        <v>0.09</v>
      </c>
      <c r="K474" s="16">
        <v>6052.4</v>
      </c>
      <c r="L474" s="15">
        <f t="shared" si="46"/>
        <v>6.7556259744382787</v>
      </c>
      <c r="M474">
        <f t="shared" si="47"/>
        <v>8333</v>
      </c>
      <c r="N474">
        <f t="shared" si="48"/>
        <v>13</v>
      </c>
      <c r="O474">
        <f t="shared" si="49"/>
        <v>1.7</v>
      </c>
    </row>
    <row r="475" spans="1:15">
      <c r="A475" s="15" t="s">
        <v>55</v>
      </c>
      <c r="B475" s="15">
        <v>4110</v>
      </c>
      <c r="C475" s="17">
        <v>14.0489055618</v>
      </c>
      <c r="D475" s="16">
        <v>0.41299999999999998</v>
      </c>
      <c r="E475" s="16">
        <v>56.5</v>
      </c>
      <c r="F475" s="16">
        <v>0.7</v>
      </c>
      <c r="G475" s="16">
        <v>0.09</v>
      </c>
      <c r="H475" s="15">
        <v>1</v>
      </c>
      <c r="I475" s="16">
        <f t="shared" si="44"/>
        <v>0.7</v>
      </c>
      <c r="J475" s="16">
        <f t="shared" si="45"/>
        <v>0.09</v>
      </c>
      <c r="K475" s="16">
        <v>33342.1</v>
      </c>
      <c r="L475" s="15">
        <f t="shared" si="46"/>
        <v>27.318682235985175</v>
      </c>
      <c r="M475">
        <f t="shared" si="47"/>
        <v>33697</v>
      </c>
      <c r="N475">
        <f t="shared" si="48"/>
        <v>52</v>
      </c>
      <c r="O475">
        <f t="shared" si="49"/>
        <v>6.7</v>
      </c>
    </row>
    <row r="476" spans="1:15">
      <c r="A476" s="15" t="s">
        <v>55</v>
      </c>
      <c r="B476" s="15">
        <v>6250</v>
      </c>
      <c r="C476" s="17">
        <v>10.9024512663</v>
      </c>
      <c r="D476" s="16">
        <v>0.30299999999999999</v>
      </c>
      <c r="E476" s="16">
        <v>56.5</v>
      </c>
      <c r="F476" s="16">
        <v>0</v>
      </c>
      <c r="G476" s="16">
        <v>0</v>
      </c>
      <c r="H476" s="15">
        <v>1</v>
      </c>
      <c r="I476" s="16">
        <f t="shared" si="44"/>
        <v>0</v>
      </c>
      <c r="J476" s="16">
        <f t="shared" si="45"/>
        <v>0</v>
      </c>
      <c r="K476" s="16">
        <v>13934.6</v>
      </c>
      <c r="L476" s="15">
        <f t="shared" si="46"/>
        <v>15.553709537785236</v>
      </c>
      <c r="M476">
        <f t="shared" si="47"/>
        <v>19185</v>
      </c>
      <c r="N476">
        <f t="shared" si="48"/>
        <v>0</v>
      </c>
      <c r="O476">
        <f t="shared" si="49"/>
        <v>0</v>
      </c>
    </row>
    <row r="477" spans="1:15">
      <c r="A477" s="15" t="s">
        <v>55</v>
      </c>
      <c r="B477" s="15">
        <v>6460</v>
      </c>
      <c r="C477" s="17">
        <v>1.8897678250000001</v>
      </c>
      <c r="D477" s="16">
        <v>0.30299999999999999</v>
      </c>
      <c r="E477" s="16">
        <v>56.5</v>
      </c>
      <c r="F477" s="16">
        <v>0</v>
      </c>
      <c r="G477" s="16">
        <v>0</v>
      </c>
      <c r="H477" s="15">
        <v>1</v>
      </c>
      <c r="I477" s="16">
        <f t="shared" si="44"/>
        <v>0</v>
      </c>
      <c r="J477" s="16">
        <f t="shared" si="45"/>
        <v>0</v>
      </c>
      <c r="K477" s="16">
        <v>5215</v>
      </c>
      <c r="L477" s="15">
        <f t="shared" si="46"/>
        <v>2.6959900233406251</v>
      </c>
      <c r="M477">
        <f t="shared" si="47"/>
        <v>3325</v>
      </c>
      <c r="N477">
        <f t="shared" si="48"/>
        <v>0</v>
      </c>
      <c r="O477">
        <f t="shared" si="49"/>
        <v>0</v>
      </c>
    </row>
    <row r="478" spans="1:15">
      <c r="A478" s="15" t="s">
        <v>55</v>
      </c>
      <c r="B478" s="15">
        <v>6250</v>
      </c>
      <c r="C478" s="17">
        <v>2.8683101944999998</v>
      </c>
      <c r="D478" s="16">
        <v>0.30299999999999999</v>
      </c>
      <c r="E478" s="16">
        <v>56.5</v>
      </c>
      <c r="F478" s="16">
        <v>0</v>
      </c>
      <c r="G478" s="16">
        <v>0</v>
      </c>
      <c r="H478" s="15">
        <v>1</v>
      </c>
      <c r="I478" s="16">
        <f t="shared" si="44"/>
        <v>0</v>
      </c>
      <c r="J478" s="16">
        <f t="shared" si="45"/>
        <v>0</v>
      </c>
      <c r="K478" s="16">
        <v>3666</v>
      </c>
      <c r="L478" s="15">
        <f t="shared" si="46"/>
        <v>4.092003031228562</v>
      </c>
      <c r="M478">
        <f t="shared" si="47"/>
        <v>5047</v>
      </c>
      <c r="N478">
        <f t="shared" si="48"/>
        <v>0</v>
      </c>
      <c r="O478">
        <f t="shared" si="49"/>
        <v>0</v>
      </c>
    </row>
    <row r="479" spans="1:15">
      <c r="A479" s="15" t="s">
        <v>55</v>
      </c>
      <c r="B479" s="15">
        <v>4110</v>
      </c>
      <c r="C479" s="17">
        <v>8.4466013999999999E-3</v>
      </c>
      <c r="D479" s="16">
        <v>0.309</v>
      </c>
      <c r="E479" s="16">
        <v>56.5</v>
      </c>
      <c r="F479" s="16">
        <v>0.7</v>
      </c>
      <c r="G479" s="16">
        <v>0.09</v>
      </c>
      <c r="H479" s="15">
        <v>1</v>
      </c>
      <c r="I479" s="16">
        <f t="shared" si="44"/>
        <v>0.7</v>
      </c>
      <c r="J479" s="16">
        <f t="shared" si="45"/>
        <v>0.09</v>
      </c>
      <c r="K479" s="16">
        <v>11</v>
      </c>
      <c r="L479" s="15">
        <f t="shared" si="46"/>
        <v>1.2288749211825002E-2</v>
      </c>
      <c r="M479">
        <f t="shared" si="47"/>
        <v>15</v>
      </c>
      <c r="N479">
        <f t="shared" si="48"/>
        <v>0</v>
      </c>
      <c r="O479">
        <f t="shared" si="49"/>
        <v>0</v>
      </c>
    </row>
    <row r="480" spans="1:15">
      <c r="A480" s="15" t="s">
        <v>55</v>
      </c>
      <c r="B480" s="15">
        <v>4110</v>
      </c>
      <c r="C480" s="17">
        <v>0.1028030346</v>
      </c>
      <c r="D480" s="16">
        <v>0.41299999999999998</v>
      </c>
      <c r="E480" s="16">
        <v>56.5</v>
      </c>
      <c r="F480" s="16">
        <v>0.7</v>
      </c>
      <c r="G480" s="16">
        <v>0.09</v>
      </c>
      <c r="H480" s="15">
        <v>1</v>
      </c>
      <c r="I480" s="16">
        <f t="shared" si="44"/>
        <v>0.7</v>
      </c>
      <c r="J480" s="16">
        <f t="shared" si="45"/>
        <v>0.09</v>
      </c>
      <c r="K480" s="16">
        <v>179.1</v>
      </c>
      <c r="L480" s="15">
        <f t="shared" si="46"/>
        <v>0.19990478423947497</v>
      </c>
      <c r="M480">
        <f t="shared" si="47"/>
        <v>247</v>
      </c>
      <c r="N480">
        <f t="shared" si="48"/>
        <v>0</v>
      </c>
      <c r="O480">
        <f t="shared" si="49"/>
        <v>0</v>
      </c>
    </row>
    <row r="481" spans="1:15">
      <c r="A481" s="15" t="s">
        <v>55</v>
      </c>
      <c r="B481" s="15">
        <v>1300</v>
      </c>
      <c r="C481" s="17">
        <v>5.5626319600000002E-2</v>
      </c>
      <c r="D481" s="16">
        <v>0.69199999999999995</v>
      </c>
      <c r="E481" s="16">
        <v>56.5</v>
      </c>
      <c r="F481" s="16">
        <v>2.1</v>
      </c>
      <c r="G481" s="16">
        <v>0.51600000000000001</v>
      </c>
      <c r="H481" s="15">
        <v>0</v>
      </c>
      <c r="I481" s="16">
        <f>F481*0.7</f>
        <v>1.47</v>
      </c>
      <c r="J481" s="16">
        <f>G481*0.5</f>
        <v>0.25800000000000001</v>
      </c>
      <c r="K481" s="16">
        <v>1634.9</v>
      </c>
      <c r="L481" s="15">
        <f t="shared" si="46"/>
        <v>0.18123982031006666</v>
      </c>
      <c r="M481">
        <f t="shared" si="47"/>
        <v>224</v>
      </c>
      <c r="N481">
        <f t="shared" si="48"/>
        <v>1</v>
      </c>
      <c r="O481">
        <f t="shared" si="49"/>
        <v>0.1</v>
      </c>
    </row>
    <row r="482" spans="1:15">
      <c r="A482" s="15" t="s">
        <v>55</v>
      </c>
      <c r="B482" s="15">
        <v>4110</v>
      </c>
      <c r="C482" s="17">
        <v>0.25367056599999999</v>
      </c>
      <c r="D482" s="16">
        <v>0.309</v>
      </c>
      <c r="E482" s="16">
        <v>56.5</v>
      </c>
      <c r="F482" s="16">
        <v>0.7</v>
      </c>
      <c r="G482" s="16">
        <v>0.09</v>
      </c>
      <c r="H482" s="15">
        <v>1</v>
      </c>
      <c r="I482" s="16">
        <f t="shared" ref="I482:I504" si="50">F482</f>
        <v>0.7</v>
      </c>
      <c r="J482" s="16">
        <f t="shared" ref="J482:J504" si="51">G482</f>
        <v>0.09</v>
      </c>
      <c r="K482" s="16">
        <v>546.20000000000005</v>
      </c>
      <c r="L482" s="15">
        <f t="shared" si="46"/>
        <v>0.36905896470924998</v>
      </c>
      <c r="M482">
        <f t="shared" si="47"/>
        <v>455</v>
      </c>
      <c r="N482">
        <f t="shared" si="48"/>
        <v>1</v>
      </c>
      <c r="O482">
        <f t="shared" si="49"/>
        <v>0.1</v>
      </c>
    </row>
    <row r="483" spans="1:15">
      <c r="A483" s="15" t="s">
        <v>55</v>
      </c>
      <c r="B483" s="15">
        <v>4110</v>
      </c>
      <c r="C483" s="17">
        <v>0.15924443329999999</v>
      </c>
      <c r="D483" s="16">
        <v>0.41299999999999998</v>
      </c>
      <c r="E483" s="16">
        <v>56.5</v>
      </c>
      <c r="F483" s="16">
        <v>0.7</v>
      </c>
      <c r="G483" s="16">
        <v>0.09</v>
      </c>
      <c r="H483" s="15">
        <v>1</v>
      </c>
      <c r="I483" s="16">
        <f t="shared" si="50"/>
        <v>0.7</v>
      </c>
      <c r="J483" s="16">
        <f t="shared" si="51"/>
        <v>0.09</v>
      </c>
      <c r="K483" s="16">
        <v>603.79999999999995</v>
      </c>
      <c r="L483" s="15">
        <f t="shared" si="46"/>
        <v>0.30965743573657079</v>
      </c>
      <c r="M483">
        <f t="shared" si="47"/>
        <v>382</v>
      </c>
      <c r="N483">
        <f t="shared" si="48"/>
        <v>1</v>
      </c>
      <c r="O483">
        <f t="shared" si="49"/>
        <v>0.1</v>
      </c>
    </row>
    <row r="484" spans="1:15">
      <c r="A484" s="15" t="s">
        <v>55</v>
      </c>
      <c r="B484" s="15">
        <v>3100</v>
      </c>
      <c r="C484" s="17">
        <v>0.65059302510000006</v>
      </c>
      <c r="D484" s="16">
        <v>0.41099999999999998</v>
      </c>
      <c r="E484" s="16">
        <v>56.5</v>
      </c>
      <c r="F484" s="16">
        <v>1.2</v>
      </c>
      <c r="G484" s="16">
        <v>6.4000000000000001E-2</v>
      </c>
      <c r="H484" s="15">
        <v>1</v>
      </c>
      <c r="I484" s="16">
        <f t="shared" si="50"/>
        <v>1.2</v>
      </c>
      <c r="J484" s="16">
        <f t="shared" si="51"/>
        <v>6.4000000000000001E-2</v>
      </c>
      <c r="K484" s="16">
        <v>1998.6</v>
      </c>
      <c r="L484" s="15">
        <f t="shared" si="46"/>
        <v>1.2589788276966376</v>
      </c>
      <c r="M484">
        <f t="shared" si="47"/>
        <v>1553</v>
      </c>
      <c r="N484">
        <f t="shared" si="48"/>
        <v>4</v>
      </c>
      <c r="O484">
        <f t="shared" si="49"/>
        <v>0.2</v>
      </c>
    </row>
    <row r="485" spans="1:15">
      <c r="A485" s="15" t="s">
        <v>55</v>
      </c>
      <c r="B485" s="15">
        <v>3100</v>
      </c>
      <c r="C485" s="17">
        <v>7.9358222999999992E-3</v>
      </c>
      <c r="D485" s="16">
        <v>0.41099999999999998</v>
      </c>
      <c r="E485" s="16">
        <v>56.5</v>
      </c>
      <c r="F485" s="16">
        <v>1.2</v>
      </c>
      <c r="G485" s="16">
        <v>6.4000000000000001E-2</v>
      </c>
      <c r="H485" s="15">
        <v>1</v>
      </c>
      <c r="I485" s="16">
        <f t="shared" si="50"/>
        <v>1.2</v>
      </c>
      <c r="J485" s="16">
        <f t="shared" si="51"/>
        <v>6.4000000000000001E-2</v>
      </c>
      <c r="K485" s="16">
        <v>13.8</v>
      </c>
      <c r="L485" s="15">
        <f t="shared" si="46"/>
        <v>1.5356808128287498E-2</v>
      </c>
      <c r="M485">
        <f t="shared" si="47"/>
        <v>19</v>
      </c>
      <c r="N485">
        <f t="shared" si="48"/>
        <v>0</v>
      </c>
      <c r="O485">
        <f t="shared" si="49"/>
        <v>0</v>
      </c>
    </row>
    <row r="486" spans="1:15">
      <c r="A486" s="15" t="s">
        <v>55</v>
      </c>
      <c r="B486" s="15">
        <v>3100</v>
      </c>
      <c r="C486" s="17">
        <v>2.8825311553000001</v>
      </c>
      <c r="D486" s="16">
        <v>0.41099999999999998</v>
      </c>
      <c r="E486" s="16">
        <v>56.5</v>
      </c>
      <c r="F486" s="16">
        <v>1.2</v>
      </c>
      <c r="G486" s="16">
        <v>6.4000000000000001E-2</v>
      </c>
      <c r="H486" s="15">
        <v>1</v>
      </c>
      <c r="I486" s="16">
        <f t="shared" si="50"/>
        <v>1.2</v>
      </c>
      <c r="J486" s="16">
        <f t="shared" si="51"/>
        <v>6.4000000000000001E-2</v>
      </c>
      <c r="K486" s="16">
        <v>4997.3999999999996</v>
      </c>
      <c r="L486" s="15">
        <f t="shared" si="46"/>
        <v>5.5780581018999129</v>
      </c>
      <c r="M486">
        <f t="shared" si="47"/>
        <v>6880</v>
      </c>
      <c r="N486">
        <f t="shared" si="48"/>
        <v>18</v>
      </c>
      <c r="O486">
        <f t="shared" si="49"/>
        <v>1</v>
      </c>
    </row>
    <row r="487" spans="1:15">
      <c r="A487" s="15" t="s">
        <v>55</v>
      </c>
      <c r="B487" s="15">
        <v>6250</v>
      </c>
      <c r="C487" s="17">
        <v>4.2199428300000001E-2</v>
      </c>
      <c r="D487" s="16">
        <v>0.30299999999999999</v>
      </c>
      <c r="E487" s="16">
        <v>56.5</v>
      </c>
      <c r="F487" s="16">
        <v>0</v>
      </c>
      <c r="G487" s="16">
        <v>0</v>
      </c>
      <c r="H487" s="15">
        <v>1</v>
      </c>
      <c r="I487" s="16">
        <f t="shared" si="50"/>
        <v>0</v>
      </c>
      <c r="J487" s="16">
        <f t="shared" si="51"/>
        <v>0</v>
      </c>
      <c r="K487" s="16">
        <v>53.9</v>
      </c>
      <c r="L487" s="15">
        <f t="shared" si="46"/>
        <v>6.0202759398487495E-2</v>
      </c>
      <c r="M487">
        <f t="shared" si="47"/>
        <v>74</v>
      </c>
      <c r="N487">
        <f t="shared" si="48"/>
        <v>0</v>
      </c>
      <c r="O487">
        <f t="shared" si="49"/>
        <v>0</v>
      </c>
    </row>
    <row r="488" spans="1:15">
      <c r="A488" s="15" t="s">
        <v>55</v>
      </c>
      <c r="B488" s="15">
        <v>3200</v>
      </c>
      <c r="C488" s="17">
        <v>2.6209299E-3</v>
      </c>
      <c r="D488" s="16">
        <v>0.4</v>
      </c>
      <c r="E488" s="16">
        <v>56.5</v>
      </c>
      <c r="F488" s="16">
        <v>1.2</v>
      </c>
      <c r="G488" s="16">
        <v>6.4000000000000001E-2</v>
      </c>
      <c r="H488" s="15">
        <v>1</v>
      </c>
      <c r="I488" s="16">
        <f t="shared" si="50"/>
        <v>1.2</v>
      </c>
      <c r="J488" s="16">
        <f t="shared" si="51"/>
        <v>6.4000000000000001E-2</v>
      </c>
      <c r="K488" s="16">
        <v>37444.300000000003</v>
      </c>
      <c r="L488" s="15">
        <f t="shared" si="46"/>
        <v>4.9360846450000008E-3</v>
      </c>
      <c r="M488">
        <f t="shared" si="47"/>
        <v>6</v>
      </c>
      <c r="N488">
        <f t="shared" si="48"/>
        <v>0</v>
      </c>
      <c r="O488">
        <f t="shared" si="49"/>
        <v>0</v>
      </c>
    </row>
    <row r="489" spans="1:15">
      <c r="A489" s="15" t="s">
        <v>55</v>
      </c>
      <c r="B489" s="15">
        <v>3100</v>
      </c>
      <c r="C489" s="17">
        <v>0.39366561100000003</v>
      </c>
      <c r="D489" s="16">
        <v>0.41099999999999998</v>
      </c>
      <c r="E489" s="16">
        <v>56.5</v>
      </c>
      <c r="F489" s="16">
        <v>1.2</v>
      </c>
      <c r="G489" s="16">
        <v>6.4000000000000001E-2</v>
      </c>
      <c r="H489" s="15">
        <v>1</v>
      </c>
      <c r="I489" s="16">
        <f t="shared" si="50"/>
        <v>1.2</v>
      </c>
      <c r="J489" s="16">
        <f t="shared" si="51"/>
        <v>6.4000000000000001E-2</v>
      </c>
      <c r="K489" s="16">
        <v>682.5</v>
      </c>
      <c r="L489" s="15">
        <f t="shared" si="46"/>
        <v>0.76179216548637507</v>
      </c>
      <c r="M489">
        <f t="shared" si="47"/>
        <v>940</v>
      </c>
      <c r="N489">
        <f t="shared" si="48"/>
        <v>2</v>
      </c>
      <c r="O489">
        <f t="shared" si="49"/>
        <v>0.1</v>
      </c>
    </row>
    <row r="490" spans="1:15">
      <c r="A490" s="15" t="s">
        <v>55</v>
      </c>
      <c r="B490" s="15">
        <v>4110</v>
      </c>
      <c r="C490" s="17">
        <v>0.37175174290000002</v>
      </c>
      <c r="D490" s="16">
        <v>0.41299999999999998</v>
      </c>
      <c r="E490" s="16">
        <v>56.5</v>
      </c>
      <c r="F490" s="16">
        <v>0.7</v>
      </c>
      <c r="G490" s="16">
        <v>0.09</v>
      </c>
      <c r="H490" s="15">
        <v>1</v>
      </c>
      <c r="I490" s="16">
        <f t="shared" si="50"/>
        <v>0.7</v>
      </c>
      <c r="J490" s="16">
        <f t="shared" si="51"/>
        <v>0.09</v>
      </c>
      <c r="K490" s="16">
        <v>647.6</v>
      </c>
      <c r="L490" s="15">
        <f t="shared" si="46"/>
        <v>0.72288675372500411</v>
      </c>
      <c r="M490">
        <f t="shared" si="47"/>
        <v>892</v>
      </c>
      <c r="N490">
        <f t="shared" si="48"/>
        <v>1</v>
      </c>
      <c r="O490">
        <f t="shared" si="49"/>
        <v>0.2</v>
      </c>
    </row>
    <row r="491" spans="1:15">
      <c r="A491" s="15" t="s">
        <v>55</v>
      </c>
      <c r="B491" s="15">
        <v>3200</v>
      </c>
      <c r="C491" s="17">
        <v>0.24623720099999999</v>
      </c>
      <c r="D491" s="16">
        <v>0.4</v>
      </c>
      <c r="E491" s="16">
        <v>56.5</v>
      </c>
      <c r="F491" s="16">
        <v>1.2</v>
      </c>
      <c r="G491" s="16">
        <v>6.4000000000000001E-2</v>
      </c>
      <c r="H491" s="15">
        <v>1</v>
      </c>
      <c r="I491" s="16">
        <f t="shared" si="50"/>
        <v>1.2</v>
      </c>
      <c r="J491" s="16">
        <f t="shared" si="51"/>
        <v>6.4000000000000001E-2</v>
      </c>
      <c r="K491" s="16">
        <v>1870.6</v>
      </c>
      <c r="L491" s="15">
        <f t="shared" si="46"/>
        <v>0.46374672855000004</v>
      </c>
      <c r="M491">
        <f t="shared" si="47"/>
        <v>572</v>
      </c>
      <c r="N491">
        <f t="shared" si="48"/>
        <v>2</v>
      </c>
      <c r="O491">
        <f t="shared" si="49"/>
        <v>0.1</v>
      </c>
    </row>
    <row r="492" spans="1:15">
      <c r="A492" s="15" t="s">
        <v>55</v>
      </c>
      <c r="B492" s="15">
        <v>6250</v>
      </c>
      <c r="C492" s="17">
        <v>1.6313867632000001</v>
      </c>
      <c r="D492" s="16">
        <v>0.30299999999999999</v>
      </c>
      <c r="E492" s="16">
        <v>56.5</v>
      </c>
      <c r="F492" s="16">
        <v>0</v>
      </c>
      <c r="G492" s="16">
        <v>0</v>
      </c>
      <c r="H492" s="15">
        <v>1</v>
      </c>
      <c r="I492" s="16">
        <f t="shared" si="50"/>
        <v>0</v>
      </c>
      <c r="J492" s="16">
        <f t="shared" si="51"/>
        <v>0</v>
      </c>
      <c r="K492" s="16">
        <v>2085.1</v>
      </c>
      <c r="L492" s="15">
        <f t="shared" si="46"/>
        <v>2.3273771410501998</v>
      </c>
      <c r="M492">
        <f t="shared" si="47"/>
        <v>2871</v>
      </c>
      <c r="N492">
        <f t="shared" si="48"/>
        <v>0</v>
      </c>
      <c r="O492">
        <f t="shared" si="49"/>
        <v>0</v>
      </c>
    </row>
    <row r="493" spans="1:15">
      <c r="A493" s="15" t="s">
        <v>55</v>
      </c>
      <c r="B493" s="15">
        <v>3200</v>
      </c>
      <c r="C493" s="17">
        <v>8.5931968614999992</v>
      </c>
      <c r="D493" s="16">
        <v>0.4</v>
      </c>
      <c r="E493" s="16">
        <v>56.5</v>
      </c>
      <c r="F493" s="16">
        <v>1.2</v>
      </c>
      <c r="G493" s="16">
        <v>6.4000000000000001E-2</v>
      </c>
      <c r="H493" s="15">
        <v>1</v>
      </c>
      <c r="I493" s="16">
        <f t="shared" si="50"/>
        <v>1.2</v>
      </c>
      <c r="J493" s="16">
        <f t="shared" si="51"/>
        <v>6.4000000000000001E-2</v>
      </c>
      <c r="K493" s="16">
        <v>17650</v>
      </c>
      <c r="L493" s="15">
        <f t="shared" si="46"/>
        <v>16.183854089158334</v>
      </c>
      <c r="M493">
        <f t="shared" si="47"/>
        <v>19962</v>
      </c>
      <c r="N493">
        <f t="shared" si="48"/>
        <v>53</v>
      </c>
      <c r="O493">
        <f t="shared" si="49"/>
        <v>2.8</v>
      </c>
    </row>
    <row r="494" spans="1:15">
      <c r="A494" s="15" t="s">
        <v>55</v>
      </c>
      <c r="B494" s="15">
        <v>6250</v>
      </c>
      <c r="C494" s="17">
        <v>6.05670047</v>
      </c>
      <c r="D494" s="16">
        <v>0.30299999999999999</v>
      </c>
      <c r="E494" s="16">
        <v>56.5</v>
      </c>
      <c r="F494" s="16">
        <v>0</v>
      </c>
      <c r="G494" s="16">
        <v>0</v>
      </c>
      <c r="H494" s="15">
        <v>1</v>
      </c>
      <c r="I494" s="16">
        <f t="shared" si="50"/>
        <v>0</v>
      </c>
      <c r="J494" s="16">
        <f t="shared" si="51"/>
        <v>0</v>
      </c>
      <c r="K494" s="16">
        <v>7741.2</v>
      </c>
      <c r="L494" s="15">
        <f t="shared" si="46"/>
        <v>8.640640308013749</v>
      </c>
      <c r="M494">
        <f t="shared" si="47"/>
        <v>10658</v>
      </c>
      <c r="N494">
        <f t="shared" si="48"/>
        <v>0</v>
      </c>
      <c r="O494">
        <f t="shared" si="49"/>
        <v>0</v>
      </c>
    </row>
    <row r="495" spans="1:15">
      <c r="A495" s="15" t="s">
        <v>55</v>
      </c>
      <c r="B495" s="15">
        <v>3200</v>
      </c>
      <c r="C495" s="17">
        <v>2.8099563607000002</v>
      </c>
      <c r="D495" s="16">
        <v>0.4</v>
      </c>
      <c r="E495" s="16">
        <v>56.5</v>
      </c>
      <c r="F495" s="16">
        <v>1.2</v>
      </c>
      <c r="G495" s="16">
        <v>6.4000000000000001E-2</v>
      </c>
      <c r="H495" s="15">
        <v>1</v>
      </c>
      <c r="I495" s="16">
        <f t="shared" si="50"/>
        <v>1.2</v>
      </c>
      <c r="J495" s="16">
        <f t="shared" si="51"/>
        <v>6.4000000000000001E-2</v>
      </c>
      <c r="K495" s="16">
        <v>7544.6</v>
      </c>
      <c r="L495" s="15">
        <f t="shared" si="46"/>
        <v>5.2920844793183344</v>
      </c>
      <c r="M495">
        <f t="shared" si="47"/>
        <v>6528</v>
      </c>
      <c r="N495">
        <f t="shared" si="48"/>
        <v>17</v>
      </c>
      <c r="O495">
        <f t="shared" si="49"/>
        <v>0.9</v>
      </c>
    </row>
    <row r="496" spans="1:15">
      <c r="A496" s="15" t="s">
        <v>55</v>
      </c>
      <c r="B496" s="15">
        <v>3200</v>
      </c>
      <c r="C496" s="17">
        <v>9.2921710199999993E-2</v>
      </c>
      <c r="D496" s="16">
        <v>0.4</v>
      </c>
      <c r="E496" s="16">
        <v>56.5</v>
      </c>
      <c r="F496" s="16">
        <v>1.2</v>
      </c>
      <c r="G496" s="16">
        <v>6.4000000000000001E-2</v>
      </c>
      <c r="H496" s="15">
        <v>1</v>
      </c>
      <c r="I496" s="16">
        <f t="shared" si="50"/>
        <v>1.2</v>
      </c>
      <c r="J496" s="16">
        <f t="shared" si="51"/>
        <v>6.4000000000000001E-2</v>
      </c>
      <c r="K496" s="16">
        <v>156.80000000000001</v>
      </c>
      <c r="L496" s="15">
        <f t="shared" si="46"/>
        <v>0.17500255420999999</v>
      </c>
      <c r="M496">
        <f t="shared" si="47"/>
        <v>216</v>
      </c>
      <c r="N496">
        <f t="shared" si="48"/>
        <v>1</v>
      </c>
      <c r="O496">
        <f t="shared" si="49"/>
        <v>0</v>
      </c>
    </row>
    <row r="497" spans="1:15">
      <c r="A497" s="15" t="s">
        <v>55</v>
      </c>
      <c r="B497" s="15">
        <v>6460</v>
      </c>
      <c r="C497" s="17">
        <v>3.4507235977000001</v>
      </c>
      <c r="D497" s="16">
        <v>0.30299999999999999</v>
      </c>
      <c r="E497" s="16">
        <v>56.5</v>
      </c>
      <c r="F497" s="16">
        <v>0</v>
      </c>
      <c r="G497" s="16">
        <v>0</v>
      </c>
      <c r="H497" s="15">
        <v>1</v>
      </c>
      <c r="I497" s="16">
        <f t="shared" si="50"/>
        <v>0</v>
      </c>
      <c r="J497" s="16">
        <f t="shared" si="51"/>
        <v>0</v>
      </c>
      <c r="K497" s="16">
        <v>4840.8999999999996</v>
      </c>
      <c r="L497" s="15">
        <f t="shared" si="46"/>
        <v>4.9228885525687618</v>
      </c>
      <c r="M497">
        <f t="shared" si="47"/>
        <v>6072</v>
      </c>
      <c r="N497">
        <f t="shared" si="48"/>
        <v>0</v>
      </c>
      <c r="O497">
        <f t="shared" si="49"/>
        <v>0</v>
      </c>
    </row>
    <row r="498" spans="1:15">
      <c r="A498" s="15" t="s">
        <v>55</v>
      </c>
      <c r="B498" s="15">
        <v>3200</v>
      </c>
      <c r="C498" s="17">
        <v>1.5000870845000001</v>
      </c>
      <c r="D498" s="16">
        <v>0.4</v>
      </c>
      <c r="E498" s="16">
        <v>56.5</v>
      </c>
      <c r="F498" s="16">
        <v>1.2</v>
      </c>
      <c r="G498" s="16">
        <v>6.4000000000000001E-2</v>
      </c>
      <c r="H498" s="15">
        <v>1</v>
      </c>
      <c r="I498" s="16">
        <f t="shared" si="50"/>
        <v>1.2</v>
      </c>
      <c r="J498" s="16">
        <f t="shared" si="51"/>
        <v>6.4000000000000001E-2</v>
      </c>
      <c r="K498" s="16">
        <v>2531.1</v>
      </c>
      <c r="L498" s="15">
        <f t="shared" si="46"/>
        <v>2.8251640091416665</v>
      </c>
      <c r="M498">
        <f t="shared" si="47"/>
        <v>3485</v>
      </c>
      <c r="N498">
        <f t="shared" si="48"/>
        <v>9</v>
      </c>
      <c r="O498">
        <f t="shared" si="49"/>
        <v>0.5</v>
      </c>
    </row>
    <row r="499" spans="1:15">
      <c r="A499" s="15" t="s">
        <v>55</v>
      </c>
      <c r="B499" s="15">
        <v>6250</v>
      </c>
      <c r="C499" s="17">
        <v>4.0062162300000002E-2</v>
      </c>
      <c r="D499" s="16">
        <v>0.30299999999999999</v>
      </c>
      <c r="E499" s="16">
        <v>56.5</v>
      </c>
      <c r="F499" s="16">
        <v>0</v>
      </c>
      <c r="G499" s="16">
        <v>0</v>
      </c>
      <c r="H499" s="15">
        <v>1</v>
      </c>
      <c r="I499" s="16">
        <f t="shared" si="50"/>
        <v>0</v>
      </c>
      <c r="J499" s="16">
        <f t="shared" si="51"/>
        <v>0</v>
      </c>
      <c r="K499" s="16">
        <v>51.2</v>
      </c>
      <c r="L499" s="15">
        <f t="shared" si="46"/>
        <v>5.7153682291237497E-2</v>
      </c>
      <c r="M499">
        <f t="shared" si="47"/>
        <v>70</v>
      </c>
      <c r="N499">
        <f t="shared" si="48"/>
        <v>0</v>
      </c>
      <c r="O499">
        <f t="shared" si="49"/>
        <v>0</v>
      </c>
    </row>
    <row r="500" spans="1:15">
      <c r="A500" s="15" t="s">
        <v>55</v>
      </c>
      <c r="B500" s="15">
        <v>6250</v>
      </c>
      <c r="C500" s="17">
        <v>2.4643407523</v>
      </c>
      <c r="D500" s="16">
        <v>0.30299999999999999</v>
      </c>
      <c r="E500" s="16">
        <v>56.5</v>
      </c>
      <c r="F500" s="16">
        <v>0</v>
      </c>
      <c r="G500" s="16">
        <v>0</v>
      </c>
      <c r="H500" s="15">
        <v>1</v>
      </c>
      <c r="I500" s="16">
        <f t="shared" si="50"/>
        <v>0</v>
      </c>
      <c r="J500" s="16">
        <f t="shared" si="51"/>
        <v>0</v>
      </c>
      <c r="K500" s="16">
        <v>3149.7</v>
      </c>
      <c r="L500" s="15">
        <f t="shared" si="46"/>
        <v>3.5156901257499875</v>
      </c>
      <c r="M500">
        <f t="shared" si="47"/>
        <v>4337</v>
      </c>
      <c r="N500">
        <f t="shared" si="48"/>
        <v>0</v>
      </c>
      <c r="O500">
        <f t="shared" si="49"/>
        <v>0</v>
      </c>
    </row>
    <row r="501" spans="1:15">
      <c r="A501" s="15" t="s">
        <v>55</v>
      </c>
      <c r="B501" s="15">
        <v>3200</v>
      </c>
      <c r="C501" s="17">
        <v>2.6275499115000001</v>
      </c>
      <c r="D501" s="16">
        <v>0.4</v>
      </c>
      <c r="E501" s="16">
        <v>56.5</v>
      </c>
      <c r="F501" s="16">
        <v>1.2</v>
      </c>
      <c r="G501" s="16">
        <v>6.4000000000000001E-2</v>
      </c>
      <c r="H501" s="15">
        <v>1</v>
      </c>
      <c r="I501" s="16">
        <f t="shared" si="50"/>
        <v>1.2</v>
      </c>
      <c r="J501" s="16">
        <f t="shared" si="51"/>
        <v>6.4000000000000001E-2</v>
      </c>
      <c r="K501" s="16">
        <v>9692.7000000000007</v>
      </c>
      <c r="L501" s="15">
        <f t="shared" si="46"/>
        <v>4.9485523333249999</v>
      </c>
      <c r="M501">
        <f t="shared" si="47"/>
        <v>6104</v>
      </c>
      <c r="N501">
        <f t="shared" si="48"/>
        <v>16</v>
      </c>
      <c r="O501">
        <f t="shared" si="49"/>
        <v>0.9</v>
      </c>
    </row>
    <row r="502" spans="1:15">
      <c r="A502" s="15" t="s">
        <v>55</v>
      </c>
      <c r="B502" s="15">
        <v>4110</v>
      </c>
      <c r="C502" s="17">
        <v>0.1368654262</v>
      </c>
      <c r="D502" s="16">
        <v>0.41299999999999998</v>
      </c>
      <c r="E502" s="16">
        <v>56.5</v>
      </c>
      <c r="F502" s="16">
        <v>0.7</v>
      </c>
      <c r="G502" s="16">
        <v>0.09</v>
      </c>
      <c r="H502" s="15">
        <v>1</v>
      </c>
      <c r="I502" s="16">
        <f t="shared" si="50"/>
        <v>0.7</v>
      </c>
      <c r="J502" s="16">
        <f t="shared" si="51"/>
        <v>0.09</v>
      </c>
      <c r="K502" s="16">
        <v>1243.5999999999999</v>
      </c>
      <c r="L502" s="15">
        <f t="shared" si="46"/>
        <v>0.26614052397199167</v>
      </c>
      <c r="M502">
        <f t="shared" si="47"/>
        <v>328</v>
      </c>
      <c r="N502">
        <f t="shared" si="48"/>
        <v>1</v>
      </c>
      <c r="O502">
        <f t="shared" si="49"/>
        <v>0.1</v>
      </c>
    </row>
    <row r="503" spans="1:15">
      <c r="A503" s="15" t="s">
        <v>55</v>
      </c>
      <c r="B503" s="15">
        <v>6460</v>
      </c>
      <c r="C503" s="17">
        <v>4.6194389600000003E-2</v>
      </c>
      <c r="D503" s="16">
        <v>0.30299999999999999</v>
      </c>
      <c r="E503" s="16">
        <v>56.5</v>
      </c>
      <c r="F503" s="16">
        <v>0</v>
      </c>
      <c r="G503" s="16">
        <v>0</v>
      </c>
      <c r="H503" s="15">
        <v>1</v>
      </c>
      <c r="I503" s="16">
        <f t="shared" si="50"/>
        <v>0</v>
      </c>
      <c r="J503" s="16">
        <f t="shared" si="51"/>
        <v>0</v>
      </c>
      <c r="K503" s="16">
        <v>59.1</v>
      </c>
      <c r="L503" s="15">
        <f t="shared" si="46"/>
        <v>6.5902071063100004E-2</v>
      </c>
      <c r="M503">
        <f t="shared" si="47"/>
        <v>81</v>
      </c>
      <c r="N503">
        <f t="shared" si="48"/>
        <v>0</v>
      </c>
      <c r="O503">
        <f t="shared" si="49"/>
        <v>0</v>
      </c>
    </row>
    <row r="504" spans="1:15">
      <c r="A504" s="15" t="s">
        <v>55</v>
      </c>
      <c r="B504" s="15">
        <v>3200</v>
      </c>
      <c r="C504" s="17">
        <v>6.8121563299999993E-2</v>
      </c>
      <c r="D504" s="16">
        <v>0.4</v>
      </c>
      <c r="E504" s="16">
        <v>56.5</v>
      </c>
      <c r="F504" s="16">
        <v>1.2</v>
      </c>
      <c r="G504" s="16">
        <v>6.4000000000000001E-2</v>
      </c>
      <c r="H504" s="15">
        <v>1</v>
      </c>
      <c r="I504" s="16">
        <f t="shared" si="50"/>
        <v>1.2</v>
      </c>
      <c r="J504" s="16">
        <f t="shared" si="51"/>
        <v>6.4000000000000001E-2</v>
      </c>
      <c r="K504" s="16">
        <v>1977.3</v>
      </c>
      <c r="L504" s="15">
        <f t="shared" si="46"/>
        <v>0.12829561088166666</v>
      </c>
      <c r="M504">
        <f t="shared" si="47"/>
        <v>158</v>
      </c>
      <c r="N504">
        <f t="shared" si="48"/>
        <v>0</v>
      </c>
      <c r="O504">
        <f t="shared" si="49"/>
        <v>0</v>
      </c>
    </row>
    <row r="505" spans="1:15">
      <c r="C505" s="17">
        <f>SUM(C2:C504)</f>
        <v>2390.6109994046997</v>
      </c>
      <c r="N505">
        <f>SUM(N2:N504)</f>
        <v>10490</v>
      </c>
      <c r="O505">
        <f>SUM(O2:O504)</f>
        <v>852.90000000000134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L1" sqref="L1:O2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6" customWidth="1"/>
    <col min="13" max="13" width="15.8554687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1200</v>
      </c>
      <c r="C2" s="17">
        <v>0.122381485</v>
      </c>
      <c r="D2" s="16">
        <v>0.30399999999999999</v>
      </c>
      <c r="E2" s="16">
        <v>56.5</v>
      </c>
      <c r="F2" s="16">
        <v>2.23</v>
      </c>
      <c r="G2" s="16">
        <v>0.316</v>
      </c>
      <c r="H2" s="15">
        <v>0</v>
      </c>
      <c r="I2" s="16">
        <f>F2*0.7</f>
        <v>1.5609999999999999</v>
      </c>
      <c r="J2" s="16">
        <f>G2*0.5</f>
        <v>0.158</v>
      </c>
      <c r="K2" s="16">
        <v>156.9</v>
      </c>
      <c r="L2" s="15">
        <f>E2*D2*C2/12</f>
        <v>0.17516869886333331</v>
      </c>
      <c r="M2">
        <f>ROUND(E2*D2*C2*102.79,0)</f>
        <v>216</v>
      </c>
      <c r="N2">
        <f>ROUND(I2*M2*0.002205,0)</f>
        <v>1</v>
      </c>
      <c r="O2">
        <f>ROUND(J2*M2*0.002205,1)</f>
        <v>0.1</v>
      </c>
    </row>
    <row r="3" spans="1:15">
      <c r="A3" s="15" t="s">
        <v>55</v>
      </c>
      <c r="B3" s="15">
        <v>2110</v>
      </c>
      <c r="C3" s="17">
        <v>0.18705327220000001</v>
      </c>
      <c r="D3" s="16">
        <v>0.40500000000000003</v>
      </c>
      <c r="E3" s="16">
        <v>56.5</v>
      </c>
      <c r="F3" s="16">
        <v>2.7</v>
      </c>
      <c r="G3" s="16">
        <v>0.57599999999999996</v>
      </c>
      <c r="H3" s="15">
        <v>1</v>
      </c>
      <c r="I3" s="16">
        <f>F3</f>
        <v>2.7</v>
      </c>
      <c r="J3" s="16">
        <f>G3</f>
        <v>0.57599999999999996</v>
      </c>
      <c r="K3" s="16">
        <v>26001.7</v>
      </c>
      <c r="L3" s="15">
        <f t="shared" ref="L3:L34" si="0">E3*D3*C3/12</f>
        <v>0.35668720842637502</v>
      </c>
      <c r="M3">
        <f t="shared" ref="M3:M34" si="1">ROUND(E3*D3*C3*102.79,0)</f>
        <v>440</v>
      </c>
      <c r="N3">
        <f t="shared" ref="N3:N34" si="2">ROUND(I3*M3*0.002205,0)</f>
        <v>3</v>
      </c>
      <c r="O3">
        <f t="shared" ref="O3:O34" si="3">ROUND(J3*M3*0.002205,1)</f>
        <v>0.6</v>
      </c>
    </row>
    <row r="4" spans="1:15">
      <c r="A4" s="15" t="s">
        <v>55</v>
      </c>
      <c r="B4" s="15">
        <v>2110</v>
      </c>
      <c r="C4" s="17">
        <v>5.3855498100000003E-2</v>
      </c>
      <c r="D4" s="16">
        <v>0.40500000000000003</v>
      </c>
      <c r="E4" s="16">
        <v>56.5</v>
      </c>
      <c r="F4" s="16">
        <v>2.7</v>
      </c>
      <c r="G4" s="16">
        <v>0.57599999999999996</v>
      </c>
      <c r="H4" s="15">
        <v>1</v>
      </c>
      <c r="I4" s="16">
        <f t="shared" ref="I4:I7" si="4">F4</f>
        <v>2.7</v>
      </c>
      <c r="J4" s="16">
        <f t="shared" ref="J4:J7" si="5">G4</f>
        <v>0.57599999999999996</v>
      </c>
      <c r="K4" s="16">
        <v>7800</v>
      </c>
      <c r="L4" s="15">
        <f t="shared" si="0"/>
        <v>0.10269570293943751</v>
      </c>
      <c r="M4">
        <f t="shared" si="1"/>
        <v>127</v>
      </c>
      <c r="N4">
        <f t="shared" si="2"/>
        <v>1</v>
      </c>
      <c r="O4">
        <f t="shared" si="3"/>
        <v>0.2</v>
      </c>
    </row>
    <row r="5" spans="1:15">
      <c r="A5" s="15" t="s">
        <v>55</v>
      </c>
      <c r="B5" s="15">
        <v>1100</v>
      </c>
      <c r="C5" s="17">
        <v>0.84817518250000001</v>
      </c>
      <c r="D5" s="16">
        <v>0.34200000000000003</v>
      </c>
      <c r="E5" s="16">
        <v>56.5</v>
      </c>
      <c r="F5" s="16">
        <v>1.85</v>
      </c>
      <c r="G5" s="16">
        <v>0.22</v>
      </c>
      <c r="H5" s="15">
        <v>1</v>
      </c>
      <c r="I5" s="16">
        <f t="shared" si="4"/>
        <v>1.85</v>
      </c>
      <c r="J5" s="16">
        <f t="shared" si="5"/>
        <v>0.22</v>
      </c>
      <c r="K5" s="16">
        <v>3175.8</v>
      </c>
      <c r="L5" s="15">
        <f t="shared" si="0"/>
        <v>1.3657740876206252</v>
      </c>
      <c r="M5">
        <f t="shared" si="1"/>
        <v>1685</v>
      </c>
      <c r="N5">
        <f t="shared" si="2"/>
        <v>7</v>
      </c>
      <c r="O5">
        <f t="shared" si="3"/>
        <v>0.8</v>
      </c>
    </row>
    <row r="6" spans="1:15">
      <c r="A6" s="15" t="s">
        <v>55</v>
      </c>
      <c r="B6" s="15">
        <v>1200</v>
      </c>
      <c r="C6" s="17">
        <v>27.484500386000001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1</v>
      </c>
      <c r="I6" s="16">
        <f t="shared" si="4"/>
        <v>2.23</v>
      </c>
      <c r="J6" s="16">
        <f t="shared" si="5"/>
        <v>0.316</v>
      </c>
      <c r="K6" s="16">
        <v>212975.1</v>
      </c>
      <c r="L6" s="15">
        <f t="shared" si="0"/>
        <v>39.339481552494668</v>
      </c>
      <c r="M6">
        <f t="shared" si="1"/>
        <v>48524</v>
      </c>
      <c r="N6">
        <f t="shared" si="2"/>
        <v>239</v>
      </c>
      <c r="O6">
        <f t="shared" si="3"/>
        <v>33.799999999999997</v>
      </c>
    </row>
    <row r="7" spans="1:15">
      <c r="A7" s="15" t="s">
        <v>55</v>
      </c>
      <c r="B7" s="15">
        <v>1100</v>
      </c>
      <c r="C7" s="17">
        <v>0.31014915869999998</v>
      </c>
      <c r="D7" s="16">
        <v>0.34200000000000003</v>
      </c>
      <c r="E7" s="16">
        <v>56.5</v>
      </c>
      <c r="F7" s="16">
        <v>1.85</v>
      </c>
      <c r="G7" s="16">
        <v>0.22</v>
      </c>
      <c r="H7" s="15">
        <v>1</v>
      </c>
      <c r="I7" s="16">
        <f t="shared" si="4"/>
        <v>1.85</v>
      </c>
      <c r="J7" s="16">
        <f t="shared" si="5"/>
        <v>0.22</v>
      </c>
      <c r="K7" s="16">
        <v>680.8</v>
      </c>
      <c r="L7" s="15">
        <f t="shared" si="0"/>
        <v>0.49941768279667498</v>
      </c>
      <c r="M7">
        <f t="shared" si="1"/>
        <v>616</v>
      </c>
      <c r="N7">
        <f t="shared" si="2"/>
        <v>3</v>
      </c>
      <c r="O7">
        <f t="shared" si="3"/>
        <v>0.3</v>
      </c>
    </row>
    <row r="8" spans="1:15">
      <c r="A8" s="15" t="s">
        <v>55</v>
      </c>
      <c r="B8" s="15">
        <v>1200</v>
      </c>
      <c r="C8" s="17">
        <v>4.1105241799999997E-2</v>
      </c>
      <c r="D8" s="16">
        <v>0.30399999999999999</v>
      </c>
      <c r="E8" s="16">
        <v>56.5</v>
      </c>
      <c r="F8" s="16">
        <v>2.23</v>
      </c>
      <c r="G8" s="16">
        <v>0.316</v>
      </c>
      <c r="H8" s="15">
        <v>0</v>
      </c>
      <c r="I8" s="16">
        <f t="shared" ref="I8:I9" si="6">F8*0.7</f>
        <v>1.5609999999999999</v>
      </c>
      <c r="J8" s="16">
        <f t="shared" ref="J8:J9" si="7">G8*0.5</f>
        <v>0.158</v>
      </c>
      <c r="K8" s="16">
        <v>152.19999999999999</v>
      </c>
      <c r="L8" s="15">
        <f t="shared" si="0"/>
        <v>5.8835302763066664E-2</v>
      </c>
      <c r="M8">
        <f t="shared" si="1"/>
        <v>73</v>
      </c>
      <c r="N8">
        <f t="shared" si="2"/>
        <v>0</v>
      </c>
      <c r="O8">
        <f t="shared" si="3"/>
        <v>0</v>
      </c>
    </row>
    <row r="9" spans="1:15">
      <c r="A9" s="15" t="s">
        <v>55</v>
      </c>
      <c r="B9" s="15">
        <v>1200</v>
      </c>
      <c r="C9" s="17">
        <v>4.8594541400000003E-2</v>
      </c>
      <c r="D9" s="16">
        <v>0.30399999999999999</v>
      </c>
      <c r="E9" s="16">
        <v>56.5</v>
      </c>
      <c r="F9" s="16">
        <v>2.23</v>
      </c>
      <c r="G9" s="16">
        <v>0.316</v>
      </c>
      <c r="H9" s="15">
        <v>0</v>
      </c>
      <c r="I9" s="16">
        <f t="shared" si="6"/>
        <v>1.5609999999999999</v>
      </c>
      <c r="J9" s="16">
        <f t="shared" si="7"/>
        <v>0.158</v>
      </c>
      <c r="K9" s="16">
        <v>102.5</v>
      </c>
      <c r="L9" s="15">
        <f t="shared" si="0"/>
        <v>6.9554986923866663E-2</v>
      </c>
      <c r="M9">
        <f t="shared" si="1"/>
        <v>86</v>
      </c>
      <c r="N9">
        <f t="shared" si="2"/>
        <v>0</v>
      </c>
      <c r="O9">
        <f t="shared" si="3"/>
        <v>0</v>
      </c>
    </row>
    <row r="10" spans="1:15">
      <c r="A10" s="15" t="s">
        <v>55</v>
      </c>
      <c r="B10" s="15">
        <v>1200</v>
      </c>
      <c r="C10" s="17">
        <v>7.8620149879000003</v>
      </c>
      <c r="D10" s="16">
        <v>0.30399999999999999</v>
      </c>
      <c r="E10" s="16">
        <v>56.5</v>
      </c>
      <c r="F10" s="16">
        <v>2.23</v>
      </c>
      <c r="G10" s="16">
        <v>0.316</v>
      </c>
      <c r="H10" s="15">
        <v>1</v>
      </c>
      <c r="I10" s="16">
        <f t="shared" ref="I10:I11" si="8">F10</f>
        <v>2.23</v>
      </c>
      <c r="J10" s="16">
        <f t="shared" ref="J10:J11" si="9">G10</f>
        <v>0.316</v>
      </c>
      <c r="K10" s="16">
        <v>10188.799999999999</v>
      </c>
      <c r="L10" s="15">
        <f t="shared" si="0"/>
        <v>11.253164119347533</v>
      </c>
      <c r="M10">
        <f t="shared" si="1"/>
        <v>13881</v>
      </c>
      <c r="N10">
        <f t="shared" si="2"/>
        <v>68</v>
      </c>
      <c r="O10">
        <f t="shared" si="3"/>
        <v>9.6999999999999993</v>
      </c>
    </row>
    <row r="11" spans="1:15">
      <c r="A11" s="15" t="s">
        <v>55</v>
      </c>
      <c r="B11" s="15">
        <v>2110</v>
      </c>
      <c r="C11" s="17">
        <v>2.7529667000000001E-2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8"/>
        <v>2.7</v>
      </c>
      <c r="J11" s="16">
        <f t="shared" si="9"/>
        <v>0.57599999999999996</v>
      </c>
      <c r="K11" s="16">
        <v>47</v>
      </c>
      <c r="L11" s="15">
        <f t="shared" si="0"/>
        <v>5.2495633760625E-2</v>
      </c>
      <c r="M11">
        <f t="shared" si="1"/>
        <v>65</v>
      </c>
      <c r="N11">
        <f t="shared" si="2"/>
        <v>0</v>
      </c>
      <c r="O11">
        <f t="shared" si="3"/>
        <v>0.1</v>
      </c>
    </row>
    <row r="12" spans="1:15">
      <c r="A12" s="15" t="s">
        <v>55</v>
      </c>
      <c r="B12" s="15">
        <v>1200</v>
      </c>
      <c r="C12" s="17">
        <v>0.14875377370000001</v>
      </c>
      <c r="D12" s="16">
        <v>0.30399999999999999</v>
      </c>
      <c r="E12" s="16">
        <v>56.5</v>
      </c>
      <c r="F12" s="16">
        <v>2.23</v>
      </c>
      <c r="G12" s="16">
        <v>0.316</v>
      </c>
      <c r="H12" s="15">
        <v>0</v>
      </c>
      <c r="I12" s="16">
        <f>F12*0.7</f>
        <v>1.5609999999999999</v>
      </c>
      <c r="J12" s="16">
        <f>G12*0.5</f>
        <v>0.158</v>
      </c>
      <c r="K12" s="16">
        <v>244.1</v>
      </c>
      <c r="L12" s="15">
        <f t="shared" si="0"/>
        <v>0.21291623475593333</v>
      </c>
      <c r="M12">
        <f t="shared" si="1"/>
        <v>263</v>
      </c>
      <c r="N12">
        <f t="shared" si="2"/>
        <v>1</v>
      </c>
      <c r="O12">
        <f t="shared" si="3"/>
        <v>0.1</v>
      </c>
    </row>
    <row r="13" spans="1:15">
      <c r="A13" s="15" t="s">
        <v>55</v>
      </c>
      <c r="B13" s="15">
        <v>1200</v>
      </c>
      <c r="C13" s="17">
        <v>0.38593782399999998</v>
      </c>
      <c r="D13" s="16">
        <v>0.30399999999999999</v>
      </c>
      <c r="E13" s="16">
        <v>56.5</v>
      </c>
      <c r="F13" s="16">
        <v>2.23</v>
      </c>
      <c r="G13" s="16">
        <v>0.316</v>
      </c>
      <c r="H13" s="15">
        <v>1</v>
      </c>
      <c r="I13" s="16">
        <f t="shared" ref="I13:I14" si="10">F13</f>
        <v>2.23</v>
      </c>
      <c r="J13" s="16">
        <f t="shared" ref="J13:J14" si="11">G13</f>
        <v>0.316</v>
      </c>
      <c r="K13" s="16">
        <v>526.9</v>
      </c>
      <c r="L13" s="15">
        <f t="shared" si="0"/>
        <v>0.55240567208533331</v>
      </c>
      <c r="M13">
        <f t="shared" si="1"/>
        <v>681</v>
      </c>
      <c r="N13">
        <f t="shared" si="2"/>
        <v>3</v>
      </c>
      <c r="O13">
        <f t="shared" si="3"/>
        <v>0.5</v>
      </c>
    </row>
    <row r="14" spans="1:15">
      <c r="A14" s="15" t="s">
        <v>55</v>
      </c>
      <c r="B14" s="15">
        <v>3200</v>
      </c>
      <c r="C14" s="17">
        <v>1.7210680425</v>
      </c>
      <c r="D14" s="16">
        <v>0.4</v>
      </c>
      <c r="E14" s="16">
        <v>56.5</v>
      </c>
      <c r="F14" s="16">
        <v>1.2</v>
      </c>
      <c r="G14" s="16">
        <v>6.4000000000000001E-2</v>
      </c>
      <c r="H14" s="15">
        <v>1</v>
      </c>
      <c r="I14" s="16">
        <f t="shared" si="10"/>
        <v>1.2</v>
      </c>
      <c r="J14" s="16">
        <f t="shared" si="11"/>
        <v>6.4000000000000001E-2</v>
      </c>
      <c r="K14" s="16">
        <v>37444.300000000003</v>
      </c>
      <c r="L14" s="15">
        <f t="shared" si="0"/>
        <v>3.2413448133750005</v>
      </c>
      <c r="M14">
        <f t="shared" si="1"/>
        <v>3998</v>
      </c>
      <c r="N14">
        <f t="shared" si="2"/>
        <v>11</v>
      </c>
      <c r="O14">
        <f t="shared" si="3"/>
        <v>0.6</v>
      </c>
    </row>
    <row r="15" spans="1:15">
      <c r="A15" s="15" t="s">
        <v>55</v>
      </c>
      <c r="B15" s="15">
        <v>1200</v>
      </c>
      <c r="C15" s="17">
        <v>0.16520324950000001</v>
      </c>
      <c r="D15" s="16">
        <v>0.30399999999999999</v>
      </c>
      <c r="E15" s="16">
        <v>56.5</v>
      </c>
      <c r="F15" s="16">
        <v>2.23</v>
      </c>
      <c r="G15" s="16">
        <v>0.316</v>
      </c>
      <c r="H15" s="15">
        <v>0</v>
      </c>
      <c r="I15" s="16">
        <f>F15*0.7</f>
        <v>1.5609999999999999</v>
      </c>
      <c r="J15" s="16">
        <f>G15*0.5</f>
        <v>0.158</v>
      </c>
      <c r="K15" s="16">
        <v>334.9</v>
      </c>
      <c r="L15" s="15">
        <f t="shared" si="0"/>
        <v>0.23646091778433331</v>
      </c>
      <c r="M15">
        <f t="shared" si="1"/>
        <v>292</v>
      </c>
      <c r="N15">
        <f t="shared" si="2"/>
        <v>1</v>
      </c>
      <c r="O15">
        <f t="shared" si="3"/>
        <v>0.1</v>
      </c>
    </row>
    <row r="16" spans="1:15">
      <c r="A16" s="15" t="s">
        <v>55</v>
      </c>
      <c r="B16" s="15">
        <v>2110</v>
      </c>
      <c r="C16" s="17">
        <v>0.36140348560000002</v>
      </c>
      <c r="D16" s="16">
        <v>0.40500000000000003</v>
      </c>
      <c r="E16" s="16">
        <v>56.5</v>
      </c>
      <c r="F16" s="16">
        <v>2.7</v>
      </c>
      <c r="G16" s="16">
        <v>0.57599999999999996</v>
      </c>
      <c r="H16" s="15">
        <v>1</v>
      </c>
      <c r="I16" s="16">
        <f t="shared" ref="I16:I27" si="12">F16</f>
        <v>2.7</v>
      </c>
      <c r="J16" s="16">
        <f t="shared" ref="J16:J27" si="13">G16</f>
        <v>0.57599999999999996</v>
      </c>
      <c r="K16" s="16">
        <v>617.4</v>
      </c>
      <c r="L16" s="15">
        <f t="shared" si="0"/>
        <v>0.68915127160349998</v>
      </c>
      <c r="M16">
        <f t="shared" si="1"/>
        <v>850</v>
      </c>
      <c r="N16">
        <f t="shared" si="2"/>
        <v>5</v>
      </c>
      <c r="O16">
        <f t="shared" si="3"/>
        <v>1.1000000000000001</v>
      </c>
    </row>
    <row r="17" spans="1:15">
      <c r="A17" s="15" t="s">
        <v>55</v>
      </c>
      <c r="B17" s="15">
        <v>4340</v>
      </c>
      <c r="C17" s="17">
        <v>2.1746393470999998</v>
      </c>
      <c r="D17" s="16">
        <v>0.41299999999999998</v>
      </c>
      <c r="E17" s="16">
        <v>56.5</v>
      </c>
      <c r="F17" s="16">
        <v>0.7</v>
      </c>
      <c r="G17" s="16">
        <v>0.09</v>
      </c>
      <c r="H17" s="15">
        <v>1</v>
      </c>
      <c r="I17" s="16">
        <f t="shared" si="12"/>
        <v>0.7</v>
      </c>
      <c r="J17" s="16">
        <f t="shared" si="13"/>
        <v>0.09</v>
      </c>
      <c r="K17" s="16">
        <v>4083.4</v>
      </c>
      <c r="L17" s="15">
        <f t="shared" si="0"/>
        <v>4.2286768204087455</v>
      </c>
      <c r="M17">
        <f t="shared" si="1"/>
        <v>5216</v>
      </c>
      <c r="N17">
        <f t="shared" si="2"/>
        <v>8</v>
      </c>
      <c r="O17">
        <f t="shared" si="3"/>
        <v>1</v>
      </c>
    </row>
    <row r="18" spans="1:15">
      <c r="A18" s="15" t="s">
        <v>55</v>
      </c>
      <c r="B18" s="15">
        <v>2110</v>
      </c>
      <c r="C18" s="17">
        <v>0.23324079789999999</v>
      </c>
      <c r="D18" s="16">
        <v>0.40500000000000003</v>
      </c>
      <c r="E18" s="16">
        <v>56.5</v>
      </c>
      <c r="F18" s="16">
        <v>2.7</v>
      </c>
      <c r="G18" s="16">
        <v>0.57599999999999996</v>
      </c>
      <c r="H18" s="15">
        <v>1</v>
      </c>
      <c r="I18" s="16">
        <f t="shared" si="12"/>
        <v>2.7</v>
      </c>
      <c r="J18" s="16">
        <f t="shared" si="13"/>
        <v>0.57599999999999996</v>
      </c>
      <c r="K18" s="16">
        <v>445.6</v>
      </c>
      <c r="L18" s="15">
        <f t="shared" si="0"/>
        <v>0.44476104649556247</v>
      </c>
      <c r="M18">
        <f t="shared" si="1"/>
        <v>549</v>
      </c>
      <c r="N18">
        <f t="shared" si="2"/>
        <v>3</v>
      </c>
      <c r="O18">
        <f t="shared" si="3"/>
        <v>0.7</v>
      </c>
    </row>
    <row r="19" spans="1:15">
      <c r="A19" s="15" t="s">
        <v>55</v>
      </c>
      <c r="B19" s="15">
        <v>2110</v>
      </c>
      <c r="C19" s="17">
        <v>1.3324952937000001</v>
      </c>
      <c r="D19" s="16">
        <v>0.40500000000000003</v>
      </c>
      <c r="E19" s="16">
        <v>56.5</v>
      </c>
      <c r="F19" s="16">
        <v>2.7</v>
      </c>
      <c r="G19" s="16">
        <v>0.57599999999999996</v>
      </c>
      <c r="H19" s="15">
        <v>1</v>
      </c>
      <c r="I19" s="16">
        <f t="shared" si="12"/>
        <v>2.7</v>
      </c>
      <c r="J19" s="16">
        <f t="shared" si="13"/>
        <v>0.57599999999999996</v>
      </c>
      <c r="K19" s="16">
        <v>2498.6</v>
      </c>
      <c r="L19" s="15">
        <f t="shared" si="0"/>
        <v>2.5409019631741878</v>
      </c>
      <c r="M19">
        <f t="shared" si="1"/>
        <v>3134</v>
      </c>
      <c r="N19">
        <f t="shared" si="2"/>
        <v>19</v>
      </c>
      <c r="O19">
        <f t="shared" si="3"/>
        <v>4</v>
      </c>
    </row>
    <row r="20" spans="1:15">
      <c r="A20" s="15" t="s">
        <v>55</v>
      </c>
      <c r="B20" s="15">
        <v>4340</v>
      </c>
      <c r="C20" s="17">
        <v>1.5294358500000001E-2</v>
      </c>
      <c r="D20" s="16">
        <v>0.41299999999999998</v>
      </c>
      <c r="E20" s="16">
        <v>56.5</v>
      </c>
      <c r="F20" s="16">
        <v>0.7</v>
      </c>
      <c r="G20" s="16">
        <v>0.09</v>
      </c>
      <c r="H20" s="15">
        <v>1</v>
      </c>
      <c r="I20" s="16">
        <f t="shared" si="12"/>
        <v>0.7</v>
      </c>
      <c r="J20" s="16">
        <f t="shared" si="13"/>
        <v>0.09</v>
      </c>
      <c r="K20" s="16">
        <v>26.6</v>
      </c>
      <c r="L20" s="15">
        <f t="shared" si="0"/>
        <v>2.9740517368187499E-2</v>
      </c>
      <c r="M20">
        <f t="shared" si="1"/>
        <v>37</v>
      </c>
      <c r="N20">
        <f t="shared" si="2"/>
        <v>0</v>
      </c>
      <c r="O20">
        <f t="shared" si="3"/>
        <v>0</v>
      </c>
    </row>
    <row r="21" spans="1:15">
      <c r="A21" s="15" t="s">
        <v>55</v>
      </c>
      <c r="B21" s="15">
        <v>2110</v>
      </c>
      <c r="C21" s="17">
        <v>9.0389101999999999E-2</v>
      </c>
      <c r="D21" s="16">
        <v>0.40500000000000003</v>
      </c>
      <c r="E21" s="16">
        <v>56.5</v>
      </c>
      <c r="F21" s="16">
        <v>2.7</v>
      </c>
      <c r="G21" s="16">
        <v>0.57599999999999996</v>
      </c>
      <c r="H21" s="15">
        <v>1</v>
      </c>
      <c r="I21" s="16">
        <f t="shared" si="12"/>
        <v>2.7</v>
      </c>
      <c r="J21" s="16">
        <f t="shared" si="13"/>
        <v>0.57599999999999996</v>
      </c>
      <c r="K21" s="16">
        <v>154.4</v>
      </c>
      <c r="L21" s="15">
        <f t="shared" si="0"/>
        <v>0.17236071887625001</v>
      </c>
      <c r="M21">
        <f t="shared" si="1"/>
        <v>213</v>
      </c>
      <c r="N21">
        <f t="shared" si="2"/>
        <v>1</v>
      </c>
      <c r="O21">
        <f t="shared" si="3"/>
        <v>0.3</v>
      </c>
    </row>
    <row r="22" spans="1:15">
      <c r="A22" s="15" t="s">
        <v>55</v>
      </c>
      <c r="B22" s="15">
        <v>2110</v>
      </c>
      <c r="C22" s="17">
        <v>0.92745471739999996</v>
      </c>
      <c r="D22" s="16">
        <v>0.40500000000000003</v>
      </c>
      <c r="E22" s="16">
        <v>56.5</v>
      </c>
      <c r="F22" s="16">
        <v>2.7</v>
      </c>
      <c r="G22" s="16">
        <v>0.57599999999999996</v>
      </c>
      <c r="H22" s="15">
        <v>1</v>
      </c>
      <c r="I22" s="16">
        <f t="shared" si="12"/>
        <v>2.7</v>
      </c>
      <c r="J22" s="16">
        <f t="shared" si="13"/>
        <v>0.57599999999999996</v>
      </c>
      <c r="K22" s="16">
        <v>1584.4</v>
      </c>
      <c r="L22" s="15">
        <f t="shared" si="0"/>
        <v>1.7685402142421249</v>
      </c>
      <c r="M22">
        <f t="shared" si="1"/>
        <v>2181</v>
      </c>
      <c r="N22">
        <f t="shared" si="2"/>
        <v>13</v>
      </c>
      <c r="O22">
        <f t="shared" si="3"/>
        <v>2.8</v>
      </c>
    </row>
    <row r="23" spans="1:15">
      <c r="A23" s="15" t="s">
        <v>55</v>
      </c>
      <c r="B23" s="15">
        <v>1700</v>
      </c>
      <c r="C23" s="17">
        <v>0.79687475809999997</v>
      </c>
      <c r="D23" s="16">
        <v>0.74099999999999999</v>
      </c>
      <c r="E23" s="16">
        <v>56.5</v>
      </c>
      <c r="F23" s="16">
        <v>1.8</v>
      </c>
      <c r="G23" s="16">
        <v>0.47799999999999998</v>
      </c>
      <c r="H23" s="15">
        <v>1</v>
      </c>
      <c r="I23" s="16">
        <f t="shared" si="12"/>
        <v>1.8</v>
      </c>
      <c r="J23" s="16">
        <f t="shared" si="13"/>
        <v>0.47799999999999998</v>
      </c>
      <c r="K23" s="16">
        <v>2490.8000000000002</v>
      </c>
      <c r="L23" s="15">
        <f t="shared" si="0"/>
        <v>2.7801964216661372</v>
      </c>
      <c r="M23">
        <f t="shared" si="1"/>
        <v>3429</v>
      </c>
      <c r="N23">
        <f t="shared" si="2"/>
        <v>14</v>
      </c>
      <c r="O23">
        <f t="shared" si="3"/>
        <v>3.6</v>
      </c>
    </row>
    <row r="24" spans="1:15">
      <c r="A24" s="15" t="s">
        <v>55</v>
      </c>
      <c r="B24" s="15">
        <v>2110</v>
      </c>
      <c r="C24" s="17">
        <v>9.2873988899999996E-2</v>
      </c>
      <c r="D24" s="16">
        <v>0.40500000000000003</v>
      </c>
      <c r="E24" s="16">
        <v>56.5</v>
      </c>
      <c r="F24" s="16">
        <v>2.7</v>
      </c>
      <c r="G24" s="16">
        <v>0.57599999999999996</v>
      </c>
      <c r="H24" s="15">
        <v>1</v>
      </c>
      <c r="I24" s="16">
        <f t="shared" si="12"/>
        <v>2.7</v>
      </c>
      <c r="J24" s="16">
        <f t="shared" si="13"/>
        <v>0.57599999999999996</v>
      </c>
      <c r="K24" s="16">
        <v>158.69999999999999</v>
      </c>
      <c r="L24" s="15">
        <f t="shared" si="0"/>
        <v>0.1770990875836875</v>
      </c>
      <c r="M24">
        <f t="shared" si="1"/>
        <v>218</v>
      </c>
      <c r="N24">
        <f t="shared" si="2"/>
        <v>1</v>
      </c>
      <c r="O24">
        <f t="shared" si="3"/>
        <v>0.3</v>
      </c>
    </row>
    <row r="25" spans="1:15">
      <c r="A25" s="15" t="s">
        <v>55</v>
      </c>
      <c r="B25" s="15">
        <v>4340</v>
      </c>
      <c r="C25" s="17">
        <v>1.1687559075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6">
        <f t="shared" si="12"/>
        <v>0.7</v>
      </c>
      <c r="J25" s="16">
        <f t="shared" si="13"/>
        <v>0.09</v>
      </c>
      <c r="K25" s="16">
        <v>2353.5</v>
      </c>
      <c r="L25" s="15">
        <f t="shared" si="0"/>
        <v>2.2726945602965625</v>
      </c>
      <c r="M25">
        <f t="shared" si="1"/>
        <v>2803</v>
      </c>
      <c r="N25">
        <f t="shared" si="2"/>
        <v>4</v>
      </c>
      <c r="O25">
        <f t="shared" si="3"/>
        <v>0.6</v>
      </c>
    </row>
    <row r="26" spans="1:15">
      <c r="A26" s="15" t="s">
        <v>55</v>
      </c>
      <c r="B26" s="15">
        <v>2110</v>
      </c>
      <c r="C26" s="17">
        <v>5.52969039E-2</v>
      </c>
      <c r="D26" s="16">
        <v>0.40500000000000003</v>
      </c>
      <c r="E26" s="16">
        <v>56.5</v>
      </c>
      <c r="F26" s="16">
        <v>2.7</v>
      </c>
      <c r="G26" s="16">
        <v>0.57599999999999996</v>
      </c>
      <c r="H26" s="15">
        <v>1</v>
      </c>
      <c r="I26" s="16">
        <f t="shared" si="12"/>
        <v>2.7</v>
      </c>
      <c r="J26" s="16">
        <f t="shared" si="13"/>
        <v>0.57599999999999996</v>
      </c>
      <c r="K26" s="16">
        <v>94.5</v>
      </c>
      <c r="L26" s="15">
        <f t="shared" si="0"/>
        <v>0.1054442836243125</v>
      </c>
      <c r="M26">
        <f t="shared" si="1"/>
        <v>130</v>
      </c>
      <c r="N26">
        <f t="shared" si="2"/>
        <v>1</v>
      </c>
      <c r="O26">
        <f t="shared" si="3"/>
        <v>0.2</v>
      </c>
    </row>
    <row r="27" spans="1:15">
      <c r="A27" s="15" t="s">
        <v>55</v>
      </c>
      <c r="B27" s="15">
        <v>4370</v>
      </c>
      <c r="C27" s="17">
        <v>0.50328656380000003</v>
      </c>
      <c r="D27" s="16">
        <v>0.41299999999999998</v>
      </c>
      <c r="E27" s="16">
        <v>56.5</v>
      </c>
      <c r="F27" s="16">
        <v>0.7</v>
      </c>
      <c r="G27" s="16">
        <v>0.09</v>
      </c>
      <c r="H27" s="15">
        <v>1</v>
      </c>
      <c r="I27" s="16">
        <f t="shared" si="12"/>
        <v>0.7</v>
      </c>
      <c r="J27" s="16">
        <f t="shared" si="13"/>
        <v>0.09</v>
      </c>
      <c r="K27" s="16">
        <v>876.8</v>
      </c>
      <c r="L27" s="15">
        <f t="shared" si="0"/>
        <v>0.9786616935825917</v>
      </c>
      <c r="M27">
        <f t="shared" si="1"/>
        <v>1207</v>
      </c>
      <c r="N27">
        <f t="shared" si="2"/>
        <v>2</v>
      </c>
      <c r="O27">
        <f t="shared" si="3"/>
        <v>0.2</v>
      </c>
    </row>
    <row r="28" spans="1:15">
      <c r="A28" s="15" t="s">
        <v>55</v>
      </c>
      <c r="B28" s="15">
        <v>1200</v>
      </c>
      <c r="C28" s="17">
        <v>0.3849777003</v>
      </c>
      <c r="D28" s="16">
        <v>0.30399999999999999</v>
      </c>
      <c r="E28" s="16">
        <v>56.5</v>
      </c>
      <c r="F28" s="16">
        <v>2.23</v>
      </c>
      <c r="G28" s="16">
        <v>0.316</v>
      </c>
      <c r="H28" s="15">
        <v>0</v>
      </c>
      <c r="I28" s="16">
        <f>F28*0.7</f>
        <v>1.5609999999999999</v>
      </c>
      <c r="J28" s="16">
        <f>G28*0.5</f>
        <v>0.158</v>
      </c>
      <c r="K28" s="16">
        <v>531.79999999999995</v>
      </c>
      <c r="L28" s="15">
        <f t="shared" si="0"/>
        <v>0.5510314150293999</v>
      </c>
      <c r="M28">
        <f t="shared" si="1"/>
        <v>680</v>
      </c>
      <c r="N28">
        <f t="shared" si="2"/>
        <v>2</v>
      </c>
      <c r="O28">
        <f t="shared" si="3"/>
        <v>0.2</v>
      </c>
    </row>
    <row r="29" spans="1:15">
      <c r="A29" s="15" t="s">
        <v>55</v>
      </c>
      <c r="B29" s="15">
        <v>4370</v>
      </c>
      <c r="C29" s="17">
        <v>5.9578318200000001E-2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6">
        <f t="shared" ref="I29:I33" si="14">F29</f>
        <v>0.7</v>
      </c>
      <c r="J29" s="16">
        <f t="shared" ref="J29:J33" si="15">G29</f>
        <v>0.09</v>
      </c>
      <c r="K29" s="16">
        <v>103.8</v>
      </c>
      <c r="L29" s="15">
        <f t="shared" si="0"/>
        <v>0.115852522169825</v>
      </c>
      <c r="M29">
        <f t="shared" si="1"/>
        <v>143</v>
      </c>
      <c r="N29">
        <f t="shared" si="2"/>
        <v>0</v>
      </c>
      <c r="O29">
        <f t="shared" si="3"/>
        <v>0</v>
      </c>
    </row>
    <row r="30" spans="1:15">
      <c r="A30" s="15" t="s">
        <v>55</v>
      </c>
      <c r="B30" s="15">
        <v>3200</v>
      </c>
      <c r="C30" s="17">
        <v>0.23055843209999999</v>
      </c>
      <c r="D30" s="16">
        <v>0.4</v>
      </c>
      <c r="E30" s="16">
        <v>56.5</v>
      </c>
      <c r="F30" s="16">
        <v>1.2</v>
      </c>
      <c r="G30" s="16">
        <v>6.4000000000000001E-2</v>
      </c>
      <c r="H30" s="15">
        <v>1</v>
      </c>
      <c r="I30" s="16">
        <f t="shared" si="14"/>
        <v>1.2</v>
      </c>
      <c r="J30" s="16">
        <f t="shared" si="15"/>
        <v>6.4000000000000001E-2</v>
      </c>
      <c r="K30" s="16">
        <v>674.2</v>
      </c>
      <c r="L30" s="15">
        <f t="shared" si="0"/>
        <v>0.434218380455</v>
      </c>
      <c r="M30">
        <f t="shared" si="1"/>
        <v>536</v>
      </c>
      <c r="N30">
        <f t="shared" si="2"/>
        <v>1</v>
      </c>
      <c r="O30">
        <f t="shared" si="3"/>
        <v>0.1</v>
      </c>
    </row>
    <row r="31" spans="1:15">
      <c r="A31" s="15" t="s">
        <v>55</v>
      </c>
      <c r="B31" s="15">
        <v>4370</v>
      </c>
      <c r="C31" s="17">
        <v>1.9889275800000002E-2</v>
      </c>
      <c r="D31" s="16">
        <v>0.41299999999999998</v>
      </c>
      <c r="E31" s="16">
        <v>56.5</v>
      </c>
      <c r="F31" s="16">
        <v>0.7</v>
      </c>
      <c r="G31" s="16">
        <v>0.09</v>
      </c>
      <c r="H31" s="15">
        <v>1</v>
      </c>
      <c r="I31" s="16">
        <f t="shared" si="14"/>
        <v>0.7</v>
      </c>
      <c r="J31" s="16">
        <f t="shared" si="15"/>
        <v>0.09</v>
      </c>
      <c r="K31" s="16">
        <v>34.6</v>
      </c>
      <c r="L31" s="15">
        <f t="shared" si="0"/>
        <v>3.8675525512925003E-2</v>
      </c>
      <c r="M31">
        <f t="shared" si="1"/>
        <v>48</v>
      </c>
      <c r="N31">
        <f t="shared" si="2"/>
        <v>0</v>
      </c>
      <c r="O31">
        <f t="shared" si="3"/>
        <v>0</v>
      </c>
    </row>
    <row r="32" spans="1:15">
      <c r="A32" s="15" t="s">
        <v>55</v>
      </c>
      <c r="B32" s="15">
        <v>4370</v>
      </c>
      <c r="C32" s="17">
        <v>7.7004765000000003E-2</v>
      </c>
      <c r="D32" s="16">
        <v>0.41299999999999998</v>
      </c>
      <c r="E32" s="16">
        <v>56.5</v>
      </c>
      <c r="F32" s="16">
        <v>0.7</v>
      </c>
      <c r="G32" s="16">
        <v>0.09</v>
      </c>
      <c r="H32" s="15">
        <v>1</v>
      </c>
      <c r="I32" s="16">
        <f t="shared" si="14"/>
        <v>0.7</v>
      </c>
      <c r="J32" s="16">
        <f t="shared" si="15"/>
        <v>0.09</v>
      </c>
      <c r="K32" s="16">
        <v>134.19999999999999</v>
      </c>
      <c r="L32" s="15">
        <f t="shared" si="0"/>
        <v>0.149738974074375</v>
      </c>
      <c r="M32">
        <f t="shared" si="1"/>
        <v>185</v>
      </c>
      <c r="N32">
        <f t="shared" si="2"/>
        <v>0</v>
      </c>
      <c r="O32">
        <f t="shared" si="3"/>
        <v>0</v>
      </c>
    </row>
    <row r="33" spans="1:15">
      <c r="A33" s="15" t="s">
        <v>55</v>
      </c>
      <c r="B33" s="15">
        <v>4340</v>
      </c>
      <c r="C33" s="17">
        <v>8.1185652999999997E-2</v>
      </c>
      <c r="D33" s="16">
        <v>0.41299999999999998</v>
      </c>
      <c r="E33" s="16">
        <v>56.5</v>
      </c>
      <c r="F33" s="16">
        <v>0.7</v>
      </c>
      <c r="G33" s="16">
        <v>0.09</v>
      </c>
      <c r="H33" s="15">
        <v>1</v>
      </c>
      <c r="I33" s="16">
        <f t="shared" si="14"/>
        <v>0.7</v>
      </c>
      <c r="J33" s="16">
        <f t="shared" si="15"/>
        <v>0.09</v>
      </c>
      <c r="K33" s="16">
        <v>142.5</v>
      </c>
      <c r="L33" s="15">
        <f t="shared" si="0"/>
        <v>0.15786888499404164</v>
      </c>
      <c r="M33">
        <f t="shared" si="1"/>
        <v>195</v>
      </c>
      <c r="N33">
        <f t="shared" si="2"/>
        <v>0</v>
      </c>
      <c r="O33">
        <f t="shared" si="3"/>
        <v>0</v>
      </c>
    </row>
    <row r="34" spans="1:15">
      <c r="A34" s="15" t="s">
        <v>55</v>
      </c>
      <c r="B34" s="15">
        <v>1200</v>
      </c>
      <c r="C34" s="17">
        <v>8.66084243E-2</v>
      </c>
      <c r="D34" s="16">
        <v>0.30399999999999999</v>
      </c>
      <c r="E34" s="16">
        <v>56.5</v>
      </c>
      <c r="F34" s="16">
        <v>2.23</v>
      </c>
      <c r="G34" s="16">
        <v>0.316</v>
      </c>
      <c r="H34" s="15">
        <v>0</v>
      </c>
      <c r="I34" s="16">
        <f>F34*0.7</f>
        <v>1.5609999999999999</v>
      </c>
      <c r="J34" s="16">
        <f>G34*0.5</f>
        <v>0.158</v>
      </c>
      <c r="K34" s="16">
        <v>117.1</v>
      </c>
      <c r="L34" s="15">
        <f t="shared" si="0"/>
        <v>0.12396552464806665</v>
      </c>
      <c r="M34">
        <f t="shared" si="1"/>
        <v>153</v>
      </c>
      <c r="N34">
        <f t="shared" si="2"/>
        <v>1</v>
      </c>
      <c r="O34">
        <f t="shared" si="3"/>
        <v>0.1</v>
      </c>
    </row>
    <row r="35" spans="1:15">
      <c r="C35" s="17">
        <f>SUM(C2:C34)</f>
        <v>48.098130103400024</v>
      </c>
      <c r="N35">
        <f>SUM(N2:N34)</f>
        <v>413</v>
      </c>
      <c r="O35">
        <f>SUM(O2:O34)</f>
        <v>62.100000000000016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L1" sqref="L1:O2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5.140625" customWidth="1"/>
    <col min="13" max="13" width="15.570312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2110</v>
      </c>
      <c r="C2" s="17">
        <v>6.2505503636000004</v>
      </c>
      <c r="D2" s="16">
        <v>0.40500000000000003</v>
      </c>
      <c r="E2" s="16">
        <v>56.5</v>
      </c>
      <c r="F2" s="16">
        <v>2.7</v>
      </c>
      <c r="G2" s="16">
        <v>0.57599999999999996</v>
      </c>
      <c r="H2" s="15">
        <v>1</v>
      </c>
      <c r="I2" s="16">
        <f>F2</f>
        <v>2.7</v>
      </c>
      <c r="J2" s="16">
        <f>G2</f>
        <v>0.57599999999999996</v>
      </c>
      <c r="K2" s="16">
        <v>16114.5</v>
      </c>
      <c r="L2" s="15">
        <f>E2*D2*C2/12</f>
        <v>11.919018224589751</v>
      </c>
      <c r="M2">
        <f>ROUND(E2*D2*C2*102.79,0)</f>
        <v>14702</v>
      </c>
      <c r="N2">
        <f>ROUND(I2*M2*0.002205,0)</f>
        <v>88</v>
      </c>
      <c r="O2">
        <f>ROUND(J2*M2*0.002205,1)</f>
        <v>18.7</v>
      </c>
    </row>
    <row r="3" spans="1:15">
      <c r="A3" s="15" t="s">
        <v>55</v>
      </c>
      <c r="B3" s="15">
        <v>2110</v>
      </c>
      <c r="C3" s="17">
        <v>0.2272773968</v>
      </c>
      <c r="D3" s="16">
        <v>0.40500000000000003</v>
      </c>
      <c r="E3" s="16">
        <v>56.5</v>
      </c>
      <c r="F3" s="16">
        <v>2.7</v>
      </c>
      <c r="G3" s="16">
        <v>0.57599999999999996</v>
      </c>
      <c r="H3" s="15">
        <v>1</v>
      </c>
      <c r="I3" s="16">
        <f t="shared" ref="I3:I9" si="0">F3</f>
        <v>2.7</v>
      </c>
      <c r="J3" s="16">
        <f t="shared" ref="J3:J9" si="1">G3</f>
        <v>0.57599999999999996</v>
      </c>
      <c r="K3" s="16">
        <v>10459.299999999999</v>
      </c>
      <c r="L3" s="15">
        <f t="shared" ref="L3:L18" si="2">E3*D3*C3/12</f>
        <v>0.43338958602299998</v>
      </c>
      <c r="M3">
        <f t="shared" ref="M3:M18" si="3">ROUND(E3*D3*C3*102.79,0)</f>
        <v>535</v>
      </c>
      <c r="N3">
        <f t="shared" ref="N3:N18" si="4">ROUND(I3*M3*0.002205,0)</f>
        <v>3</v>
      </c>
      <c r="O3">
        <f t="shared" ref="O3:O18" si="5">ROUND(J3*M3*0.002205,1)</f>
        <v>0.7</v>
      </c>
    </row>
    <row r="4" spans="1:15">
      <c r="A4" s="15" t="s">
        <v>55</v>
      </c>
      <c r="B4" s="15">
        <v>2120</v>
      </c>
      <c r="C4" s="17">
        <v>5.0407999999999996E-4</v>
      </c>
      <c r="D4" s="16">
        <v>0.41099999999999998</v>
      </c>
      <c r="E4" s="16">
        <v>56.5</v>
      </c>
      <c r="F4" s="16">
        <v>2.52</v>
      </c>
      <c r="G4" s="16">
        <v>0.09</v>
      </c>
      <c r="H4" s="15">
        <v>1</v>
      </c>
      <c r="I4" s="16">
        <f t="shared" si="0"/>
        <v>2.52</v>
      </c>
      <c r="J4" s="16">
        <f t="shared" si="1"/>
        <v>0.09</v>
      </c>
      <c r="K4" s="16">
        <v>11402.1</v>
      </c>
      <c r="L4" s="15">
        <f t="shared" si="2"/>
        <v>9.7545780999999979E-4</v>
      </c>
      <c r="M4">
        <f t="shared" si="3"/>
        <v>1</v>
      </c>
      <c r="N4">
        <f t="shared" si="4"/>
        <v>0</v>
      </c>
      <c r="O4">
        <f t="shared" si="5"/>
        <v>0</v>
      </c>
    </row>
    <row r="5" spans="1:15">
      <c r="A5" s="15" t="s">
        <v>55</v>
      </c>
      <c r="B5" s="15">
        <v>1200</v>
      </c>
      <c r="C5" s="17">
        <v>1.4495799E-3</v>
      </c>
      <c r="D5" s="16">
        <v>0.30399999999999999</v>
      </c>
      <c r="E5" s="16">
        <v>56.5</v>
      </c>
      <c r="F5" s="16">
        <v>2.23</v>
      </c>
      <c r="G5" s="16">
        <v>0.316</v>
      </c>
      <c r="H5" s="15">
        <v>1</v>
      </c>
      <c r="I5" s="16">
        <f t="shared" si="0"/>
        <v>2.23</v>
      </c>
      <c r="J5" s="16">
        <f t="shared" si="1"/>
        <v>0.316</v>
      </c>
      <c r="K5" s="16">
        <v>99.1</v>
      </c>
      <c r="L5" s="15">
        <f t="shared" si="2"/>
        <v>2.0748320301999996E-3</v>
      </c>
      <c r="M5">
        <f t="shared" si="3"/>
        <v>3</v>
      </c>
      <c r="N5">
        <f t="shared" si="4"/>
        <v>0</v>
      </c>
      <c r="O5">
        <f t="shared" si="5"/>
        <v>0</v>
      </c>
    </row>
    <row r="6" spans="1:15">
      <c r="A6" s="15" t="s">
        <v>55</v>
      </c>
      <c r="B6" s="15">
        <v>1200</v>
      </c>
      <c r="C6" s="17">
        <v>7.3988089000000007E-2</v>
      </c>
      <c r="D6" s="16">
        <v>0.30399999999999999</v>
      </c>
      <c r="E6" s="16">
        <v>56.5</v>
      </c>
      <c r="F6" s="16">
        <v>2.23</v>
      </c>
      <c r="G6" s="16">
        <v>0.316</v>
      </c>
      <c r="H6" s="15">
        <v>1</v>
      </c>
      <c r="I6" s="16">
        <f t="shared" si="0"/>
        <v>2.23</v>
      </c>
      <c r="J6" s="16">
        <f t="shared" si="1"/>
        <v>0.316</v>
      </c>
      <c r="K6" s="16">
        <v>6322.7</v>
      </c>
      <c r="L6" s="15">
        <f t="shared" si="2"/>
        <v>0.10590161805533332</v>
      </c>
      <c r="M6">
        <f t="shared" si="3"/>
        <v>131</v>
      </c>
      <c r="N6">
        <f t="shared" si="4"/>
        <v>1</v>
      </c>
      <c r="O6">
        <f t="shared" si="5"/>
        <v>0.1</v>
      </c>
    </row>
    <row r="7" spans="1:15">
      <c r="A7" s="15" t="s">
        <v>55</v>
      </c>
      <c r="B7" s="15">
        <v>2110</v>
      </c>
      <c r="C7" s="17">
        <v>1.06641449E-2</v>
      </c>
      <c r="D7" s="16">
        <v>0.40500000000000003</v>
      </c>
      <c r="E7" s="16">
        <v>56.5</v>
      </c>
      <c r="F7" s="16">
        <v>2.7</v>
      </c>
      <c r="G7" s="16">
        <v>0.57599999999999996</v>
      </c>
      <c r="H7" s="15">
        <v>1</v>
      </c>
      <c r="I7" s="16">
        <f t="shared" si="0"/>
        <v>2.7</v>
      </c>
      <c r="J7" s="16">
        <f t="shared" si="1"/>
        <v>0.57599999999999996</v>
      </c>
      <c r="K7" s="16">
        <v>19.100000000000001</v>
      </c>
      <c r="L7" s="15">
        <f t="shared" si="2"/>
        <v>2.0335191306187501E-2</v>
      </c>
      <c r="M7">
        <f t="shared" si="3"/>
        <v>25</v>
      </c>
      <c r="N7">
        <f t="shared" si="4"/>
        <v>0</v>
      </c>
      <c r="O7">
        <f t="shared" si="5"/>
        <v>0</v>
      </c>
    </row>
    <row r="8" spans="1:15">
      <c r="A8" s="15" t="s">
        <v>55</v>
      </c>
      <c r="B8" s="15">
        <v>2110</v>
      </c>
      <c r="C8" s="17">
        <v>9.7910260299999996E-2</v>
      </c>
      <c r="D8" s="16">
        <v>0.40500000000000003</v>
      </c>
      <c r="E8" s="16">
        <v>56.5</v>
      </c>
      <c r="F8" s="16">
        <v>2.7</v>
      </c>
      <c r="G8" s="16">
        <v>0.57599999999999996</v>
      </c>
      <c r="H8" s="15">
        <v>1</v>
      </c>
      <c r="I8" s="16">
        <f t="shared" si="0"/>
        <v>2.7</v>
      </c>
      <c r="J8" s="16">
        <f t="shared" si="1"/>
        <v>0.57599999999999996</v>
      </c>
      <c r="K8" s="16">
        <v>167.3</v>
      </c>
      <c r="L8" s="15">
        <f t="shared" si="2"/>
        <v>0.18670262760956249</v>
      </c>
      <c r="M8">
        <f t="shared" si="3"/>
        <v>230</v>
      </c>
      <c r="N8">
        <f t="shared" si="4"/>
        <v>1</v>
      </c>
      <c r="O8">
        <f t="shared" si="5"/>
        <v>0.3</v>
      </c>
    </row>
    <row r="9" spans="1:15">
      <c r="A9" s="15" t="s">
        <v>55</v>
      </c>
      <c r="B9" s="15">
        <v>2110</v>
      </c>
      <c r="C9" s="17">
        <v>0.2448199221</v>
      </c>
      <c r="D9" s="16">
        <v>0.40500000000000003</v>
      </c>
      <c r="E9" s="16">
        <v>56.5</v>
      </c>
      <c r="F9" s="16">
        <v>2.7</v>
      </c>
      <c r="G9" s="16">
        <v>0.57599999999999996</v>
      </c>
      <c r="H9" s="15">
        <v>1</v>
      </c>
      <c r="I9" s="16">
        <f t="shared" si="0"/>
        <v>2.7</v>
      </c>
      <c r="J9" s="16">
        <f t="shared" si="1"/>
        <v>0.57599999999999996</v>
      </c>
      <c r="K9" s="16">
        <v>418.3</v>
      </c>
      <c r="L9" s="15">
        <f t="shared" si="2"/>
        <v>0.46684098895443754</v>
      </c>
      <c r="M9">
        <f t="shared" si="3"/>
        <v>576</v>
      </c>
      <c r="N9">
        <f t="shared" si="4"/>
        <v>3</v>
      </c>
      <c r="O9">
        <f t="shared" si="5"/>
        <v>0.7</v>
      </c>
    </row>
    <row r="10" spans="1:15">
      <c r="A10" s="15" t="s">
        <v>55</v>
      </c>
      <c r="B10" s="15">
        <v>5300</v>
      </c>
      <c r="C10" s="17">
        <v>0.2159042283</v>
      </c>
      <c r="D10" s="16">
        <v>0.5</v>
      </c>
      <c r="E10" s="16">
        <v>56.5</v>
      </c>
      <c r="F10" s="16">
        <v>0.6</v>
      </c>
      <c r="G10" s="16">
        <v>0.13500000000000001</v>
      </c>
      <c r="H10" s="15">
        <v>0</v>
      </c>
      <c r="I10" s="16">
        <f>F10*0.7</f>
        <v>0.42</v>
      </c>
      <c r="J10" s="16">
        <f>G10*0.5</f>
        <v>6.7500000000000004E-2</v>
      </c>
      <c r="K10" s="16">
        <v>455.3</v>
      </c>
      <c r="L10" s="15">
        <f t="shared" si="2"/>
        <v>0.50827453745624995</v>
      </c>
      <c r="M10">
        <f t="shared" si="3"/>
        <v>627</v>
      </c>
      <c r="N10">
        <f t="shared" si="4"/>
        <v>1</v>
      </c>
      <c r="O10">
        <f t="shared" si="5"/>
        <v>0.1</v>
      </c>
    </row>
    <row r="11" spans="1:15">
      <c r="A11" s="15" t="s">
        <v>55</v>
      </c>
      <c r="B11" s="15">
        <v>2110</v>
      </c>
      <c r="C11" s="17">
        <v>3.7306823177999999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ref="I11:I13" si="6">F11</f>
        <v>2.7</v>
      </c>
      <c r="J11" s="16">
        <f t="shared" ref="J11:J13" si="7">G11</f>
        <v>0.57599999999999996</v>
      </c>
      <c r="K11" s="16">
        <v>7800</v>
      </c>
      <c r="L11" s="15">
        <f t="shared" si="2"/>
        <v>7.113944844754875</v>
      </c>
      <c r="M11">
        <f t="shared" si="3"/>
        <v>8775</v>
      </c>
      <c r="N11">
        <f t="shared" si="4"/>
        <v>52</v>
      </c>
      <c r="O11">
        <f t="shared" si="5"/>
        <v>11.1</v>
      </c>
    </row>
    <row r="12" spans="1:15">
      <c r="A12" s="15" t="s">
        <v>55</v>
      </c>
      <c r="B12" s="15">
        <v>5300</v>
      </c>
      <c r="C12" s="17">
        <v>0.71038212209999996</v>
      </c>
      <c r="D12" s="16">
        <v>0.5</v>
      </c>
      <c r="E12" s="16">
        <v>56.5</v>
      </c>
      <c r="F12" s="16">
        <v>0.6</v>
      </c>
      <c r="G12" s="16">
        <v>0.13500000000000001</v>
      </c>
      <c r="H12" s="15">
        <v>1</v>
      </c>
      <c r="I12" s="16">
        <f t="shared" si="6"/>
        <v>0.6</v>
      </c>
      <c r="J12" s="16">
        <f t="shared" si="7"/>
        <v>0.13500000000000001</v>
      </c>
      <c r="K12" s="16">
        <v>1498.3</v>
      </c>
      <c r="L12" s="15">
        <f t="shared" si="2"/>
        <v>1.6723579124437498</v>
      </c>
      <c r="M12">
        <f t="shared" si="3"/>
        <v>2063</v>
      </c>
      <c r="N12">
        <f t="shared" si="4"/>
        <v>3</v>
      </c>
      <c r="O12">
        <f t="shared" si="5"/>
        <v>0.6</v>
      </c>
    </row>
    <row r="13" spans="1:15">
      <c r="A13" s="15" t="s">
        <v>55</v>
      </c>
      <c r="B13" s="15">
        <v>2110</v>
      </c>
      <c r="C13" s="17">
        <v>0.50207566319999997</v>
      </c>
      <c r="D13" s="16">
        <v>0.40500000000000003</v>
      </c>
      <c r="E13" s="16">
        <v>56.5</v>
      </c>
      <c r="F13" s="16">
        <v>2.7</v>
      </c>
      <c r="G13" s="16">
        <v>0.57599999999999996</v>
      </c>
      <c r="H13" s="15">
        <v>1</v>
      </c>
      <c r="I13" s="16">
        <f t="shared" si="6"/>
        <v>2.7</v>
      </c>
      <c r="J13" s="16">
        <f t="shared" si="7"/>
        <v>0.57599999999999996</v>
      </c>
      <c r="K13" s="16">
        <v>857.8</v>
      </c>
      <c r="L13" s="15">
        <f t="shared" si="2"/>
        <v>0.95739553026449997</v>
      </c>
      <c r="M13">
        <f t="shared" si="3"/>
        <v>1181</v>
      </c>
      <c r="N13">
        <f t="shared" si="4"/>
        <v>7</v>
      </c>
      <c r="O13">
        <f t="shared" si="5"/>
        <v>1.5</v>
      </c>
    </row>
    <row r="14" spans="1:15">
      <c r="A14" s="15" t="s">
        <v>55</v>
      </c>
      <c r="B14" s="15">
        <v>1200</v>
      </c>
      <c r="C14" s="17">
        <v>1.5905302E-3</v>
      </c>
      <c r="D14" s="16">
        <v>0.30399999999999999</v>
      </c>
      <c r="E14" s="16">
        <v>56.5</v>
      </c>
      <c r="F14" s="16">
        <v>2.23</v>
      </c>
      <c r="G14" s="16">
        <v>0.316</v>
      </c>
      <c r="H14" s="15">
        <v>0</v>
      </c>
      <c r="I14" s="16">
        <f>F14*0.7</f>
        <v>1.5609999999999999</v>
      </c>
      <c r="J14" s="16">
        <f>G14*0.5</f>
        <v>0.158</v>
      </c>
      <c r="K14" s="16">
        <v>201.1</v>
      </c>
      <c r="L14" s="15">
        <f t="shared" si="2"/>
        <v>2.2765788929333332E-3</v>
      </c>
      <c r="M14">
        <f t="shared" si="3"/>
        <v>3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4340</v>
      </c>
      <c r="C15" s="17">
        <v>3.0101630000000003E-4</v>
      </c>
      <c r="D15" s="16">
        <v>0.41299999999999998</v>
      </c>
      <c r="E15" s="16">
        <v>56.5</v>
      </c>
      <c r="F15" s="16">
        <v>0.7</v>
      </c>
      <c r="G15" s="16">
        <v>0.09</v>
      </c>
      <c r="H15" s="15">
        <v>1</v>
      </c>
      <c r="I15" s="16">
        <f>F15</f>
        <v>0.7</v>
      </c>
      <c r="J15" s="16">
        <f>G15</f>
        <v>0.09</v>
      </c>
      <c r="K15" s="16">
        <v>1447.4</v>
      </c>
      <c r="L15" s="15">
        <f t="shared" si="2"/>
        <v>5.8533873769583337E-4</v>
      </c>
      <c r="M15">
        <f t="shared" si="3"/>
        <v>1</v>
      </c>
      <c r="N15">
        <f t="shared" si="4"/>
        <v>0</v>
      </c>
      <c r="O15">
        <f t="shared" si="5"/>
        <v>0</v>
      </c>
    </row>
    <row r="16" spans="1:15">
      <c r="A16" s="15" t="s">
        <v>55</v>
      </c>
      <c r="B16" s="15">
        <v>2110</v>
      </c>
      <c r="C16" s="17">
        <v>3.8325742599999997E-2</v>
      </c>
      <c r="D16" s="16">
        <v>0.40500000000000003</v>
      </c>
      <c r="E16" s="16">
        <v>56.5</v>
      </c>
      <c r="F16" s="16">
        <v>2.7</v>
      </c>
      <c r="G16" s="16">
        <v>0.57599999999999996</v>
      </c>
      <c r="H16" s="15">
        <v>1</v>
      </c>
      <c r="I16" s="16">
        <f>F16</f>
        <v>2.7</v>
      </c>
      <c r="J16" s="16">
        <f>G16</f>
        <v>0.57599999999999996</v>
      </c>
      <c r="K16" s="16">
        <v>65.5</v>
      </c>
      <c r="L16" s="15">
        <f t="shared" si="2"/>
        <v>7.3082400420374991E-2</v>
      </c>
      <c r="M16">
        <f t="shared" si="3"/>
        <v>90</v>
      </c>
      <c r="N16">
        <f t="shared" si="4"/>
        <v>1</v>
      </c>
      <c r="O16">
        <f t="shared" si="5"/>
        <v>0.1</v>
      </c>
    </row>
    <row r="17" spans="1:15">
      <c r="A17" s="15" t="s">
        <v>55</v>
      </c>
      <c r="B17" s="15">
        <v>1200</v>
      </c>
      <c r="C17" s="17">
        <v>7.4859737499999995E-2</v>
      </c>
      <c r="D17" s="16">
        <v>0.30399999999999999</v>
      </c>
      <c r="E17" s="16">
        <v>56.5</v>
      </c>
      <c r="F17" s="16">
        <v>2.23</v>
      </c>
      <c r="G17" s="16">
        <v>0.316</v>
      </c>
      <c r="H17" s="15">
        <v>0</v>
      </c>
      <c r="I17" s="16">
        <f t="shared" ref="I17:I18" si="8">F17*0.7</f>
        <v>1.5609999999999999</v>
      </c>
      <c r="J17" s="16">
        <f t="shared" ref="J17:J18" si="9">G17*0.5</f>
        <v>0.158</v>
      </c>
      <c r="K17" s="16">
        <v>152.19999999999999</v>
      </c>
      <c r="L17" s="15">
        <f t="shared" si="2"/>
        <v>0.10714923760833332</v>
      </c>
      <c r="M17">
        <f t="shared" si="3"/>
        <v>132</v>
      </c>
      <c r="N17">
        <f t="shared" si="4"/>
        <v>0</v>
      </c>
      <c r="O17">
        <f t="shared" si="5"/>
        <v>0</v>
      </c>
    </row>
    <row r="18" spans="1:15">
      <c r="A18" s="15" t="s">
        <v>55</v>
      </c>
      <c r="B18" s="15">
        <v>1200</v>
      </c>
      <c r="C18" s="17">
        <v>6.1482212500000001E-2</v>
      </c>
      <c r="D18" s="16">
        <v>0.30399999999999999</v>
      </c>
      <c r="E18" s="16">
        <v>56.5</v>
      </c>
      <c r="F18" s="16">
        <v>2.23</v>
      </c>
      <c r="G18" s="16">
        <v>0.316</v>
      </c>
      <c r="H18" s="15">
        <v>0</v>
      </c>
      <c r="I18" s="16">
        <f t="shared" si="8"/>
        <v>1.5609999999999999</v>
      </c>
      <c r="J18" s="16">
        <f t="shared" si="9"/>
        <v>0.158</v>
      </c>
      <c r="K18" s="16">
        <v>102.5</v>
      </c>
      <c r="L18" s="15">
        <f t="shared" si="2"/>
        <v>8.8001540158333336E-2</v>
      </c>
      <c r="M18">
        <f t="shared" si="3"/>
        <v>109</v>
      </c>
      <c r="N18">
        <f t="shared" si="4"/>
        <v>0</v>
      </c>
      <c r="O18">
        <f t="shared" si="5"/>
        <v>0</v>
      </c>
    </row>
    <row r="19" spans="1:15">
      <c r="C19" s="17">
        <f>SUM(C2:C18)</f>
        <v>12.242767407099999</v>
      </c>
      <c r="N19">
        <f>SUM(N2:N18)</f>
        <v>160</v>
      </c>
      <c r="O19">
        <f>SUM(O2:O18)</f>
        <v>33.900000000000006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M25" sqref="M25"/>
    </sheetView>
  </sheetViews>
  <sheetFormatPr defaultRowHeight="15"/>
  <cols>
    <col min="1" max="1" width="16.7109375" style="15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4.5703125" customWidth="1"/>
    <col min="13" max="13" width="14.710937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2110</v>
      </c>
      <c r="C2" s="17">
        <v>0.14298615319999999</v>
      </c>
      <c r="D2" s="16">
        <v>0.40500000000000003</v>
      </c>
      <c r="E2" s="16">
        <v>56.5</v>
      </c>
      <c r="F2" s="16">
        <v>2.7</v>
      </c>
      <c r="G2" s="16">
        <v>0.57599999999999996</v>
      </c>
      <c r="H2" s="15">
        <v>1</v>
      </c>
      <c r="I2" s="16">
        <f>F2</f>
        <v>2.7</v>
      </c>
      <c r="J2" s="16">
        <f>G2</f>
        <v>0.57599999999999996</v>
      </c>
      <c r="K2" s="16">
        <v>16114.5</v>
      </c>
      <c r="L2" s="15">
        <f>E2*D2*C2/12</f>
        <v>0.27265672088324999</v>
      </c>
      <c r="M2">
        <f>ROUND(E2*D2*C2*102.79,0)</f>
        <v>336</v>
      </c>
      <c r="N2">
        <f>ROUND(I2*M2*0.002205,0)</f>
        <v>2</v>
      </c>
      <c r="O2">
        <f>ROUND(J2*M2*0.002205,1)</f>
        <v>0.4</v>
      </c>
    </row>
    <row r="3" spans="1:15">
      <c r="A3" s="15" t="s">
        <v>55</v>
      </c>
      <c r="B3" s="15">
        <v>2110</v>
      </c>
      <c r="C3" s="17">
        <v>2.1344215999999998E-3</v>
      </c>
      <c r="D3" s="16">
        <v>0.40500000000000003</v>
      </c>
      <c r="E3" s="16">
        <v>56.5</v>
      </c>
      <c r="F3" s="16">
        <v>2.7</v>
      </c>
      <c r="G3" s="16">
        <v>0.57599999999999996</v>
      </c>
      <c r="H3" s="15">
        <v>1</v>
      </c>
      <c r="I3" s="16">
        <f t="shared" ref="I3:I5" si="0">F3</f>
        <v>2.7</v>
      </c>
      <c r="J3" s="16">
        <f t="shared" ref="J3:J5" si="1">G3</f>
        <v>0.57599999999999996</v>
      </c>
      <c r="K3" s="16">
        <v>2749.1</v>
      </c>
      <c r="L3" s="15">
        <f t="shared" ref="L3:L17" si="2">E3*D3*C3/12</f>
        <v>4.0700751884999997E-3</v>
      </c>
      <c r="M3">
        <f t="shared" ref="M3:M17" si="3">ROUND(E3*D3*C3*102.79,0)</f>
        <v>5</v>
      </c>
      <c r="N3">
        <f t="shared" ref="N3:N17" si="4">ROUND(I3*M3*0.002205,0)</f>
        <v>0</v>
      </c>
      <c r="O3">
        <f t="shared" ref="O3:O17" si="5">ROUND(J3*M3*0.002205,1)</f>
        <v>0</v>
      </c>
    </row>
    <row r="4" spans="1:15">
      <c r="A4" s="15" t="s">
        <v>55</v>
      </c>
      <c r="B4" s="15">
        <v>2110</v>
      </c>
      <c r="C4" s="17">
        <v>7.73368792E-2</v>
      </c>
      <c r="D4" s="16">
        <v>0.40500000000000003</v>
      </c>
      <c r="E4" s="16">
        <v>56.5</v>
      </c>
      <c r="F4" s="16">
        <v>2.7</v>
      </c>
      <c r="G4" s="16">
        <v>0.57599999999999996</v>
      </c>
      <c r="H4" s="15">
        <v>1</v>
      </c>
      <c r="I4" s="16">
        <f t="shared" si="0"/>
        <v>2.7</v>
      </c>
      <c r="J4" s="16">
        <f t="shared" si="1"/>
        <v>0.57599999999999996</v>
      </c>
      <c r="K4" s="16">
        <v>1570.2</v>
      </c>
      <c r="L4" s="15">
        <f t="shared" si="2"/>
        <v>0.14747176152450001</v>
      </c>
      <c r="M4">
        <f t="shared" si="3"/>
        <v>182</v>
      </c>
      <c r="N4">
        <f t="shared" si="4"/>
        <v>1</v>
      </c>
      <c r="O4">
        <f t="shared" si="5"/>
        <v>0.2</v>
      </c>
    </row>
    <row r="5" spans="1:15">
      <c r="A5" s="15" t="s">
        <v>55</v>
      </c>
      <c r="B5" s="15">
        <v>2110</v>
      </c>
      <c r="C5" s="17">
        <v>0.53302599039999998</v>
      </c>
      <c r="D5" s="16">
        <v>0.40500000000000003</v>
      </c>
      <c r="E5" s="16">
        <v>56.5</v>
      </c>
      <c r="F5" s="16">
        <v>2.7</v>
      </c>
      <c r="G5" s="16">
        <v>0.57599999999999996</v>
      </c>
      <c r="H5" s="15">
        <v>1</v>
      </c>
      <c r="I5" s="16">
        <f t="shared" si="0"/>
        <v>2.7</v>
      </c>
      <c r="J5" s="16">
        <f t="shared" si="1"/>
        <v>0.57599999999999996</v>
      </c>
      <c r="K5" s="16">
        <v>1129.8</v>
      </c>
      <c r="L5" s="15">
        <f t="shared" si="2"/>
        <v>1.016413935444</v>
      </c>
      <c r="M5">
        <f t="shared" si="3"/>
        <v>1254</v>
      </c>
      <c r="N5">
        <f t="shared" si="4"/>
        <v>7</v>
      </c>
      <c r="O5">
        <f t="shared" si="5"/>
        <v>1.6</v>
      </c>
    </row>
    <row r="6" spans="1:15">
      <c r="A6" s="15" t="s">
        <v>55</v>
      </c>
      <c r="B6" s="15">
        <v>1300</v>
      </c>
      <c r="C6" s="17">
        <v>9.6597708000000001E-3</v>
      </c>
      <c r="D6" s="16">
        <v>0.66200000000000003</v>
      </c>
      <c r="E6" s="16">
        <v>56.5</v>
      </c>
      <c r="F6" s="16">
        <v>2.1</v>
      </c>
      <c r="G6" s="16">
        <v>0.51600000000000001</v>
      </c>
      <c r="H6" s="15">
        <v>0</v>
      </c>
      <c r="I6" s="16">
        <f>F6*0.7</f>
        <v>1.47</v>
      </c>
      <c r="J6" s="16">
        <f>G6*0.5</f>
        <v>0.25800000000000001</v>
      </c>
      <c r="K6" s="16">
        <v>171</v>
      </c>
      <c r="L6" s="15">
        <f t="shared" si="2"/>
        <v>3.01087006027E-2</v>
      </c>
      <c r="M6">
        <f t="shared" si="3"/>
        <v>37</v>
      </c>
      <c r="N6">
        <f t="shared" si="4"/>
        <v>0</v>
      </c>
      <c r="O6">
        <f t="shared" si="5"/>
        <v>0</v>
      </c>
    </row>
    <row r="7" spans="1:15">
      <c r="A7" s="15" t="s">
        <v>55</v>
      </c>
      <c r="B7" s="15">
        <v>1300</v>
      </c>
      <c r="C7" s="17">
        <v>0.12551893089999999</v>
      </c>
      <c r="D7" s="16">
        <v>0.69199999999999995</v>
      </c>
      <c r="E7" s="16">
        <v>56.5</v>
      </c>
      <c r="F7" s="16">
        <v>2.1</v>
      </c>
      <c r="G7" s="16">
        <v>0.51600000000000001</v>
      </c>
      <c r="H7" s="15">
        <v>1</v>
      </c>
      <c r="I7" s="16">
        <f t="shared" ref="I7:I13" si="6">F7</f>
        <v>2.1</v>
      </c>
      <c r="J7" s="16">
        <f t="shared" ref="J7:J13" si="7">G7</f>
        <v>0.51600000000000001</v>
      </c>
      <c r="K7" s="16">
        <v>48332.1</v>
      </c>
      <c r="L7" s="15">
        <f t="shared" si="2"/>
        <v>0.4089615966940166</v>
      </c>
      <c r="M7">
        <f t="shared" si="3"/>
        <v>504</v>
      </c>
      <c r="N7">
        <f t="shared" si="4"/>
        <v>2</v>
      </c>
      <c r="O7">
        <f t="shared" si="5"/>
        <v>0.6</v>
      </c>
    </row>
    <row r="8" spans="1:15">
      <c r="A8" s="15" t="s">
        <v>55</v>
      </c>
      <c r="B8" s="15">
        <v>2110</v>
      </c>
      <c r="C8" s="17">
        <v>0.30076939289999999</v>
      </c>
      <c r="D8" s="16">
        <v>0.40500000000000003</v>
      </c>
      <c r="E8" s="16">
        <v>56.5</v>
      </c>
      <c r="F8" s="16">
        <v>2.7</v>
      </c>
      <c r="G8" s="16">
        <v>0.57599999999999996</v>
      </c>
      <c r="H8" s="15">
        <v>1</v>
      </c>
      <c r="I8" s="16">
        <f t="shared" si="6"/>
        <v>2.7</v>
      </c>
      <c r="J8" s="16">
        <f t="shared" si="7"/>
        <v>0.57599999999999996</v>
      </c>
      <c r="K8" s="16">
        <v>616.20000000000005</v>
      </c>
      <c r="L8" s="15">
        <f t="shared" si="2"/>
        <v>0.57352963608618746</v>
      </c>
      <c r="M8">
        <f t="shared" si="3"/>
        <v>707</v>
      </c>
      <c r="N8">
        <f t="shared" si="4"/>
        <v>4</v>
      </c>
      <c r="O8">
        <f t="shared" si="5"/>
        <v>0.9</v>
      </c>
    </row>
    <row r="9" spans="1:15">
      <c r="A9" s="15" t="s">
        <v>55</v>
      </c>
      <c r="B9" s="15">
        <v>2110</v>
      </c>
      <c r="C9" s="17">
        <v>5.5933643480999997</v>
      </c>
      <c r="D9" s="16">
        <v>0.40500000000000003</v>
      </c>
      <c r="E9" s="16">
        <v>56.5</v>
      </c>
      <c r="F9" s="16">
        <v>2.7</v>
      </c>
      <c r="G9" s="16">
        <v>0.57599999999999996</v>
      </c>
      <c r="H9" s="15">
        <v>1</v>
      </c>
      <c r="I9" s="16">
        <f t="shared" si="6"/>
        <v>2.7</v>
      </c>
      <c r="J9" s="16">
        <f t="shared" si="7"/>
        <v>0.57599999999999996</v>
      </c>
      <c r="K9" s="16">
        <v>26001.7</v>
      </c>
      <c r="L9" s="15">
        <f t="shared" si="2"/>
        <v>10.665846641283187</v>
      </c>
      <c r="M9">
        <f t="shared" si="3"/>
        <v>13156</v>
      </c>
      <c r="N9">
        <f t="shared" si="4"/>
        <v>78</v>
      </c>
      <c r="O9">
        <f t="shared" si="5"/>
        <v>16.7</v>
      </c>
    </row>
    <row r="10" spans="1:15">
      <c r="A10" s="15" t="s">
        <v>55</v>
      </c>
      <c r="B10" s="15">
        <v>2110</v>
      </c>
      <c r="C10" s="17">
        <v>9.7495510000000004E-4</v>
      </c>
      <c r="D10" s="16">
        <v>0.40500000000000003</v>
      </c>
      <c r="E10" s="16">
        <v>56.5</v>
      </c>
      <c r="F10" s="16">
        <v>2.7</v>
      </c>
      <c r="G10" s="16">
        <v>0.57599999999999996</v>
      </c>
      <c r="H10" s="15">
        <v>1</v>
      </c>
      <c r="I10" s="16">
        <f t="shared" si="6"/>
        <v>2.7</v>
      </c>
      <c r="J10" s="16">
        <f t="shared" si="7"/>
        <v>0.57599999999999996</v>
      </c>
      <c r="K10" s="16">
        <v>2.1</v>
      </c>
      <c r="L10" s="15">
        <f t="shared" si="2"/>
        <v>1.8591175063125001E-3</v>
      </c>
      <c r="M10">
        <f t="shared" si="3"/>
        <v>2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2110</v>
      </c>
      <c r="C11" s="17">
        <v>1.9642065300000001E-2</v>
      </c>
      <c r="D11" s="16">
        <v>0.35899999999999999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6"/>
        <v>2.7</v>
      </c>
      <c r="J11" s="16">
        <f t="shared" si="7"/>
        <v>0.57599999999999996</v>
      </c>
      <c r="K11" s="16">
        <v>208.6</v>
      </c>
      <c r="L11" s="15">
        <f t="shared" si="2"/>
        <v>3.32008192927125E-2</v>
      </c>
      <c r="M11">
        <f t="shared" si="3"/>
        <v>41</v>
      </c>
      <c r="N11">
        <f t="shared" si="4"/>
        <v>0</v>
      </c>
      <c r="O11">
        <f t="shared" si="5"/>
        <v>0.1</v>
      </c>
    </row>
    <row r="12" spans="1:15">
      <c r="A12" s="15" t="s">
        <v>55</v>
      </c>
      <c r="B12" s="15">
        <v>2110</v>
      </c>
      <c r="C12" s="17">
        <v>0.69365813350000005</v>
      </c>
      <c r="D12" s="16">
        <v>0.40500000000000003</v>
      </c>
      <c r="E12" s="16">
        <v>56.5</v>
      </c>
      <c r="F12" s="16">
        <v>2.7</v>
      </c>
      <c r="G12" s="16">
        <v>0.57599999999999996</v>
      </c>
      <c r="H12" s="15">
        <v>1</v>
      </c>
      <c r="I12" s="16">
        <f t="shared" si="6"/>
        <v>2.7</v>
      </c>
      <c r="J12" s="16">
        <f t="shared" si="7"/>
        <v>0.57599999999999996</v>
      </c>
      <c r="K12" s="16">
        <v>7800</v>
      </c>
      <c r="L12" s="15">
        <f t="shared" si="2"/>
        <v>1.3227193533178125</v>
      </c>
      <c r="M12">
        <f t="shared" si="3"/>
        <v>1632</v>
      </c>
      <c r="N12">
        <f t="shared" si="4"/>
        <v>10</v>
      </c>
      <c r="O12">
        <f t="shared" si="5"/>
        <v>2.1</v>
      </c>
    </row>
    <row r="13" spans="1:15">
      <c r="A13" s="15" t="s">
        <v>55</v>
      </c>
      <c r="B13" s="15">
        <v>1300</v>
      </c>
      <c r="C13" s="17">
        <v>9.7717966999999999E-3</v>
      </c>
      <c r="D13" s="16">
        <v>0.66200000000000003</v>
      </c>
      <c r="E13" s="16">
        <v>56.5</v>
      </c>
      <c r="F13" s="16">
        <v>2.1</v>
      </c>
      <c r="G13" s="16">
        <v>0.51600000000000001</v>
      </c>
      <c r="H13" s="15">
        <v>1</v>
      </c>
      <c r="I13" s="16">
        <f t="shared" si="6"/>
        <v>2.1</v>
      </c>
      <c r="J13" s="16">
        <f t="shared" si="7"/>
        <v>0.51600000000000001</v>
      </c>
      <c r="K13" s="16">
        <v>114.8</v>
      </c>
      <c r="L13" s="15">
        <f t="shared" si="2"/>
        <v>3.0457875997508332E-2</v>
      </c>
      <c r="M13">
        <f t="shared" si="3"/>
        <v>38</v>
      </c>
      <c r="N13">
        <f t="shared" si="4"/>
        <v>0</v>
      </c>
      <c r="O13">
        <f t="shared" si="5"/>
        <v>0</v>
      </c>
    </row>
    <row r="14" spans="1:15">
      <c r="A14" s="15" t="s">
        <v>55</v>
      </c>
      <c r="B14" s="15">
        <v>1200</v>
      </c>
      <c r="C14" s="17">
        <v>2.17563715E-2</v>
      </c>
      <c r="D14" s="16">
        <v>0.30399999999999999</v>
      </c>
      <c r="E14" s="16">
        <v>56.5</v>
      </c>
      <c r="F14" s="16">
        <v>2.23</v>
      </c>
      <c r="G14" s="16">
        <v>0.316</v>
      </c>
      <c r="H14" s="15">
        <v>0</v>
      </c>
      <c r="I14" s="16">
        <f>F14*0.7</f>
        <v>1.5609999999999999</v>
      </c>
      <c r="J14" s="16">
        <f>G14*0.5</f>
        <v>0.158</v>
      </c>
      <c r="K14" s="16">
        <v>244.1</v>
      </c>
      <c r="L14" s="15">
        <f t="shared" si="2"/>
        <v>3.1140619740333331E-2</v>
      </c>
      <c r="M14">
        <f t="shared" si="3"/>
        <v>38</v>
      </c>
      <c r="N14">
        <f t="shared" si="4"/>
        <v>0</v>
      </c>
      <c r="O14">
        <f t="shared" si="5"/>
        <v>0</v>
      </c>
    </row>
    <row r="15" spans="1:15">
      <c r="A15" s="15" t="s">
        <v>55</v>
      </c>
      <c r="B15" s="15">
        <v>4110</v>
      </c>
      <c r="C15" s="17">
        <v>1.08205608E-2</v>
      </c>
      <c r="D15" s="16">
        <v>0.41299999999999998</v>
      </c>
      <c r="E15" s="16">
        <v>56.5</v>
      </c>
      <c r="F15" s="16">
        <v>0.7</v>
      </c>
      <c r="G15" s="16">
        <v>0.09</v>
      </c>
      <c r="H15" s="15">
        <v>1</v>
      </c>
      <c r="I15" s="16">
        <f t="shared" ref="I15:I17" si="8">F15</f>
        <v>0.7</v>
      </c>
      <c r="J15" s="16">
        <f t="shared" ref="J15:J17" si="9">G15</f>
        <v>0.09</v>
      </c>
      <c r="K15" s="16">
        <v>48.7</v>
      </c>
      <c r="L15" s="15">
        <f t="shared" si="2"/>
        <v>2.1041031332299998E-2</v>
      </c>
      <c r="M15">
        <f t="shared" si="3"/>
        <v>26</v>
      </c>
      <c r="N15">
        <f t="shared" si="4"/>
        <v>0</v>
      </c>
      <c r="O15">
        <f t="shared" si="5"/>
        <v>0</v>
      </c>
    </row>
    <row r="16" spans="1:15">
      <c r="A16" s="15" t="s">
        <v>55</v>
      </c>
      <c r="B16" s="15">
        <v>4110</v>
      </c>
      <c r="C16" s="17">
        <v>2.2653341099999998E-2</v>
      </c>
      <c r="D16" s="16">
        <v>0.41299999999999998</v>
      </c>
      <c r="E16" s="16">
        <v>56.5</v>
      </c>
      <c r="F16" s="16">
        <v>0.7</v>
      </c>
      <c r="G16" s="16">
        <v>0.09</v>
      </c>
      <c r="H16" s="15">
        <v>1</v>
      </c>
      <c r="I16" s="16">
        <f t="shared" si="8"/>
        <v>0.7</v>
      </c>
      <c r="J16" s="16">
        <f t="shared" si="9"/>
        <v>0.09</v>
      </c>
      <c r="K16" s="16">
        <v>12850.8</v>
      </c>
      <c r="L16" s="15">
        <f t="shared" si="2"/>
        <v>4.4050365658162498E-2</v>
      </c>
      <c r="M16">
        <f t="shared" si="3"/>
        <v>54</v>
      </c>
      <c r="N16">
        <f t="shared" si="4"/>
        <v>0</v>
      </c>
      <c r="O16">
        <f t="shared" si="5"/>
        <v>0</v>
      </c>
    </row>
    <row r="17" spans="1:15">
      <c r="A17" s="15" t="s">
        <v>55</v>
      </c>
      <c r="B17" s="15">
        <v>4110</v>
      </c>
      <c r="C17" s="17">
        <v>0.10799145020000001</v>
      </c>
      <c r="D17" s="16">
        <v>0.309</v>
      </c>
      <c r="E17" s="16">
        <v>56.5</v>
      </c>
      <c r="F17" s="16">
        <v>0.7</v>
      </c>
      <c r="G17" s="16">
        <v>0.09</v>
      </c>
      <c r="H17" s="15">
        <v>1</v>
      </c>
      <c r="I17" s="16">
        <f t="shared" si="8"/>
        <v>0.7</v>
      </c>
      <c r="J17" s="16">
        <f t="shared" si="9"/>
        <v>0.09</v>
      </c>
      <c r="K17" s="16">
        <v>374</v>
      </c>
      <c r="L17" s="15">
        <f t="shared" si="2"/>
        <v>0.15711406110972501</v>
      </c>
      <c r="M17">
        <f t="shared" si="3"/>
        <v>194</v>
      </c>
      <c r="N17">
        <f t="shared" si="4"/>
        <v>0</v>
      </c>
      <c r="O17">
        <f t="shared" si="5"/>
        <v>0</v>
      </c>
    </row>
    <row r="18" spans="1:15">
      <c r="C18" s="17">
        <f>SUM(C2:C17)</f>
        <v>7.6720645613000009</v>
      </c>
      <c r="N18">
        <f>SUM(N2:N17)</f>
        <v>104</v>
      </c>
      <c r="O18">
        <f>SUM(O2:O17)</f>
        <v>22.6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308"/>
  <sheetViews>
    <sheetView workbookViewId="0">
      <pane ySplit="1" topLeftCell="A291" activePane="bottomLeft" state="frozen"/>
      <selection pane="bottomLeft" activeCell="N308" sqref="N308"/>
    </sheetView>
  </sheetViews>
  <sheetFormatPr defaultRowHeight="15"/>
  <cols>
    <col min="1" max="1" width="14.7109375" style="15" bestFit="1" customWidth="1"/>
    <col min="2" max="2" width="9.7109375" style="15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3.7109375" style="16" customWidth="1"/>
    <col min="11" max="11" width="19.7109375" style="16" customWidth="1"/>
    <col min="12" max="12" width="14.5703125" customWidth="1"/>
    <col min="13" max="13" width="13.85546875" bestFit="1" customWidth="1"/>
    <col min="14" max="14" width="8.85546875" customWidth="1"/>
  </cols>
  <sheetData>
    <row r="1" spans="1:15" ht="30">
      <c r="A1" s="15" t="s">
        <v>54</v>
      </c>
      <c r="B1" s="15" t="s">
        <v>41</v>
      </c>
      <c r="C1" s="17" t="s">
        <v>48</v>
      </c>
      <c r="D1" s="16" t="s">
        <v>43</v>
      </c>
      <c r="E1" s="16" t="s">
        <v>42</v>
      </c>
      <c r="F1" s="16" t="s">
        <v>44</v>
      </c>
      <c r="G1" s="16" t="s">
        <v>45</v>
      </c>
      <c r="H1" s="15" t="s">
        <v>47</v>
      </c>
      <c r="I1" s="16" t="s">
        <v>56</v>
      </c>
      <c r="J1" s="16" t="s">
        <v>57</v>
      </c>
      <c r="K1" s="16" t="s">
        <v>46</v>
      </c>
      <c r="L1" s="22" t="s">
        <v>58</v>
      </c>
      <c r="M1" s="22" t="s">
        <v>59</v>
      </c>
      <c r="N1" s="22" t="s">
        <v>60</v>
      </c>
      <c r="O1" s="22" t="s">
        <v>61</v>
      </c>
    </row>
    <row r="2" spans="1:15">
      <c r="A2" s="15" t="s">
        <v>55</v>
      </c>
      <c r="B2" s="15">
        <v>3300</v>
      </c>
      <c r="C2" s="17">
        <v>0.34312131359999998</v>
      </c>
      <c r="D2" s="16">
        <v>0.4</v>
      </c>
      <c r="E2" s="16">
        <v>56.5</v>
      </c>
      <c r="F2" s="16">
        <v>1.2</v>
      </c>
      <c r="G2" s="16">
        <v>6.4000000000000001E-2</v>
      </c>
      <c r="H2" s="15">
        <v>1</v>
      </c>
      <c r="I2" s="16">
        <f>F2</f>
        <v>1.2</v>
      </c>
      <c r="J2" s="16">
        <f>G2</f>
        <v>6.4000000000000001E-2</v>
      </c>
      <c r="K2" s="16">
        <v>9466.9</v>
      </c>
      <c r="L2" s="15">
        <f>E2*D2*C2/12</f>
        <v>0.64621180727999994</v>
      </c>
      <c r="M2">
        <f>ROUND(E2*D2*C2*102.79,0)</f>
        <v>797</v>
      </c>
      <c r="N2">
        <f>ROUND(I2*M2*0.002205,0)</f>
        <v>2</v>
      </c>
      <c r="O2">
        <f>ROUND(J2*M2*0.002205,1)</f>
        <v>0.1</v>
      </c>
    </row>
    <row r="3" spans="1:15">
      <c r="A3" s="15" t="s">
        <v>55</v>
      </c>
      <c r="B3" s="15">
        <v>3100</v>
      </c>
      <c r="C3" s="17">
        <v>4.4635899999999997E-5</v>
      </c>
      <c r="D3" s="16">
        <v>0.41099999999999998</v>
      </c>
      <c r="E3" s="16">
        <v>56.5</v>
      </c>
      <c r="F3" s="16">
        <v>1.2</v>
      </c>
      <c r="G3" s="16">
        <v>6.4000000000000001E-2</v>
      </c>
      <c r="H3" s="15">
        <v>1</v>
      </c>
      <c r="I3" s="16">
        <f t="shared" ref="I3:I13" si="0">F3</f>
        <v>1.2</v>
      </c>
      <c r="J3" s="16">
        <f t="shared" ref="J3:J13" si="1">G3</f>
        <v>6.4000000000000001E-2</v>
      </c>
      <c r="K3" s="16">
        <v>14308.4</v>
      </c>
      <c r="L3" s="15">
        <f t="shared" ref="L3:L66" si="2">E3*D3*C3/12</f>
        <v>8.6376045987499983E-5</v>
      </c>
      <c r="M3">
        <f t="shared" ref="M3:M66" si="3">ROUND(E3*D3*C3*102.79,0)</f>
        <v>0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15" t="s">
        <v>55</v>
      </c>
      <c r="B4" s="15">
        <v>1200</v>
      </c>
      <c r="C4" s="17">
        <v>4.1397098050999999</v>
      </c>
      <c r="D4" s="16">
        <v>0.30399999999999999</v>
      </c>
      <c r="E4" s="16">
        <v>56.5</v>
      </c>
      <c r="F4" s="16">
        <v>2.23</v>
      </c>
      <c r="G4" s="16">
        <v>0.316</v>
      </c>
      <c r="H4" s="15">
        <v>1</v>
      </c>
      <c r="I4" s="16">
        <f t="shared" si="0"/>
        <v>2.23</v>
      </c>
      <c r="J4" s="16">
        <f t="shared" si="1"/>
        <v>0.316</v>
      </c>
      <c r="K4" s="16">
        <v>27269.9</v>
      </c>
      <c r="L4" s="15">
        <f t="shared" si="2"/>
        <v>5.9253046343664657</v>
      </c>
      <c r="M4">
        <f t="shared" si="3"/>
        <v>7309</v>
      </c>
      <c r="N4">
        <f t="shared" si="4"/>
        <v>36</v>
      </c>
      <c r="O4">
        <f t="shared" si="5"/>
        <v>5.0999999999999996</v>
      </c>
    </row>
    <row r="5" spans="1:15">
      <c r="A5" s="15" t="s">
        <v>55</v>
      </c>
      <c r="B5" s="15">
        <v>1890</v>
      </c>
      <c r="C5" s="17">
        <v>0.73969847200000005</v>
      </c>
      <c r="D5" s="16">
        <v>0.54300000000000004</v>
      </c>
      <c r="E5" s="16">
        <v>56.5</v>
      </c>
      <c r="F5" s="16">
        <v>1.58</v>
      </c>
      <c r="G5" s="16">
        <v>0.22</v>
      </c>
      <c r="H5" s="15">
        <v>1</v>
      </c>
      <c r="I5" s="16">
        <f t="shared" si="0"/>
        <v>1.58</v>
      </c>
      <c r="J5" s="16">
        <f t="shared" si="1"/>
        <v>0.22</v>
      </c>
      <c r="K5" s="16">
        <v>48872.4</v>
      </c>
      <c r="L5" s="15">
        <f t="shared" si="2"/>
        <v>1.891131605977</v>
      </c>
      <c r="M5">
        <f t="shared" si="3"/>
        <v>2333</v>
      </c>
      <c r="N5">
        <f t="shared" si="4"/>
        <v>8</v>
      </c>
      <c r="O5">
        <f t="shared" si="5"/>
        <v>1.1000000000000001</v>
      </c>
    </row>
    <row r="6" spans="1:15">
      <c r="A6" s="15" t="s">
        <v>55</v>
      </c>
      <c r="B6" s="15">
        <v>3300</v>
      </c>
      <c r="C6" s="17">
        <v>7.9346004999999997E-3</v>
      </c>
      <c r="D6" s="16">
        <v>0.4</v>
      </c>
      <c r="E6" s="16">
        <v>56.5</v>
      </c>
      <c r="F6" s="16">
        <v>1.2</v>
      </c>
      <c r="G6" s="16">
        <v>6.4000000000000001E-2</v>
      </c>
      <c r="H6" s="15">
        <v>1</v>
      </c>
      <c r="I6" s="16">
        <f t="shared" si="0"/>
        <v>1.2</v>
      </c>
      <c r="J6" s="16">
        <f t="shared" si="1"/>
        <v>6.4000000000000001E-2</v>
      </c>
      <c r="K6" s="16">
        <v>181.2</v>
      </c>
      <c r="L6" s="15">
        <f t="shared" si="2"/>
        <v>1.4943497608333333E-2</v>
      </c>
      <c r="M6">
        <f t="shared" si="3"/>
        <v>18</v>
      </c>
      <c r="N6">
        <f t="shared" si="4"/>
        <v>0</v>
      </c>
      <c r="O6">
        <f t="shared" si="5"/>
        <v>0</v>
      </c>
    </row>
    <row r="7" spans="1:15">
      <c r="A7" s="15" t="s">
        <v>55</v>
      </c>
      <c r="B7" s="15">
        <v>2210</v>
      </c>
      <c r="C7" s="17">
        <v>1.55849193E-2</v>
      </c>
      <c r="D7" s="16">
        <v>0.26800000000000002</v>
      </c>
      <c r="E7" s="16">
        <v>56.5</v>
      </c>
      <c r="F7" s="16">
        <v>1.92</v>
      </c>
      <c r="G7" s="16">
        <v>0.50600000000000001</v>
      </c>
      <c r="H7" s="15">
        <v>1</v>
      </c>
      <c r="I7" s="16">
        <f t="shared" si="0"/>
        <v>1.92</v>
      </c>
      <c r="J7" s="16">
        <f t="shared" si="1"/>
        <v>0.50600000000000001</v>
      </c>
      <c r="K7" s="16">
        <v>136.1</v>
      </c>
      <c r="L7" s="15">
        <f t="shared" si="2"/>
        <v>1.9665570670050002E-2</v>
      </c>
      <c r="M7">
        <f t="shared" si="3"/>
        <v>24</v>
      </c>
      <c r="N7">
        <f t="shared" si="4"/>
        <v>0</v>
      </c>
      <c r="O7">
        <f t="shared" si="5"/>
        <v>0</v>
      </c>
    </row>
    <row r="8" spans="1:15">
      <c r="A8" s="15" t="s">
        <v>55</v>
      </c>
      <c r="B8" s="15">
        <v>2210</v>
      </c>
      <c r="C8" s="17">
        <v>0.95408111870000001</v>
      </c>
      <c r="D8" s="16">
        <v>0.26800000000000002</v>
      </c>
      <c r="E8" s="16">
        <v>56.5</v>
      </c>
      <c r="F8" s="16">
        <v>1.92</v>
      </c>
      <c r="G8" s="16">
        <v>0.50600000000000001</v>
      </c>
      <c r="H8" s="15">
        <v>1</v>
      </c>
      <c r="I8" s="16">
        <f t="shared" si="0"/>
        <v>1.92</v>
      </c>
      <c r="J8" s="16">
        <f t="shared" si="1"/>
        <v>0.50600000000000001</v>
      </c>
      <c r="K8" s="16">
        <v>50047.3</v>
      </c>
      <c r="L8" s="15">
        <f t="shared" si="2"/>
        <v>1.2038913582796169</v>
      </c>
      <c r="M8">
        <f t="shared" si="3"/>
        <v>1485</v>
      </c>
      <c r="N8">
        <f t="shared" si="4"/>
        <v>6</v>
      </c>
      <c r="O8">
        <f t="shared" si="5"/>
        <v>1.7</v>
      </c>
    </row>
    <row r="9" spans="1:15">
      <c r="A9" s="15" t="s">
        <v>55</v>
      </c>
      <c r="B9" s="15">
        <v>2210</v>
      </c>
      <c r="C9" s="17">
        <v>2.6228489E-3</v>
      </c>
      <c r="D9" s="16">
        <v>0.26800000000000002</v>
      </c>
      <c r="E9" s="16">
        <v>56.5</v>
      </c>
      <c r="F9" s="16">
        <v>1.92</v>
      </c>
      <c r="G9" s="16">
        <v>0.50600000000000001</v>
      </c>
      <c r="H9" s="15">
        <v>1</v>
      </c>
      <c r="I9" s="16">
        <f t="shared" si="0"/>
        <v>1.92</v>
      </c>
      <c r="J9" s="16">
        <f t="shared" si="1"/>
        <v>0.50600000000000001</v>
      </c>
      <c r="K9" s="16">
        <v>3</v>
      </c>
      <c r="L9" s="15">
        <f t="shared" si="2"/>
        <v>3.309598170316667E-3</v>
      </c>
      <c r="M9">
        <f t="shared" si="3"/>
        <v>4</v>
      </c>
      <c r="N9">
        <f t="shared" si="4"/>
        <v>0</v>
      </c>
      <c r="O9">
        <f t="shared" si="5"/>
        <v>0</v>
      </c>
    </row>
    <row r="10" spans="1:15">
      <c r="A10" s="15" t="s">
        <v>55</v>
      </c>
      <c r="B10" s="15">
        <v>3300</v>
      </c>
      <c r="C10" s="17">
        <v>2.0856995199999999E-2</v>
      </c>
      <c r="D10" s="16">
        <v>0.4</v>
      </c>
      <c r="E10" s="16">
        <v>56.5</v>
      </c>
      <c r="F10" s="16">
        <v>1.2</v>
      </c>
      <c r="G10" s="16">
        <v>6.4000000000000001E-2</v>
      </c>
      <c r="H10" s="15">
        <v>1</v>
      </c>
      <c r="I10" s="16">
        <f t="shared" si="0"/>
        <v>1.2</v>
      </c>
      <c r="J10" s="16">
        <f t="shared" si="1"/>
        <v>6.4000000000000001E-2</v>
      </c>
      <c r="K10" s="16">
        <v>71.7</v>
      </c>
      <c r="L10" s="15">
        <f t="shared" si="2"/>
        <v>3.9280674293333338E-2</v>
      </c>
      <c r="M10">
        <f t="shared" si="3"/>
        <v>48</v>
      </c>
      <c r="N10">
        <f t="shared" si="4"/>
        <v>0</v>
      </c>
      <c r="O10">
        <f t="shared" si="5"/>
        <v>0</v>
      </c>
    </row>
    <row r="11" spans="1:15">
      <c r="A11" s="15" t="s">
        <v>55</v>
      </c>
      <c r="B11" s="15">
        <v>2110</v>
      </c>
      <c r="C11" s="17">
        <v>0.29880902170000001</v>
      </c>
      <c r="D11" s="16">
        <v>0.40500000000000003</v>
      </c>
      <c r="E11" s="16">
        <v>56.5</v>
      </c>
      <c r="F11" s="16">
        <v>2.7</v>
      </c>
      <c r="G11" s="16">
        <v>0.57599999999999996</v>
      </c>
      <c r="H11" s="15">
        <v>1</v>
      </c>
      <c r="I11" s="16">
        <f t="shared" si="0"/>
        <v>2.7</v>
      </c>
      <c r="J11" s="16">
        <f t="shared" si="1"/>
        <v>0.57599999999999996</v>
      </c>
      <c r="K11" s="16">
        <v>10975.3</v>
      </c>
      <c r="L11" s="15">
        <f t="shared" si="2"/>
        <v>0.56979145325418756</v>
      </c>
      <c r="M11">
        <f t="shared" si="3"/>
        <v>703</v>
      </c>
      <c r="N11">
        <f t="shared" si="4"/>
        <v>4</v>
      </c>
      <c r="O11">
        <f t="shared" si="5"/>
        <v>0.9</v>
      </c>
    </row>
    <row r="12" spans="1:15">
      <c r="A12" s="15" t="s">
        <v>55</v>
      </c>
      <c r="B12" s="15">
        <v>2210</v>
      </c>
      <c r="C12" s="17">
        <v>0.36409452209999998</v>
      </c>
      <c r="D12" s="16">
        <v>0.26800000000000002</v>
      </c>
      <c r="E12" s="16">
        <v>56.5</v>
      </c>
      <c r="F12" s="16">
        <v>1.92</v>
      </c>
      <c r="G12" s="16">
        <v>0.50600000000000001</v>
      </c>
      <c r="H12" s="15">
        <v>1</v>
      </c>
      <c r="I12" s="16">
        <f t="shared" si="0"/>
        <v>1.92</v>
      </c>
      <c r="J12" s="16">
        <f t="shared" si="1"/>
        <v>0.50600000000000001</v>
      </c>
      <c r="K12" s="16">
        <v>411.9</v>
      </c>
      <c r="L12" s="15">
        <f t="shared" si="2"/>
        <v>0.45942660446985001</v>
      </c>
      <c r="M12">
        <f t="shared" si="3"/>
        <v>567</v>
      </c>
      <c r="N12">
        <f t="shared" si="4"/>
        <v>2</v>
      </c>
      <c r="O12">
        <f t="shared" si="5"/>
        <v>0.6</v>
      </c>
    </row>
    <row r="13" spans="1:15">
      <c r="A13" s="15" t="s">
        <v>55</v>
      </c>
      <c r="B13" s="15">
        <v>2210</v>
      </c>
      <c r="C13" s="17">
        <v>0.1821405002</v>
      </c>
      <c r="D13" s="16">
        <v>0.26800000000000002</v>
      </c>
      <c r="E13" s="16">
        <v>56.5</v>
      </c>
      <c r="F13" s="16">
        <v>1.92</v>
      </c>
      <c r="G13" s="16">
        <v>0.50600000000000001</v>
      </c>
      <c r="H13" s="15">
        <v>1</v>
      </c>
      <c r="I13" s="16">
        <f t="shared" si="0"/>
        <v>1.92</v>
      </c>
      <c r="J13" s="16">
        <f t="shared" si="1"/>
        <v>0.50600000000000001</v>
      </c>
      <c r="K13" s="16">
        <v>7701.8</v>
      </c>
      <c r="L13" s="15">
        <f t="shared" si="2"/>
        <v>0.22983095450236668</v>
      </c>
      <c r="M13">
        <f t="shared" si="3"/>
        <v>283</v>
      </c>
      <c r="N13">
        <f t="shared" si="4"/>
        <v>1</v>
      </c>
      <c r="O13">
        <f t="shared" si="5"/>
        <v>0.3</v>
      </c>
    </row>
    <row r="14" spans="1:15">
      <c r="A14" s="15" t="s">
        <v>55</v>
      </c>
      <c r="B14" s="15">
        <v>1180</v>
      </c>
      <c r="C14" s="17">
        <v>0.32490432159999999</v>
      </c>
      <c r="D14" s="16">
        <v>0.39</v>
      </c>
      <c r="E14" s="16">
        <v>56.5</v>
      </c>
      <c r="F14" s="16">
        <v>1.05</v>
      </c>
      <c r="G14" s="16">
        <v>0.22</v>
      </c>
      <c r="H14" s="15">
        <v>0</v>
      </c>
      <c r="I14" s="16">
        <f>F14*0.7</f>
        <v>0.73499999999999999</v>
      </c>
      <c r="J14" s="16">
        <f>G14*0.5</f>
        <v>0.11</v>
      </c>
      <c r="K14" s="16">
        <v>7631.1</v>
      </c>
      <c r="L14" s="15">
        <f t="shared" si="2"/>
        <v>0.59660556053799996</v>
      </c>
      <c r="M14">
        <f t="shared" si="3"/>
        <v>736</v>
      </c>
      <c r="N14">
        <f t="shared" si="4"/>
        <v>1</v>
      </c>
      <c r="O14">
        <f t="shared" si="5"/>
        <v>0.2</v>
      </c>
    </row>
    <row r="15" spans="1:15">
      <c r="A15" s="15" t="s">
        <v>55</v>
      </c>
      <c r="B15" s="15">
        <v>1180</v>
      </c>
      <c r="C15" s="17">
        <v>0.3918149225</v>
      </c>
      <c r="D15" s="16">
        <v>0.39</v>
      </c>
      <c r="E15" s="16">
        <v>56.5</v>
      </c>
      <c r="F15" s="16">
        <v>1.05</v>
      </c>
      <c r="G15" s="16">
        <v>0.22</v>
      </c>
      <c r="H15" s="15">
        <v>0</v>
      </c>
      <c r="I15" s="16">
        <f>F15*0.7</f>
        <v>0.73499999999999999</v>
      </c>
      <c r="J15" s="16">
        <f>G15*0.5</f>
        <v>0.11</v>
      </c>
      <c r="K15" s="16">
        <v>2597.9</v>
      </c>
      <c r="L15" s="15">
        <f t="shared" si="2"/>
        <v>0.71947015144062509</v>
      </c>
      <c r="M15">
        <f t="shared" si="3"/>
        <v>887</v>
      </c>
      <c r="N15">
        <f t="shared" si="4"/>
        <v>1</v>
      </c>
      <c r="O15">
        <f t="shared" si="5"/>
        <v>0.2</v>
      </c>
    </row>
    <row r="16" spans="1:15">
      <c r="A16" s="15" t="s">
        <v>55</v>
      </c>
      <c r="B16" s="15">
        <v>2210</v>
      </c>
      <c r="C16" s="17">
        <v>0.26770136039999998</v>
      </c>
      <c r="D16" s="16">
        <v>0.26800000000000002</v>
      </c>
      <c r="E16" s="16">
        <v>56.5</v>
      </c>
      <c r="F16" s="16">
        <v>1.92</v>
      </c>
      <c r="G16" s="16">
        <v>0.50600000000000001</v>
      </c>
      <c r="H16" s="15">
        <v>1</v>
      </c>
      <c r="I16" s="16">
        <f t="shared" ref="I16:I19" si="6">F16</f>
        <v>1.92</v>
      </c>
      <c r="J16" s="16">
        <f t="shared" ref="J16:J19" si="7">G16</f>
        <v>0.50600000000000001</v>
      </c>
      <c r="K16" s="16">
        <v>302.89999999999998</v>
      </c>
      <c r="L16" s="15">
        <f t="shared" si="2"/>
        <v>0.33779449993139998</v>
      </c>
      <c r="M16">
        <f t="shared" si="3"/>
        <v>417</v>
      </c>
      <c r="N16">
        <f t="shared" si="4"/>
        <v>2</v>
      </c>
      <c r="O16">
        <f t="shared" si="5"/>
        <v>0.5</v>
      </c>
    </row>
    <row r="17" spans="1:15">
      <c r="A17" s="15" t="s">
        <v>55</v>
      </c>
      <c r="B17" s="15">
        <v>1200</v>
      </c>
      <c r="C17" s="17">
        <v>38.819346914900002</v>
      </c>
      <c r="D17" s="16">
        <v>0.30399999999999999</v>
      </c>
      <c r="E17" s="16">
        <v>56.5</v>
      </c>
      <c r="F17" s="16">
        <v>2.23</v>
      </c>
      <c r="G17" s="16">
        <v>0.316</v>
      </c>
      <c r="H17" s="15">
        <v>1</v>
      </c>
      <c r="I17" s="16">
        <f t="shared" si="6"/>
        <v>2.23</v>
      </c>
      <c r="J17" s="16">
        <f t="shared" si="7"/>
        <v>0.316</v>
      </c>
      <c r="K17" s="16">
        <v>212975.1</v>
      </c>
      <c r="L17" s="15">
        <f t="shared" si="2"/>
        <v>55.563425217526863</v>
      </c>
      <c r="M17">
        <f t="shared" si="3"/>
        <v>68536</v>
      </c>
      <c r="N17">
        <f t="shared" si="4"/>
        <v>337</v>
      </c>
      <c r="O17">
        <f t="shared" si="5"/>
        <v>47.8</v>
      </c>
    </row>
    <row r="18" spans="1:15">
      <c r="A18" s="15" t="s">
        <v>55</v>
      </c>
      <c r="B18" s="15">
        <v>2110</v>
      </c>
      <c r="C18" s="17">
        <v>0.1245475798</v>
      </c>
      <c r="D18" s="16">
        <v>0.40500000000000003</v>
      </c>
      <c r="E18" s="16">
        <v>56.5</v>
      </c>
      <c r="F18" s="16">
        <v>2.7</v>
      </c>
      <c r="G18" s="16">
        <v>0.57599999999999996</v>
      </c>
      <c r="H18" s="15">
        <v>1</v>
      </c>
      <c r="I18" s="16">
        <f t="shared" si="6"/>
        <v>2.7</v>
      </c>
      <c r="J18" s="16">
        <f t="shared" si="7"/>
        <v>0.57599999999999996</v>
      </c>
      <c r="K18" s="16">
        <v>32362.2</v>
      </c>
      <c r="L18" s="15">
        <f t="shared" si="2"/>
        <v>0.237496666231125</v>
      </c>
      <c r="M18">
        <f t="shared" si="3"/>
        <v>293</v>
      </c>
      <c r="N18">
        <f t="shared" si="4"/>
        <v>2</v>
      </c>
      <c r="O18">
        <f t="shared" si="5"/>
        <v>0.4</v>
      </c>
    </row>
    <row r="19" spans="1:15">
      <c r="A19" s="15" t="s">
        <v>55</v>
      </c>
      <c r="B19" s="15">
        <v>2210</v>
      </c>
      <c r="C19" s="17">
        <v>0.21572527550000001</v>
      </c>
      <c r="D19" s="16">
        <v>0.26800000000000002</v>
      </c>
      <c r="E19" s="16">
        <v>56.5</v>
      </c>
      <c r="F19" s="16">
        <v>1.92</v>
      </c>
      <c r="G19" s="16">
        <v>0.50600000000000001</v>
      </c>
      <c r="H19" s="15">
        <v>1</v>
      </c>
      <c r="I19" s="16">
        <f t="shared" si="6"/>
        <v>1.92</v>
      </c>
      <c r="J19" s="16">
        <f t="shared" si="7"/>
        <v>0.50600000000000001</v>
      </c>
      <c r="K19" s="16">
        <v>299.10000000000002</v>
      </c>
      <c r="L19" s="15">
        <f t="shared" si="2"/>
        <v>0.27220934346841669</v>
      </c>
      <c r="M19">
        <f t="shared" si="3"/>
        <v>336</v>
      </c>
      <c r="N19">
        <f t="shared" si="4"/>
        <v>1</v>
      </c>
      <c r="O19">
        <f t="shared" si="5"/>
        <v>0.4</v>
      </c>
    </row>
    <row r="20" spans="1:15">
      <c r="A20" s="15" t="s">
        <v>55</v>
      </c>
      <c r="B20" s="15">
        <v>1180</v>
      </c>
      <c r="C20" s="17">
        <v>5.3147883600000001E-2</v>
      </c>
      <c r="D20" s="16">
        <v>0.39</v>
      </c>
      <c r="E20" s="16">
        <v>56.5</v>
      </c>
      <c r="F20" s="16">
        <v>1.05</v>
      </c>
      <c r="G20" s="16">
        <v>0.22</v>
      </c>
      <c r="H20" s="15">
        <v>0</v>
      </c>
      <c r="I20" s="16">
        <f>F20*0.7</f>
        <v>0.73499999999999999</v>
      </c>
      <c r="J20" s="16">
        <f>G20*0.5</f>
        <v>0.11</v>
      </c>
      <c r="K20" s="16">
        <v>111.3</v>
      </c>
      <c r="L20" s="15">
        <f t="shared" si="2"/>
        <v>9.7592801260500003E-2</v>
      </c>
      <c r="M20">
        <f t="shared" si="3"/>
        <v>120</v>
      </c>
      <c r="N20">
        <f t="shared" si="4"/>
        <v>0</v>
      </c>
      <c r="O20">
        <f t="shared" si="5"/>
        <v>0</v>
      </c>
    </row>
    <row r="21" spans="1:15">
      <c r="A21" s="15" t="s">
        <v>55</v>
      </c>
      <c r="B21" s="15">
        <v>1200</v>
      </c>
      <c r="C21" s="17">
        <v>2.2709832502</v>
      </c>
      <c r="D21" s="16">
        <v>0.30399999999999999</v>
      </c>
      <c r="E21" s="16">
        <v>56.5</v>
      </c>
      <c r="F21" s="16">
        <v>2.23</v>
      </c>
      <c r="G21" s="16">
        <v>0.316</v>
      </c>
      <c r="H21" s="15">
        <v>1</v>
      </c>
      <c r="I21" s="16">
        <f t="shared" ref="I21:I30" si="8">F21</f>
        <v>2.23</v>
      </c>
      <c r="J21" s="16">
        <f t="shared" ref="J21:J30" si="9">G21</f>
        <v>0.316</v>
      </c>
      <c r="K21" s="16">
        <v>12486.8</v>
      </c>
      <c r="L21" s="15">
        <f t="shared" si="2"/>
        <v>3.2505340254529327</v>
      </c>
      <c r="M21">
        <f t="shared" si="3"/>
        <v>4009</v>
      </c>
      <c r="N21">
        <f t="shared" si="4"/>
        <v>20</v>
      </c>
      <c r="O21">
        <f t="shared" si="5"/>
        <v>2.8</v>
      </c>
    </row>
    <row r="22" spans="1:15">
      <c r="A22" s="15" t="s">
        <v>55</v>
      </c>
      <c r="B22" s="15">
        <v>4110</v>
      </c>
      <c r="C22" s="17">
        <v>0.1024007889</v>
      </c>
      <c r="D22" s="16">
        <v>0.41299999999999998</v>
      </c>
      <c r="E22" s="16">
        <v>56.5</v>
      </c>
      <c r="F22" s="16">
        <v>0.7</v>
      </c>
      <c r="G22" s="16">
        <v>0.09</v>
      </c>
      <c r="H22" s="15">
        <v>1</v>
      </c>
      <c r="I22" s="16">
        <f t="shared" si="8"/>
        <v>0.7</v>
      </c>
      <c r="J22" s="16">
        <f t="shared" si="9"/>
        <v>0.09</v>
      </c>
      <c r="K22" s="16">
        <v>224.8</v>
      </c>
      <c r="L22" s="15">
        <f t="shared" si="2"/>
        <v>0.19912260071558749</v>
      </c>
      <c r="M22">
        <f t="shared" si="3"/>
        <v>246</v>
      </c>
      <c r="N22">
        <f t="shared" si="4"/>
        <v>0</v>
      </c>
      <c r="O22">
        <f t="shared" si="5"/>
        <v>0</v>
      </c>
    </row>
    <row r="23" spans="1:15">
      <c r="A23" s="15" t="s">
        <v>55</v>
      </c>
      <c r="B23" s="15">
        <v>4110</v>
      </c>
      <c r="C23" s="17">
        <v>3.7544673799999997E-2</v>
      </c>
      <c r="D23" s="16">
        <v>0.41299999999999998</v>
      </c>
      <c r="E23" s="16">
        <v>56.5</v>
      </c>
      <c r="F23" s="16">
        <v>0.7</v>
      </c>
      <c r="G23" s="16">
        <v>0.09</v>
      </c>
      <c r="H23" s="15">
        <v>1</v>
      </c>
      <c r="I23" s="16">
        <f t="shared" si="8"/>
        <v>0.7</v>
      </c>
      <c r="J23" s="16">
        <f t="shared" si="9"/>
        <v>0.09</v>
      </c>
      <c r="K23" s="16">
        <v>65.5</v>
      </c>
      <c r="L23" s="15">
        <f t="shared" si="2"/>
        <v>7.3007182565508325E-2</v>
      </c>
      <c r="M23">
        <f t="shared" si="3"/>
        <v>90</v>
      </c>
      <c r="N23">
        <f t="shared" si="4"/>
        <v>0</v>
      </c>
      <c r="O23">
        <f t="shared" si="5"/>
        <v>0</v>
      </c>
    </row>
    <row r="24" spans="1:15">
      <c r="A24" s="15" t="s">
        <v>55</v>
      </c>
      <c r="B24" s="15">
        <v>4110</v>
      </c>
      <c r="C24" s="17">
        <v>3.1114134299999999E-2</v>
      </c>
      <c r="D24" s="16">
        <v>0.41299999999999998</v>
      </c>
      <c r="E24" s="16">
        <v>56.5</v>
      </c>
      <c r="F24" s="16">
        <v>0.7</v>
      </c>
      <c r="G24" s="16">
        <v>0.09</v>
      </c>
      <c r="H24" s="15">
        <v>1</v>
      </c>
      <c r="I24" s="16">
        <f t="shared" si="8"/>
        <v>0.7</v>
      </c>
      <c r="J24" s="16">
        <f t="shared" si="9"/>
        <v>0.09</v>
      </c>
      <c r="K24" s="16">
        <v>328.4</v>
      </c>
      <c r="L24" s="15">
        <f t="shared" si="2"/>
        <v>6.0502730568612495E-2</v>
      </c>
      <c r="M24">
        <f t="shared" si="3"/>
        <v>75</v>
      </c>
      <c r="N24">
        <f t="shared" si="4"/>
        <v>0</v>
      </c>
      <c r="O24">
        <f t="shared" si="5"/>
        <v>0</v>
      </c>
    </row>
    <row r="25" spans="1:15">
      <c r="A25" s="15" t="s">
        <v>55</v>
      </c>
      <c r="B25" s="15">
        <v>4340</v>
      </c>
      <c r="C25" s="17">
        <v>0.89507638190000005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6">
        <f t="shared" si="8"/>
        <v>0.7</v>
      </c>
      <c r="J25" s="16">
        <f t="shared" si="9"/>
        <v>0.09</v>
      </c>
      <c r="K25" s="16">
        <v>35841.599999999999</v>
      </c>
      <c r="L25" s="15">
        <f t="shared" si="2"/>
        <v>1.7405133194537958</v>
      </c>
      <c r="M25">
        <f t="shared" si="3"/>
        <v>2147</v>
      </c>
      <c r="N25">
        <f t="shared" si="4"/>
        <v>3</v>
      </c>
      <c r="O25">
        <f t="shared" si="5"/>
        <v>0.4</v>
      </c>
    </row>
    <row r="26" spans="1:15">
      <c r="A26" s="15" t="s">
        <v>55</v>
      </c>
      <c r="B26" s="15">
        <v>2540</v>
      </c>
      <c r="C26" s="17">
        <v>0.29926402870000002</v>
      </c>
      <c r="D26" s="16">
        <v>0.79300000000000004</v>
      </c>
      <c r="E26" s="16">
        <v>56.5</v>
      </c>
      <c r="F26" s="16">
        <v>1.87</v>
      </c>
      <c r="G26" s="16">
        <v>0.26500000000000001</v>
      </c>
      <c r="H26" s="15">
        <v>1</v>
      </c>
      <c r="I26" s="16">
        <f t="shared" si="8"/>
        <v>1.87</v>
      </c>
      <c r="J26" s="16">
        <f t="shared" si="9"/>
        <v>0.26500000000000001</v>
      </c>
      <c r="K26" s="16">
        <v>27178.2</v>
      </c>
      <c r="L26" s="15">
        <f t="shared" si="2"/>
        <v>1.117364597824096</v>
      </c>
      <c r="M26">
        <f t="shared" si="3"/>
        <v>1378</v>
      </c>
      <c r="N26">
        <f t="shared" si="4"/>
        <v>6</v>
      </c>
      <c r="O26">
        <f t="shared" si="5"/>
        <v>0.8</v>
      </c>
    </row>
    <row r="27" spans="1:15">
      <c r="A27" s="15" t="s">
        <v>55</v>
      </c>
      <c r="B27" s="15">
        <v>4340</v>
      </c>
      <c r="C27" s="17">
        <v>0.77181018140000002</v>
      </c>
      <c r="D27" s="16">
        <v>0.41299999999999998</v>
      </c>
      <c r="E27" s="16">
        <v>56.5</v>
      </c>
      <c r="F27" s="16">
        <v>0.7</v>
      </c>
      <c r="G27" s="16">
        <v>0.09</v>
      </c>
      <c r="H27" s="15">
        <v>1</v>
      </c>
      <c r="I27" s="16">
        <f t="shared" si="8"/>
        <v>0.7</v>
      </c>
      <c r="J27" s="16">
        <f t="shared" si="9"/>
        <v>0.09</v>
      </c>
      <c r="K27" s="16">
        <v>19521.2</v>
      </c>
      <c r="L27" s="15">
        <f t="shared" si="2"/>
        <v>1.5008170564898584</v>
      </c>
      <c r="M27">
        <f t="shared" si="3"/>
        <v>1851</v>
      </c>
      <c r="N27">
        <f t="shared" si="4"/>
        <v>3</v>
      </c>
      <c r="O27">
        <f t="shared" si="5"/>
        <v>0.4</v>
      </c>
    </row>
    <row r="28" spans="1:15">
      <c r="A28" s="15" t="s">
        <v>55</v>
      </c>
      <c r="B28" s="15">
        <v>4340</v>
      </c>
      <c r="C28" s="17">
        <v>5.7885526999999999E-2</v>
      </c>
      <c r="D28" s="16">
        <v>0.41299999999999998</v>
      </c>
      <c r="E28" s="16">
        <v>56.5</v>
      </c>
      <c r="F28" s="16">
        <v>0.7</v>
      </c>
      <c r="G28" s="16">
        <v>0.09</v>
      </c>
      <c r="H28" s="15">
        <v>1</v>
      </c>
      <c r="I28" s="16">
        <f t="shared" si="8"/>
        <v>0.7</v>
      </c>
      <c r="J28" s="16">
        <f t="shared" si="9"/>
        <v>0.09</v>
      </c>
      <c r="K28" s="16">
        <v>1157.0999999999999</v>
      </c>
      <c r="L28" s="15">
        <f t="shared" si="2"/>
        <v>0.11256081914845832</v>
      </c>
      <c r="M28">
        <f t="shared" si="3"/>
        <v>139</v>
      </c>
      <c r="N28">
        <f t="shared" si="4"/>
        <v>0</v>
      </c>
      <c r="O28">
        <f t="shared" si="5"/>
        <v>0</v>
      </c>
    </row>
    <row r="29" spans="1:15">
      <c r="A29" s="15" t="s">
        <v>55</v>
      </c>
      <c r="B29" s="15">
        <v>1100</v>
      </c>
      <c r="C29" s="17">
        <v>5.0081315199999997E-2</v>
      </c>
      <c r="D29" s="16">
        <v>0.34200000000000003</v>
      </c>
      <c r="E29" s="16">
        <v>56.5</v>
      </c>
      <c r="F29" s="16">
        <v>1.85</v>
      </c>
      <c r="G29" s="16">
        <v>0.22</v>
      </c>
      <c r="H29" s="15">
        <v>1</v>
      </c>
      <c r="I29" s="16">
        <f t="shared" si="8"/>
        <v>1.85</v>
      </c>
      <c r="J29" s="16">
        <f t="shared" si="9"/>
        <v>0.22</v>
      </c>
      <c r="K29" s="16">
        <v>13198.3</v>
      </c>
      <c r="L29" s="15">
        <f t="shared" si="2"/>
        <v>8.0643437800799994E-2</v>
      </c>
      <c r="M29">
        <f t="shared" si="3"/>
        <v>99</v>
      </c>
      <c r="N29">
        <f t="shared" si="4"/>
        <v>0</v>
      </c>
      <c r="O29">
        <f t="shared" si="5"/>
        <v>0</v>
      </c>
    </row>
    <row r="30" spans="1:15">
      <c r="A30" s="15" t="s">
        <v>55</v>
      </c>
      <c r="B30" s="15">
        <v>1200</v>
      </c>
      <c r="C30" s="17">
        <v>5.6381430632000002</v>
      </c>
      <c r="D30" s="16">
        <v>0.30399999999999999</v>
      </c>
      <c r="E30" s="16">
        <v>56.5</v>
      </c>
      <c r="F30" s="16">
        <v>2.23</v>
      </c>
      <c r="G30" s="16">
        <v>0.316</v>
      </c>
      <c r="H30" s="15">
        <v>1</v>
      </c>
      <c r="I30" s="16">
        <f t="shared" si="8"/>
        <v>2.23</v>
      </c>
      <c r="J30" s="16">
        <f t="shared" si="9"/>
        <v>0.316</v>
      </c>
      <c r="K30" s="16">
        <v>18258.400000000001</v>
      </c>
      <c r="L30" s="15">
        <f t="shared" si="2"/>
        <v>8.0700621044602663</v>
      </c>
      <c r="M30">
        <f t="shared" si="3"/>
        <v>9954</v>
      </c>
      <c r="N30">
        <f t="shared" si="4"/>
        <v>49</v>
      </c>
      <c r="O30">
        <f t="shared" si="5"/>
        <v>6.9</v>
      </c>
    </row>
    <row r="31" spans="1:15">
      <c r="A31" s="15" t="s">
        <v>55</v>
      </c>
      <c r="B31" s="15">
        <v>1200</v>
      </c>
      <c r="C31" s="17">
        <v>0.69685594340000001</v>
      </c>
      <c r="D31" s="16">
        <v>0.30399999999999999</v>
      </c>
      <c r="E31" s="16">
        <v>56.5</v>
      </c>
      <c r="F31" s="16">
        <v>2.23</v>
      </c>
      <c r="G31" s="16">
        <v>0.316</v>
      </c>
      <c r="H31" s="15">
        <v>0</v>
      </c>
      <c r="I31" s="16">
        <f t="shared" ref="I31:I34" si="10">F31*0.7</f>
        <v>1.5609999999999999</v>
      </c>
      <c r="J31" s="16">
        <f t="shared" ref="J31:J34" si="11">G31*0.5</f>
        <v>0.158</v>
      </c>
      <c r="K31" s="16">
        <v>1072</v>
      </c>
      <c r="L31" s="15">
        <f t="shared" si="2"/>
        <v>0.99743314031986652</v>
      </c>
      <c r="M31">
        <f t="shared" si="3"/>
        <v>1230</v>
      </c>
      <c r="N31">
        <f t="shared" si="4"/>
        <v>4</v>
      </c>
      <c r="O31">
        <f t="shared" si="5"/>
        <v>0.4</v>
      </c>
    </row>
    <row r="32" spans="1:15">
      <c r="A32" s="15" t="s">
        <v>55</v>
      </c>
      <c r="B32" s="15">
        <v>1200</v>
      </c>
      <c r="C32" s="17">
        <v>0.33837307290000002</v>
      </c>
      <c r="D32" s="16">
        <v>0.30399999999999999</v>
      </c>
      <c r="E32" s="16">
        <v>56.5</v>
      </c>
      <c r="F32" s="16">
        <v>2.23</v>
      </c>
      <c r="G32" s="16">
        <v>0.316</v>
      </c>
      <c r="H32" s="15">
        <v>0</v>
      </c>
      <c r="I32" s="16">
        <f t="shared" si="10"/>
        <v>1.5609999999999999</v>
      </c>
      <c r="J32" s="16">
        <f t="shared" si="11"/>
        <v>0.158</v>
      </c>
      <c r="K32" s="16">
        <v>471.7</v>
      </c>
      <c r="L32" s="15">
        <f t="shared" si="2"/>
        <v>0.48432465834419997</v>
      </c>
      <c r="M32">
        <f t="shared" si="3"/>
        <v>597</v>
      </c>
      <c r="N32">
        <f t="shared" si="4"/>
        <v>2</v>
      </c>
      <c r="O32">
        <f t="shared" si="5"/>
        <v>0.2</v>
      </c>
    </row>
    <row r="33" spans="1:15">
      <c r="A33" s="15" t="s">
        <v>55</v>
      </c>
      <c r="B33" s="15">
        <v>1200</v>
      </c>
      <c r="C33" s="17">
        <v>0.80698921950000002</v>
      </c>
      <c r="D33" s="16">
        <v>0.30399999999999999</v>
      </c>
      <c r="E33" s="16">
        <v>56.5</v>
      </c>
      <c r="F33" s="16">
        <v>2.23</v>
      </c>
      <c r="G33" s="16">
        <v>0.316</v>
      </c>
      <c r="H33" s="15">
        <v>0</v>
      </c>
      <c r="I33" s="16">
        <f t="shared" si="10"/>
        <v>1.5609999999999999</v>
      </c>
      <c r="J33" s="16">
        <f t="shared" si="11"/>
        <v>0.158</v>
      </c>
      <c r="K33" s="16">
        <v>1084.8</v>
      </c>
      <c r="L33" s="15">
        <f t="shared" si="2"/>
        <v>1.155070569511</v>
      </c>
      <c r="M33">
        <f t="shared" si="3"/>
        <v>1425</v>
      </c>
      <c r="N33">
        <f t="shared" si="4"/>
        <v>5</v>
      </c>
      <c r="O33">
        <f t="shared" si="5"/>
        <v>0.5</v>
      </c>
    </row>
    <row r="34" spans="1:15">
      <c r="A34" s="15" t="s">
        <v>55</v>
      </c>
      <c r="B34" s="15">
        <v>1200</v>
      </c>
      <c r="C34" s="17">
        <v>8.7600637199999998E-2</v>
      </c>
      <c r="D34" s="16">
        <v>0.30399999999999999</v>
      </c>
      <c r="E34" s="16">
        <v>56.5</v>
      </c>
      <c r="F34" s="16">
        <v>2.23</v>
      </c>
      <c r="G34" s="16">
        <v>0.316</v>
      </c>
      <c r="H34" s="15">
        <v>0</v>
      </c>
      <c r="I34" s="16">
        <f t="shared" si="10"/>
        <v>1.5609999999999999</v>
      </c>
      <c r="J34" s="16">
        <f t="shared" si="11"/>
        <v>0.158</v>
      </c>
      <c r="K34" s="16">
        <v>113.6</v>
      </c>
      <c r="L34" s="15">
        <f t="shared" si="2"/>
        <v>0.12538571204559998</v>
      </c>
      <c r="M34">
        <f t="shared" si="3"/>
        <v>155</v>
      </c>
      <c r="N34">
        <f t="shared" si="4"/>
        <v>1</v>
      </c>
      <c r="O34">
        <f t="shared" si="5"/>
        <v>0.1</v>
      </c>
    </row>
    <row r="35" spans="1:15">
      <c r="A35" s="15" t="s">
        <v>55</v>
      </c>
      <c r="B35" s="15">
        <v>1200</v>
      </c>
      <c r="C35" s="17">
        <v>3.50823257E-2</v>
      </c>
      <c r="D35" s="16">
        <v>0.30399999999999999</v>
      </c>
      <c r="E35" s="16">
        <v>56.5</v>
      </c>
      <c r="F35" s="16">
        <v>2.23</v>
      </c>
      <c r="G35" s="16">
        <v>0.316</v>
      </c>
      <c r="H35" s="15">
        <v>1</v>
      </c>
      <c r="I35" s="16">
        <f>F35</f>
        <v>2.23</v>
      </c>
      <c r="J35" s="16">
        <f>G35</f>
        <v>0.316</v>
      </c>
      <c r="K35" s="16">
        <v>53.7</v>
      </c>
      <c r="L35" s="15">
        <f t="shared" si="2"/>
        <v>5.0214502185266657E-2</v>
      </c>
      <c r="M35">
        <f t="shared" si="3"/>
        <v>62</v>
      </c>
      <c r="N35">
        <f t="shared" si="4"/>
        <v>0</v>
      </c>
      <c r="O35">
        <f t="shared" si="5"/>
        <v>0</v>
      </c>
    </row>
    <row r="36" spans="1:15">
      <c r="A36" s="15" t="s">
        <v>55</v>
      </c>
      <c r="B36" s="15">
        <v>1200</v>
      </c>
      <c r="C36" s="17">
        <v>0.67974240640000005</v>
      </c>
      <c r="D36" s="16">
        <v>0.30399999999999999</v>
      </c>
      <c r="E36" s="16">
        <v>56.5</v>
      </c>
      <c r="F36" s="16">
        <v>2.23</v>
      </c>
      <c r="G36" s="16">
        <v>0.316</v>
      </c>
      <c r="H36" s="15">
        <v>0</v>
      </c>
      <c r="I36" s="16">
        <f>F36*0.7</f>
        <v>1.5609999999999999</v>
      </c>
      <c r="J36" s="16">
        <f>G36*0.5</f>
        <v>0.158</v>
      </c>
      <c r="K36" s="16">
        <v>3613.5</v>
      </c>
      <c r="L36" s="15">
        <f t="shared" si="2"/>
        <v>0.97293796436053326</v>
      </c>
      <c r="M36">
        <f t="shared" si="3"/>
        <v>1200</v>
      </c>
      <c r="N36">
        <f t="shared" si="4"/>
        <v>4</v>
      </c>
      <c r="O36">
        <f t="shared" si="5"/>
        <v>0.4</v>
      </c>
    </row>
    <row r="37" spans="1:15">
      <c r="A37" s="15" t="s">
        <v>55</v>
      </c>
      <c r="B37" s="15">
        <v>4340</v>
      </c>
      <c r="C37" s="17">
        <v>5.6995798E-3</v>
      </c>
      <c r="D37" s="16">
        <v>0.41299999999999998</v>
      </c>
      <c r="E37" s="16">
        <v>56.5</v>
      </c>
      <c r="F37" s="16">
        <v>0.7</v>
      </c>
      <c r="G37" s="16">
        <v>0.09</v>
      </c>
      <c r="H37" s="15">
        <v>1</v>
      </c>
      <c r="I37" s="16">
        <f>F37</f>
        <v>0.7</v>
      </c>
      <c r="J37" s="16">
        <f>G37</f>
        <v>0.09</v>
      </c>
      <c r="K37" s="16">
        <v>445.3</v>
      </c>
      <c r="L37" s="15">
        <f t="shared" si="2"/>
        <v>1.1083070403591666E-2</v>
      </c>
      <c r="M37">
        <f t="shared" si="3"/>
        <v>14</v>
      </c>
      <c r="N37">
        <f t="shared" si="4"/>
        <v>0</v>
      </c>
      <c r="O37">
        <f t="shared" si="5"/>
        <v>0</v>
      </c>
    </row>
    <row r="38" spans="1:15">
      <c r="A38" s="15" t="s">
        <v>55</v>
      </c>
      <c r="B38" s="15">
        <v>1200</v>
      </c>
      <c r="C38" s="17">
        <v>0.1167421939</v>
      </c>
      <c r="D38" s="16">
        <v>0.30399999999999999</v>
      </c>
      <c r="E38" s="16">
        <v>56.5</v>
      </c>
      <c r="F38" s="16">
        <v>2.23</v>
      </c>
      <c r="G38" s="16">
        <v>0.316</v>
      </c>
      <c r="H38" s="15">
        <v>0</v>
      </c>
      <c r="I38" s="16">
        <f>F38*0.7</f>
        <v>1.5609999999999999</v>
      </c>
      <c r="J38" s="16">
        <f>G38*0.5</f>
        <v>0.158</v>
      </c>
      <c r="K38" s="16">
        <v>320.8</v>
      </c>
      <c r="L38" s="15">
        <f t="shared" si="2"/>
        <v>0.16709699353553331</v>
      </c>
      <c r="M38">
        <f t="shared" si="3"/>
        <v>206</v>
      </c>
      <c r="N38">
        <f t="shared" si="4"/>
        <v>1</v>
      </c>
      <c r="O38">
        <f t="shared" si="5"/>
        <v>0.1</v>
      </c>
    </row>
    <row r="39" spans="1:15">
      <c r="A39" s="15" t="s">
        <v>55</v>
      </c>
      <c r="B39" s="15">
        <v>1400</v>
      </c>
      <c r="C39" s="17">
        <v>2.5851711699999998E-2</v>
      </c>
      <c r="D39" s="16">
        <v>0.88800000000000001</v>
      </c>
      <c r="E39" s="16">
        <v>56.5</v>
      </c>
      <c r="F39" s="16">
        <v>1.93</v>
      </c>
      <c r="G39" s="16">
        <v>0.497</v>
      </c>
      <c r="H39" s="15">
        <v>1</v>
      </c>
      <c r="I39" s="16">
        <f t="shared" ref="I39:I60" si="12">F39</f>
        <v>1.93</v>
      </c>
      <c r="J39" s="16">
        <f t="shared" ref="J39:J60" si="13">G39</f>
        <v>0.497</v>
      </c>
      <c r="K39" s="16">
        <v>1023.5</v>
      </c>
      <c r="L39" s="15">
        <f t="shared" si="2"/>
        <v>0.1080860066177</v>
      </c>
      <c r="M39">
        <f t="shared" si="3"/>
        <v>133</v>
      </c>
      <c r="N39">
        <f t="shared" si="4"/>
        <v>1</v>
      </c>
      <c r="O39">
        <f t="shared" si="5"/>
        <v>0.1</v>
      </c>
    </row>
    <row r="40" spans="1:15">
      <c r="A40" s="15" t="s">
        <v>55</v>
      </c>
      <c r="B40" s="15">
        <v>1400</v>
      </c>
      <c r="C40" s="17">
        <v>0.4895557217</v>
      </c>
      <c r="D40" s="16">
        <v>0.88700000000000001</v>
      </c>
      <c r="E40" s="16">
        <v>56.5</v>
      </c>
      <c r="F40" s="16">
        <v>1.93</v>
      </c>
      <c r="G40" s="16">
        <v>0.497</v>
      </c>
      <c r="H40" s="15">
        <v>1</v>
      </c>
      <c r="I40" s="16">
        <f t="shared" si="12"/>
        <v>1.93</v>
      </c>
      <c r="J40" s="16">
        <f t="shared" si="13"/>
        <v>0.497</v>
      </c>
      <c r="K40" s="16">
        <v>5328.5</v>
      </c>
      <c r="L40" s="15">
        <f t="shared" si="2"/>
        <v>2.0445274809046956</v>
      </c>
      <c r="M40">
        <f t="shared" si="3"/>
        <v>2522</v>
      </c>
      <c r="N40">
        <f t="shared" si="4"/>
        <v>11</v>
      </c>
      <c r="O40">
        <f t="shared" si="5"/>
        <v>2.8</v>
      </c>
    </row>
    <row r="41" spans="1:15">
      <c r="A41" s="15" t="s">
        <v>55</v>
      </c>
      <c r="B41" s="15">
        <v>1200</v>
      </c>
      <c r="C41" s="17">
        <v>2.8188325600000001E-2</v>
      </c>
      <c r="D41" s="16">
        <v>0.38900000000000001</v>
      </c>
      <c r="E41" s="16">
        <v>56.5</v>
      </c>
      <c r="F41" s="16">
        <v>2.23</v>
      </c>
      <c r="G41" s="16">
        <v>0.316</v>
      </c>
      <c r="H41" s="15">
        <v>1</v>
      </c>
      <c r="I41" s="16">
        <f t="shared" si="12"/>
        <v>2.23</v>
      </c>
      <c r="J41" s="16">
        <f t="shared" si="13"/>
        <v>0.316</v>
      </c>
      <c r="K41" s="16">
        <v>1066</v>
      </c>
      <c r="L41" s="15">
        <f t="shared" si="2"/>
        <v>5.1628092849966667E-2</v>
      </c>
      <c r="M41">
        <f t="shared" si="3"/>
        <v>64</v>
      </c>
      <c r="N41">
        <f t="shared" si="4"/>
        <v>0</v>
      </c>
      <c r="O41">
        <f t="shared" si="5"/>
        <v>0</v>
      </c>
    </row>
    <row r="42" spans="1:15">
      <c r="A42" s="15" t="s">
        <v>55</v>
      </c>
      <c r="B42" s="15">
        <v>1100</v>
      </c>
      <c r="C42" s="17">
        <v>2.0285450000000001E-3</v>
      </c>
      <c r="D42" s="16">
        <v>0.34200000000000003</v>
      </c>
      <c r="E42" s="16">
        <v>56.5</v>
      </c>
      <c r="F42" s="16">
        <v>1.85</v>
      </c>
      <c r="G42" s="16">
        <v>0.22</v>
      </c>
      <c r="H42" s="15">
        <v>1</v>
      </c>
      <c r="I42" s="16">
        <f t="shared" si="12"/>
        <v>1.85</v>
      </c>
      <c r="J42" s="16">
        <f t="shared" si="13"/>
        <v>0.22</v>
      </c>
      <c r="K42" s="16">
        <v>5516.5</v>
      </c>
      <c r="L42" s="15">
        <f t="shared" si="2"/>
        <v>3.2664645862500001E-3</v>
      </c>
      <c r="M42">
        <f t="shared" si="3"/>
        <v>4</v>
      </c>
      <c r="N42">
        <f t="shared" si="4"/>
        <v>0</v>
      </c>
      <c r="O42">
        <f t="shared" si="5"/>
        <v>0</v>
      </c>
    </row>
    <row r="43" spans="1:15">
      <c r="A43" s="15" t="s">
        <v>55</v>
      </c>
      <c r="B43" s="15">
        <v>1100</v>
      </c>
      <c r="C43" s="17">
        <v>4.6077134307999996</v>
      </c>
      <c r="D43" s="16">
        <v>0.34200000000000003</v>
      </c>
      <c r="E43" s="16">
        <v>56.5</v>
      </c>
      <c r="F43" s="16">
        <v>1.85</v>
      </c>
      <c r="G43" s="16">
        <v>0.22</v>
      </c>
      <c r="H43" s="15">
        <v>1</v>
      </c>
      <c r="I43" s="16">
        <f t="shared" si="12"/>
        <v>1.85</v>
      </c>
      <c r="J43" s="16">
        <f t="shared" si="13"/>
        <v>0.22</v>
      </c>
      <c r="K43" s="16">
        <v>15763.2</v>
      </c>
      <c r="L43" s="15">
        <f t="shared" si="2"/>
        <v>7.4195705519457</v>
      </c>
      <c r="M43">
        <f t="shared" si="3"/>
        <v>9152</v>
      </c>
      <c r="N43">
        <f t="shared" si="4"/>
        <v>37</v>
      </c>
      <c r="O43">
        <f t="shared" si="5"/>
        <v>4.4000000000000004</v>
      </c>
    </row>
    <row r="44" spans="1:15">
      <c r="A44" s="15" t="s">
        <v>55</v>
      </c>
      <c r="B44" s="15">
        <v>1100</v>
      </c>
      <c r="C44" s="17">
        <v>4.9545973455999999</v>
      </c>
      <c r="D44" s="16">
        <v>0.34200000000000003</v>
      </c>
      <c r="E44" s="16">
        <v>56.5</v>
      </c>
      <c r="F44" s="16">
        <v>1.85</v>
      </c>
      <c r="G44" s="16">
        <v>0.22</v>
      </c>
      <c r="H44" s="15">
        <v>1</v>
      </c>
      <c r="I44" s="16">
        <f t="shared" si="12"/>
        <v>1.85</v>
      </c>
      <c r="J44" s="16">
        <f t="shared" si="13"/>
        <v>0.22</v>
      </c>
      <c r="K44" s="16">
        <v>21018.1</v>
      </c>
      <c r="L44" s="15">
        <f t="shared" si="2"/>
        <v>7.9781403757523996</v>
      </c>
      <c r="M44">
        <f t="shared" si="3"/>
        <v>9841</v>
      </c>
      <c r="N44">
        <f t="shared" si="4"/>
        <v>40</v>
      </c>
      <c r="O44">
        <f t="shared" si="5"/>
        <v>4.8</v>
      </c>
    </row>
    <row r="45" spans="1:15">
      <c r="A45" s="15" t="s">
        <v>55</v>
      </c>
      <c r="B45" s="15">
        <v>1200</v>
      </c>
      <c r="C45" s="17">
        <v>6.0503089239000003</v>
      </c>
      <c r="D45" s="16">
        <v>0.30399999999999999</v>
      </c>
      <c r="E45" s="16">
        <v>56.5</v>
      </c>
      <c r="F45" s="16">
        <v>2.23</v>
      </c>
      <c r="G45" s="16">
        <v>0.316</v>
      </c>
      <c r="H45" s="15">
        <v>1</v>
      </c>
      <c r="I45" s="16">
        <f t="shared" si="12"/>
        <v>2.23</v>
      </c>
      <c r="J45" s="16">
        <f t="shared" si="13"/>
        <v>0.316</v>
      </c>
      <c r="K45" s="16">
        <v>36220.400000000001</v>
      </c>
      <c r="L45" s="15">
        <f t="shared" si="2"/>
        <v>8.6600088397421988</v>
      </c>
      <c r="M45">
        <f t="shared" si="3"/>
        <v>10682</v>
      </c>
      <c r="N45">
        <f t="shared" si="4"/>
        <v>53</v>
      </c>
      <c r="O45">
        <f t="shared" si="5"/>
        <v>7.4</v>
      </c>
    </row>
    <row r="46" spans="1:15">
      <c r="A46" s="15" t="s">
        <v>55</v>
      </c>
      <c r="B46" s="15">
        <v>2110</v>
      </c>
      <c r="C46" s="17">
        <v>2.4587588851</v>
      </c>
      <c r="D46" s="16">
        <v>0.40500000000000003</v>
      </c>
      <c r="E46" s="16">
        <v>56.5</v>
      </c>
      <c r="F46" s="16">
        <v>2.7</v>
      </c>
      <c r="G46" s="16">
        <v>0.57599999999999996</v>
      </c>
      <c r="H46" s="15">
        <v>1</v>
      </c>
      <c r="I46" s="16">
        <f t="shared" si="12"/>
        <v>2.7</v>
      </c>
      <c r="J46" s="16">
        <f t="shared" si="13"/>
        <v>0.57599999999999996</v>
      </c>
      <c r="K46" s="16">
        <v>87398.9</v>
      </c>
      <c r="L46" s="15">
        <f t="shared" si="2"/>
        <v>4.6885458490250622</v>
      </c>
      <c r="M46">
        <f t="shared" si="3"/>
        <v>5783</v>
      </c>
      <c r="N46">
        <f t="shared" si="4"/>
        <v>34</v>
      </c>
      <c r="O46">
        <f t="shared" si="5"/>
        <v>7.3</v>
      </c>
    </row>
    <row r="47" spans="1:15">
      <c r="A47" s="15" t="s">
        <v>55</v>
      </c>
      <c r="B47" s="15">
        <v>1200</v>
      </c>
      <c r="C47" s="17">
        <v>3.5076201608000002</v>
      </c>
      <c r="D47" s="16">
        <v>0.30399999999999999</v>
      </c>
      <c r="E47" s="16">
        <v>56.5</v>
      </c>
      <c r="F47" s="16">
        <v>2.23</v>
      </c>
      <c r="G47" s="16">
        <v>0.316</v>
      </c>
      <c r="H47" s="15">
        <v>1</v>
      </c>
      <c r="I47" s="16">
        <f t="shared" si="12"/>
        <v>2.23</v>
      </c>
      <c r="J47" s="16">
        <f t="shared" si="13"/>
        <v>0.316</v>
      </c>
      <c r="K47" s="16">
        <v>16002.7</v>
      </c>
      <c r="L47" s="15">
        <f t="shared" si="2"/>
        <v>5.020573656825067</v>
      </c>
      <c r="M47">
        <f t="shared" si="3"/>
        <v>6193</v>
      </c>
      <c r="N47">
        <f t="shared" si="4"/>
        <v>30</v>
      </c>
      <c r="O47">
        <f t="shared" si="5"/>
        <v>4.3</v>
      </c>
    </row>
    <row r="48" spans="1:15">
      <c r="A48" s="15" t="s">
        <v>55</v>
      </c>
      <c r="B48" s="15">
        <v>1700</v>
      </c>
      <c r="C48" s="17">
        <v>1.1835235104999999</v>
      </c>
      <c r="D48" s="16">
        <v>0.74099999999999999</v>
      </c>
      <c r="E48" s="16">
        <v>56.5</v>
      </c>
      <c r="F48" s="16">
        <v>1.8</v>
      </c>
      <c r="G48" s="16">
        <v>0.47799999999999998</v>
      </c>
      <c r="H48" s="15">
        <v>1</v>
      </c>
      <c r="I48" s="16">
        <f t="shared" si="12"/>
        <v>1.8</v>
      </c>
      <c r="J48" s="16">
        <f t="shared" si="13"/>
        <v>0.47799999999999998</v>
      </c>
      <c r="K48" s="16">
        <v>8132.2</v>
      </c>
      <c r="L48" s="15">
        <f t="shared" si="2"/>
        <v>4.1291655876956872</v>
      </c>
      <c r="M48">
        <f t="shared" si="3"/>
        <v>5093</v>
      </c>
      <c r="N48">
        <f t="shared" si="4"/>
        <v>20</v>
      </c>
      <c r="O48">
        <f t="shared" si="5"/>
        <v>5.4</v>
      </c>
    </row>
    <row r="49" spans="1:15">
      <c r="A49" s="15" t="s">
        <v>55</v>
      </c>
      <c r="B49" s="15">
        <v>1700</v>
      </c>
      <c r="C49" s="17">
        <v>0.28694094650000002</v>
      </c>
      <c r="D49" s="16">
        <v>0.74099999999999999</v>
      </c>
      <c r="E49" s="16">
        <v>56.5</v>
      </c>
      <c r="F49" s="16">
        <v>1.8</v>
      </c>
      <c r="G49" s="16">
        <v>0.47799999999999998</v>
      </c>
      <c r="H49" s="15">
        <v>1</v>
      </c>
      <c r="I49" s="16">
        <f t="shared" si="12"/>
        <v>1.8</v>
      </c>
      <c r="J49" s="16">
        <f t="shared" si="13"/>
        <v>0.47799999999999998</v>
      </c>
      <c r="K49" s="16">
        <v>2351.9</v>
      </c>
      <c r="L49" s="15">
        <f t="shared" si="2"/>
        <v>1.0011010947201877</v>
      </c>
      <c r="M49">
        <f t="shared" si="3"/>
        <v>1235</v>
      </c>
      <c r="N49">
        <f t="shared" si="4"/>
        <v>5</v>
      </c>
      <c r="O49">
        <f t="shared" si="5"/>
        <v>1.3</v>
      </c>
    </row>
    <row r="50" spans="1:15">
      <c r="A50" s="15" t="s">
        <v>55</v>
      </c>
      <c r="B50" s="15">
        <v>1200</v>
      </c>
      <c r="C50" s="17">
        <v>0.16605645199999999</v>
      </c>
      <c r="D50" s="16">
        <v>0.30399999999999999</v>
      </c>
      <c r="E50" s="16">
        <v>56.5</v>
      </c>
      <c r="F50" s="16">
        <v>2.23</v>
      </c>
      <c r="G50" s="16">
        <v>0.316</v>
      </c>
      <c r="H50" s="15">
        <v>1</v>
      </c>
      <c r="I50" s="16">
        <f t="shared" si="12"/>
        <v>2.23</v>
      </c>
      <c r="J50" s="16">
        <f t="shared" si="13"/>
        <v>0.316</v>
      </c>
      <c r="K50" s="16">
        <v>876.9</v>
      </c>
      <c r="L50" s="15">
        <f t="shared" si="2"/>
        <v>0.23768213496266663</v>
      </c>
      <c r="M50">
        <f t="shared" si="3"/>
        <v>293</v>
      </c>
      <c r="N50">
        <f t="shared" si="4"/>
        <v>1</v>
      </c>
      <c r="O50">
        <f t="shared" si="5"/>
        <v>0.2</v>
      </c>
    </row>
    <row r="51" spans="1:15">
      <c r="A51" s="15" t="s">
        <v>55</v>
      </c>
      <c r="B51" s="15">
        <v>1700</v>
      </c>
      <c r="C51" s="17">
        <v>2.7497511380000002</v>
      </c>
      <c r="D51" s="16">
        <v>0.78600000000000003</v>
      </c>
      <c r="E51" s="16">
        <v>56.5</v>
      </c>
      <c r="F51" s="16">
        <v>1.8</v>
      </c>
      <c r="G51" s="16">
        <v>0.47799999999999998</v>
      </c>
      <c r="H51" s="15">
        <v>1</v>
      </c>
      <c r="I51" s="16">
        <f t="shared" si="12"/>
        <v>1.8</v>
      </c>
      <c r="J51" s="16">
        <f t="shared" si="13"/>
        <v>0.47799999999999998</v>
      </c>
      <c r="K51" s="16">
        <v>18952.599999999999</v>
      </c>
      <c r="L51" s="15">
        <f t="shared" si="2"/>
        <v>10.1761415239535</v>
      </c>
      <c r="M51">
        <f t="shared" si="3"/>
        <v>12552</v>
      </c>
      <c r="N51">
        <f t="shared" si="4"/>
        <v>50</v>
      </c>
      <c r="O51">
        <f t="shared" si="5"/>
        <v>13.2</v>
      </c>
    </row>
    <row r="52" spans="1:15">
      <c r="A52" s="15" t="s">
        <v>55</v>
      </c>
      <c r="B52" s="15">
        <v>1400</v>
      </c>
      <c r="C52" s="17">
        <v>0.50223859199999998</v>
      </c>
      <c r="D52" s="16">
        <v>0.88700000000000001</v>
      </c>
      <c r="E52" s="16">
        <v>56.5</v>
      </c>
      <c r="F52" s="16">
        <v>1.93</v>
      </c>
      <c r="G52" s="16">
        <v>0.497</v>
      </c>
      <c r="H52" s="15">
        <v>1</v>
      </c>
      <c r="I52" s="16">
        <f t="shared" si="12"/>
        <v>1.93</v>
      </c>
      <c r="J52" s="16">
        <f t="shared" si="13"/>
        <v>0.497</v>
      </c>
      <c r="K52" s="16">
        <v>9513.6</v>
      </c>
      <c r="L52" s="15">
        <f t="shared" si="2"/>
        <v>2.0974948464479999</v>
      </c>
      <c r="M52">
        <f t="shared" si="3"/>
        <v>2587</v>
      </c>
      <c r="N52">
        <f t="shared" si="4"/>
        <v>11</v>
      </c>
      <c r="O52">
        <f t="shared" si="5"/>
        <v>2.8</v>
      </c>
    </row>
    <row r="53" spans="1:15">
      <c r="A53" s="15" t="s">
        <v>55</v>
      </c>
      <c r="B53" s="15">
        <v>1400</v>
      </c>
      <c r="C53" s="17">
        <v>1.3759391410999999</v>
      </c>
      <c r="D53" s="16">
        <v>0.88700000000000001</v>
      </c>
      <c r="E53" s="16">
        <v>56.5</v>
      </c>
      <c r="F53" s="16">
        <v>1.93</v>
      </c>
      <c r="G53" s="16">
        <v>0.497</v>
      </c>
      <c r="H53" s="15">
        <v>1</v>
      </c>
      <c r="I53" s="16">
        <f t="shared" si="12"/>
        <v>1.93</v>
      </c>
      <c r="J53" s="16">
        <f t="shared" si="13"/>
        <v>0.497</v>
      </c>
      <c r="K53" s="16">
        <v>18677.7</v>
      </c>
      <c r="L53" s="15">
        <f t="shared" si="2"/>
        <v>5.7463231688164207</v>
      </c>
      <c r="M53">
        <f t="shared" si="3"/>
        <v>7088</v>
      </c>
      <c r="N53">
        <f t="shared" si="4"/>
        <v>30</v>
      </c>
      <c r="O53">
        <f t="shared" si="5"/>
        <v>7.8</v>
      </c>
    </row>
    <row r="54" spans="1:15">
      <c r="A54" s="15" t="s">
        <v>55</v>
      </c>
      <c r="B54" s="15">
        <v>1400</v>
      </c>
      <c r="C54" s="17">
        <v>8.9149890600000004E-2</v>
      </c>
      <c r="D54" s="16">
        <v>0.88700000000000001</v>
      </c>
      <c r="E54" s="16">
        <v>56.5</v>
      </c>
      <c r="F54" s="16">
        <v>1.93</v>
      </c>
      <c r="G54" s="16">
        <v>0.497</v>
      </c>
      <c r="H54" s="15">
        <v>1</v>
      </c>
      <c r="I54" s="16">
        <f t="shared" si="12"/>
        <v>1.93</v>
      </c>
      <c r="J54" s="16">
        <f t="shared" si="13"/>
        <v>0.497</v>
      </c>
      <c r="K54" s="16">
        <v>724.9</v>
      </c>
      <c r="L54" s="15">
        <f t="shared" si="2"/>
        <v>0.37231594519702499</v>
      </c>
      <c r="M54">
        <f t="shared" si="3"/>
        <v>459</v>
      </c>
      <c r="N54">
        <f t="shared" si="4"/>
        <v>2</v>
      </c>
      <c r="O54">
        <f t="shared" si="5"/>
        <v>0.5</v>
      </c>
    </row>
    <row r="55" spans="1:15">
      <c r="A55" s="15" t="s">
        <v>55</v>
      </c>
      <c r="B55" s="15">
        <v>3100</v>
      </c>
      <c r="C55" s="17">
        <v>0.62837696200000004</v>
      </c>
      <c r="D55" s="16">
        <v>0.41099999999999998</v>
      </c>
      <c r="E55" s="16">
        <v>56.5</v>
      </c>
      <c r="F55" s="16">
        <v>1.2</v>
      </c>
      <c r="G55" s="16">
        <v>6.4000000000000001E-2</v>
      </c>
      <c r="H55" s="15">
        <v>1</v>
      </c>
      <c r="I55" s="16">
        <f t="shared" si="12"/>
        <v>1.2</v>
      </c>
      <c r="J55" s="16">
        <f t="shared" si="13"/>
        <v>6.4000000000000001E-2</v>
      </c>
      <c r="K55" s="16">
        <v>5050.5</v>
      </c>
      <c r="L55" s="15">
        <f t="shared" si="2"/>
        <v>1.2159879685902502</v>
      </c>
      <c r="M55">
        <f t="shared" si="3"/>
        <v>1500</v>
      </c>
      <c r="N55">
        <f t="shared" si="4"/>
        <v>4</v>
      </c>
      <c r="O55">
        <f t="shared" si="5"/>
        <v>0.2</v>
      </c>
    </row>
    <row r="56" spans="1:15">
      <c r="A56" s="15" t="s">
        <v>55</v>
      </c>
      <c r="B56" s="15">
        <v>3100</v>
      </c>
      <c r="C56" s="17">
        <v>0.1439752906</v>
      </c>
      <c r="D56" s="16">
        <v>0.41099999999999998</v>
      </c>
      <c r="E56" s="16">
        <v>56.5</v>
      </c>
      <c r="F56" s="16">
        <v>1.2</v>
      </c>
      <c r="G56" s="16">
        <v>6.4000000000000001E-2</v>
      </c>
      <c r="H56" s="15">
        <v>1</v>
      </c>
      <c r="I56" s="16">
        <f t="shared" si="12"/>
        <v>1.2</v>
      </c>
      <c r="J56" s="16">
        <f t="shared" si="13"/>
        <v>6.4000000000000001E-2</v>
      </c>
      <c r="K56" s="16">
        <v>2322.4</v>
      </c>
      <c r="L56" s="15">
        <f t="shared" si="2"/>
        <v>0.27861018422232497</v>
      </c>
      <c r="M56">
        <f t="shared" si="3"/>
        <v>344</v>
      </c>
      <c r="N56">
        <f t="shared" si="4"/>
        <v>1</v>
      </c>
      <c r="O56">
        <f t="shared" si="5"/>
        <v>0</v>
      </c>
    </row>
    <row r="57" spans="1:15">
      <c r="A57" s="15" t="s">
        <v>55</v>
      </c>
      <c r="B57" s="15">
        <v>1200</v>
      </c>
      <c r="C57" s="17">
        <v>1.0693977911999999</v>
      </c>
      <c r="D57" s="16">
        <v>0.30399999999999999</v>
      </c>
      <c r="E57" s="16">
        <v>56.5</v>
      </c>
      <c r="F57" s="16">
        <v>2.23</v>
      </c>
      <c r="G57" s="16">
        <v>0.316</v>
      </c>
      <c r="H57" s="15">
        <v>1</v>
      </c>
      <c r="I57" s="16">
        <f t="shared" si="12"/>
        <v>2.23</v>
      </c>
      <c r="J57" s="16">
        <f t="shared" si="13"/>
        <v>0.316</v>
      </c>
      <c r="K57" s="16">
        <v>4620.8999999999996</v>
      </c>
      <c r="L57" s="15">
        <f t="shared" si="2"/>
        <v>1.5306647051375997</v>
      </c>
      <c r="M57">
        <f t="shared" si="3"/>
        <v>1888</v>
      </c>
      <c r="N57">
        <f t="shared" si="4"/>
        <v>9</v>
      </c>
      <c r="O57">
        <f t="shared" si="5"/>
        <v>1.3</v>
      </c>
    </row>
    <row r="58" spans="1:15">
      <c r="A58" s="15" t="s">
        <v>55</v>
      </c>
      <c r="B58" s="15">
        <v>1100</v>
      </c>
      <c r="C58" s="17">
        <v>1.6699711164</v>
      </c>
      <c r="D58" s="16">
        <v>0.34200000000000003</v>
      </c>
      <c r="E58" s="16">
        <v>56.5</v>
      </c>
      <c r="F58" s="16">
        <v>1.85</v>
      </c>
      <c r="G58" s="16">
        <v>0.22</v>
      </c>
      <c r="H58" s="15">
        <v>1</v>
      </c>
      <c r="I58" s="16">
        <f t="shared" si="12"/>
        <v>1.85</v>
      </c>
      <c r="J58" s="16">
        <f t="shared" si="13"/>
        <v>0.22</v>
      </c>
      <c r="K58" s="16">
        <v>9413.9</v>
      </c>
      <c r="L58" s="15">
        <f t="shared" si="2"/>
        <v>2.6890709901830996</v>
      </c>
      <c r="M58">
        <f t="shared" si="3"/>
        <v>3317</v>
      </c>
      <c r="N58">
        <f t="shared" si="4"/>
        <v>14</v>
      </c>
      <c r="O58">
        <f t="shared" si="5"/>
        <v>1.6</v>
      </c>
    </row>
    <row r="59" spans="1:15">
      <c r="A59" s="15" t="s">
        <v>55</v>
      </c>
      <c r="B59" s="15">
        <v>1100</v>
      </c>
      <c r="C59" s="17">
        <v>7.2312226899999998E-2</v>
      </c>
      <c r="D59" s="16">
        <v>0.34200000000000003</v>
      </c>
      <c r="E59" s="16">
        <v>56.5</v>
      </c>
      <c r="F59" s="16">
        <v>1.85</v>
      </c>
      <c r="G59" s="16">
        <v>0.22</v>
      </c>
      <c r="H59" s="15">
        <v>1</v>
      </c>
      <c r="I59" s="16">
        <f t="shared" si="12"/>
        <v>1.85</v>
      </c>
      <c r="J59" s="16">
        <f t="shared" si="13"/>
        <v>0.22</v>
      </c>
      <c r="K59" s="16">
        <v>475</v>
      </c>
      <c r="L59" s="15">
        <f t="shared" si="2"/>
        <v>0.11644076336572501</v>
      </c>
      <c r="M59">
        <f t="shared" si="3"/>
        <v>144</v>
      </c>
      <c r="N59">
        <f t="shared" si="4"/>
        <v>1</v>
      </c>
      <c r="O59">
        <f t="shared" si="5"/>
        <v>0.1</v>
      </c>
    </row>
    <row r="60" spans="1:15">
      <c r="A60" s="15" t="s">
        <v>55</v>
      </c>
      <c r="B60" s="15">
        <v>1100</v>
      </c>
      <c r="C60" s="17">
        <v>1.8575084146</v>
      </c>
      <c r="D60" s="16">
        <v>0.34200000000000003</v>
      </c>
      <c r="E60" s="16">
        <v>56.5</v>
      </c>
      <c r="F60" s="16">
        <v>1.85</v>
      </c>
      <c r="G60" s="16">
        <v>0.22</v>
      </c>
      <c r="H60" s="15">
        <v>1</v>
      </c>
      <c r="I60" s="16">
        <f t="shared" si="12"/>
        <v>1.85</v>
      </c>
      <c r="J60" s="16">
        <f t="shared" si="13"/>
        <v>0.22</v>
      </c>
      <c r="K60" s="16">
        <v>7102.4</v>
      </c>
      <c r="L60" s="15">
        <f t="shared" si="2"/>
        <v>2.9910529246096504</v>
      </c>
      <c r="M60">
        <f t="shared" si="3"/>
        <v>3689</v>
      </c>
      <c r="N60">
        <f t="shared" si="4"/>
        <v>15</v>
      </c>
      <c r="O60">
        <f t="shared" si="5"/>
        <v>1.8</v>
      </c>
    </row>
    <row r="61" spans="1:15">
      <c r="A61" s="15" t="s">
        <v>55</v>
      </c>
      <c r="B61" s="15">
        <v>1100</v>
      </c>
      <c r="C61" s="17">
        <v>0.52792721870000003</v>
      </c>
      <c r="D61" s="16">
        <v>0.34200000000000003</v>
      </c>
      <c r="E61" s="16">
        <v>56.5</v>
      </c>
      <c r="F61" s="16">
        <v>1.85</v>
      </c>
      <c r="G61" s="16">
        <v>0.22</v>
      </c>
      <c r="H61" s="15">
        <v>0</v>
      </c>
      <c r="I61" s="16">
        <f>F61*0.7</f>
        <v>1.2949999999999999</v>
      </c>
      <c r="J61" s="16">
        <f>G61*0.5</f>
        <v>0.11</v>
      </c>
      <c r="K61" s="16">
        <v>1976.6</v>
      </c>
      <c r="L61" s="15">
        <f t="shared" si="2"/>
        <v>0.85009480391167502</v>
      </c>
      <c r="M61">
        <f t="shared" si="3"/>
        <v>1049</v>
      </c>
      <c r="N61">
        <f t="shared" si="4"/>
        <v>3</v>
      </c>
      <c r="O61">
        <f t="shared" si="5"/>
        <v>0.3</v>
      </c>
    </row>
    <row r="62" spans="1:15">
      <c r="A62" s="15" t="s">
        <v>55</v>
      </c>
      <c r="B62" s="15">
        <v>1890</v>
      </c>
      <c r="C62" s="17">
        <v>0.14998486320000001</v>
      </c>
      <c r="D62" s="16">
        <v>0.54300000000000004</v>
      </c>
      <c r="E62" s="16">
        <v>56.5</v>
      </c>
      <c r="F62" s="16">
        <v>1.58</v>
      </c>
      <c r="G62" s="16">
        <v>0.22</v>
      </c>
      <c r="H62" s="15">
        <v>1</v>
      </c>
      <c r="I62" s="16">
        <f t="shared" ref="I62:I65" si="14">F62</f>
        <v>1.58</v>
      </c>
      <c r="J62" s="16">
        <f t="shared" ref="J62:J65" si="15">G62</f>
        <v>0.22</v>
      </c>
      <c r="K62" s="16">
        <v>10981.8</v>
      </c>
      <c r="L62" s="15">
        <f t="shared" si="2"/>
        <v>0.38345505087870002</v>
      </c>
      <c r="M62">
        <f t="shared" si="3"/>
        <v>473</v>
      </c>
      <c r="N62">
        <f t="shared" si="4"/>
        <v>2</v>
      </c>
      <c r="O62">
        <f t="shared" si="5"/>
        <v>0.2</v>
      </c>
    </row>
    <row r="63" spans="1:15">
      <c r="A63" s="15" t="s">
        <v>55</v>
      </c>
      <c r="B63" s="15">
        <v>2110</v>
      </c>
      <c r="C63" s="17">
        <v>1.3167917795999999</v>
      </c>
      <c r="D63" s="16">
        <v>0.40500000000000003</v>
      </c>
      <c r="E63" s="16">
        <v>56.5</v>
      </c>
      <c r="F63" s="16">
        <v>2.7</v>
      </c>
      <c r="G63" s="16">
        <v>0.57599999999999996</v>
      </c>
      <c r="H63" s="15">
        <v>1</v>
      </c>
      <c r="I63" s="16">
        <f t="shared" si="14"/>
        <v>2.7</v>
      </c>
      <c r="J63" s="16">
        <f t="shared" si="15"/>
        <v>0.57599999999999996</v>
      </c>
      <c r="K63" s="16">
        <v>25067.200000000001</v>
      </c>
      <c r="L63" s="15">
        <f t="shared" si="2"/>
        <v>2.5109573247247501</v>
      </c>
      <c r="M63">
        <f t="shared" si="3"/>
        <v>3097</v>
      </c>
      <c r="N63">
        <f t="shared" si="4"/>
        <v>18</v>
      </c>
      <c r="O63">
        <f t="shared" si="5"/>
        <v>3.9</v>
      </c>
    </row>
    <row r="64" spans="1:15">
      <c r="A64" s="15" t="s">
        <v>55</v>
      </c>
      <c r="B64" s="15">
        <v>1100</v>
      </c>
      <c r="C64" s="17">
        <v>4.5107509779999999</v>
      </c>
      <c r="D64" s="16">
        <v>0.34200000000000003</v>
      </c>
      <c r="E64" s="16">
        <v>56.5</v>
      </c>
      <c r="F64" s="16">
        <v>1.85</v>
      </c>
      <c r="G64" s="16">
        <v>0.22</v>
      </c>
      <c r="H64" s="15">
        <v>1</v>
      </c>
      <c r="I64" s="16">
        <f t="shared" si="14"/>
        <v>1.85</v>
      </c>
      <c r="J64" s="16">
        <f t="shared" si="15"/>
        <v>0.22</v>
      </c>
      <c r="K64" s="16">
        <v>18606.599999999999</v>
      </c>
      <c r="L64" s="15">
        <f t="shared" si="2"/>
        <v>7.2634367623245</v>
      </c>
      <c r="M64">
        <f t="shared" si="3"/>
        <v>8959</v>
      </c>
      <c r="N64">
        <f t="shared" si="4"/>
        <v>37</v>
      </c>
      <c r="O64">
        <f t="shared" si="5"/>
        <v>4.3</v>
      </c>
    </row>
    <row r="65" spans="1:15">
      <c r="A65" s="15" t="s">
        <v>55</v>
      </c>
      <c r="B65" s="15">
        <v>2110</v>
      </c>
      <c r="C65" s="17">
        <v>0.49997635969999998</v>
      </c>
      <c r="D65" s="16">
        <v>0.40500000000000003</v>
      </c>
      <c r="E65" s="16">
        <v>56.5</v>
      </c>
      <c r="F65" s="16">
        <v>2.7</v>
      </c>
      <c r="G65" s="16">
        <v>0.57599999999999996</v>
      </c>
      <c r="H65" s="15">
        <v>1</v>
      </c>
      <c r="I65" s="16">
        <f t="shared" si="14"/>
        <v>2.7</v>
      </c>
      <c r="J65" s="16">
        <f t="shared" si="15"/>
        <v>0.57599999999999996</v>
      </c>
      <c r="K65" s="16">
        <v>910</v>
      </c>
      <c r="L65" s="15">
        <f t="shared" si="2"/>
        <v>0.95339242090293741</v>
      </c>
      <c r="M65">
        <f t="shared" si="3"/>
        <v>1176</v>
      </c>
      <c r="N65">
        <f t="shared" si="4"/>
        <v>7</v>
      </c>
      <c r="O65">
        <f t="shared" si="5"/>
        <v>1.5</v>
      </c>
    </row>
    <row r="66" spans="1:15">
      <c r="A66" s="15" t="s">
        <v>55</v>
      </c>
      <c r="B66" s="15">
        <v>1890</v>
      </c>
      <c r="C66" s="17">
        <v>0.1059779971</v>
      </c>
      <c r="D66" s="16">
        <v>0.54300000000000004</v>
      </c>
      <c r="E66" s="16">
        <v>56.5</v>
      </c>
      <c r="F66" s="16">
        <v>1.58</v>
      </c>
      <c r="G66" s="16">
        <v>0.22</v>
      </c>
      <c r="H66" s="15">
        <v>0</v>
      </c>
      <c r="I66" s="16">
        <f t="shared" ref="I66:I67" si="16">F66*0.7</f>
        <v>1.1059999999999999</v>
      </c>
      <c r="J66" s="16">
        <f t="shared" ref="J66:J67" si="17">G66*0.5</f>
        <v>0.11</v>
      </c>
      <c r="K66" s="16">
        <v>259.8</v>
      </c>
      <c r="L66" s="15">
        <f t="shared" si="2"/>
        <v>0.27094599683578752</v>
      </c>
      <c r="M66">
        <f t="shared" si="3"/>
        <v>334</v>
      </c>
      <c r="N66">
        <f t="shared" si="4"/>
        <v>1</v>
      </c>
      <c r="O66">
        <f t="shared" si="5"/>
        <v>0.1</v>
      </c>
    </row>
    <row r="67" spans="1:15">
      <c r="A67" s="15" t="s">
        <v>55</v>
      </c>
      <c r="B67" s="15">
        <v>1400</v>
      </c>
      <c r="C67" s="17">
        <v>0.23491108150000001</v>
      </c>
      <c r="D67" s="16">
        <v>0.88800000000000001</v>
      </c>
      <c r="E67" s="16">
        <v>56.5</v>
      </c>
      <c r="F67" s="16">
        <v>1.93</v>
      </c>
      <c r="G67" s="16">
        <v>0.497</v>
      </c>
      <c r="H67" s="15">
        <v>0</v>
      </c>
      <c r="I67" s="16">
        <f t="shared" si="16"/>
        <v>1.351</v>
      </c>
      <c r="J67" s="16">
        <f t="shared" si="17"/>
        <v>0.2485</v>
      </c>
      <c r="K67" s="16">
        <v>880.6</v>
      </c>
      <c r="L67" s="15">
        <f t="shared" ref="L67:L130" si="18">E67*D67*C67/12</f>
        <v>0.98216323175150011</v>
      </c>
      <c r="M67">
        <f t="shared" ref="M67:M130" si="19">ROUND(E67*D67*C67*102.79,0)</f>
        <v>1211</v>
      </c>
      <c r="N67">
        <f t="shared" ref="N67:N130" si="20">ROUND(I67*M67*0.002205,0)</f>
        <v>4</v>
      </c>
      <c r="O67">
        <f t="shared" ref="O67:O130" si="21">ROUND(J67*M67*0.002205,1)</f>
        <v>0.7</v>
      </c>
    </row>
    <row r="68" spans="1:15">
      <c r="A68" s="15" t="s">
        <v>55</v>
      </c>
      <c r="B68" s="15">
        <v>4110</v>
      </c>
      <c r="C68" s="17">
        <v>0.68287912890000002</v>
      </c>
      <c r="D68" s="16">
        <v>0.41299999999999998</v>
      </c>
      <c r="E68" s="16">
        <v>56.5</v>
      </c>
      <c r="F68" s="16">
        <v>0.7</v>
      </c>
      <c r="G68" s="16">
        <v>0.09</v>
      </c>
      <c r="H68" s="15">
        <v>1</v>
      </c>
      <c r="I68" s="16">
        <f t="shared" ref="I68:I74" si="22">F68</f>
        <v>0.7</v>
      </c>
      <c r="J68" s="16">
        <f t="shared" ref="J68:J74" si="23">G68</f>
        <v>0.09</v>
      </c>
      <c r="K68" s="16">
        <v>4342.6000000000004</v>
      </c>
      <c r="L68" s="15">
        <f t="shared" si="18"/>
        <v>1.3278869194430876</v>
      </c>
      <c r="M68">
        <f t="shared" si="19"/>
        <v>1638</v>
      </c>
      <c r="N68">
        <f t="shared" si="20"/>
        <v>3</v>
      </c>
      <c r="O68">
        <f t="shared" si="21"/>
        <v>0.3</v>
      </c>
    </row>
    <row r="69" spans="1:15">
      <c r="A69" s="15" t="s">
        <v>55</v>
      </c>
      <c r="B69" s="15">
        <v>1200</v>
      </c>
      <c r="C69" s="17">
        <v>0.36722819950000002</v>
      </c>
      <c r="D69" s="16">
        <v>0.30399999999999999</v>
      </c>
      <c r="E69" s="16">
        <v>56.5</v>
      </c>
      <c r="F69" s="16">
        <v>2.23</v>
      </c>
      <c r="G69" s="16">
        <v>0.316</v>
      </c>
      <c r="H69" s="15">
        <v>1</v>
      </c>
      <c r="I69" s="16">
        <f t="shared" si="22"/>
        <v>2.23</v>
      </c>
      <c r="J69" s="16">
        <f t="shared" si="23"/>
        <v>0.316</v>
      </c>
      <c r="K69" s="16">
        <v>792.6</v>
      </c>
      <c r="L69" s="15">
        <f t="shared" si="18"/>
        <v>0.52562596288433328</v>
      </c>
      <c r="M69">
        <f t="shared" si="19"/>
        <v>648</v>
      </c>
      <c r="N69">
        <f t="shared" si="20"/>
        <v>3</v>
      </c>
      <c r="O69">
        <f t="shared" si="21"/>
        <v>0.5</v>
      </c>
    </row>
    <row r="70" spans="1:15">
      <c r="A70" s="15" t="s">
        <v>55</v>
      </c>
      <c r="B70" s="15">
        <v>1100</v>
      </c>
      <c r="C70" s="17">
        <v>0.1112507222</v>
      </c>
      <c r="D70" s="16">
        <v>0.34200000000000003</v>
      </c>
      <c r="E70" s="16">
        <v>56.5</v>
      </c>
      <c r="F70" s="16">
        <v>1.85</v>
      </c>
      <c r="G70" s="16">
        <v>0.22</v>
      </c>
      <c r="H70" s="15">
        <v>1</v>
      </c>
      <c r="I70" s="16">
        <f t="shared" si="22"/>
        <v>1.85</v>
      </c>
      <c r="J70" s="16">
        <f t="shared" si="23"/>
        <v>0.22</v>
      </c>
      <c r="K70" s="16">
        <v>349.3</v>
      </c>
      <c r="L70" s="15">
        <f t="shared" si="18"/>
        <v>0.17914147542254999</v>
      </c>
      <c r="M70">
        <f t="shared" si="19"/>
        <v>221</v>
      </c>
      <c r="N70">
        <f t="shared" si="20"/>
        <v>1</v>
      </c>
      <c r="O70">
        <f t="shared" si="21"/>
        <v>0.1</v>
      </c>
    </row>
    <row r="71" spans="1:15">
      <c r="A71" s="15" t="s">
        <v>55</v>
      </c>
      <c r="B71" s="15">
        <v>1400</v>
      </c>
      <c r="C71" s="17">
        <v>0.27897728119999998</v>
      </c>
      <c r="D71" s="16">
        <v>0.88800000000000001</v>
      </c>
      <c r="E71" s="16">
        <v>56.5</v>
      </c>
      <c r="F71" s="16">
        <v>1.93</v>
      </c>
      <c r="G71" s="16">
        <v>0.497</v>
      </c>
      <c r="H71" s="15">
        <v>1</v>
      </c>
      <c r="I71" s="16">
        <f t="shared" si="22"/>
        <v>1.93</v>
      </c>
      <c r="J71" s="16">
        <f t="shared" si="23"/>
        <v>0.497</v>
      </c>
      <c r="K71" s="16">
        <v>21856.6</v>
      </c>
      <c r="L71" s="15">
        <f t="shared" si="18"/>
        <v>1.1664040126972</v>
      </c>
      <c r="M71">
        <f t="shared" si="19"/>
        <v>1439</v>
      </c>
      <c r="N71">
        <f t="shared" si="20"/>
        <v>6</v>
      </c>
      <c r="O71">
        <f t="shared" si="21"/>
        <v>1.6</v>
      </c>
    </row>
    <row r="72" spans="1:15">
      <c r="A72" s="15" t="s">
        <v>55</v>
      </c>
      <c r="B72" s="15">
        <v>3100</v>
      </c>
      <c r="C72" s="17">
        <v>1.2298691E-3</v>
      </c>
      <c r="D72" s="16">
        <v>0.41099999999999998</v>
      </c>
      <c r="E72" s="16">
        <v>56.5</v>
      </c>
      <c r="F72" s="16">
        <v>1.2</v>
      </c>
      <c r="G72" s="16">
        <v>6.4000000000000001E-2</v>
      </c>
      <c r="H72" s="15">
        <v>1</v>
      </c>
      <c r="I72" s="16">
        <f t="shared" si="22"/>
        <v>1.2</v>
      </c>
      <c r="J72" s="16">
        <f t="shared" si="23"/>
        <v>6.4000000000000001E-2</v>
      </c>
      <c r="K72" s="16">
        <v>74</v>
      </c>
      <c r="L72" s="15">
        <f t="shared" si="18"/>
        <v>2.3799504421374998E-3</v>
      </c>
      <c r="M72">
        <f t="shared" si="19"/>
        <v>3</v>
      </c>
      <c r="N72">
        <f t="shared" si="20"/>
        <v>0</v>
      </c>
      <c r="O72">
        <f t="shared" si="21"/>
        <v>0</v>
      </c>
    </row>
    <row r="73" spans="1:15">
      <c r="A73" s="15" t="s">
        <v>55</v>
      </c>
      <c r="B73" s="15">
        <v>1700</v>
      </c>
      <c r="C73" s="17">
        <v>0.29135970789999999</v>
      </c>
      <c r="D73" s="16">
        <v>0.74099999999999999</v>
      </c>
      <c r="E73" s="16">
        <v>56.5</v>
      </c>
      <c r="F73" s="16">
        <v>1.8</v>
      </c>
      <c r="G73" s="16">
        <v>0.47799999999999998</v>
      </c>
      <c r="H73" s="15">
        <v>1</v>
      </c>
      <c r="I73" s="16">
        <f t="shared" si="22"/>
        <v>1.8</v>
      </c>
      <c r="J73" s="16">
        <f t="shared" si="23"/>
        <v>0.47799999999999998</v>
      </c>
      <c r="K73" s="16">
        <v>1627.9</v>
      </c>
      <c r="L73" s="15">
        <f t="shared" si="18"/>
        <v>1.0165176008996124</v>
      </c>
      <c r="M73">
        <f t="shared" si="19"/>
        <v>1254</v>
      </c>
      <c r="N73">
        <f t="shared" si="20"/>
        <v>5</v>
      </c>
      <c r="O73">
        <f t="shared" si="21"/>
        <v>1.3</v>
      </c>
    </row>
    <row r="74" spans="1:15">
      <c r="A74" s="15" t="s">
        <v>55</v>
      </c>
      <c r="B74" s="15">
        <v>1400</v>
      </c>
      <c r="C74" s="17">
        <v>0.71796831579999998</v>
      </c>
      <c r="D74" s="16">
        <v>0.88700000000000001</v>
      </c>
      <c r="E74" s="16">
        <v>56.5</v>
      </c>
      <c r="F74" s="16">
        <v>1.93</v>
      </c>
      <c r="G74" s="16">
        <v>0.497</v>
      </c>
      <c r="H74" s="15">
        <v>1</v>
      </c>
      <c r="I74" s="16">
        <f t="shared" si="22"/>
        <v>1.93</v>
      </c>
      <c r="J74" s="16">
        <f t="shared" si="23"/>
        <v>0.497</v>
      </c>
      <c r="K74" s="16">
        <v>7923.3</v>
      </c>
      <c r="L74" s="15">
        <f t="shared" si="18"/>
        <v>2.9984450942062413</v>
      </c>
      <c r="M74">
        <f t="shared" si="19"/>
        <v>3699</v>
      </c>
      <c r="N74">
        <f t="shared" si="20"/>
        <v>16</v>
      </c>
      <c r="O74">
        <f t="shared" si="21"/>
        <v>4.0999999999999996</v>
      </c>
    </row>
    <row r="75" spans="1:15">
      <c r="A75" s="15" t="s">
        <v>55</v>
      </c>
      <c r="B75" s="15">
        <v>1100</v>
      </c>
      <c r="C75" s="17">
        <v>4.45292942E-2</v>
      </c>
      <c r="D75" s="16">
        <v>0.34200000000000003</v>
      </c>
      <c r="E75" s="16">
        <v>56.5</v>
      </c>
      <c r="F75" s="16">
        <v>1.85</v>
      </c>
      <c r="G75" s="16">
        <v>0.22</v>
      </c>
      <c r="H75" s="15">
        <v>0</v>
      </c>
      <c r="I75" s="16">
        <f>F75*0.7</f>
        <v>1.2949999999999999</v>
      </c>
      <c r="J75" s="16">
        <f>G75*0.5</f>
        <v>0.11</v>
      </c>
      <c r="K75" s="16">
        <v>2113.3000000000002</v>
      </c>
      <c r="L75" s="15">
        <f t="shared" si="18"/>
        <v>7.1703295985550003E-2</v>
      </c>
      <c r="M75">
        <f t="shared" si="19"/>
        <v>88</v>
      </c>
      <c r="N75">
        <f t="shared" si="20"/>
        <v>0</v>
      </c>
      <c r="O75">
        <f t="shared" si="21"/>
        <v>0</v>
      </c>
    </row>
    <row r="76" spans="1:15">
      <c r="A76" s="15" t="s">
        <v>55</v>
      </c>
      <c r="B76" s="15">
        <v>1100</v>
      </c>
      <c r="C76" s="17">
        <v>0.1199984799</v>
      </c>
      <c r="D76" s="16">
        <v>0.34200000000000003</v>
      </c>
      <c r="E76" s="16">
        <v>56.5</v>
      </c>
      <c r="F76" s="16">
        <v>1.85</v>
      </c>
      <c r="G76" s="16">
        <v>0.22</v>
      </c>
      <c r="H76" s="15">
        <v>1</v>
      </c>
      <c r="I76" s="16">
        <f t="shared" ref="I76:I79" si="24">F76</f>
        <v>1.85</v>
      </c>
      <c r="J76" s="16">
        <f t="shared" ref="J76:J79" si="25">G76</f>
        <v>0.22</v>
      </c>
      <c r="K76" s="16">
        <v>363.3</v>
      </c>
      <c r="L76" s="15">
        <f t="shared" si="18"/>
        <v>0.193227552258975</v>
      </c>
      <c r="M76">
        <f t="shared" si="19"/>
        <v>238</v>
      </c>
      <c r="N76">
        <f t="shared" si="20"/>
        <v>1</v>
      </c>
      <c r="O76">
        <f t="shared" si="21"/>
        <v>0.1</v>
      </c>
    </row>
    <row r="77" spans="1:15">
      <c r="A77" s="15" t="s">
        <v>55</v>
      </c>
      <c r="B77" s="15">
        <v>1400</v>
      </c>
      <c r="C77" s="17">
        <v>0.16355317280000001</v>
      </c>
      <c r="D77" s="16">
        <v>0.88700000000000001</v>
      </c>
      <c r="E77" s="16">
        <v>56.5</v>
      </c>
      <c r="F77" s="16">
        <v>1.93</v>
      </c>
      <c r="G77" s="16">
        <v>0.497</v>
      </c>
      <c r="H77" s="15">
        <v>1</v>
      </c>
      <c r="I77" s="16">
        <f t="shared" si="24"/>
        <v>1.93</v>
      </c>
      <c r="J77" s="16">
        <f t="shared" si="25"/>
        <v>0.497</v>
      </c>
      <c r="K77" s="16">
        <v>4758.7</v>
      </c>
      <c r="L77" s="15">
        <f t="shared" si="18"/>
        <v>0.68304575262153333</v>
      </c>
      <c r="M77">
        <f t="shared" si="19"/>
        <v>843</v>
      </c>
      <c r="N77">
        <f t="shared" si="20"/>
        <v>4</v>
      </c>
      <c r="O77">
        <f t="shared" si="21"/>
        <v>0.9</v>
      </c>
    </row>
    <row r="78" spans="1:15">
      <c r="A78" s="15" t="s">
        <v>55</v>
      </c>
      <c r="B78" s="15">
        <v>1700</v>
      </c>
      <c r="C78" s="17">
        <v>0.49019652549999998</v>
      </c>
      <c r="D78" s="16">
        <v>0.74099999999999999</v>
      </c>
      <c r="E78" s="16">
        <v>56.5</v>
      </c>
      <c r="F78" s="16">
        <v>1.8</v>
      </c>
      <c r="G78" s="16">
        <v>0.47799999999999998</v>
      </c>
      <c r="H78" s="15">
        <v>1</v>
      </c>
      <c r="I78" s="16">
        <f t="shared" si="24"/>
        <v>1.8</v>
      </c>
      <c r="J78" s="16">
        <f t="shared" si="25"/>
        <v>0.47799999999999998</v>
      </c>
      <c r="K78" s="16">
        <v>5864.4</v>
      </c>
      <c r="L78" s="15">
        <f t="shared" si="18"/>
        <v>1.7102344029038126</v>
      </c>
      <c r="M78">
        <f t="shared" si="19"/>
        <v>2110</v>
      </c>
      <c r="N78">
        <f t="shared" si="20"/>
        <v>8</v>
      </c>
      <c r="O78">
        <f t="shared" si="21"/>
        <v>2.2000000000000002</v>
      </c>
    </row>
    <row r="79" spans="1:15">
      <c r="A79" s="15" t="s">
        <v>55</v>
      </c>
      <c r="B79" s="15">
        <v>1100</v>
      </c>
      <c r="C79" s="17">
        <v>24.278423033999999</v>
      </c>
      <c r="D79" s="16">
        <v>0.34200000000000003</v>
      </c>
      <c r="E79" s="16">
        <v>56.5</v>
      </c>
      <c r="F79" s="16">
        <v>1.85</v>
      </c>
      <c r="G79" s="16">
        <v>0.22</v>
      </c>
      <c r="H79" s="15">
        <v>1</v>
      </c>
      <c r="I79" s="16">
        <f t="shared" si="24"/>
        <v>1.85</v>
      </c>
      <c r="J79" s="16">
        <f t="shared" si="25"/>
        <v>0.22</v>
      </c>
      <c r="K79" s="16">
        <v>117514</v>
      </c>
      <c r="L79" s="15">
        <f t="shared" si="18"/>
        <v>39.094330690498502</v>
      </c>
      <c r="M79">
        <f t="shared" si="19"/>
        <v>48222</v>
      </c>
      <c r="N79">
        <f t="shared" si="20"/>
        <v>197</v>
      </c>
      <c r="O79">
        <f t="shared" si="21"/>
        <v>23.4</v>
      </c>
    </row>
    <row r="80" spans="1:15">
      <c r="A80" s="15" t="s">
        <v>55</v>
      </c>
      <c r="B80" s="15">
        <v>1100</v>
      </c>
      <c r="C80" s="17">
        <v>1.4121189899999999E-2</v>
      </c>
      <c r="D80" s="16">
        <v>0.34200000000000003</v>
      </c>
      <c r="E80" s="16">
        <v>56.5</v>
      </c>
      <c r="F80" s="16">
        <v>1.85</v>
      </c>
      <c r="G80" s="16">
        <v>0.22</v>
      </c>
      <c r="H80" s="15">
        <v>0</v>
      </c>
      <c r="I80" s="16">
        <f>F80*0.7</f>
        <v>1.2949999999999999</v>
      </c>
      <c r="J80" s="16">
        <f>G80*0.5</f>
        <v>0.11</v>
      </c>
      <c r="K80" s="16">
        <v>21.9</v>
      </c>
      <c r="L80" s="15">
        <f t="shared" si="18"/>
        <v>2.2738646036475001E-2</v>
      </c>
      <c r="M80">
        <f t="shared" si="19"/>
        <v>28</v>
      </c>
      <c r="N80">
        <f t="shared" si="20"/>
        <v>0</v>
      </c>
      <c r="O80">
        <f t="shared" si="21"/>
        <v>0</v>
      </c>
    </row>
    <row r="81" spans="1:15">
      <c r="A81" s="15" t="s">
        <v>55</v>
      </c>
      <c r="B81" s="15">
        <v>1100</v>
      </c>
      <c r="C81" s="17">
        <v>0.3990226892</v>
      </c>
      <c r="D81" s="16">
        <v>0.34200000000000003</v>
      </c>
      <c r="E81" s="16">
        <v>56.5</v>
      </c>
      <c r="F81" s="16">
        <v>1.85</v>
      </c>
      <c r="G81" s="16">
        <v>0.22</v>
      </c>
      <c r="H81" s="15">
        <v>1</v>
      </c>
      <c r="I81" s="16">
        <f>F81</f>
        <v>1.85</v>
      </c>
      <c r="J81" s="16">
        <f>G81</f>
        <v>0.22</v>
      </c>
      <c r="K81" s="16">
        <v>5456.1</v>
      </c>
      <c r="L81" s="15">
        <f t="shared" si="18"/>
        <v>0.6425262852843</v>
      </c>
      <c r="M81">
        <f t="shared" si="19"/>
        <v>793</v>
      </c>
      <c r="N81">
        <f t="shared" si="20"/>
        <v>3</v>
      </c>
      <c r="O81">
        <f t="shared" si="21"/>
        <v>0.4</v>
      </c>
    </row>
    <row r="82" spans="1:15">
      <c r="A82" s="15" t="s">
        <v>55</v>
      </c>
      <c r="B82" s="15">
        <v>1400</v>
      </c>
      <c r="C82" s="17">
        <v>2.7646099999999999E-5</v>
      </c>
      <c r="D82" s="16">
        <v>0.88700000000000001</v>
      </c>
      <c r="E82" s="16">
        <v>56.5</v>
      </c>
      <c r="F82" s="16">
        <v>1.93</v>
      </c>
      <c r="G82" s="16">
        <v>0.497</v>
      </c>
      <c r="H82" s="15">
        <v>0</v>
      </c>
      <c r="I82" s="16">
        <f t="shared" ref="I82:I83" si="26">F82*0.7</f>
        <v>1.351</v>
      </c>
      <c r="J82" s="16">
        <f t="shared" ref="J82:J83" si="27">G82*0.5</f>
        <v>0.2485</v>
      </c>
      <c r="K82" s="16">
        <v>0.1</v>
      </c>
      <c r="L82" s="15">
        <f t="shared" si="18"/>
        <v>1.1545817704583332E-4</v>
      </c>
      <c r="M82">
        <f t="shared" si="19"/>
        <v>0</v>
      </c>
      <c r="N82">
        <f t="shared" si="20"/>
        <v>0</v>
      </c>
      <c r="O82">
        <f t="shared" si="21"/>
        <v>0</v>
      </c>
    </row>
    <row r="83" spans="1:15">
      <c r="A83" s="15" t="s">
        <v>55</v>
      </c>
      <c r="B83" s="15">
        <v>1400</v>
      </c>
      <c r="C83" s="17">
        <v>1.9735183000000002E-3</v>
      </c>
      <c r="D83" s="16">
        <v>0.88700000000000001</v>
      </c>
      <c r="E83" s="16">
        <v>56.5</v>
      </c>
      <c r="F83" s="16">
        <v>1.93</v>
      </c>
      <c r="G83" s="16">
        <v>0.497</v>
      </c>
      <c r="H83" s="15">
        <v>0</v>
      </c>
      <c r="I83" s="16">
        <f t="shared" si="26"/>
        <v>1.351</v>
      </c>
      <c r="J83" s="16">
        <f t="shared" si="27"/>
        <v>0.2485</v>
      </c>
      <c r="K83" s="16">
        <v>7.4</v>
      </c>
      <c r="L83" s="15">
        <f t="shared" si="18"/>
        <v>8.2419880303041659E-3</v>
      </c>
      <c r="M83">
        <f t="shared" si="19"/>
        <v>10</v>
      </c>
      <c r="N83">
        <f t="shared" si="20"/>
        <v>0</v>
      </c>
      <c r="O83">
        <f t="shared" si="21"/>
        <v>0</v>
      </c>
    </row>
    <row r="84" spans="1:15">
      <c r="A84" s="15" t="s">
        <v>55</v>
      </c>
      <c r="B84" s="15">
        <v>1400</v>
      </c>
      <c r="C84" s="17">
        <v>2.2921918200000002</v>
      </c>
      <c r="D84" s="16">
        <v>0.88700000000000001</v>
      </c>
      <c r="E84" s="16">
        <v>56.5</v>
      </c>
      <c r="F84" s="16">
        <v>1.93</v>
      </c>
      <c r="G84" s="16">
        <v>0.497</v>
      </c>
      <c r="H84" s="15">
        <v>1</v>
      </c>
      <c r="I84" s="16">
        <f t="shared" ref="I84:I85" si="28">F84</f>
        <v>1.93</v>
      </c>
      <c r="J84" s="16">
        <f t="shared" ref="J84:J85" si="29">G84</f>
        <v>0.497</v>
      </c>
      <c r="K84" s="16">
        <v>22069.5</v>
      </c>
      <c r="L84" s="15">
        <f t="shared" si="18"/>
        <v>9.5728615962675008</v>
      </c>
      <c r="M84">
        <f t="shared" si="19"/>
        <v>11808</v>
      </c>
      <c r="N84">
        <f t="shared" si="20"/>
        <v>50</v>
      </c>
      <c r="O84">
        <f t="shared" si="21"/>
        <v>12.9</v>
      </c>
    </row>
    <row r="85" spans="1:15">
      <c r="A85" s="15" t="s">
        <v>55</v>
      </c>
      <c r="B85" s="15">
        <v>1200</v>
      </c>
      <c r="C85" s="17">
        <v>0.23116728189999999</v>
      </c>
      <c r="D85" s="16">
        <v>0.30399999999999999</v>
      </c>
      <c r="E85" s="16">
        <v>56.5</v>
      </c>
      <c r="F85" s="16">
        <v>2.23</v>
      </c>
      <c r="G85" s="16">
        <v>0.316</v>
      </c>
      <c r="H85" s="15">
        <v>1</v>
      </c>
      <c r="I85" s="16">
        <f t="shared" si="28"/>
        <v>2.23</v>
      </c>
      <c r="J85" s="16">
        <f t="shared" si="29"/>
        <v>0.316</v>
      </c>
      <c r="K85" s="16">
        <v>784.3</v>
      </c>
      <c r="L85" s="15">
        <f t="shared" si="18"/>
        <v>0.3308774361595333</v>
      </c>
      <c r="M85">
        <f t="shared" si="19"/>
        <v>408</v>
      </c>
      <c r="N85">
        <f t="shared" si="20"/>
        <v>2</v>
      </c>
      <c r="O85">
        <f t="shared" si="21"/>
        <v>0.3</v>
      </c>
    </row>
    <row r="86" spans="1:15">
      <c r="A86" s="15" t="s">
        <v>55</v>
      </c>
      <c r="B86" s="15">
        <v>1200</v>
      </c>
      <c r="C86" s="17">
        <v>2.1578184600000001E-2</v>
      </c>
      <c r="D86" s="16">
        <v>0.30399999999999999</v>
      </c>
      <c r="E86" s="16">
        <v>56.5</v>
      </c>
      <c r="F86" s="16">
        <v>2.23</v>
      </c>
      <c r="G86" s="16">
        <v>0.316</v>
      </c>
      <c r="H86" s="15">
        <v>0</v>
      </c>
      <c r="I86" s="16">
        <f t="shared" ref="I86:I87" si="30">F86*0.7</f>
        <v>1.5609999999999999</v>
      </c>
      <c r="J86" s="16">
        <f t="shared" ref="J86:J87" si="31">G86*0.5</f>
        <v>0.158</v>
      </c>
      <c r="K86" s="16">
        <v>85.7</v>
      </c>
      <c r="L86" s="15">
        <f t="shared" si="18"/>
        <v>3.0885574890799999E-2</v>
      </c>
      <c r="M86">
        <f t="shared" si="19"/>
        <v>38</v>
      </c>
      <c r="N86">
        <f t="shared" si="20"/>
        <v>0</v>
      </c>
      <c r="O86">
        <f t="shared" si="21"/>
        <v>0</v>
      </c>
    </row>
    <row r="87" spans="1:15">
      <c r="A87" s="15" t="s">
        <v>55</v>
      </c>
      <c r="B87" s="15">
        <v>1400</v>
      </c>
      <c r="C87" s="17">
        <v>8.0400593100000001E-2</v>
      </c>
      <c r="D87" s="16">
        <v>0.88700000000000001</v>
      </c>
      <c r="E87" s="16">
        <v>56.5</v>
      </c>
      <c r="F87" s="16">
        <v>1.93</v>
      </c>
      <c r="G87" s="16">
        <v>0.497</v>
      </c>
      <c r="H87" s="15">
        <v>0</v>
      </c>
      <c r="I87" s="16">
        <f t="shared" si="30"/>
        <v>1.351</v>
      </c>
      <c r="J87" s="16">
        <f t="shared" si="31"/>
        <v>0.2485</v>
      </c>
      <c r="K87" s="16">
        <v>618.29999999999995</v>
      </c>
      <c r="L87" s="15">
        <f t="shared" si="18"/>
        <v>0.33577632695858745</v>
      </c>
      <c r="M87">
        <f t="shared" si="19"/>
        <v>414</v>
      </c>
      <c r="N87">
        <f t="shared" si="20"/>
        <v>1</v>
      </c>
      <c r="O87">
        <f t="shared" si="21"/>
        <v>0.2</v>
      </c>
    </row>
    <row r="88" spans="1:15">
      <c r="A88" s="15" t="s">
        <v>55</v>
      </c>
      <c r="B88" s="15">
        <v>3100</v>
      </c>
      <c r="C88" s="17">
        <v>0.70210514609999997</v>
      </c>
      <c r="D88" s="16">
        <v>0.41099999999999998</v>
      </c>
      <c r="E88" s="16">
        <v>56.5</v>
      </c>
      <c r="F88" s="16">
        <v>1.2</v>
      </c>
      <c r="G88" s="16">
        <v>6.4000000000000001E-2</v>
      </c>
      <c r="H88" s="15">
        <v>1</v>
      </c>
      <c r="I88" s="16">
        <f t="shared" ref="I88:I90" si="32">F88</f>
        <v>1.2</v>
      </c>
      <c r="J88" s="16">
        <f t="shared" ref="J88:J90" si="33">G88</f>
        <v>6.4000000000000001E-2</v>
      </c>
      <c r="K88" s="16">
        <v>1749.1</v>
      </c>
      <c r="L88" s="15">
        <f t="shared" si="18"/>
        <v>1.3586612208467626</v>
      </c>
      <c r="M88">
        <f t="shared" si="19"/>
        <v>1676</v>
      </c>
      <c r="N88">
        <f t="shared" si="20"/>
        <v>4</v>
      </c>
      <c r="O88">
        <f t="shared" si="21"/>
        <v>0.2</v>
      </c>
    </row>
    <row r="89" spans="1:15">
      <c r="A89" s="15" t="s">
        <v>55</v>
      </c>
      <c r="B89" s="15">
        <v>3100</v>
      </c>
      <c r="C89" s="17">
        <v>0.21804775700000001</v>
      </c>
      <c r="D89" s="16">
        <v>0.41099999999999998</v>
      </c>
      <c r="E89" s="16">
        <v>56.5</v>
      </c>
      <c r="F89" s="16">
        <v>1.2</v>
      </c>
      <c r="G89" s="16">
        <v>6.4000000000000001E-2</v>
      </c>
      <c r="H89" s="15">
        <v>1</v>
      </c>
      <c r="I89" s="16">
        <f t="shared" si="32"/>
        <v>1.2</v>
      </c>
      <c r="J89" s="16">
        <f t="shared" si="33"/>
        <v>6.4000000000000001E-2</v>
      </c>
      <c r="K89" s="16">
        <v>427.2</v>
      </c>
      <c r="L89" s="15">
        <f t="shared" si="18"/>
        <v>0.42194966576462495</v>
      </c>
      <c r="M89">
        <f t="shared" si="19"/>
        <v>520</v>
      </c>
      <c r="N89">
        <f t="shared" si="20"/>
        <v>1</v>
      </c>
      <c r="O89">
        <f t="shared" si="21"/>
        <v>0.1</v>
      </c>
    </row>
    <row r="90" spans="1:15">
      <c r="A90" s="15" t="s">
        <v>55</v>
      </c>
      <c r="B90" s="15">
        <v>3100</v>
      </c>
      <c r="C90" s="17">
        <v>0.2419599231</v>
      </c>
      <c r="D90" s="16">
        <v>0.41099999999999998</v>
      </c>
      <c r="E90" s="16">
        <v>56.5</v>
      </c>
      <c r="F90" s="16">
        <v>1.2</v>
      </c>
      <c r="G90" s="16">
        <v>6.4000000000000001E-2</v>
      </c>
      <c r="H90" s="15">
        <v>1</v>
      </c>
      <c r="I90" s="16">
        <f t="shared" si="32"/>
        <v>1.2</v>
      </c>
      <c r="J90" s="16">
        <f t="shared" si="33"/>
        <v>6.4000000000000001E-2</v>
      </c>
      <c r="K90" s="16">
        <v>426.3</v>
      </c>
      <c r="L90" s="15">
        <f t="shared" si="18"/>
        <v>0.46822269618888751</v>
      </c>
      <c r="M90">
        <f t="shared" si="19"/>
        <v>578</v>
      </c>
      <c r="N90">
        <f t="shared" si="20"/>
        <v>2</v>
      </c>
      <c r="O90">
        <f t="shared" si="21"/>
        <v>0.1</v>
      </c>
    </row>
    <row r="91" spans="1:15">
      <c r="A91" s="15" t="s">
        <v>55</v>
      </c>
      <c r="B91" s="15">
        <v>1890</v>
      </c>
      <c r="C91" s="17">
        <v>8.9761370000000004E-3</v>
      </c>
      <c r="D91" s="16">
        <v>0.54300000000000004</v>
      </c>
      <c r="E91" s="16">
        <v>56.5</v>
      </c>
      <c r="F91" s="16">
        <v>1.58</v>
      </c>
      <c r="G91" s="16">
        <v>0.22</v>
      </c>
      <c r="H91" s="15">
        <v>0</v>
      </c>
      <c r="I91" s="16">
        <f>F91*0.7</f>
        <v>1.1059999999999999</v>
      </c>
      <c r="J91" s="16">
        <f>G91*0.5</f>
        <v>0.11</v>
      </c>
      <c r="K91" s="16">
        <v>20.6</v>
      </c>
      <c r="L91" s="15">
        <f t="shared" si="18"/>
        <v>2.2948616257624999E-2</v>
      </c>
      <c r="M91">
        <f t="shared" si="19"/>
        <v>28</v>
      </c>
      <c r="N91">
        <f t="shared" si="20"/>
        <v>0</v>
      </c>
      <c r="O91">
        <f t="shared" si="21"/>
        <v>0</v>
      </c>
    </row>
    <row r="92" spans="1:15">
      <c r="A92" s="15" t="s">
        <v>55</v>
      </c>
      <c r="B92" s="15">
        <v>1100</v>
      </c>
      <c r="C92" s="17">
        <v>3.5009505868000002</v>
      </c>
      <c r="D92" s="16">
        <v>0.34200000000000003</v>
      </c>
      <c r="E92" s="16">
        <v>56.5</v>
      </c>
      <c r="F92" s="16">
        <v>1.85</v>
      </c>
      <c r="G92" s="16">
        <v>0.22</v>
      </c>
      <c r="H92" s="15">
        <v>1</v>
      </c>
      <c r="I92" s="16">
        <f t="shared" ref="I92:I103" si="34">F92</f>
        <v>1.85</v>
      </c>
      <c r="J92" s="16">
        <f t="shared" ref="J92:J103" si="35">G92</f>
        <v>0.22</v>
      </c>
      <c r="K92" s="16">
        <v>15587.8</v>
      </c>
      <c r="L92" s="15">
        <f t="shared" si="18"/>
        <v>5.6374056823947001</v>
      </c>
      <c r="M92">
        <f t="shared" si="19"/>
        <v>6954</v>
      </c>
      <c r="N92">
        <f t="shared" si="20"/>
        <v>28</v>
      </c>
      <c r="O92">
        <f t="shared" si="21"/>
        <v>3.4</v>
      </c>
    </row>
    <row r="93" spans="1:15">
      <c r="A93" s="15" t="s">
        <v>55</v>
      </c>
      <c r="B93" s="15">
        <v>1100</v>
      </c>
      <c r="C93" s="17">
        <v>1.2238187068999999</v>
      </c>
      <c r="D93" s="16">
        <v>0.34200000000000003</v>
      </c>
      <c r="E93" s="16">
        <v>56.5</v>
      </c>
      <c r="F93" s="16">
        <v>1.85</v>
      </c>
      <c r="G93" s="16">
        <v>0.22</v>
      </c>
      <c r="H93" s="15">
        <v>1</v>
      </c>
      <c r="I93" s="16">
        <f t="shared" si="34"/>
        <v>1.85</v>
      </c>
      <c r="J93" s="16">
        <f t="shared" si="35"/>
        <v>0.22</v>
      </c>
      <c r="K93" s="16">
        <v>3466</v>
      </c>
      <c r="L93" s="15">
        <f t="shared" si="18"/>
        <v>1.9706540727857249</v>
      </c>
      <c r="M93">
        <f t="shared" si="19"/>
        <v>2431</v>
      </c>
      <c r="N93">
        <f t="shared" si="20"/>
        <v>10</v>
      </c>
      <c r="O93">
        <f t="shared" si="21"/>
        <v>1.2</v>
      </c>
    </row>
    <row r="94" spans="1:15">
      <c r="A94" s="15" t="s">
        <v>55</v>
      </c>
      <c r="B94" s="15">
        <v>1700</v>
      </c>
      <c r="C94" s="17">
        <v>0.89193082670000001</v>
      </c>
      <c r="D94" s="16">
        <v>0.74099999999999999</v>
      </c>
      <c r="E94" s="16">
        <v>56.5</v>
      </c>
      <c r="F94" s="16">
        <v>1.8</v>
      </c>
      <c r="G94" s="16">
        <v>0.47799999999999998</v>
      </c>
      <c r="H94" s="15">
        <v>1</v>
      </c>
      <c r="I94" s="16">
        <f t="shared" si="34"/>
        <v>1.8</v>
      </c>
      <c r="J94" s="16">
        <f t="shared" si="35"/>
        <v>0.47799999999999998</v>
      </c>
      <c r="K94" s="16">
        <v>4421.6000000000004</v>
      </c>
      <c r="L94" s="15">
        <f t="shared" si="18"/>
        <v>3.1118351630029628</v>
      </c>
      <c r="M94">
        <f t="shared" si="19"/>
        <v>3838</v>
      </c>
      <c r="N94">
        <f t="shared" si="20"/>
        <v>15</v>
      </c>
      <c r="O94">
        <f t="shared" si="21"/>
        <v>4</v>
      </c>
    </row>
    <row r="95" spans="1:15">
      <c r="A95" s="15" t="s">
        <v>55</v>
      </c>
      <c r="B95" s="15">
        <v>3200</v>
      </c>
      <c r="C95" s="17">
        <v>1.9124678900000001E-2</v>
      </c>
      <c r="D95" s="16">
        <v>0.4</v>
      </c>
      <c r="E95" s="16">
        <v>56.5</v>
      </c>
      <c r="F95" s="16">
        <v>1.2</v>
      </c>
      <c r="G95" s="16">
        <v>6.4000000000000001E-2</v>
      </c>
      <c r="H95" s="15">
        <v>1</v>
      </c>
      <c r="I95" s="16">
        <f t="shared" si="34"/>
        <v>1.2</v>
      </c>
      <c r="J95" s="16">
        <f t="shared" si="35"/>
        <v>6.4000000000000001E-2</v>
      </c>
      <c r="K95" s="16">
        <v>27813.1</v>
      </c>
      <c r="L95" s="15">
        <f t="shared" si="18"/>
        <v>3.6018145261666669E-2</v>
      </c>
      <c r="M95">
        <f t="shared" si="19"/>
        <v>44</v>
      </c>
      <c r="N95">
        <f t="shared" si="20"/>
        <v>0</v>
      </c>
      <c r="O95">
        <f t="shared" si="21"/>
        <v>0</v>
      </c>
    </row>
    <row r="96" spans="1:15">
      <c r="A96" s="15" t="s">
        <v>55</v>
      </c>
      <c r="B96" s="15">
        <v>1200</v>
      </c>
      <c r="C96" s="17">
        <v>6.7845161200000004E-2</v>
      </c>
      <c r="D96" s="16">
        <v>0.30399999999999999</v>
      </c>
      <c r="E96" s="16">
        <v>56.5</v>
      </c>
      <c r="F96" s="16">
        <v>2.23</v>
      </c>
      <c r="G96" s="16">
        <v>0.316</v>
      </c>
      <c r="H96" s="15">
        <v>1</v>
      </c>
      <c r="I96" s="16">
        <f t="shared" si="34"/>
        <v>2.23</v>
      </c>
      <c r="J96" s="16">
        <f t="shared" si="35"/>
        <v>0.316</v>
      </c>
      <c r="K96" s="16">
        <v>87.3</v>
      </c>
      <c r="L96" s="15">
        <f t="shared" si="18"/>
        <v>9.7109040730933335E-2</v>
      </c>
      <c r="M96">
        <f t="shared" si="19"/>
        <v>120</v>
      </c>
      <c r="N96">
        <f t="shared" si="20"/>
        <v>1</v>
      </c>
      <c r="O96">
        <f t="shared" si="21"/>
        <v>0.1</v>
      </c>
    </row>
    <row r="97" spans="1:15">
      <c r="A97" s="15" t="s">
        <v>55</v>
      </c>
      <c r="B97" s="15">
        <v>1700</v>
      </c>
      <c r="C97" s="17">
        <v>0.4435071659</v>
      </c>
      <c r="D97" s="16">
        <v>0.74099999999999999</v>
      </c>
      <c r="E97" s="16">
        <v>56.5</v>
      </c>
      <c r="F97" s="16">
        <v>1.8</v>
      </c>
      <c r="G97" s="16">
        <v>0.47799999999999998</v>
      </c>
      <c r="H97" s="15">
        <v>1</v>
      </c>
      <c r="I97" s="16">
        <f t="shared" si="34"/>
        <v>1.8</v>
      </c>
      <c r="J97" s="16">
        <f t="shared" si="35"/>
        <v>0.47799999999999998</v>
      </c>
      <c r="K97" s="16">
        <v>2509.6</v>
      </c>
      <c r="L97" s="15">
        <f t="shared" si="18"/>
        <v>1.5473410634293625</v>
      </c>
      <c r="M97">
        <f t="shared" si="19"/>
        <v>1909</v>
      </c>
      <c r="N97">
        <f t="shared" si="20"/>
        <v>8</v>
      </c>
      <c r="O97">
        <f t="shared" si="21"/>
        <v>2</v>
      </c>
    </row>
    <row r="98" spans="1:15">
      <c r="A98" s="15" t="s">
        <v>55</v>
      </c>
      <c r="B98" s="15">
        <v>3200</v>
      </c>
      <c r="C98" s="17">
        <v>0.16119146039999999</v>
      </c>
      <c r="D98" s="16">
        <v>0.4</v>
      </c>
      <c r="E98" s="16">
        <v>56.5</v>
      </c>
      <c r="F98" s="16">
        <v>1.2</v>
      </c>
      <c r="G98" s="16">
        <v>6.4000000000000001E-2</v>
      </c>
      <c r="H98" s="15">
        <v>1</v>
      </c>
      <c r="I98" s="16">
        <f t="shared" si="34"/>
        <v>1.2</v>
      </c>
      <c r="J98" s="16">
        <f t="shared" si="35"/>
        <v>6.4000000000000001E-2</v>
      </c>
      <c r="K98" s="16">
        <v>447.5</v>
      </c>
      <c r="L98" s="15">
        <f t="shared" si="18"/>
        <v>0.30357725042</v>
      </c>
      <c r="M98">
        <f t="shared" si="19"/>
        <v>374</v>
      </c>
      <c r="N98">
        <f t="shared" si="20"/>
        <v>1</v>
      </c>
      <c r="O98">
        <f t="shared" si="21"/>
        <v>0.1</v>
      </c>
    </row>
    <row r="99" spans="1:15">
      <c r="A99" s="15" t="s">
        <v>55</v>
      </c>
      <c r="B99" s="15">
        <v>3200</v>
      </c>
      <c r="C99" s="17">
        <v>1.8902163E-2</v>
      </c>
      <c r="D99" s="16">
        <v>0.4</v>
      </c>
      <c r="E99" s="16">
        <v>56.5</v>
      </c>
      <c r="F99" s="16">
        <v>1.2</v>
      </c>
      <c r="G99" s="16">
        <v>6.4000000000000001E-2</v>
      </c>
      <c r="H99" s="15">
        <v>1</v>
      </c>
      <c r="I99" s="16">
        <f t="shared" si="34"/>
        <v>1.2</v>
      </c>
      <c r="J99" s="16">
        <f t="shared" si="35"/>
        <v>6.4000000000000001E-2</v>
      </c>
      <c r="K99" s="16">
        <v>48.4</v>
      </c>
      <c r="L99" s="15">
        <f t="shared" si="18"/>
        <v>3.559907365E-2</v>
      </c>
      <c r="M99">
        <f t="shared" si="19"/>
        <v>44</v>
      </c>
      <c r="N99">
        <f t="shared" si="20"/>
        <v>0</v>
      </c>
      <c r="O99">
        <f t="shared" si="21"/>
        <v>0</v>
      </c>
    </row>
    <row r="100" spans="1:15">
      <c r="A100" s="15" t="s">
        <v>55</v>
      </c>
      <c r="B100" s="15">
        <v>3200</v>
      </c>
      <c r="C100" s="17">
        <v>5.8858361999999997E-2</v>
      </c>
      <c r="D100" s="16">
        <v>0.4</v>
      </c>
      <c r="E100" s="16">
        <v>56.5</v>
      </c>
      <c r="F100" s="16">
        <v>1.2</v>
      </c>
      <c r="G100" s="16">
        <v>6.4000000000000001E-2</v>
      </c>
      <c r="H100" s="15">
        <v>1</v>
      </c>
      <c r="I100" s="16">
        <f t="shared" si="34"/>
        <v>1.2</v>
      </c>
      <c r="J100" s="16">
        <f t="shared" si="35"/>
        <v>6.4000000000000001E-2</v>
      </c>
      <c r="K100" s="16">
        <v>144.19999999999999</v>
      </c>
      <c r="L100" s="15">
        <f t="shared" si="18"/>
        <v>0.11084991510000002</v>
      </c>
      <c r="M100">
        <f t="shared" si="19"/>
        <v>137</v>
      </c>
      <c r="N100">
        <f t="shared" si="20"/>
        <v>0</v>
      </c>
      <c r="O100">
        <f t="shared" si="21"/>
        <v>0</v>
      </c>
    </row>
    <row r="101" spans="1:15">
      <c r="A101" s="15" t="s">
        <v>55</v>
      </c>
      <c r="B101" s="15">
        <v>1100</v>
      </c>
      <c r="C101" s="17">
        <v>0.36495498279999999</v>
      </c>
      <c r="D101" s="16">
        <v>0.34200000000000003</v>
      </c>
      <c r="E101" s="16">
        <v>56.5</v>
      </c>
      <c r="F101" s="16">
        <v>1.85</v>
      </c>
      <c r="G101" s="16">
        <v>0.22</v>
      </c>
      <c r="H101" s="15">
        <v>1</v>
      </c>
      <c r="I101" s="16">
        <f t="shared" si="34"/>
        <v>1.85</v>
      </c>
      <c r="J101" s="16">
        <f t="shared" si="35"/>
        <v>0.22</v>
      </c>
      <c r="K101" s="16">
        <v>526.9</v>
      </c>
      <c r="L101" s="15">
        <f t="shared" si="18"/>
        <v>0.58766876105370003</v>
      </c>
      <c r="M101">
        <f t="shared" si="19"/>
        <v>725</v>
      </c>
      <c r="N101">
        <f t="shared" si="20"/>
        <v>3</v>
      </c>
      <c r="O101">
        <f t="shared" si="21"/>
        <v>0.4</v>
      </c>
    </row>
    <row r="102" spans="1:15">
      <c r="A102" s="15" t="s">
        <v>55</v>
      </c>
      <c r="B102" s="15">
        <v>3200</v>
      </c>
      <c r="C102" s="17">
        <v>0.24314372000000001</v>
      </c>
      <c r="D102" s="16">
        <v>0.4</v>
      </c>
      <c r="E102" s="16">
        <v>56.5</v>
      </c>
      <c r="F102" s="16">
        <v>1.2</v>
      </c>
      <c r="G102" s="16">
        <v>6.4000000000000001E-2</v>
      </c>
      <c r="H102" s="15">
        <v>1</v>
      </c>
      <c r="I102" s="16">
        <f t="shared" si="34"/>
        <v>1.2</v>
      </c>
      <c r="J102" s="16">
        <f t="shared" si="35"/>
        <v>6.4000000000000001E-2</v>
      </c>
      <c r="K102" s="16">
        <v>2696.1</v>
      </c>
      <c r="L102" s="15">
        <f t="shared" si="18"/>
        <v>0.45792067266666669</v>
      </c>
      <c r="M102">
        <f t="shared" si="19"/>
        <v>565</v>
      </c>
      <c r="N102">
        <f t="shared" si="20"/>
        <v>1</v>
      </c>
      <c r="O102">
        <f t="shared" si="21"/>
        <v>0.1</v>
      </c>
    </row>
    <row r="103" spans="1:15">
      <c r="A103" s="15" t="s">
        <v>55</v>
      </c>
      <c r="B103" s="15">
        <v>1700</v>
      </c>
      <c r="C103" s="17">
        <v>2.1294426215</v>
      </c>
      <c r="D103" s="16">
        <v>0.74099999999999999</v>
      </c>
      <c r="E103" s="16">
        <v>56.5</v>
      </c>
      <c r="F103" s="16">
        <v>1.8</v>
      </c>
      <c r="G103" s="16">
        <v>0.47799999999999998</v>
      </c>
      <c r="H103" s="15">
        <v>1</v>
      </c>
      <c r="I103" s="16">
        <f t="shared" si="34"/>
        <v>1.8</v>
      </c>
      <c r="J103" s="16">
        <f t="shared" si="35"/>
        <v>0.47799999999999998</v>
      </c>
      <c r="K103" s="16">
        <v>22462.1</v>
      </c>
      <c r="L103" s="15">
        <f t="shared" si="18"/>
        <v>7.4293591260858127</v>
      </c>
      <c r="M103">
        <f t="shared" si="19"/>
        <v>9164</v>
      </c>
      <c r="N103">
        <f t="shared" si="20"/>
        <v>36</v>
      </c>
      <c r="O103">
        <f t="shared" si="21"/>
        <v>9.6999999999999993</v>
      </c>
    </row>
    <row r="104" spans="1:15">
      <c r="A104" s="15" t="s">
        <v>55</v>
      </c>
      <c r="B104" s="15">
        <v>1100</v>
      </c>
      <c r="C104" s="17">
        <v>1.3036247566000001</v>
      </c>
      <c r="D104" s="16">
        <v>0.34200000000000003</v>
      </c>
      <c r="E104" s="16">
        <v>56.5</v>
      </c>
      <c r="F104" s="16">
        <v>1.85</v>
      </c>
      <c r="G104" s="16">
        <v>0.22</v>
      </c>
      <c r="H104" s="15">
        <v>0</v>
      </c>
      <c r="I104" s="16">
        <f>F104*0.7</f>
        <v>1.2949999999999999</v>
      </c>
      <c r="J104" s="16">
        <f>G104*0.5</f>
        <v>0.11</v>
      </c>
      <c r="K104" s="16">
        <v>3083.2</v>
      </c>
      <c r="L104" s="15">
        <f t="shared" si="18"/>
        <v>2.0991617643151503</v>
      </c>
      <c r="M104">
        <f t="shared" si="19"/>
        <v>2589</v>
      </c>
      <c r="N104">
        <f t="shared" si="20"/>
        <v>7</v>
      </c>
      <c r="O104">
        <f t="shared" si="21"/>
        <v>0.6</v>
      </c>
    </row>
    <row r="105" spans="1:15">
      <c r="A105" s="15" t="s">
        <v>55</v>
      </c>
      <c r="B105" s="15">
        <v>3200</v>
      </c>
      <c r="C105" s="17">
        <v>4.3488723899999998E-2</v>
      </c>
      <c r="D105" s="16">
        <v>0.4</v>
      </c>
      <c r="E105" s="16">
        <v>56.5</v>
      </c>
      <c r="F105" s="16">
        <v>1.2</v>
      </c>
      <c r="G105" s="16">
        <v>6.4000000000000001E-2</v>
      </c>
      <c r="H105" s="15">
        <v>1</v>
      </c>
      <c r="I105" s="16">
        <f t="shared" ref="I105:I110" si="36">F105</f>
        <v>1.2</v>
      </c>
      <c r="J105" s="16">
        <f t="shared" ref="J105:J110" si="37">G105</f>
        <v>6.4000000000000001E-2</v>
      </c>
      <c r="K105" s="16">
        <v>73.400000000000006</v>
      </c>
      <c r="L105" s="15">
        <f t="shared" si="18"/>
        <v>8.1903763345000005E-2</v>
      </c>
      <c r="M105">
        <f t="shared" si="19"/>
        <v>101</v>
      </c>
      <c r="N105">
        <f t="shared" si="20"/>
        <v>0</v>
      </c>
      <c r="O105">
        <f t="shared" si="21"/>
        <v>0</v>
      </c>
    </row>
    <row r="106" spans="1:15">
      <c r="A106" s="15" t="s">
        <v>55</v>
      </c>
      <c r="B106" s="15">
        <v>3200</v>
      </c>
      <c r="C106" s="17">
        <v>0.2662714316</v>
      </c>
      <c r="D106" s="16">
        <v>0.4</v>
      </c>
      <c r="E106" s="16">
        <v>56.5</v>
      </c>
      <c r="F106" s="16">
        <v>1.2</v>
      </c>
      <c r="G106" s="16">
        <v>6.4000000000000001E-2</v>
      </c>
      <c r="H106" s="15">
        <v>1</v>
      </c>
      <c r="I106" s="16">
        <f t="shared" si="36"/>
        <v>1.2</v>
      </c>
      <c r="J106" s="16">
        <f t="shared" si="37"/>
        <v>6.4000000000000001E-2</v>
      </c>
      <c r="K106" s="16">
        <v>25613.599999999999</v>
      </c>
      <c r="L106" s="15">
        <f t="shared" si="18"/>
        <v>0.50147786284666662</v>
      </c>
      <c r="M106">
        <f t="shared" si="19"/>
        <v>619</v>
      </c>
      <c r="N106">
        <f t="shared" si="20"/>
        <v>2</v>
      </c>
      <c r="O106">
        <f t="shared" si="21"/>
        <v>0.1</v>
      </c>
    </row>
    <row r="107" spans="1:15">
      <c r="A107" s="15" t="s">
        <v>55</v>
      </c>
      <c r="B107" s="15">
        <v>1400</v>
      </c>
      <c r="C107" s="17">
        <v>0.93270068579999998</v>
      </c>
      <c r="D107" s="16">
        <v>0.88700000000000001</v>
      </c>
      <c r="E107" s="16">
        <v>56.5</v>
      </c>
      <c r="F107" s="16">
        <v>1.93</v>
      </c>
      <c r="G107" s="16">
        <v>0.497</v>
      </c>
      <c r="H107" s="15">
        <v>1</v>
      </c>
      <c r="I107" s="16">
        <f t="shared" si="36"/>
        <v>1.93</v>
      </c>
      <c r="J107" s="16">
        <f t="shared" si="37"/>
        <v>0.497</v>
      </c>
      <c r="K107" s="16">
        <v>14801</v>
      </c>
      <c r="L107" s="15">
        <f t="shared" si="18"/>
        <v>3.8952301016008248</v>
      </c>
      <c r="M107">
        <f t="shared" si="19"/>
        <v>4805</v>
      </c>
      <c r="N107">
        <f t="shared" si="20"/>
        <v>20</v>
      </c>
      <c r="O107">
        <f t="shared" si="21"/>
        <v>5.3</v>
      </c>
    </row>
    <row r="108" spans="1:15">
      <c r="A108" s="15" t="s">
        <v>55</v>
      </c>
      <c r="B108" s="15">
        <v>1400</v>
      </c>
      <c r="C108" s="17">
        <v>7.6513823499999994E-2</v>
      </c>
      <c r="D108" s="16">
        <v>0.88700000000000001</v>
      </c>
      <c r="E108" s="16">
        <v>56.5</v>
      </c>
      <c r="F108" s="16">
        <v>1.93</v>
      </c>
      <c r="G108" s="16">
        <v>0.497</v>
      </c>
      <c r="H108" s="15">
        <v>1</v>
      </c>
      <c r="I108" s="16">
        <f t="shared" si="36"/>
        <v>1.93</v>
      </c>
      <c r="J108" s="16">
        <f t="shared" si="37"/>
        <v>0.497</v>
      </c>
      <c r="K108" s="16">
        <v>360</v>
      </c>
      <c r="L108" s="15">
        <f t="shared" si="18"/>
        <v>0.31954404346785414</v>
      </c>
      <c r="M108">
        <f t="shared" si="19"/>
        <v>394</v>
      </c>
      <c r="N108">
        <f t="shared" si="20"/>
        <v>2</v>
      </c>
      <c r="O108">
        <f t="shared" si="21"/>
        <v>0.4</v>
      </c>
    </row>
    <row r="109" spans="1:15">
      <c r="A109" s="15" t="s">
        <v>55</v>
      </c>
      <c r="B109" s="15">
        <v>1400</v>
      </c>
      <c r="C109" s="17">
        <v>0.85810908289999999</v>
      </c>
      <c r="D109" s="16">
        <v>0.88700000000000001</v>
      </c>
      <c r="E109" s="16">
        <v>56.5</v>
      </c>
      <c r="F109" s="16">
        <v>1.93</v>
      </c>
      <c r="G109" s="16">
        <v>0.497</v>
      </c>
      <c r="H109" s="15">
        <v>1</v>
      </c>
      <c r="I109" s="16">
        <f t="shared" si="36"/>
        <v>1.93</v>
      </c>
      <c r="J109" s="16">
        <f t="shared" si="37"/>
        <v>0.497</v>
      </c>
      <c r="K109" s="16">
        <v>4822.1000000000004</v>
      </c>
      <c r="L109" s="15">
        <f t="shared" si="18"/>
        <v>3.5837138120062453</v>
      </c>
      <c r="M109">
        <f t="shared" si="19"/>
        <v>4420</v>
      </c>
      <c r="N109">
        <f t="shared" si="20"/>
        <v>19</v>
      </c>
      <c r="O109">
        <f t="shared" si="21"/>
        <v>4.8</v>
      </c>
    </row>
    <row r="110" spans="1:15">
      <c r="A110" s="15" t="s">
        <v>55</v>
      </c>
      <c r="B110" s="15">
        <v>7410</v>
      </c>
      <c r="C110" s="17">
        <v>0.19432899889999999</v>
      </c>
      <c r="D110" s="16">
        <v>0.23400000000000001</v>
      </c>
      <c r="E110" s="16">
        <v>56.5</v>
      </c>
      <c r="F110" s="16">
        <v>1.51</v>
      </c>
      <c r="G110" s="16">
        <v>0.115</v>
      </c>
      <c r="H110" s="15">
        <v>1</v>
      </c>
      <c r="I110" s="16">
        <f t="shared" si="36"/>
        <v>1.51</v>
      </c>
      <c r="J110" s="16">
        <f t="shared" si="37"/>
        <v>0.115</v>
      </c>
      <c r="K110" s="16">
        <v>4679.3</v>
      </c>
      <c r="L110" s="15">
        <f t="shared" si="18"/>
        <v>0.214101974538075</v>
      </c>
      <c r="M110">
        <f t="shared" si="19"/>
        <v>264</v>
      </c>
      <c r="N110">
        <f t="shared" si="20"/>
        <v>1</v>
      </c>
      <c r="O110">
        <f t="shared" si="21"/>
        <v>0.1</v>
      </c>
    </row>
    <row r="111" spans="1:15">
      <c r="A111" s="15" t="s">
        <v>55</v>
      </c>
      <c r="B111" s="15">
        <v>1100</v>
      </c>
      <c r="C111" s="17">
        <v>1.0500047199999999E-2</v>
      </c>
      <c r="D111" s="16">
        <v>0.34200000000000003</v>
      </c>
      <c r="E111" s="16">
        <v>56.5</v>
      </c>
      <c r="F111" s="16">
        <v>1.85</v>
      </c>
      <c r="G111" s="16">
        <v>0.22</v>
      </c>
      <c r="H111" s="15">
        <v>0</v>
      </c>
      <c r="I111" s="16">
        <f>F111*0.7</f>
        <v>1.2949999999999999</v>
      </c>
      <c r="J111" s="16">
        <f>G111*0.5</f>
        <v>0.11</v>
      </c>
      <c r="K111" s="16">
        <v>15.2</v>
      </c>
      <c r="L111" s="15">
        <f t="shared" si="18"/>
        <v>1.6907701003799999E-2</v>
      </c>
      <c r="M111">
        <f t="shared" si="19"/>
        <v>21</v>
      </c>
      <c r="N111">
        <f t="shared" si="20"/>
        <v>0</v>
      </c>
      <c r="O111">
        <f t="shared" si="21"/>
        <v>0</v>
      </c>
    </row>
    <row r="112" spans="1:15">
      <c r="A112" s="15" t="s">
        <v>55</v>
      </c>
      <c r="B112" s="15">
        <v>7410</v>
      </c>
      <c r="C112" s="17">
        <v>0.1179342542</v>
      </c>
      <c r="D112" s="16">
        <v>0.23400000000000001</v>
      </c>
      <c r="E112" s="16">
        <v>56.5</v>
      </c>
      <c r="F112" s="16">
        <v>1.51</v>
      </c>
      <c r="G112" s="16">
        <v>0.115</v>
      </c>
      <c r="H112" s="15">
        <v>1</v>
      </c>
      <c r="I112" s="16">
        <f t="shared" ref="I112:I113" si="38">F112</f>
        <v>1.51</v>
      </c>
      <c r="J112" s="16">
        <f t="shared" ref="J112:J113" si="39">G112</f>
        <v>0.115</v>
      </c>
      <c r="K112" s="16">
        <v>191</v>
      </c>
      <c r="L112" s="15">
        <f t="shared" si="18"/>
        <v>0.12993406456484999</v>
      </c>
      <c r="M112">
        <f t="shared" si="19"/>
        <v>160</v>
      </c>
      <c r="N112">
        <f t="shared" si="20"/>
        <v>1</v>
      </c>
      <c r="O112">
        <f t="shared" si="21"/>
        <v>0</v>
      </c>
    </row>
    <row r="113" spans="1:15">
      <c r="A113" s="15" t="s">
        <v>55</v>
      </c>
      <c r="B113" s="15">
        <v>7410</v>
      </c>
      <c r="C113" s="17">
        <v>3.8863001000000001E-3</v>
      </c>
      <c r="D113" s="16">
        <v>0.23400000000000001</v>
      </c>
      <c r="E113" s="16">
        <v>56.5</v>
      </c>
      <c r="F113" s="16">
        <v>1.51</v>
      </c>
      <c r="G113" s="16">
        <v>0.115</v>
      </c>
      <c r="H113" s="15">
        <v>1</v>
      </c>
      <c r="I113" s="16">
        <f t="shared" si="38"/>
        <v>1.51</v>
      </c>
      <c r="J113" s="16">
        <f t="shared" si="39"/>
        <v>0.115</v>
      </c>
      <c r="K113" s="16">
        <v>3.8</v>
      </c>
      <c r="L113" s="15">
        <f t="shared" si="18"/>
        <v>4.2817311351750001E-3</v>
      </c>
      <c r="M113">
        <f t="shared" si="19"/>
        <v>5</v>
      </c>
      <c r="N113">
        <f t="shared" si="20"/>
        <v>0</v>
      </c>
      <c r="O113">
        <f t="shared" si="21"/>
        <v>0</v>
      </c>
    </row>
    <row r="114" spans="1:15">
      <c r="A114" s="15" t="s">
        <v>55</v>
      </c>
      <c r="B114" s="15">
        <v>1100</v>
      </c>
      <c r="C114" s="17">
        <v>0.78420012370000003</v>
      </c>
      <c r="D114" s="16">
        <v>0.34200000000000003</v>
      </c>
      <c r="E114" s="16">
        <v>56.5</v>
      </c>
      <c r="F114" s="16">
        <v>1.85</v>
      </c>
      <c r="G114" s="16">
        <v>0.22</v>
      </c>
      <c r="H114" s="15">
        <v>0</v>
      </c>
      <c r="I114" s="16">
        <f>F114*0.7</f>
        <v>1.2949999999999999</v>
      </c>
      <c r="J114" s="16">
        <f>G114*0.5</f>
        <v>0.11</v>
      </c>
      <c r="K114" s="16">
        <v>4994.3999999999996</v>
      </c>
      <c r="L114" s="15">
        <f t="shared" si="18"/>
        <v>1.262758249187925</v>
      </c>
      <c r="M114">
        <f t="shared" si="19"/>
        <v>1558</v>
      </c>
      <c r="N114">
        <f t="shared" si="20"/>
        <v>4</v>
      </c>
      <c r="O114">
        <f t="shared" si="21"/>
        <v>0.4</v>
      </c>
    </row>
    <row r="115" spans="1:15">
      <c r="A115" s="15" t="s">
        <v>55</v>
      </c>
      <c r="B115" s="15">
        <v>1100</v>
      </c>
      <c r="C115" s="17">
        <v>0.39427397980000001</v>
      </c>
      <c r="D115" s="16">
        <v>0.34200000000000003</v>
      </c>
      <c r="E115" s="16">
        <v>56.5</v>
      </c>
      <c r="F115" s="16">
        <v>1.85</v>
      </c>
      <c r="G115" s="16">
        <v>0.22</v>
      </c>
      <c r="H115" s="15">
        <v>1</v>
      </c>
      <c r="I115" s="16">
        <f>F115</f>
        <v>1.85</v>
      </c>
      <c r="J115" s="16">
        <f>G115</f>
        <v>0.22</v>
      </c>
      <c r="K115" s="16">
        <v>1459.4</v>
      </c>
      <c r="L115" s="15">
        <f t="shared" si="18"/>
        <v>0.63487967597295003</v>
      </c>
      <c r="M115">
        <f t="shared" si="19"/>
        <v>783</v>
      </c>
      <c r="N115">
        <f t="shared" si="20"/>
        <v>3</v>
      </c>
      <c r="O115">
        <f t="shared" si="21"/>
        <v>0.4</v>
      </c>
    </row>
    <row r="116" spans="1:15">
      <c r="A116" s="15" t="s">
        <v>55</v>
      </c>
      <c r="B116" s="15">
        <v>1100</v>
      </c>
      <c r="C116" s="17">
        <v>13.821066546799999</v>
      </c>
      <c r="D116" s="16">
        <v>0.34200000000000003</v>
      </c>
      <c r="E116" s="16">
        <v>56.5</v>
      </c>
      <c r="F116" s="16">
        <v>1.85</v>
      </c>
      <c r="G116" s="16">
        <v>0.22</v>
      </c>
      <c r="H116" s="15">
        <v>1</v>
      </c>
      <c r="I116" s="16">
        <f>F116</f>
        <v>1.85</v>
      </c>
      <c r="J116" s="16">
        <f>G116</f>
        <v>0.22</v>
      </c>
      <c r="K116" s="16">
        <v>63671.4</v>
      </c>
      <c r="L116" s="15">
        <f t="shared" si="18"/>
        <v>22.255372406984701</v>
      </c>
      <c r="M116">
        <f t="shared" si="19"/>
        <v>27452</v>
      </c>
      <c r="N116">
        <f t="shared" si="20"/>
        <v>112</v>
      </c>
      <c r="O116">
        <f t="shared" si="21"/>
        <v>13.3</v>
      </c>
    </row>
    <row r="117" spans="1:15">
      <c r="A117" s="15" t="s">
        <v>55</v>
      </c>
      <c r="B117" s="15">
        <v>1400</v>
      </c>
      <c r="C117" s="17">
        <v>6.9368862700000006E-2</v>
      </c>
      <c r="D117" s="16">
        <v>0.88700000000000001</v>
      </c>
      <c r="E117" s="16">
        <v>56.5</v>
      </c>
      <c r="F117" s="16">
        <v>1.93</v>
      </c>
      <c r="G117" s="16">
        <v>0.497</v>
      </c>
      <c r="H117" s="15">
        <v>0</v>
      </c>
      <c r="I117" s="16">
        <f>F117*0.7</f>
        <v>1.351</v>
      </c>
      <c r="J117" s="16">
        <f>G117*0.5</f>
        <v>0.2485</v>
      </c>
      <c r="K117" s="16">
        <v>259.8</v>
      </c>
      <c r="L117" s="15">
        <f t="shared" si="18"/>
        <v>0.28970460322015418</v>
      </c>
      <c r="M117">
        <f t="shared" si="19"/>
        <v>357</v>
      </c>
      <c r="N117">
        <f t="shared" si="20"/>
        <v>1</v>
      </c>
      <c r="O117">
        <f t="shared" si="21"/>
        <v>0.2</v>
      </c>
    </row>
    <row r="118" spans="1:15">
      <c r="A118" s="15" t="s">
        <v>55</v>
      </c>
      <c r="B118" s="15">
        <v>3100</v>
      </c>
      <c r="C118" s="17">
        <v>6.8203700999999997E-3</v>
      </c>
      <c r="D118" s="16">
        <v>0.41099999999999998</v>
      </c>
      <c r="E118" s="16">
        <v>56.5</v>
      </c>
      <c r="F118" s="16">
        <v>1.2</v>
      </c>
      <c r="G118" s="16">
        <v>6.4000000000000001E-2</v>
      </c>
      <c r="H118" s="15">
        <v>1</v>
      </c>
      <c r="I118" s="16">
        <f t="shared" ref="I118:I122" si="40">F118</f>
        <v>1.2</v>
      </c>
      <c r="J118" s="16">
        <f t="shared" ref="J118:J122" si="41">G118</f>
        <v>6.4000000000000001E-2</v>
      </c>
      <c r="K118" s="16">
        <v>11.8</v>
      </c>
      <c r="L118" s="15">
        <f t="shared" si="18"/>
        <v>1.3198268689762498E-2</v>
      </c>
      <c r="M118">
        <f t="shared" si="19"/>
        <v>16</v>
      </c>
      <c r="N118">
        <f t="shared" si="20"/>
        <v>0</v>
      </c>
      <c r="O118">
        <f t="shared" si="21"/>
        <v>0</v>
      </c>
    </row>
    <row r="119" spans="1:15">
      <c r="A119" s="15" t="s">
        <v>55</v>
      </c>
      <c r="B119" s="15">
        <v>3200</v>
      </c>
      <c r="C119" s="17">
        <v>1.5316707400000001E-2</v>
      </c>
      <c r="D119" s="16">
        <v>0.4</v>
      </c>
      <c r="E119" s="16">
        <v>56.5</v>
      </c>
      <c r="F119" s="16">
        <v>1.2</v>
      </c>
      <c r="G119" s="16">
        <v>6.4000000000000001E-2</v>
      </c>
      <c r="H119" s="15">
        <v>1</v>
      </c>
      <c r="I119" s="16">
        <f t="shared" si="40"/>
        <v>1.2</v>
      </c>
      <c r="J119" s="16">
        <f t="shared" si="41"/>
        <v>6.4000000000000001E-2</v>
      </c>
      <c r="K119" s="16">
        <v>1688.4</v>
      </c>
      <c r="L119" s="15">
        <f t="shared" si="18"/>
        <v>2.884646560333334E-2</v>
      </c>
      <c r="M119">
        <f t="shared" si="19"/>
        <v>36</v>
      </c>
      <c r="N119">
        <f t="shared" si="20"/>
        <v>0</v>
      </c>
      <c r="O119">
        <f t="shared" si="21"/>
        <v>0</v>
      </c>
    </row>
    <row r="120" spans="1:15">
      <c r="A120" s="15" t="s">
        <v>55</v>
      </c>
      <c r="B120" s="15">
        <v>3200</v>
      </c>
      <c r="C120" s="17">
        <v>4.4006669999999999E-4</v>
      </c>
      <c r="D120" s="16">
        <v>0.4</v>
      </c>
      <c r="E120" s="16">
        <v>56.5</v>
      </c>
      <c r="F120" s="16">
        <v>1.2</v>
      </c>
      <c r="G120" s="16">
        <v>6.4000000000000001E-2</v>
      </c>
      <c r="H120" s="15">
        <v>1</v>
      </c>
      <c r="I120" s="16">
        <f t="shared" si="40"/>
        <v>1.2</v>
      </c>
      <c r="J120" s="16">
        <f t="shared" si="41"/>
        <v>6.4000000000000001E-2</v>
      </c>
      <c r="K120" s="16">
        <v>4787.1000000000004</v>
      </c>
      <c r="L120" s="15">
        <f t="shared" si="18"/>
        <v>8.2879228500000012E-4</v>
      </c>
      <c r="M120">
        <f t="shared" si="19"/>
        <v>1</v>
      </c>
      <c r="N120">
        <f t="shared" si="20"/>
        <v>0</v>
      </c>
      <c r="O120">
        <f t="shared" si="21"/>
        <v>0</v>
      </c>
    </row>
    <row r="121" spans="1:15">
      <c r="A121" s="15" t="s">
        <v>55</v>
      </c>
      <c r="B121" s="15">
        <v>1400</v>
      </c>
      <c r="C121" s="17">
        <v>1.6805755597000001</v>
      </c>
      <c r="D121" s="16">
        <v>0.88700000000000001</v>
      </c>
      <c r="E121" s="16">
        <v>56.5</v>
      </c>
      <c r="F121" s="16">
        <v>1.93</v>
      </c>
      <c r="G121" s="16">
        <v>0.497</v>
      </c>
      <c r="H121" s="15">
        <v>1</v>
      </c>
      <c r="I121" s="16">
        <f t="shared" si="40"/>
        <v>1.93</v>
      </c>
      <c r="J121" s="16">
        <f t="shared" si="41"/>
        <v>0.497</v>
      </c>
      <c r="K121" s="16">
        <v>24905.3</v>
      </c>
      <c r="L121" s="15">
        <f t="shared" si="18"/>
        <v>7.0185737051787784</v>
      </c>
      <c r="M121">
        <f t="shared" si="19"/>
        <v>8657</v>
      </c>
      <c r="N121">
        <f t="shared" si="20"/>
        <v>37</v>
      </c>
      <c r="O121">
        <f t="shared" si="21"/>
        <v>9.5</v>
      </c>
    </row>
    <row r="122" spans="1:15">
      <c r="A122" s="15" t="s">
        <v>55</v>
      </c>
      <c r="B122" s="15">
        <v>3200</v>
      </c>
      <c r="C122" s="17">
        <v>3.4931363899999998E-2</v>
      </c>
      <c r="D122" s="16">
        <v>0.4</v>
      </c>
      <c r="E122" s="16">
        <v>56.5</v>
      </c>
      <c r="F122" s="16">
        <v>1.2</v>
      </c>
      <c r="G122" s="16">
        <v>6.4000000000000001E-2</v>
      </c>
      <c r="H122" s="15">
        <v>1</v>
      </c>
      <c r="I122" s="16">
        <f t="shared" si="40"/>
        <v>1.2</v>
      </c>
      <c r="J122" s="16">
        <f t="shared" si="41"/>
        <v>6.4000000000000001E-2</v>
      </c>
      <c r="K122" s="16">
        <v>1608</v>
      </c>
      <c r="L122" s="15">
        <f t="shared" si="18"/>
        <v>6.5787402011666676E-2</v>
      </c>
      <c r="M122">
        <f t="shared" si="19"/>
        <v>81</v>
      </c>
      <c r="N122">
        <f t="shared" si="20"/>
        <v>0</v>
      </c>
      <c r="O122">
        <f t="shared" si="21"/>
        <v>0</v>
      </c>
    </row>
    <row r="123" spans="1:15">
      <c r="A123" s="15" t="s">
        <v>55</v>
      </c>
      <c r="B123" s="15">
        <v>1100</v>
      </c>
      <c r="C123" s="17">
        <v>5.3489718399999997E-2</v>
      </c>
      <c r="D123" s="16">
        <v>0.34200000000000003</v>
      </c>
      <c r="E123" s="16">
        <v>56.5</v>
      </c>
      <c r="F123" s="16">
        <v>1.85</v>
      </c>
      <c r="G123" s="16">
        <v>0.22</v>
      </c>
      <c r="H123" s="15">
        <v>0</v>
      </c>
      <c r="I123" s="16">
        <f>F123*0.7</f>
        <v>1.2949999999999999</v>
      </c>
      <c r="J123" s="16">
        <f>G123*0.5</f>
        <v>0.11</v>
      </c>
      <c r="K123" s="16">
        <v>690.4</v>
      </c>
      <c r="L123" s="15">
        <f t="shared" si="18"/>
        <v>8.6131819053599998E-2</v>
      </c>
      <c r="M123">
        <f t="shared" si="19"/>
        <v>106</v>
      </c>
      <c r="N123">
        <f t="shared" si="20"/>
        <v>0</v>
      </c>
      <c r="O123">
        <f t="shared" si="21"/>
        <v>0</v>
      </c>
    </row>
    <row r="124" spans="1:15">
      <c r="A124" s="15" t="s">
        <v>55</v>
      </c>
      <c r="B124" s="15">
        <v>1200</v>
      </c>
      <c r="C124" s="17">
        <v>7.4575802000000002E-3</v>
      </c>
      <c r="D124" s="16">
        <v>0.30399999999999999</v>
      </c>
      <c r="E124" s="16">
        <v>56.5</v>
      </c>
      <c r="F124" s="16">
        <v>2.23</v>
      </c>
      <c r="G124" s="16">
        <v>0.316</v>
      </c>
      <c r="H124" s="15">
        <v>1</v>
      </c>
      <c r="I124" s="16">
        <f t="shared" ref="I124:I126" si="42">F124</f>
        <v>2.23</v>
      </c>
      <c r="J124" s="16">
        <f t="shared" ref="J124:J126" si="43">G124</f>
        <v>0.316</v>
      </c>
      <c r="K124" s="16">
        <v>14.8</v>
      </c>
      <c r="L124" s="15">
        <f t="shared" si="18"/>
        <v>1.0674283126266665E-2</v>
      </c>
      <c r="M124">
        <f t="shared" si="19"/>
        <v>13</v>
      </c>
      <c r="N124">
        <f t="shared" si="20"/>
        <v>0</v>
      </c>
      <c r="O124">
        <f t="shared" si="21"/>
        <v>0</v>
      </c>
    </row>
    <row r="125" spans="1:15">
      <c r="A125" s="15" t="s">
        <v>55</v>
      </c>
      <c r="B125" s="15">
        <v>1200</v>
      </c>
      <c r="C125" s="17">
        <v>0.81586913969999997</v>
      </c>
      <c r="D125" s="16">
        <v>0.30399999999999999</v>
      </c>
      <c r="E125" s="16">
        <v>56.5</v>
      </c>
      <c r="F125" s="16">
        <v>2.23</v>
      </c>
      <c r="G125" s="16">
        <v>0.316</v>
      </c>
      <c r="H125" s="15">
        <v>1</v>
      </c>
      <c r="I125" s="16">
        <f t="shared" si="42"/>
        <v>2.23</v>
      </c>
      <c r="J125" s="16">
        <f t="shared" si="43"/>
        <v>0.316</v>
      </c>
      <c r="K125" s="16">
        <v>2900.4</v>
      </c>
      <c r="L125" s="15">
        <f t="shared" si="18"/>
        <v>1.1677806952905998</v>
      </c>
      <c r="M125">
        <f t="shared" si="19"/>
        <v>1440</v>
      </c>
      <c r="N125">
        <f t="shared" si="20"/>
        <v>7</v>
      </c>
      <c r="O125">
        <f t="shared" si="21"/>
        <v>1</v>
      </c>
    </row>
    <row r="126" spans="1:15">
      <c r="A126" s="15" t="s">
        <v>55</v>
      </c>
      <c r="B126" s="15">
        <v>1100</v>
      </c>
      <c r="C126" s="17">
        <v>2.2781221801</v>
      </c>
      <c r="D126" s="16">
        <v>0.34200000000000003</v>
      </c>
      <c r="E126" s="16">
        <v>56.5</v>
      </c>
      <c r="F126" s="16">
        <v>1.85</v>
      </c>
      <c r="G126" s="16">
        <v>0.22</v>
      </c>
      <c r="H126" s="15">
        <v>1</v>
      </c>
      <c r="I126" s="16">
        <f t="shared" si="42"/>
        <v>1.85</v>
      </c>
      <c r="J126" s="16">
        <f t="shared" si="43"/>
        <v>0.22</v>
      </c>
      <c r="K126" s="16">
        <v>12011.3</v>
      </c>
      <c r="L126" s="15">
        <f t="shared" si="18"/>
        <v>3.668346240506025</v>
      </c>
      <c r="M126">
        <f t="shared" si="19"/>
        <v>4525</v>
      </c>
      <c r="N126">
        <f t="shared" si="20"/>
        <v>18</v>
      </c>
      <c r="O126">
        <f t="shared" si="21"/>
        <v>2.2000000000000002</v>
      </c>
    </row>
    <row r="127" spans="1:15">
      <c r="A127" s="15" t="s">
        <v>55</v>
      </c>
      <c r="B127" s="15">
        <v>1100</v>
      </c>
      <c r="C127" s="17">
        <v>0.72235756210000002</v>
      </c>
      <c r="D127" s="16">
        <v>0.34200000000000003</v>
      </c>
      <c r="E127" s="16">
        <v>56.5</v>
      </c>
      <c r="F127" s="16">
        <v>1.85</v>
      </c>
      <c r="G127" s="16">
        <v>0.22</v>
      </c>
      <c r="H127" s="15">
        <v>0</v>
      </c>
      <c r="I127" s="16">
        <f>F127*0.7</f>
        <v>1.2949999999999999</v>
      </c>
      <c r="J127" s="16">
        <f>G127*0.5</f>
        <v>0.11</v>
      </c>
      <c r="K127" s="16">
        <v>4426.8999999999996</v>
      </c>
      <c r="L127" s="15">
        <f t="shared" si="18"/>
        <v>1.1631762643715251</v>
      </c>
      <c r="M127">
        <f t="shared" si="19"/>
        <v>1435</v>
      </c>
      <c r="N127">
        <f t="shared" si="20"/>
        <v>4</v>
      </c>
      <c r="O127">
        <f t="shared" si="21"/>
        <v>0.3</v>
      </c>
    </row>
    <row r="128" spans="1:15">
      <c r="A128" s="15" t="s">
        <v>55</v>
      </c>
      <c r="B128" s="15">
        <v>1700</v>
      </c>
      <c r="C128" s="17">
        <v>0.64570005129999997</v>
      </c>
      <c r="D128" s="16">
        <v>0.74099999999999999</v>
      </c>
      <c r="E128" s="16">
        <v>56.5</v>
      </c>
      <c r="F128" s="16">
        <v>1.8</v>
      </c>
      <c r="G128" s="16">
        <v>0.47799999999999998</v>
      </c>
      <c r="H128" s="15">
        <v>1</v>
      </c>
      <c r="I128" s="16">
        <f t="shared" ref="I128:I129" si="44">F128</f>
        <v>1.8</v>
      </c>
      <c r="J128" s="16">
        <f t="shared" ref="J128:J129" si="45">G128</f>
        <v>0.47799999999999998</v>
      </c>
      <c r="K128" s="16">
        <v>8539.4</v>
      </c>
      <c r="L128" s="15">
        <f t="shared" si="18"/>
        <v>2.2527667664792874</v>
      </c>
      <c r="M128">
        <f t="shared" si="19"/>
        <v>2779</v>
      </c>
      <c r="N128">
        <f t="shared" si="20"/>
        <v>11</v>
      </c>
      <c r="O128">
        <f t="shared" si="21"/>
        <v>2.9</v>
      </c>
    </row>
    <row r="129" spans="1:15">
      <c r="A129" s="15" t="s">
        <v>55</v>
      </c>
      <c r="B129" s="15">
        <v>1200</v>
      </c>
      <c r="C129" s="17">
        <v>4.1947919508</v>
      </c>
      <c r="D129" s="16">
        <v>0.30399999999999999</v>
      </c>
      <c r="E129" s="16">
        <v>56.5</v>
      </c>
      <c r="F129" s="16">
        <v>2.23</v>
      </c>
      <c r="G129" s="16">
        <v>0.316</v>
      </c>
      <c r="H129" s="15">
        <v>1</v>
      </c>
      <c r="I129" s="16">
        <f t="shared" si="44"/>
        <v>2.23</v>
      </c>
      <c r="J129" s="16">
        <f t="shared" si="45"/>
        <v>0.316</v>
      </c>
      <c r="K129" s="16">
        <v>15351.4</v>
      </c>
      <c r="L129" s="15">
        <f t="shared" si="18"/>
        <v>6.0041455455783996</v>
      </c>
      <c r="M129">
        <f t="shared" si="19"/>
        <v>7406</v>
      </c>
      <c r="N129">
        <f t="shared" si="20"/>
        <v>36</v>
      </c>
      <c r="O129">
        <f t="shared" si="21"/>
        <v>5.2</v>
      </c>
    </row>
    <row r="130" spans="1:15">
      <c r="A130" s="15" t="s">
        <v>55</v>
      </c>
      <c r="B130" s="15">
        <v>1100</v>
      </c>
      <c r="C130" s="17">
        <v>0.28271292349999999</v>
      </c>
      <c r="D130" s="16">
        <v>0.34200000000000003</v>
      </c>
      <c r="E130" s="16">
        <v>56.5</v>
      </c>
      <c r="F130" s="16">
        <v>1.85</v>
      </c>
      <c r="G130" s="16">
        <v>0.22</v>
      </c>
      <c r="H130" s="15">
        <v>0</v>
      </c>
      <c r="I130" s="16">
        <f>F130*0.7</f>
        <v>1.2949999999999999</v>
      </c>
      <c r="J130" s="16">
        <f>G130*0.5</f>
        <v>0.11</v>
      </c>
      <c r="K130" s="16">
        <v>696.2</v>
      </c>
      <c r="L130" s="15">
        <f t="shared" si="18"/>
        <v>0.455238485065875</v>
      </c>
      <c r="M130">
        <f t="shared" si="19"/>
        <v>562</v>
      </c>
      <c r="N130">
        <f t="shared" si="20"/>
        <v>2</v>
      </c>
      <c r="O130">
        <f t="shared" si="21"/>
        <v>0.1</v>
      </c>
    </row>
    <row r="131" spans="1:15">
      <c r="A131" s="15" t="s">
        <v>55</v>
      </c>
      <c r="B131" s="15">
        <v>1200</v>
      </c>
      <c r="C131" s="17">
        <v>7.9362342288000001</v>
      </c>
      <c r="D131" s="16">
        <v>0.30399999999999999</v>
      </c>
      <c r="E131" s="16">
        <v>56.5</v>
      </c>
      <c r="F131" s="16">
        <v>2.23</v>
      </c>
      <c r="G131" s="16">
        <v>0.316</v>
      </c>
      <c r="H131" s="15">
        <v>1</v>
      </c>
      <c r="I131" s="16">
        <f t="shared" ref="I131:I135" si="46">F131</f>
        <v>2.23</v>
      </c>
      <c r="J131" s="16">
        <f t="shared" ref="J131:J135" si="47">G131</f>
        <v>0.316</v>
      </c>
      <c r="K131" s="16">
        <v>34236.6</v>
      </c>
      <c r="L131" s="15">
        <f t="shared" ref="L131:L194" si="48">E131*D131*C131/12</f>
        <v>11.359396592822399</v>
      </c>
      <c r="M131">
        <f t="shared" ref="M131:M194" si="49">ROUND(E131*D131*C131*102.79,0)</f>
        <v>14012</v>
      </c>
      <c r="N131">
        <f t="shared" ref="N131:N194" si="50">ROUND(I131*M131*0.002205,0)</f>
        <v>69</v>
      </c>
      <c r="O131">
        <f t="shared" ref="O131:O194" si="51">ROUND(J131*M131*0.002205,1)</f>
        <v>9.8000000000000007</v>
      </c>
    </row>
    <row r="132" spans="1:15">
      <c r="A132" s="15" t="s">
        <v>55</v>
      </c>
      <c r="B132" s="15">
        <v>1100</v>
      </c>
      <c r="C132" s="17">
        <v>0.69030043679999997</v>
      </c>
      <c r="D132" s="16">
        <v>0.34200000000000003</v>
      </c>
      <c r="E132" s="16">
        <v>56.5</v>
      </c>
      <c r="F132" s="16">
        <v>1.85</v>
      </c>
      <c r="G132" s="16">
        <v>0.22</v>
      </c>
      <c r="H132" s="15">
        <v>1</v>
      </c>
      <c r="I132" s="16">
        <f t="shared" si="46"/>
        <v>1.85</v>
      </c>
      <c r="J132" s="16">
        <f t="shared" si="47"/>
        <v>0.22</v>
      </c>
      <c r="K132" s="16">
        <v>3004.7</v>
      </c>
      <c r="L132" s="15">
        <f t="shared" si="48"/>
        <v>1.1115562783571999</v>
      </c>
      <c r="M132">
        <f t="shared" si="49"/>
        <v>1371</v>
      </c>
      <c r="N132">
        <f t="shared" si="50"/>
        <v>6</v>
      </c>
      <c r="O132">
        <f t="shared" si="51"/>
        <v>0.7</v>
      </c>
    </row>
    <row r="133" spans="1:15">
      <c r="A133" s="15" t="s">
        <v>55</v>
      </c>
      <c r="B133" s="15">
        <v>1100</v>
      </c>
      <c r="C133" s="17">
        <v>1.6978322165999999</v>
      </c>
      <c r="D133" s="16">
        <v>0.34200000000000003</v>
      </c>
      <c r="E133" s="16">
        <v>56.5</v>
      </c>
      <c r="F133" s="16">
        <v>1.85</v>
      </c>
      <c r="G133" s="16">
        <v>0.22</v>
      </c>
      <c r="H133" s="15">
        <v>1</v>
      </c>
      <c r="I133" s="16">
        <f t="shared" si="46"/>
        <v>1.85</v>
      </c>
      <c r="J133" s="16">
        <f t="shared" si="47"/>
        <v>0.22</v>
      </c>
      <c r="K133" s="16">
        <v>13018.8</v>
      </c>
      <c r="L133" s="15">
        <f t="shared" si="48"/>
        <v>2.7339343267801497</v>
      </c>
      <c r="M133">
        <f t="shared" si="49"/>
        <v>3372</v>
      </c>
      <c r="N133">
        <f t="shared" si="50"/>
        <v>14</v>
      </c>
      <c r="O133">
        <f t="shared" si="51"/>
        <v>1.6</v>
      </c>
    </row>
    <row r="134" spans="1:15">
      <c r="A134" s="15" t="s">
        <v>55</v>
      </c>
      <c r="B134" s="15">
        <v>8330</v>
      </c>
      <c r="C134" s="17">
        <v>0.28713517049999998</v>
      </c>
      <c r="D134" s="16">
        <v>0.23</v>
      </c>
      <c r="E134" s="16">
        <v>56.5</v>
      </c>
      <c r="F134" s="16">
        <v>1.77</v>
      </c>
      <c r="G134" s="16">
        <v>0.17699999999999999</v>
      </c>
      <c r="H134" s="15">
        <v>1</v>
      </c>
      <c r="I134" s="16">
        <f t="shared" si="46"/>
        <v>1.77</v>
      </c>
      <c r="J134" s="16">
        <f t="shared" si="47"/>
        <v>0.17699999999999999</v>
      </c>
      <c r="K134" s="16">
        <v>906.6</v>
      </c>
      <c r="L134" s="15">
        <f t="shared" si="48"/>
        <v>0.31094346172062498</v>
      </c>
      <c r="M134">
        <f t="shared" si="49"/>
        <v>384</v>
      </c>
      <c r="N134">
        <f t="shared" si="50"/>
        <v>1</v>
      </c>
      <c r="O134">
        <f t="shared" si="51"/>
        <v>0.1</v>
      </c>
    </row>
    <row r="135" spans="1:15">
      <c r="A135" s="15" t="s">
        <v>55</v>
      </c>
      <c r="B135" s="15">
        <v>8330</v>
      </c>
      <c r="C135" s="17">
        <v>0.13186502050000001</v>
      </c>
      <c r="D135" s="16">
        <v>0.23</v>
      </c>
      <c r="E135" s="16">
        <v>56.5</v>
      </c>
      <c r="F135" s="16">
        <v>1.77</v>
      </c>
      <c r="G135" s="16">
        <v>0.17699999999999999</v>
      </c>
      <c r="H135" s="15">
        <v>1</v>
      </c>
      <c r="I135" s="16">
        <f t="shared" si="46"/>
        <v>1.77</v>
      </c>
      <c r="J135" s="16">
        <f t="shared" si="47"/>
        <v>0.17699999999999999</v>
      </c>
      <c r="K135" s="16">
        <v>128</v>
      </c>
      <c r="L135" s="15">
        <f t="shared" si="48"/>
        <v>0.14279882844979169</v>
      </c>
      <c r="M135">
        <f t="shared" si="49"/>
        <v>176</v>
      </c>
      <c r="N135">
        <f t="shared" si="50"/>
        <v>1</v>
      </c>
      <c r="O135">
        <f t="shared" si="51"/>
        <v>0.1</v>
      </c>
    </row>
    <row r="136" spans="1:15">
      <c r="A136" s="15" t="s">
        <v>55</v>
      </c>
      <c r="B136" s="15">
        <v>1400</v>
      </c>
      <c r="C136" s="17">
        <v>8.2299580000000003E-4</v>
      </c>
      <c r="D136" s="16">
        <v>0.88700000000000001</v>
      </c>
      <c r="E136" s="16">
        <v>56.5</v>
      </c>
      <c r="F136" s="16">
        <v>1.93</v>
      </c>
      <c r="G136" s="16">
        <v>0.497</v>
      </c>
      <c r="H136" s="15">
        <v>0</v>
      </c>
      <c r="I136" s="16">
        <f t="shared" ref="I136:I138" si="52">F136*0.7</f>
        <v>1.351</v>
      </c>
      <c r="J136" s="16">
        <f t="shared" ref="J136:J138" si="53">G136*0.5</f>
        <v>0.2485</v>
      </c>
      <c r="K136" s="16">
        <v>337.5</v>
      </c>
      <c r="L136" s="15">
        <f t="shared" si="48"/>
        <v>3.4370705012416666E-3</v>
      </c>
      <c r="M136">
        <f t="shared" si="49"/>
        <v>4</v>
      </c>
      <c r="N136">
        <f t="shared" si="50"/>
        <v>0</v>
      </c>
      <c r="O136">
        <f t="shared" si="51"/>
        <v>0</v>
      </c>
    </row>
    <row r="137" spans="1:15">
      <c r="A137" s="15" t="s">
        <v>55</v>
      </c>
      <c r="B137" s="15">
        <v>1100</v>
      </c>
      <c r="C137" s="17">
        <v>9.0689577399999999E-2</v>
      </c>
      <c r="D137" s="16">
        <v>0.34200000000000003</v>
      </c>
      <c r="E137" s="16">
        <v>56.5</v>
      </c>
      <c r="F137" s="16">
        <v>1.85</v>
      </c>
      <c r="G137" s="16">
        <v>0.22</v>
      </c>
      <c r="H137" s="15">
        <v>0</v>
      </c>
      <c r="I137" s="16">
        <f t="shared" si="52"/>
        <v>1.2949999999999999</v>
      </c>
      <c r="J137" s="16">
        <f t="shared" si="53"/>
        <v>0.11</v>
      </c>
      <c r="K137" s="16">
        <v>4513.7</v>
      </c>
      <c r="L137" s="15">
        <f t="shared" si="48"/>
        <v>0.14603289200834998</v>
      </c>
      <c r="M137">
        <f t="shared" si="49"/>
        <v>180</v>
      </c>
      <c r="N137">
        <f t="shared" si="50"/>
        <v>1</v>
      </c>
      <c r="O137">
        <f t="shared" si="51"/>
        <v>0</v>
      </c>
    </row>
    <row r="138" spans="1:15">
      <c r="A138" s="15" t="s">
        <v>55</v>
      </c>
      <c r="B138" s="15">
        <v>1200</v>
      </c>
      <c r="C138" s="17">
        <v>2.3177514E-3</v>
      </c>
      <c r="D138" s="16">
        <v>0.30399999999999999</v>
      </c>
      <c r="E138" s="16">
        <v>56.5</v>
      </c>
      <c r="F138" s="16">
        <v>2.23</v>
      </c>
      <c r="G138" s="16">
        <v>0.316</v>
      </c>
      <c r="H138" s="15">
        <v>0</v>
      </c>
      <c r="I138" s="16">
        <f t="shared" si="52"/>
        <v>1.5609999999999999</v>
      </c>
      <c r="J138" s="16">
        <f t="shared" si="53"/>
        <v>0.158</v>
      </c>
      <c r="K138" s="16">
        <v>441.1</v>
      </c>
      <c r="L138" s="15">
        <f t="shared" si="48"/>
        <v>3.3174748371999994E-3</v>
      </c>
      <c r="M138">
        <f t="shared" si="49"/>
        <v>4</v>
      </c>
      <c r="N138">
        <f t="shared" si="50"/>
        <v>0</v>
      </c>
      <c r="O138">
        <f t="shared" si="51"/>
        <v>0</v>
      </c>
    </row>
    <row r="139" spans="1:15">
      <c r="A139" s="15" t="s">
        <v>55</v>
      </c>
      <c r="B139" s="15">
        <v>1100</v>
      </c>
      <c r="C139" s="17">
        <v>0.92472120089999998</v>
      </c>
      <c r="D139" s="16">
        <v>0.34200000000000003</v>
      </c>
      <c r="E139" s="16">
        <v>56.5</v>
      </c>
      <c r="F139" s="16">
        <v>1.85</v>
      </c>
      <c r="G139" s="16">
        <v>0.22</v>
      </c>
      <c r="H139" s="15">
        <v>1</v>
      </c>
      <c r="I139" s="16">
        <f t="shared" ref="I139:I140" si="54">F139</f>
        <v>1.85</v>
      </c>
      <c r="J139" s="16">
        <f t="shared" ref="J139:J140" si="55">G139</f>
        <v>0.22</v>
      </c>
      <c r="K139" s="16">
        <v>7782.6</v>
      </c>
      <c r="L139" s="15">
        <f t="shared" si="48"/>
        <v>1.489032313749225</v>
      </c>
      <c r="M139">
        <f t="shared" si="49"/>
        <v>1837</v>
      </c>
      <c r="N139">
        <f t="shared" si="50"/>
        <v>7</v>
      </c>
      <c r="O139">
        <f t="shared" si="51"/>
        <v>0.9</v>
      </c>
    </row>
    <row r="140" spans="1:15">
      <c r="A140" s="15" t="s">
        <v>55</v>
      </c>
      <c r="B140" s="15">
        <v>1200</v>
      </c>
      <c r="C140" s="17">
        <v>24.689605177400001</v>
      </c>
      <c r="D140" s="16">
        <v>0.30399999999999999</v>
      </c>
      <c r="E140" s="16">
        <v>56.5</v>
      </c>
      <c r="F140" s="16">
        <v>2.23</v>
      </c>
      <c r="G140" s="16">
        <v>0.316</v>
      </c>
      <c r="H140" s="15">
        <v>1</v>
      </c>
      <c r="I140" s="16">
        <f t="shared" si="54"/>
        <v>2.23</v>
      </c>
      <c r="J140" s="16">
        <f t="shared" si="55"/>
        <v>0.316</v>
      </c>
      <c r="K140" s="16">
        <v>105426.5</v>
      </c>
      <c r="L140" s="15">
        <f t="shared" si="48"/>
        <v>35.339054877251861</v>
      </c>
      <c r="M140">
        <f t="shared" si="49"/>
        <v>43590</v>
      </c>
      <c r="N140">
        <f t="shared" si="50"/>
        <v>214</v>
      </c>
      <c r="O140">
        <f t="shared" si="51"/>
        <v>30.4</v>
      </c>
    </row>
    <row r="141" spans="1:15">
      <c r="A141" s="15" t="s">
        <v>55</v>
      </c>
      <c r="B141" s="15">
        <v>1100</v>
      </c>
      <c r="C141" s="17">
        <v>0.1183187283</v>
      </c>
      <c r="D141" s="16">
        <v>0.34200000000000003</v>
      </c>
      <c r="E141" s="16">
        <v>56.5</v>
      </c>
      <c r="F141" s="16">
        <v>1.85</v>
      </c>
      <c r="G141" s="16">
        <v>0.22</v>
      </c>
      <c r="H141" s="15">
        <v>0</v>
      </c>
      <c r="I141" s="16">
        <f>F141*0.7</f>
        <v>1.2949999999999999</v>
      </c>
      <c r="J141" s="16">
        <f>G141*0.5</f>
        <v>0.11</v>
      </c>
      <c r="K141" s="16">
        <v>404.6</v>
      </c>
      <c r="L141" s="15">
        <f t="shared" si="48"/>
        <v>0.19052273224507499</v>
      </c>
      <c r="M141">
        <f t="shared" si="49"/>
        <v>235</v>
      </c>
      <c r="N141">
        <f t="shared" si="50"/>
        <v>1</v>
      </c>
      <c r="O141">
        <f t="shared" si="51"/>
        <v>0.1</v>
      </c>
    </row>
    <row r="142" spans="1:15">
      <c r="A142" s="15" t="s">
        <v>55</v>
      </c>
      <c r="B142" s="15">
        <v>1200</v>
      </c>
      <c r="C142" s="17">
        <v>16.469617995499998</v>
      </c>
      <c r="D142" s="16">
        <v>0.30399999999999999</v>
      </c>
      <c r="E142" s="16">
        <v>56.5</v>
      </c>
      <c r="F142" s="16">
        <v>2.23</v>
      </c>
      <c r="G142" s="16">
        <v>0.316</v>
      </c>
      <c r="H142" s="15">
        <v>1</v>
      </c>
      <c r="I142" s="16">
        <f t="shared" ref="I142:I143" si="56">F142</f>
        <v>2.23</v>
      </c>
      <c r="J142" s="16">
        <f t="shared" ref="J142:J143" si="57">G142</f>
        <v>0.316</v>
      </c>
      <c r="K142" s="16">
        <v>75464.3</v>
      </c>
      <c r="L142" s="15">
        <f t="shared" si="48"/>
        <v>23.573513224225664</v>
      </c>
      <c r="M142">
        <f t="shared" si="49"/>
        <v>29077</v>
      </c>
      <c r="N142">
        <f t="shared" si="50"/>
        <v>143</v>
      </c>
      <c r="O142">
        <f t="shared" si="51"/>
        <v>20.3</v>
      </c>
    </row>
    <row r="143" spans="1:15">
      <c r="A143" s="15" t="s">
        <v>55</v>
      </c>
      <c r="B143" s="15">
        <v>1100</v>
      </c>
      <c r="C143" s="17">
        <v>3.3857426738999998</v>
      </c>
      <c r="D143" s="16">
        <v>0.34200000000000003</v>
      </c>
      <c r="E143" s="16">
        <v>56.5</v>
      </c>
      <c r="F143" s="16">
        <v>1.85</v>
      </c>
      <c r="G143" s="16">
        <v>0.22</v>
      </c>
      <c r="H143" s="15">
        <v>1</v>
      </c>
      <c r="I143" s="16">
        <f t="shared" si="56"/>
        <v>1.85</v>
      </c>
      <c r="J143" s="16">
        <f t="shared" si="57"/>
        <v>0.22</v>
      </c>
      <c r="K143" s="16">
        <v>17531.5</v>
      </c>
      <c r="L143" s="15">
        <f t="shared" si="48"/>
        <v>5.4518921406474741</v>
      </c>
      <c r="M143">
        <f t="shared" si="49"/>
        <v>6725</v>
      </c>
      <c r="N143">
        <f t="shared" si="50"/>
        <v>27</v>
      </c>
      <c r="O143">
        <f t="shared" si="51"/>
        <v>3.3</v>
      </c>
    </row>
    <row r="144" spans="1:15">
      <c r="A144" s="15" t="s">
        <v>55</v>
      </c>
      <c r="B144" s="15">
        <v>1100</v>
      </c>
      <c r="C144" s="17">
        <v>9.05794672E-2</v>
      </c>
      <c r="D144" s="16">
        <v>0.34200000000000003</v>
      </c>
      <c r="E144" s="16">
        <v>56.5</v>
      </c>
      <c r="F144" s="16">
        <v>1.85</v>
      </c>
      <c r="G144" s="16">
        <v>0.22</v>
      </c>
      <c r="H144" s="15">
        <v>0</v>
      </c>
      <c r="I144" s="16">
        <f>F144*0.7</f>
        <v>1.2949999999999999</v>
      </c>
      <c r="J144" s="16">
        <f>G144*0.5</f>
        <v>0.11</v>
      </c>
      <c r="K144" s="16">
        <v>131</v>
      </c>
      <c r="L144" s="15">
        <f t="shared" si="48"/>
        <v>0.1458555870588</v>
      </c>
      <c r="M144">
        <f t="shared" si="49"/>
        <v>180</v>
      </c>
      <c r="N144">
        <f t="shared" si="50"/>
        <v>1</v>
      </c>
      <c r="O144">
        <f t="shared" si="51"/>
        <v>0</v>
      </c>
    </row>
    <row r="145" spans="1:15">
      <c r="A145" s="15" t="s">
        <v>55</v>
      </c>
      <c r="B145" s="15">
        <v>4110</v>
      </c>
      <c r="C145" s="17">
        <v>7.3267851000000002E-3</v>
      </c>
      <c r="D145" s="16">
        <v>0.41299999999999998</v>
      </c>
      <c r="E145" s="16">
        <v>56.5</v>
      </c>
      <c r="F145" s="16">
        <v>0.7</v>
      </c>
      <c r="G145" s="16">
        <v>0.09</v>
      </c>
      <c r="H145" s="15">
        <v>1</v>
      </c>
      <c r="I145" s="16">
        <f t="shared" ref="I145:I147" si="58">F145</f>
        <v>0.7</v>
      </c>
      <c r="J145" s="16">
        <f t="shared" ref="J145:J147" si="59">G145</f>
        <v>0.09</v>
      </c>
      <c r="K145" s="16">
        <v>26.5</v>
      </c>
      <c r="L145" s="15">
        <f t="shared" si="48"/>
        <v>1.42472389096625E-2</v>
      </c>
      <c r="M145">
        <f t="shared" si="49"/>
        <v>18</v>
      </c>
      <c r="N145">
        <f t="shared" si="50"/>
        <v>0</v>
      </c>
      <c r="O145">
        <f t="shared" si="51"/>
        <v>0</v>
      </c>
    </row>
    <row r="146" spans="1:15">
      <c r="A146" s="15" t="s">
        <v>55</v>
      </c>
      <c r="B146" s="15">
        <v>4110</v>
      </c>
      <c r="C146" s="17">
        <v>8.3317930700000001E-2</v>
      </c>
      <c r="D146" s="16">
        <v>0.41299999999999998</v>
      </c>
      <c r="E146" s="16">
        <v>56.5</v>
      </c>
      <c r="F146" s="16">
        <v>0.7</v>
      </c>
      <c r="G146" s="16">
        <v>0.09</v>
      </c>
      <c r="H146" s="15">
        <v>1</v>
      </c>
      <c r="I146" s="16">
        <f t="shared" si="58"/>
        <v>0.7</v>
      </c>
      <c r="J146" s="16">
        <f t="shared" si="59"/>
        <v>0.09</v>
      </c>
      <c r="K146" s="16">
        <v>3301.3</v>
      </c>
      <c r="L146" s="15">
        <f t="shared" si="48"/>
        <v>0.16201518782659582</v>
      </c>
      <c r="M146">
        <f t="shared" si="49"/>
        <v>200</v>
      </c>
      <c r="N146">
        <f t="shared" si="50"/>
        <v>0</v>
      </c>
      <c r="O146">
        <f t="shared" si="51"/>
        <v>0</v>
      </c>
    </row>
    <row r="147" spans="1:15">
      <c r="A147" s="15" t="s">
        <v>55</v>
      </c>
      <c r="B147" s="15">
        <v>4110</v>
      </c>
      <c r="C147" s="17">
        <v>0.206994278</v>
      </c>
      <c r="D147" s="16">
        <v>0.41299999999999998</v>
      </c>
      <c r="E147" s="16">
        <v>56.5</v>
      </c>
      <c r="F147" s="16">
        <v>0.7</v>
      </c>
      <c r="G147" s="16">
        <v>0.09</v>
      </c>
      <c r="H147" s="15">
        <v>1</v>
      </c>
      <c r="I147" s="16">
        <f t="shared" si="58"/>
        <v>0.7</v>
      </c>
      <c r="J147" s="16">
        <f t="shared" si="59"/>
        <v>0.09</v>
      </c>
      <c r="K147" s="16">
        <v>1303.8</v>
      </c>
      <c r="L147" s="15">
        <f t="shared" si="48"/>
        <v>0.4025089983325833</v>
      </c>
      <c r="M147">
        <f t="shared" si="49"/>
        <v>496</v>
      </c>
      <c r="N147">
        <f t="shared" si="50"/>
        <v>1</v>
      </c>
      <c r="O147">
        <f t="shared" si="51"/>
        <v>0.1</v>
      </c>
    </row>
    <row r="148" spans="1:15">
      <c r="A148" s="15" t="s">
        <v>55</v>
      </c>
      <c r="B148" s="15">
        <v>1100</v>
      </c>
      <c r="C148" s="17">
        <v>5.8438945899999997E-2</v>
      </c>
      <c r="D148" s="16">
        <v>0.34200000000000003</v>
      </c>
      <c r="E148" s="16">
        <v>56.5</v>
      </c>
      <c r="F148" s="16">
        <v>1.85</v>
      </c>
      <c r="G148" s="16">
        <v>0.22</v>
      </c>
      <c r="H148" s="15">
        <v>0</v>
      </c>
      <c r="I148" s="16">
        <f>F148*0.7</f>
        <v>1.2949999999999999</v>
      </c>
      <c r="J148" s="16">
        <f>G148*0.5</f>
        <v>0.11</v>
      </c>
      <c r="K148" s="16">
        <v>88.6</v>
      </c>
      <c r="L148" s="15">
        <f t="shared" si="48"/>
        <v>9.4101312635474998E-2</v>
      </c>
      <c r="M148">
        <f t="shared" si="49"/>
        <v>116</v>
      </c>
      <c r="N148">
        <f t="shared" si="50"/>
        <v>0</v>
      </c>
      <c r="O148">
        <f t="shared" si="51"/>
        <v>0</v>
      </c>
    </row>
    <row r="149" spans="1:15">
      <c r="A149" s="15" t="s">
        <v>55</v>
      </c>
      <c r="B149" s="15">
        <v>4110</v>
      </c>
      <c r="C149" s="17">
        <v>0.38370529380000001</v>
      </c>
      <c r="D149" s="16">
        <v>0.41299999999999998</v>
      </c>
      <c r="E149" s="16">
        <v>56.5</v>
      </c>
      <c r="F149" s="16">
        <v>0.7</v>
      </c>
      <c r="G149" s="16">
        <v>0.09</v>
      </c>
      <c r="H149" s="15">
        <v>1</v>
      </c>
      <c r="I149" s="16">
        <f t="shared" ref="I149:I152" si="60">F149</f>
        <v>0.7</v>
      </c>
      <c r="J149" s="16">
        <f t="shared" ref="J149:J152" si="61">G149</f>
        <v>0.09</v>
      </c>
      <c r="K149" s="16">
        <v>12464.9</v>
      </c>
      <c r="L149" s="15">
        <f t="shared" si="48"/>
        <v>0.74613093151467502</v>
      </c>
      <c r="M149">
        <f t="shared" si="49"/>
        <v>920</v>
      </c>
      <c r="N149">
        <f t="shared" si="50"/>
        <v>1</v>
      </c>
      <c r="O149">
        <f t="shared" si="51"/>
        <v>0.2</v>
      </c>
    </row>
    <row r="150" spans="1:15">
      <c r="A150" s="15" t="s">
        <v>55</v>
      </c>
      <c r="B150" s="15">
        <v>4340</v>
      </c>
      <c r="C150" s="17">
        <v>1.6488562E-3</v>
      </c>
      <c r="D150" s="16">
        <v>0.41299999999999998</v>
      </c>
      <c r="E150" s="16">
        <v>56.5</v>
      </c>
      <c r="F150" s="16">
        <v>0.7</v>
      </c>
      <c r="G150" s="16">
        <v>0.09</v>
      </c>
      <c r="H150" s="15">
        <v>1</v>
      </c>
      <c r="I150" s="16">
        <f t="shared" si="60"/>
        <v>0.7</v>
      </c>
      <c r="J150" s="16">
        <f t="shared" si="61"/>
        <v>0.09</v>
      </c>
      <c r="K150" s="16">
        <v>2.9</v>
      </c>
      <c r="L150" s="15">
        <f t="shared" si="48"/>
        <v>3.2062695832416666E-3</v>
      </c>
      <c r="M150">
        <f t="shared" si="49"/>
        <v>4</v>
      </c>
      <c r="N150">
        <f t="shared" si="50"/>
        <v>0</v>
      </c>
      <c r="O150">
        <f t="shared" si="51"/>
        <v>0</v>
      </c>
    </row>
    <row r="151" spans="1:15">
      <c r="A151" s="15" t="s">
        <v>55</v>
      </c>
      <c r="B151" s="15">
        <v>4340</v>
      </c>
      <c r="C151" s="17">
        <v>2.33954647E-2</v>
      </c>
      <c r="D151" s="16">
        <v>0.41299999999999998</v>
      </c>
      <c r="E151" s="16">
        <v>56.5</v>
      </c>
      <c r="F151" s="16">
        <v>0.7</v>
      </c>
      <c r="G151" s="16">
        <v>0.09</v>
      </c>
      <c r="H151" s="15">
        <v>1</v>
      </c>
      <c r="I151" s="16">
        <f t="shared" si="60"/>
        <v>0.7</v>
      </c>
      <c r="J151" s="16">
        <f t="shared" si="61"/>
        <v>0.09</v>
      </c>
      <c r="K151" s="16">
        <v>595.5</v>
      </c>
      <c r="L151" s="15">
        <f t="shared" si="48"/>
        <v>4.5493455920179164E-2</v>
      </c>
      <c r="M151">
        <f t="shared" si="49"/>
        <v>56</v>
      </c>
      <c r="N151">
        <f t="shared" si="50"/>
        <v>0</v>
      </c>
      <c r="O151">
        <f t="shared" si="51"/>
        <v>0</v>
      </c>
    </row>
    <row r="152" spans="1:15">
      <c r="A152" s="15" t="s">
        <v>55</v>
      </c>
      <c r="B152" s="15">
        <v>4110</v>
      </c>
      <c r="C152" s="17">
        <v>0.13044180499999999</v>
      </c>
      <c r="D152" s="16">
        <v>0.41299999999999998</v>
      </c>
      <c r="E152" s="16">
        <v>56.5</v>
      </c>
      <c r="F152" s="16">
        <v>0.7</v>
      </c>
      <c r="G152" s="16">
        <v>0.09</v>
      </c>
      <c r="H152" s="15">
        <v>1</v>
      </c>
      <c r="I152" s="16">
        <f t="shared" si="60"/>
        <v>0.7</v>
      </c>
      <c r="J152" s="16">
        <f t="shared" si="61"/>
        <v>0.09</v>
      </c>
      <c r="K152" s="16">
        <v>619.1</v>
      </c>
      <c r="L152" s="15">
        <f t="shared" si="48"/>
        <v>0.25364952489770831</v>
      </c>
      <c r="M152">
        <f t="shared" si="49"/>
        <v>313</v>
      </c>
      <c r="N152">
        <f t="shared" si="50"/>
        <v>0</v>
      </c>
      <c r="O152">
        <f t="shared" si="51"/>
        <v>0.1</v>
      </c>
    </row>
    <row r="153" spans="1:15">
      <c r="A153" s="15" t="s">
        <v>55</v>
      </c>
      <c r="B153" s="15">
        <v>1100</v>
      </c>
      <c r="C153" s="17">
        <v>1.70390269E-2</v>
      </c>
      <c r="D153" s="16">
        <v>0.34200000000000003</v>
      </c>
      <c r="E153" s="16">
        <v>56.5</v>
      </c>
      <c r="F153" s="16">
        <v>1.85</v>
      </c>
      <c r="G153" s="16">
        <v>0.22</v>
      </c>
      <c r="H153" s="15">
        <v>0</v>
      </c>
      <c r="I153" s="16">
        <f>F153*0.7</f>
        <v>1.2949999999999999</v>
      </c>
      <c r="J153" s="16">
        <f>G153*0.5</f>
        <v>0.11</v>
      </c>
      <c r="K153" s="16">
        <v>492.5</v>
      </c>
      <c r="L153" s="15">
        <f t="shared" si="48"/>
        <v>2.7437093065725001E-2</v>
      </c>
      <c r="M153">
        <f t="shared" si="49"/>
        <v>34</v>
      </c>
      <c r="N153">
        <f t="shared" si="50"/>
        <v>0</v>
      </c>
      <c r="O153">
        <f t="shared" si="51"/>
        <v>0</v>
      </c>
    </row>
    <row r="154" spans="1:15">
      <c r="A154" s="15" t="s">
        <v>55</v>
      </c>
      <c r="B154" s="15">
        <v>4110</v>
      </c>
      <c r="C154" s="17">
        <v>0.210965025</v>
      </c>
      <c r="D154" s="16">
        <v>0.41299999999999998</v>
      </c>
      <c r="E154" s="16">
        <v>56.5</v>
      </c>
      <c r="F154" s="16">
        <v>0.7</v>
      </c>
      <c r="G154" s="16">
        <v>0.09</v>
      </c>
      <c r="H154" s="15">
        <v>1</v>
      </c>
      <c r="I154" s="16">
        <f t="shared" ref="I154:I155" si="62">F154</f>
        <v>0.7</v>
      </c>
      <c r="J154" s="16">
        <f t="shared" ref="J154:J155" si="63">G154</f>
        <v>0.09</v>
      </c>
      <c r="K154" s="16">
        <v>1148.5999999999999</v>
      </c>
      <c r="L154" s="15">
        <f t="shared" si="48"/>
        <v>0.410230281321875</v>
      </c>
      <c r="M154">
        <f t="shared" si="49"/>
        <v>506</v>
      </c>
      <c r="N154">
        <f t="shared" si="50"/>
        <v>1</v>
      </c>
      <c r="O154">
        <f t="shared" si="51"/>
        <v>0.1</v>
      </c>
    </row>
    <row r="155" spans="1:15">
      <c r="A155" s="15" t="s">
        <v>55</v>
      </c>
      <c r="B155" s="15">
        <v>1100</v>
      </c>
      <c r="C155" s="17">
        <v>4.3243562518000003</v>
      </c>
      <c r="D155" s="16">
        <v>0.34200000000000003</v>
      </c>
      <c r="E155" s="16">
        <v>56.5</v>
      </c>
      <c r="F155" s="16">
        <v>1.85</v>
      </c>
      <c r="G155" s="16">
        <v>0.22</v>
      </c>
      <c r="H155" s="15">
        <v>1</v>
      </c>
      <c r="I155" s="16">
        <f t="shared" si="62"/>
        <v>1.85</v>
      </c>
      <c r="J155" s="16">
        <f t="shared" si="63"/>
        <v>0.22</v>
      </c>
      <c r="K155" s="16">
        <v>25127.5</v>
      </c>
      <c r="L155" s="15">
        <f t="shared" si="48"/>
        <v>6.9632946544609498</v>
      </c>
      <c r="M155">
        <f t="shared" si="49"/>
        <v>8589</v>
      </c>
      <c r="N155">
        <f t="shared" si="50"/>
        <v>35</v>
      </c>
      <c r="O155">
        <f t="shared" si="51"/>
        <v>4.2</v>
      </c>
    </row>
    <row r="156" spans="1:15">
      <c r="A156" s="15" t="s">
        <v>55</v>
      </c>
      <c r="B156" s="15">
        <v>1100</v>
      </c>
      <c r="C156" s="17">
        <v>0.12380948460000001</v>
      </c>
      <c r="D156" s="16">
        <v>0.34200000000000003</v>
      </c>
      <c r="E156" s="16">
        <v>56.5</v>
      </c>
      <c r="F156" s="16">
        <v>1.85</v>
      </c>
      <c r="G156" s="16">
        <v>0.22</v>
      </c>
      <c r="H156" s="15">
        <v>0</v>
      </c>
      <c r="I156" s="16">
        <f t="shared" ref="I156:I157" si="64">F156*0.7</f>
        <v>1.2949999999999999</v>
      </c>
      <c r="J156" s="16">
        <f t="shared" ref="J156:J157" si="65">G156*0.5</f>
        <v>0.11</v>
      </c>
      <c r="K156" s="16">
        <v>430.9</v>
      </c>
      <c r="L156" s="15">
        <f t="shared" si="48"/>
        <v>0.19936422257715003</v>
      </c>
      <c r="M156">
        <f t="shared" si="49"/>
        <v>246</v>
      </c>
      <c r="N156">
        <f t="shared" si="50"/>
        <v>1</v>
      </c>
      <c r="O156">
        <f t="shared" si="51"/>
        <v>0.1</v>
      </c>
    </row>
    <row r="157" spans="1:15">
      <c r="A157" s="15" t="s">
        <v>55</v>
      </c>
      <c r="B157" s="15">
        <v>1100</v>
      </c>
      <c r="C157" s="17">
        <v>7.3574128999999997E-3</v>
      </c>
      <c r="D157" s="16">
        <v>0.34200000000000003</v>
      </c>
      <c r="E157" s="16">
        <v>56.5</v>
      </c>
      <c r="F157" s="16">
        <v>1.85</v>
      </c>
      <c r="G157" s="16">
        <v>0.22</v>
      </c>
      <c r="H157" s="15">
        <v>0</v>
      </c>
      <c r="I157" s="16">
        <f t="shared" si="64"/>
        <v>1.2949999999999999</v>
      </c>
      <c r="J157" s="16">
        <f t="shared" si="65"/>
        <v>0.11</v>
      </c>
      <c r="K157" s="16">
        <v>10.9</v>
      </c>
      <c r="L157" s="15">
        <f t="shared" si="48"/>
        <v>1.1847274122224999E-2</v>
      </c>
      <c r="M157">
        <f t="shared" si="49"/>
        <v>15</v>
      </c>
      <c r="N157">
        <f t="shared" si="50"/>
        <v>0</v>
      </c>
      <c r="O157">
        <f t="shared" si="51"/>
        <v>0</v>
      </c>
    </row>
    <row r="158" spans="1:15">
      <c r="A158" s="15" t="s">
        <v>55</v>
      </c>
      <c r="B158" s="15">
        <v>1100</v>
      </c>
      <c r="C158" s="17">
        <v>1.01974935E-2</v>
      </c>
      <c r="D158" s="16">
        <v>0.34200000000000003</v>
      </c>
      <c r="E158" s="16">
        <v>56.5</v>
      </c>
      <c r="F158" s="16">
        <v>1.85</v>
      </c>
      <c r="G158" s="16">
        <v>0.22</v>
      </c>
      <c r="H158" s="15">
        <v>1</v>
      </c>
      <c r="I158" s="16">
        <f t="shared" ref="I158:I165" si="66">F158</f>
        <v>1.85</v>
      </c>
      <c r="J158" s="16">
        <f t="shared" ref="J158:J165" si="67">G158</f>
        <v>0.22</v>
      </c>
      <c r="K158" s="16">
        <v>39.6</v>
      </c>
      <c r="L158" s="15">
        <f t="shared" si="48"/>
        <v>1.6420513908375001E-2</v>
      </c>
      <c r="M158">
        <f t="shared" si="49"/>
        <v>20</v>
      </c>
      <c r="N158">
        <f t="shared" si="50"/>
        <v>0</v>
      </c>
      <c r="O158">
        <f t="shared" si="51"/>
        <v>0</v>
      </c>
    </row>
    <row r="159" spans="1:15">
      <c r="A159" s="15" t="s">
        <v>55</v>
      </c>
      <c r="B159" s="15">
        <v>4110</v>
      </c>
      <c r="C159" s="17">
        <v>5.9988886200000001E-2</v>
      </c>
      <c r="D159" s="16">
        <v>0.41299999999999998</v>
      </c>
      <c r="E159" s="16">
        <v>56.5</v>
      </c>
      <c r="F159" s="16">
        <v>0.7</v>
      </c>
      <c r="G159" s="16">
        <v>0.09</v>
      </c>
      <c r="H159" s="15">
        <v>1</v>
      </c>
      <c r="I159" s="16">
        <f t="shared" si="66"/>
        <v>0.7</v>
      </c>
      <c r="J159" s="16">
        <f t="shared" si="67"/>
        <v>0.09</v>
      </c>
      <c r="K159" s="16">
        <v>514.1</v>
      </c>
      <c r="L159" s="15">
        <f t="shared" si="48"/>
        <v>0.11665088875282499</v>
      </c>
      <c r="M159">
        <f t="shared" si="49"/>
        <v>144</v>
      </c>
      <c r="N159">
        <f t="shared" si="50"/>
        <v>0</v>
      </c>
      <c r="O159">
        <f t="shared" si="51"/>
        <v>0</v>
      </c>
    </row>
    <row r="160" spans="1:15">
      <c r="A160" s="15" t="s">
        <v>55</v>
      </c>
      <c r="B160" s="15">
        <v>1200</v>
      </c>
      <c r="C160" s="17">
        <v>7.9080397063000003</v>
      </c>
      <c r="D160" s="16">
        <v>0.30399999999999999</v>
      </c>
      <c r="E160" s="16">
        <v>56.5</v>
      </c>
      <c r="F160" s="16">
        <v>2.23</v>
      </c>
      <c r="G160" s="16">
        <v>0.316</v>
      </c>
      <c r="H160" s="15">
        <v>1</v>
      </c>
      <c r="I160" s="16">
        <f t="shared" si="66"/>
        <v>2.23</v>
      </c>
      <c r="J160" s="16">
        <f t="shared" si="67"/>
        <v>0.316</v>
      </c>
      <c r="K160" s="16">
        <v>32476</v>
      </c>
      <c r="L160" s="15">
        <f t="shared" si="48"/>
        <v>11.319040832950733</v>
      </c>
      <c r="M160">
        <f t="shared" si="49"/>
        <v>13962</v>
      </c>
      <c r="N160">
        <f t="shared" si="50"/>
        <v>69</v>
      </c>
      <c r="O160">
        <f t="shared" si="51"/>
        <v>9.6999999999999993</v>
      </c>
    </row>
    <row r="161" spans="1:15">
      <c r="A161" s="15" t="s">
        <v>55</v>
      </c>
      <c r="B161" s="15">
        <v>4110</v>
      </c>
      <c r="C161" s="17">
        <v>8.3928082400000006E-2</v>
      </c>
      <c r="D161" s="16">
        <v>0.41299999999999998</v>
      </c>
      <c r="E161" s="16">
        <v>56.5</v>
      </c>
      <c r="F161" s="16">
        <v>0.7</v>
      </c>
      <c r="G161" s="16">
        <v>0.09</v>
      </c>
      <c r="H161" s="15">
        <v>1</v>
      </c>
      <c r="I161" s="16">
        <f t="shared" si="66"/>
        <v>0.7</v>
      </c>
      <c r="J161" s="16">
        <f t="shared" si="67"/>
        <v>0.09</v>
      </c>
      <c r="K161" s="16">
        <v>2454.6</v>
      </c>
      <c r="L161" s="15">
        <f t="shared" si="48"/>
        <v>0.16320165323023333</v>
      </c>
      <c r="M161">
        <f t="shared" si="49"/>
        <v>201</v>
      </c>
      <c r="N161">
        <f t="shared" si="50"/>
        <v>0</v>
      </c>
      <c r="O161">
        <f t="shared" si="51"/>
        <v>0</v>
      </c>
    </row>
    <row r="162" spans="1:15">
      <c r="A162" s="15" t="s">
        <v>55</v>
      </c>
      <c r="B162" s="15">
        <v>1200</v>
      </c>
      <c r="C162" s="17">
        <v>8.3310853099999999E-2</v>
      </c>
      <c r="D162" s="16">
        <v>0.47299999999999998</v>
      </c>
      <c r="E162" s="16">
        <v>56.5</v>
      </c>
      <c r="F162" s="16">
        <v>2.23</v>
      </c>
      <c r="G162" s="16">
        <v>0.316</v>
      </c>
      <c r="H162" s="15">
        <v>1</v>
      </c>
      <c r="I162" s="16">
        <f t="shared" si="66"/>
        <v>2.23</v>
      </c>
      <c r="J162" s="16">
        <f t="shared" si="67"/>
        <v>0.316</v>
      </c>
      <c r="K162" s="16">
        <v>720.4</v>
      </c>
      <c r="L162" s="15">
        <f t="shared" si="48"/>
        <v>0.18553674113924581</v>
      </c>
      <c r="M162">
        <f t="shared" si="49"/>
        <v>229</v>
      </c>
      <c r="N162">
        <f t="shared" si="50"/>
        <v>1</v>
      </c>
      <c r="O162">
        <f t="shared" si="51"/>
        <v>0.2</v>
      </c>
    </row>
    <row r="163" spans="1:15">
      <c r="A163" s="15" t="s">
        <v>55</v>
      </c>
      <c r="B163" s="15">
        <v>4110</v>
      </c>
      <c r="C163" s="17">
        <v>0.2176090584</v>
      </c>
      <c r="D163" s="16">
        <v>0.41299999999999998</v>
      </c>
      <c r="E163" s="16">
        <v>56.5</v>
      </c>
      <c r="F163" s="16">
        <v>0.7</v>
      </c>
      <c r="G163" s="16">
        <v>0.09</v>
      </c>
      <c r="H163" s="15">
        <v>1</v>
      </c>
      <c r="I163" s="16">
        <f t="shared" si="66"/>
        <v>0.7</v>
      </c>
      <c r="J163" s="16">
        <f t="shared" si="67"/>
        <v>0.09</v>
      </c>
      <c r="K163" s="16">
        <v>1097.9000000000001</v>
      </c>
      <c r="L163" s="15">
        <f t="shared" si="48"/>
        <v>0.42314988110289997</v>
      </c>
      <c r="M163">
        <f t="shared" si="49"/>
        <v>522</v>
      </c>
      <c r="N163">
        <f t="shared" si="50"/>
        <v>1</v>
      </c>
      <c r="O163">
        <f t="shared" si="51"/>
        <v>0.1</v>
      </c>
    </row>
    <row r="164" spans="1:15">
      <c r="A164" s="15" t="s">
        <v>55</v>
      </c>
      <c r="B164" s="15">
        <v>3300</v>
      </c>
      <c r="C164" s="17">
        <v>0.32626980090000002</v>
      </c>
      <c r="D164" s="16">
        <v>0.4</v>
      </c>
      <c r="E164" s="16">
        <v>56.5</v>
      </c>
      <c r="F164" s="16">
        <v>1.2</v>
      </c>
      <c r="G164" s="16">
        <v>6.4000000000000001E-2</v>
      </c>
      <c r="H164" s="15">
        <v>1</v>
      </c>
      <c r="I164" s="16">
        <f t="shared" si="66"/>
        <v>1.2</v>
      </c>
      <c r="J164" s="16">
        <f t="shared" si="67"/>
        <v>6.4000000000000001E-2</v>
      </c>
      <c r="K164" s="16">
        <v>7789.1</v>
      </c>
      <c r="L164" s="15">
        <f t="shared" si="48"/>
        <v>0.61447479169500008</v>
      </c>
      <c r="M164">
        <f t="shared" si="49"/>
        <v>758</v>
      </c>
      <c r="N164">
        <f t="shared" si="50"/>
        <v>2</v>
      </c>
      <c r="O164">
        <f t="shared" si="51"/>
        <v>0.1</v>
      </c>
    </row>
    <row r="165" spans="1:15">
      <c r="A165" s="15" t="s">
        <v>55</v>
      </c>
      <c r="B165" s="15">
        <v>4110</v>
      </c>
      <c r="C165" s="17">
        <v>0.649328558</v>
      </c>
      <c r="D165" s="16">
        <v>0.41299999999999998</v>
      </c>
      <c r="E165" s="16">
        <v>56.5</v>
      </c>
      <c r="F165" s="16">
        <v>0.7</v>
      </c>
      <c r="G165" s="16">
        <v>0.09</v>
      </c>
      <c r="H165" s="15">
        <v>1</v>
      </c>
      <c r="I165" s="16">
        <f t="shared" si="66"/>
        <v>0.7</v>
      </c>
      <c r="J165" s="16">
        <f t="shared" si="67"/>
        <v>0.09</v>
      </c>
      <c r="K165" s="16">
        <v>3900.5</v>
      </c>
      <c r="L165" s="15">
        <f t="shared" si="48"/>
        <v>1.2626464363875833</v>
      </c>
      <c r="M165">
        <f t="shared" si="49"/>
        <v>1557</v>
      </c>
      <c r="N165">
        <f t="shared" si="50"/>
        <v>2</v>
      </c>
      <c r="O165">
        <f t="shared" si="51"/>
        <v>0.3</v>
      </c>
    </row>
    <row r="166" spans="1:15">
      <c r="A166" s="15" t="s">
        <v>55</v>
      </c>
      <c r="B166" s="15">
        <v>1180</v>
      </c>
      <c r="C166" s="17">
        <v>0.66860818769999997</v>
      </c>
      <c r="D166" s="16">
        <v>0.39</v>
      </c>
      <c r="E166" s="16">
        <v>56.5</v>
      </c>
      <c r="F166" s="16">
        <v>1.05</v>
      </c>
      <c r="G166" s="16">
        <v>0.22</v>
      </c>
      <c r="H166" s="15">
        <v>0</v>
      </c>
      <c r="I166" s="16">
        <f>F166*0.7</f>
        <v>0.73499999999999999</v>
      </c>
      <c r="J166" s="16">
        <f>G166*0.5</f>
        <v>0.11</v>
      </c>
      <c r="K166" s="16">
        <v>19114.5</v>
      </c>
      <c r="L166" s="15">
        <f t="shared" si="48"/>
        <v>1.2277317846641249</v>
      </c>
      <c r="M166">
        <f t="shared" si="49"/>
        <v>1514</v>
      </c>
      <c r="N166">
        <f t="shared" si="50"/>
        <v>2</v>
      </c>
      <c r="O166">
        <f t="shared" si="51"/>
        <v>0.4</v>
      </c>
    </row>
    <row r="167" spans="1:15">
      <c r="A167" s="15" t="s">
        <v>55</v>
      </c>
      <c r="B167" s="15">
        <v>4340</v>
      </c>
      <c r="C167" s="17">
        <v>0.1120238144</v>
      </c>
      <c r="D167" s="16">
        <v>0.41299999999999998</v>
      </c>
      <c r="E167" s="16">
        <v>56.5</v>
      </c>
      <c r="F167" s="16">
        <v>0.7</v>
      </c>
      <c r="G167" s="16">
        <v>0.09</v>
      </c>
      <c r="H167" s="15">
        <v>1</v>
      </c>
      <c r="I167" s="16">
        <f>F167</f>
        <v>0.7</v>
      </c>
      <c r="J167" s="16">
        <f>G167</f>
        <v>0.09</v>
      </c>
      <c r="K167" s="16">
        <v>2095.5</v>
      </c>
      <c r="L167" s="15">
        <f t="shared" si="48"/>
        <v>0.21783497475973335</v>
      </c>
      <c r="M167">
        <f t="shared" si="49"/>
        <v>269</v>
      </c>
      <c r="N167">
        <f t="shared" si="50"/>
        <v>0</v>
      </c>
      <c r="O167">
        <f t="shared" si="51"/>
        <v>0.1</v>
      </c>
    </row>
    <row r="168" spans="1:15">
      <c r="A168" s="15" t="s">
        <v>55</v>
      </c>
      <c r="B168" s="15">
        <v>1180</v>
      </c>
      <c r="C168" s="17">
        <v>1.9267973399999999E-2</v>
      </c>
      <c r="D168" s="16">
        <v>0.39</v>
      </c>
      <c r="E168" s="16">
        <v>56.5</v>
      </c>
      <c r="F168" s="16">
        <v>1.05</v>
      </c>
      <c r="G168" s="16">
        <v>0.22</v>
      </c>
      <c r="H168" s="15">
        <v>0</v>
      </c>
      <c r="I168" s="16">
        <f t="shared" ref="I168:I169" si="68">F168*0.7</f>
        <v>0.73499999999999999</v>
      </c>
      <c r="J168" s="16">
        <f t="shared" ref="J168:J169" si="69">G168*0.5</f>
        <v>0.11</v>
      </c>
      <c r="K168" s="16">
        <v>31.7</v>
      </c>
      <c r="L168" s="15">
        <f t="shared" si="48"/>
        <v>3.5380816155749999E-2</v>
      </c>
      <c r="M168">
        <f t="shared" si="49"/>
        <v>44</v>
      </c>
      <c r="N168">
        <f t="shared" si="50"/>
        <v>0</v>
      </c>
      <c r="O168">
        <f t="shared" si="51"/>
        <v>0</v>
      </c>
    </row>
    <row r="169" spans="1:15">
      <c r="A169" s="15" t="s">
        <v>55</v>
      </c>
      <c r="B169" s="15">
        <v>1180</v>
      </c>
      <c r="C169" s="17">
        <v>0.53326709989999999</v>
      </c>
      <c r="D169" s="16">
        <v>0.39</v>
      </c>
      <c r="E169" s="16">
        <v>56.5</v>
      </c>
      <c r="F169" s="16">
        <v>1.05</v>
      </c>
      <c r="G169" s="16">
        <v>0.22</v>
      </c>
      <c r="H169" s="15">
        <v>0</v>
      </c>
      <c r="I169" s="16">
        <f t="shared" si="68"/>
        <v>0.73499999999999999</v>
      </c>
      <c r="J169" s="16">
        <f t="shared" si="69"/>
        <v>0.11</v>
      </c>
      <c r="K169" s="16">
        <v>63857.1</v>
      </c>
      <c r="L169" s="15">
        <f t="shared" si="48"/>
        <v>0.97921171219137504</v>
      </c>
      <c r="M169">
        <f t="shared" si="49"/>
        <v>1208</v>
      </c>
      <c r="N169">
        <f t="shared" si="50"/>
        <v>2</v>
      </c>
      <c r="O169">
        <f t="shared" si="51"/>
        <v>0.3</v>
      </c>
    </row>
    <row r="170" spans="1:15">
      <c r="A170" s="15" t="s">
        <v>55</v>
      </c>
      <c r="B170" s="15">
        <v>4110</v>
      </c>
      <c r="C170" s="17">
        <v>0.13716592050000001</v>
      </c>
      <c r="D170" s="16">
        <v>0.41299999999999998</v>
      </c>
      <c r="E170" s="16">
        <v>56.5</v>
      </c>
      <c r="F170" s="16">
        <v>0.7</v>
      </c>
      <c r="G170" s="16">
        <v>0.09</v>
      </c>
      <c r="H170" s="15">
        <v>1</v>
      </c>
      <c r="I170" s="16">
        <f t="shared" ref="I170:I173" si="70">F170</f>
        <v>0.7</v>
      </c>
      <c r="J170" s="16">
        <f t="shared" ref="J170:J173" si="71">G170</f>
        <v>0.09</v>
      </c>
      <c r="K170" s="16">
        <v>356.7</v>
      </c>
      <c r="L170" s="15">
        <f t="shared" si="48"/>
        <v>0.2667248476589375</v>
      </c>
      <c r="M170">
        <f t="shared" si="49"/>
        <v>329</v>
      </c>
      <c r="N170">
        <f t="shared" si="50"/>
        <v>1</v>
      </c>
      <c r="O170">
        <f t="shared" si="51"/>
        <v>0.1</v>
      </c>
    </row>
    <row r="171" spans="1:15">
      <c r="A171" s="15" t="s">
        <v>55</v>
      </c>
      <c r="B171" s="15">
        <v>1180</v>
      </c>
      <c r="C171" s="17">
        <v>6.4230347E-3</v>
      </c>
      <c r="D171" s="16">
        <v>0.39</v>
      </c>
      <c r="E171" s="16">
        <v>56.5</v>
      </c>
      <c r="F171" s="16">
        <v>1.05</v>
      </c>
      <c r="G171" s="16">
        <v>0.22</v>
      </c>
      <c r="H171" s="15">
        <v>1</v>
      </c>
      <c r="I171" s="16">
        <f t="shared" si="70"/>
        <v>1.05</v>
      </c>
      <c r="J171" s="16">
        <f t="shared" si="71"/>
        <v>0.22</v>
      </c>
      <c r="K171" s="16">
        <v>10.6</v>
      </c>
      <c r="L171" s="15">
        <f t="shared" si="48"/>
        <v>1.1794297467875E-2</v>
      </c>
      <c r="M171">
        <f t="shared" si="49"/>
        <v>15</v>
      </c>
      <c r="N171">
        <f t="shared" si="50"/>
        <v>0</v>
      </c>
      <c r="O171">
        <f t="shared" si="51"/>
        <v>0</v>
      </c>
    </row>
    <row r="172" spans="1:15">
      <c r="A172" s="15" t="s">
        <v>55</v>
      </c>
      <c r="B172" s="15">
        <v>1180</v>
      </c>
      <c r="C172" s="17">
        <v>4.2690467500000003E-2</v>
      </c>
      <c r="D172" s="16">
        <v>0.39</v>
      </c>
      <c r="E172" s="16">
        <v>56.5</v>
      </c>
      <c r="F172" s="16">
        <v>1.05</v>
      </c>
      <c r="G172" s="16">
        <v>0.22</v>
      </c>
      <c r="H172" s="15">
        <v>1</v>
      </c>
      <c r="I172" s="16">
        <f t="shared" si="70"/>
        <v>1.05</v>
      </c>
      <c r="J172" s="16">
        <f t="shared" si="71"/>
        <v>0.22</v>
      </c>
      <c r="K172" s="16">
        <v>98.6</v>
      </c>
      <c r="L172" s="15">
        <f t="shared" si="48"/>
        <v>7.8390370946874996E-2</v>
      </c>
      <c r="M172">
        <f t="shared" si="49"/>
        <v>97</v>
      </c>
      <c r="N172">
        <f t="shared" si="50"/>
        <v>0</v>
      </c>
      <c r="O172">
        <f t="shared" si="51"/>
        <v>0</v>
      </c>
    </row>
    <row r="173" spans="1:15">
      <c r="A173" s="15" t="s">
        <v>55</v>
      </c>
      <c r="B173" s="15">
        <v>1200</v>
      </c>
      <c r="C173" s="17">
        <v>6.4278559236000001</v>
      </c>
      <c r="D173" s="16">
        <v>0.30399999999999999</v>
      </c>
      <c r="E173" s="16">
        <v>56.5</v>
      </c>
      <c r="F173" s="16">
        <v>2.23</v>
      </c>
      <c r="G173" s="16">
        <v>0.316</v>
      </c>
      <c r="H173" s="15">
        <v>1</v>
      </c>
      <c r="I173" s="16">
        <f t="shared" si="70"/>
        <v>2.23</v>
      </c>
      <c r="J173" s="16">
        <f t="shared" si="71"/>
        <v>0.316</v>
      </c>
      <c r="K173" s="16">
        <v>30524.6</v>
      </c>
      <c r="L173" s="15">
        <f t="shared" si="48"/>
        <v>9.2004044453127989</v>
      </c>
      <c r="M173">
        <f t="shared" si="49"/>
        <v>11349</v>
      </c>
      <c r="N173">
        <f t="shared" si="50"/>
        <v>56</v>
      </c>
      <c r="O173">
        <f t="shared" si="51"/>
        <v>7.9</v>
      </c>
    </row>
    <row r="174" spans="1:15">
      <c r="A174" s="15" t="s">
        <v>55</v>
      </c>
      <c r="B174" s="15">
        <v>1200</v>
      </c>
      <c r="C174" s="17">
        <v>1.6439981499999999E-2</v>
      </c>
      <c r="D174" s="16">
        <v>0.30399999999999999</v>
      </c>
      <c r="E174" s="16">
        <v>56.5</v>
      </c>
      <c r="F174" s="16">
        <v>2.23</v>
      </c>
      <c r="G174" s="16">
        <v>0.316</v>
      </c>
      <c r="H174" s="15">
        <v>0</v>
      </c>
      <c r="I174" s="16">
        <f>F174*0.7</f>
        <v>1.5609999999999999</v>
      </c>
      <c r="J174" s="16">
        <f>G174*0.5</f>
        <v>0.158</v>
      </c>
      <c r="K174" s="16">
        <v>57.7</v>
      </c>
      <c r="L174" s="15">
        <f t="shared" si="48"/>
        <v>2.3531093520333331E-2</v>
      </c>
      <c r="M174">
        <f t="shared" si="49"/>
        <v>29</v>
      </c>
      <c r="N174">
        <f t="shared" si="50"/>
        <v>0</v>
      </c>
      <c r="O174">
        <f t="shared" si="51"/>
        <v>0</v>
      </c>
    </row>
    <row r="175" spans="1:15">
      <c r="A175" s="15" t="s">
        <v>55</v>
      </c>
      <c r="B175" s="15">
        <v>3300</v>
      </c>
      <c r="C175" s="17">
        <v>0.33149784100000002</v>
      </c>
      <c r="D175" s="16">
        <v>0.4</v>
      </c>
      <c r="E175" s="16">
        <v>56.5</v>
      </c>
      <c r="F175" s="16">
        <v>1.2</v>
      </c>
      <c r="G175" s="16">
        <v>6.4000000000000001E-2</v>
      </c>
      <c r="H175" s="15">
        <v>1</v>
      </c>
      <c r="I175" s="16">
        <f t="shared" ref="I175:I182" si="72">F175</f>
        <v>1.2</v>
      </c>
      <c r="J175" s="16">
        <f t="shared" ref="J175:J182" si="73">G175</f>
        <v>6.4000000000000001E-2</v>
      </c>
      <c r="K175" s="16">
        <v>15876.1</v>
      </c>
      <c r="L175" s="15">
        <f t="shared" si="48"/>
        <v>0.62432093388333343</v>
      </c>
      <c r="M175">
        <f t="shared" si="49"/>
        <v>770</v>
      </c>
      <c r="N175">
        <f t="shared" si="50"/>
        <v>2</v>
      </c>
      <c r="O175">
        <f t="shared" si="51"/>
        <v>0.1</v>
      </c>
    </row>
    <row r="176" spans="1:15">
      <c r="A176" s="15" t="s">
        <v>55</v>
      </c>
      <c r="B176" s="15">
        <v>4110</v>
      </c>
      <c r="C176" s="17">
        <v>1.3522278813999999</v>
      </c>
      <c r="D176" s="16">
        <v>0.41299999999999998</v>
      </c>
      <c r="E176" s="16">
        <v>56.5</v>
      </c>
      <c r="F176" s="16">
        <v>0.7</v>
      </c>
      <c r="G176" s="16">
        <v>0.09</v>
      </c>
      <c r="H176" s="15">
        <v>1</v>
      </c>
      <c r="I176" s="16">
        <f t="shared" si="72"/>
        <v>0.7</v>
      </c>
      <c r="J176" s="16">
        <f t="shared" si="73"/>
        <v>0.09</v>
      </c>
      <c r="K176" s="16">
        <v>27984.6</v>
      </c>
      <c r="L176" s="15">
        <f t="shared" si="48"/>
        <v>2.6294634582106915</v>
      </c>
      <c r="M176">
        <f t="shared" si="49"/>
        <v>3243</v>
      </c>
      <c r="N176">
        <f t="shared" si="50"/>
        <v>5</v>
      </c>
      <c r="O176">
        <f t="shared" si="51"/>
        <v>0.6</v>
      </c>
    </row>
    <row r="177" spans="1:15">
      <c r="A177" s="15" t="s">
        <v>55</v>
      </c>
      <c r="B177" s="15">
        <v>6410</v>
      </c>
      <c r="C177" s="17">
        <v>7.6449660000000002E-4</v>
      </c>
      <c r="D177" s="16">
        <v>0.30299999999999999</v>
      </c>
      <c r="E177" s="16">
        <v>56.5</v>
      </c>
      <c r="F177" s="16">
        <v>0</v>
      </c>
      <c r="G177" s="16">
        <v>0</v>
      </c>
      <c r="H177" s="15">
        <v>1</v>
      </c>
      <c r="I177" s="16">
        <f t="shared" si="72"/>
        <v>0</v>
      </c>
      <c r="J177" s="16">
        <f t="shared" si="73"/>
        <v>0</v>
      </c>
      <c r="K177" s="16">
        <v>256.2</v>
      </c>
      <c r="L177" s="15">
        <f t="shared" si="48"/>
        <v>1.0906499619749998E-3</v>
      </c>
      <c r="M177">
        <f t="shared" si="49"/>
        <v>1</v>
      </c>
      <c r="N177">
        <f t="shared" si="50"/>
        <v>0</v>
      </c>
      <c r="O177">
        <f t="shared" si="51"/>
        <v>0</v>
      </c>
    </row>
    <row r="178" spans="1:15">
      <c r="A178" s="15" t="s">
        <v>55</v>
      </c>
      <c r="B178" s="15">
        <v>4110</v>
      </c>
      <c r="C178" s="17">
        <v>1.9427769000000001E-3</v>
      </c>
      <c r="D178" s="16">
        <v>0.41299999999999998</v>
      </c>
      <c r="E178" s="16">
        <v>56.5</v>
      </c>
      <c r="F178" s="16">
        <v>0.7</v>
      </c>
      <c r="G178" s="16">
        <v>0.09</v>
      </c>
      <c r="H178" s="15">
        <v>1</v>
      </c>
      <c r="I178" s="16">
        <f t="shared" si="72"/>
        <v>0.7</v>
      </c>
      <c r="J178" s="16">
        <f t="shared" si="73"/>
        <v>0.09</v>
      </c>
      <c r="K178" s="16">
        <v>292.10000000000002</v>
      </c>
      <c r="L178" s="15">
        <f t="shared" si="48"/>
        <v>3.7778106310874999E-3</v>
      </c>
      <c r="M178">
        <f t="shared" si="49"/>
        <v>5</v>
      </c>
      <c r="N178">
        <f t="shared" si="50"/>
        <v>0</v>
      </c>
      <c r="O178">
        <f t="shared" si="51"/>
        <v>0</v>
      </c>
    </row>
    <row r="179" spans="1:15">
      <c r="A179" s="15" t="s">
        <v>55</v>
      </c>
      <c r="B179" s="15">
        <v>4110</v>
      </c>
      <c r="C179" s="17">
        <v>4.5406450000000002E-4</v>
      </c>
      <c r="D179" s="16">
        <v>0.41299999999999998</v>
      </c>
      <c r="E179" s="16">
        <v>56.5</v>
      </c>
      <c r="F179" s="16">
        <v>0.7</v>
      </c>
      <c r="G179" s="16">
        <v>0.09</v>
      </c>
      <c r="H179" s="15">
        <v>1</v>
      </c>
      <c r="I179" s="16">
        <f t="shared" si="72"/>
        <v>0.7</v>
      </c>
      <c r="J179" s="16">
        <f t="shared" si="73"/>
        <v>0.09</v>
      </c>
      <c r="K179" s="16">
        <v>244.7</v>
      </c>
      <c r="L179" s="15">
        <f t="shared" si="48"/>
        <v>8.8294733960416665E-4</v>
      </c>
      <c r="M179">
        <f t="shared" si="49"/>
        <v>1</v>
      </c>
      <c r="N179">
        <f t="shared" si="50"/>
        <v>0</v>
      </c>
      <c r="O179">
        <f t="shared" si="51"/>
        <v>0</v>
      </c>
    </row>
    <row r="180" spans="1:15">
      <c r="A180" s="15" t="s">
        <v>55</v>
      </c>
      <c r="B180" s="15">
        <v>4110</v>
      </c>
      <c r="C180" s="17">
        <v>1.6187124739000001</v>
      </c>
      <c r="D180" s="16">
        <v>0.41299999999999998</v>
      </c>
      <c r="E180" s="16">
        <v>56.5</v>
      </c>
      <c r="F180" s="16">
        <v>0.7</v>
      </c>
      <c r="G180" s="16">
        <v>0.09</v>
      </c>
      <c r="H180" s="15">
        <v>1</v>
      </c>
      <c r="I180" s="16">
        <f t="shared" si="72"/>
        <v>0.7</v>
      </c>
      <c r="J180" s="16">
        <f t="shared" si="73"/>
        <v>0.09</v>
      </c>
      <c r="K180" s="16">
        <v>78931.899999999994</v>
      </c>
      <c r="L180" s="15">
        <f t="shared" si="48"/>
        <v>3.1476538518516293</v>
      </c>
      <c r="M180">
        <f t="shared" si="49"/>
        <v>3883</v>
      </c>
      <c r="N180">
        <f t="shared" si="50"/>
        <v>6</v>
      </c>
      <c r="O180">
        <f t="shared" si="51"/>
        <v>0.8</v>
      </c>
    </row>
    <row r="181" spans="1:15">
      <c r="A181" s="15" t="s">
        <v>55</v>
      </c>
      <c r="B181" s="15">
        <v>3200</v>
      </c>
      <c r="C181" s="17">
        <v>0.77140097780000005</v>
      </c>
      <c r="D181" s="16">
        <v>0.4</v>
      </c>
      <c r="E181" s="16">
        <v>56.5</v>
      </c>
      <c r="F181" s="16">
        <v>1.2</v>
      </c>
      <c r="G181" s="16">
        <v>6.4000000000000001E-2</v>
      </c>
      <c r="H181" s="15">
        <v>1</v>
      </c>
      <c r="I181" s="16">
        <f t="shared" si="72"/>
        <v>1.2</v>
      </c>
      <c r="J181" s="16">
        <f t="shared" si="73"/>
        <v>6.4000000000000001E-2</v>
      </c>
      <c r="K181" s="16">
        <v>9595.1</v>
      </c>
      <c r="L181" s="15">
        <f t="shared" si="48"/>
        <v>1.4528051748566668</v>
      </c>
      <c r="M181">
        <f t="shared" si="49"/>
        <v>1792</v>
      </c>
      <c r="N181">
        <f t="shared" si="50"/>
        <v>5</v>
      </c>
      <c r="O181">
        <f t="shared" si="51"/>
        <v>0.3</v>
      </c>
    </row>
    <row r="182" spans="1:15">
      <c r="A182" s="15" t="s">
        <v>55</v>
      </c>
      <c r="B182" s="15">
        <v>3200</v>
      </c>
      <c r="C182" s="17">
        <v>6.9887157000000002E-3</v>
      </c>
      <c r="D182" s="16">
        <v>0.4</v>
      </c>
      <c r="E182" s="16">
        <v>56.5</v>
      </c>
      <c r="F182" s="16">
        <v>1.2</v>
      </c>
      <c r="G182" s="16">
        <v>6.4000000000000001E-2</v>
      </c>
      <c r="H182" s="15">
        <v>1</v>
      </c>
      <c r="I182" s="16">
        <f t="shared" si="72"/>
        <v>1.2</v>
      </c>
      <c r="J182" s="16">
        <f t="shared" si="73"/>
        <v>6.4000000000000001E-2</v>
      </c>
      <c r="K182" s="16">
        <v>117.2</v>
      </c>
      <c r="L182" s="15">
        <f t="shared" si="48"/>
        <v>1.3162081234999999E-2</v>
      </c>
      <c r="M182">
        <f t="shared" si="49"/>
        <v>16</v>
      </c>
      <c r="N182">
        <f t="shared" si="50"/>
        <v>0</v>
      </c>
      <c r="O182">
        <f t="shared" si="51"/>
        <v>0</v>
      </c>
    </row>
    <row r="183" spans="1:15">
      <c r="A183" s="15" t="s">
        <v>55</v>
      </c>
      <c r="B183" s="15">
        <v>1200</v>
      </c>
      <c r="C183" s="17">
        <v>1.7940841803000001</v>
      </c>
      <c r="D183" s="16">
        <v>0.30399999999999999</v>
      </c>
      <c r="E183" s="16">
        <v>56.5</v>
      </c>
      <c r="F183" s="16">
        <v>2.23</v>
      </c>
      <c r="G183" s="16">
        <v>0.316</v>
      </c>
      <c r="H183" s="15">
        <v>0</v>
      </c>
      <c r="I183" s="16">
        <f>F183*0.7</f>
        <v>1.5609999999999999</v>
      </c>
      <c r="J183" s="16">
        <f>G183*0.5</f>
        <v>0.158</v>
      </c>
      <c r="K183" s="16">
        <v>7141.5</v>
      </c>
      <c r="L183" s="15">
        <f t="shared" si="48"/>
        <v>2.5679324900693996</v>
      </c>
      <c r="M183">
        <f t="shared" si="49"/>
        <v>3167</v>
      </c>
      <c r="N183">
        <f t="shared" si="50"/>
        <v>11</v>
      </c>
      <c r="O183">
        <f t="shared" si="51"/>
        <v>1.1000000000000001</v>
      </c>
    </row>
    <row r="184" spans="1:15">
      <c r="A184" s="15" t="s">
        <v>55</v>
      </c>
      <c r="B184" s="15">
        <v>1200</v>
      </c>
      <c r="C184" s="17">
        <v>5.7648995475999998</v>
      </c>
      <c r="D184" s="16">
        <v>0.30399999999999999</v>
      </c>
      <c r="E184" s="16">
        <v>56.5</v>
      </c>
      <c r="F184" s="16">
        <v>2.23</v>
      </c>
      <c r="G184" s="16">
        <v>0.316</v>
      </c>
      <c r="H184" s="15">
        <v>1</v>
      </c>
      <c r="I184" s="16">
        <f t="shared" ref="I184:I186" si="74">F184</f>
        <v>2.23</v>
      </c>
      <c r="J184" s="16">
        <f t="shared" ref="J184:J186" si="75">G184</f>
        <v>0.316</v>
      </c>
      <c r="K184" s="16">
        <v>28854</v>
      </c>
      <c r="L184" s="15">
        <f t="shared" si="48"/>
        <v>8.2514928857981324</v>
      </c>
      <c r="M184">
        <f t="shared" si="49"/>
        <v>10178</v>
      </c>
      <c r="N184">
        <f t="shared" si="50"/>
        <v>50</v>
      </c>
      <c r="O184">
        <f t="shared" si="51"/>
        <v>7.1</v>
      </c>
    </row>
    <row r="185" spans="1:15">
      <c r="A185" s="15" t="s">
        <v>55</v>
      </c>
      <c r="B185" s="15">
        <v>1920</v>
      </c>
      <c r="C185" s="17">
        <v>1.5795782916000001</v>
      </c>
      <c r="D185" s="16">
        <v>0.193</v>
      </c>
      <c r="E185" s="16">
        <v>56.5</v>
      </c>
      <c r="F185" s="16">
        <v>1.2</v>
      </c>
      <c r="G185" s="16">
        <v>7.5999999999999998E-2</v>
      </c>
      <c r="H185" s="15">
        <v>1</v>
      </c>
      <c r="I185" s="16">
        <f t="shared" si="74"/>
        <v>1.2</v>
      </c>
      <c r="J185" s="16">
        <f t="shared" si="75"/>
        <v>7.5999999999999998E-2</v>
      </c>
      <c r="K185" s="16">
        <v>4182.7</v>
      </c>
      <c r="L185" s="15">
        <f t="shared" si="48"/>
        <v>1.4353759567293503</v>
      </c>
      <c r="M185">
        <f t="shared" si="49"/>
        <v>1771</v>
      </c>
      <c r="N185">
        <f t="shared" si="50"/>
        <v>5</v>
      </c>
      <c r="O185">
        <f t="shared" si="51"/>
        <v>0.3</v>
      </c>
    </row>
    <row r="186" spans="1:15">
      <c r="A186" s="15" t="s">
        <v>55</v>
      </c>
      <c r="B186" s="15">
        <v>1920</v>
      </c>
      <c r="C186" s="17">
        <v>1.4096270199000001</v>
      </c>
      <c r="D186" s="16">
        <v>0.193</v>
      </c>
      <c r="E186" s="16">
        <v>56.5</v>
      </c>
      <c r="F186" s="16">
        <v>1.2</v>
      </c>
      <c r="G186" s="16">
        <v>7.5999999999999998E-2</v>
      </c>
      <c r="H186" s="15">
        <v>1</v>
      </c>
      <c r="I186" s="16">
        <f t="shared" si="74"/>
        <v>1.2</v>
      </c>
      <c r="J186" s="16">
        <f t="shared" si="75"/>
        <v>7.5999999999999998E-2</v>
      </c>
      <c r="K186" s="16">
        <v>4678.3999999999996</v>
      </c>
      <c r="L186" s="15">
        <f t="shared" si="48"/>
        <v>1.2809398198749626</v>
      </c>
      <c r="M186">
        <f t="shared" si="49"/>
        <v>1580</v>
      </c>
      <c r="N186">
        <f t="shared" si="50"/>
        <v>4</v>
      </c>
      <c r="O186">
        <f t="shared" si="51"/>
        <v>0.3</v>
      </c>
    </row>
    <row r="187" spans="1:15">
      <c r="A187" s="15" t="s">
        <v>55</v>
      </c>
      <c r="B187" s="15">
        <v>1200</v>
      </c>
      <c r="C187" s="17">
        <v>1.47788239E-2</v>
      </c>
      <c r="D187" s="16">
        <v>0.47299999999999998</v>
      </c>
      <c r="E187" s="16">
        <v>56.5</v>
      </c>
      <c r="F187" s="16">
        <v>2.23</v>
      </c>
      <c r="G187" s="16">
        <v>0.316</v>
      </c>
      <c r="H187" s="15">
        <v>0</v>
      </c>
      <c r="I187" s="16">
        <f>F187*0.7</f>
        <v>1.5609999999999999</v>
      </c>
      <c r="J187" s="16">
        <f>G187*0.5</f>
        <v>0.158</v>
      </c>
      <c r="K187" s="16">
        <v>2014.2</v>
      </c>
      <c r="L187" s="15">
        <f t="shared" si="48"/>
        <v>3.291305660962917E-2</v>
      </c>
      <c r="M187">
        <f t="shared" si="49"/>
        <v>41</v>
      </c>
      <c r="N187">
        <f t="shared" si="50"/>
        <v>0</v>
      </c>
      <c r="O187">
        <f t="shared" si="51"/>
        <v>0</v>
      </c>
    </row>
    <row r="188" spans="1:15">
      <c r="A188" s="15" t="s">
        <v>55</v>
      </c>
      <c r="B188" s="15">
        <v>1920</v>
      </c>
      <c r="C188" s="17">
        <v>0.42594535039999998</v>
      </c>
      <c r="D188" s="16">
        <v>0.193</v>
      </c>
      <c r="E188" s="16">
        <v>56.5</v>
      </c>
      <c r="F188" s="16">
        <v>1.2</v>
      </c>
      <c r="G188" s="16">
        <v>7.5999999999999998E-2</v>
      </c>
      <c r="H188" s="15">
        <v>1</v>
      </c>
      <c r="I188" s="16">
        <f t="shared" ref="I188:I189" si="76">F188</f>
        <v>1.2</v>
      </c>
      <c r="J188" s="16">
        <f t="shared" ref="J188:J189" si="77">G188</f>
        <v>7.5999999999999998E-2</v>
      </c>
      <c r="K188" s="16">
        <v>977.1</v>
      </c>
      <c r="L188" s="15">
        <f t="shared" si="48"/>
        <v>0.38706008945306669</v>
      </c>
      <c r="M188">
        <f t="shared" si="49"/>
        <v>477</v>
      </c>
      <c r="N188">
        <f t="shared" si="50"/>
        <v>1</v>
      </c>
      <c r="O188">
        <f t="shared" si="51"/>
        <v>0.1</v>
      </c>
    </row>
    <row r="189" spans="1:15">
      <c r="A189" s="15" t="s">
        <v>55</v>
      </c>
      <c r="B189" s="15">
        <v>1200</v>
      </c>
      <c r="C189" s="17">
        <v>1.0810859182000001</v>
      </c>
      <c r="D189" s="16">
        <v>0.30399999999999999</v>
      </c>
      <c r="E189" s="16">
        <v>56.5</v>
      </c>
      <c r="F189" s="16">
        <v>2.23</v>
      </c>
      <c r="G189" s="16">
        <v>0.316</v>
      </c>
      <c r="H189" s="15">
        <v>1</v>
      </c>
      <c r="I189" s="16">
        <f t="shared" si="76"/>
        <v>2.23</v>
      </c>
      <c r="J189" s="16">
        <f t="shared" si="77"/>
        <v>0.316</v>
      </c>
      <c r="K189" s="16">
        <v>4968.5</v>
      </c>
      <c r="L189" s="15">
        <f t="shared" si="48"/>
        <v>1.5473943109169335</v>
      </c>
      <c r="M189">
        <f t="shared" si="49"/>
        <v>1909</v>
      </c>
      <c r="N189">
        <f t="shared" si="50"/>
        <v>9</v>
      </c>
      <c r="O189">
        <f t="shared" si="51"/>
        <v>1.3</v>
      </c>
    </row>
    <row r="190" spans="1:15">
      <c r="A190" s="15" t="s">
        <v>55</v>
      </c>
      <c r="B190" s="15">
        <v>1200</v>
      </c>
      <c r="C190" s="17">
        <v>0.1916182676</v>
      </c>
      <c r="D190" s="16">
        <v>0.30399999999999999</v>
      </c>
      <c r="E190" s="16">
        <v>56.5</v>
      </c>
      <c r="F190" s="16">
        <v>2.23</v>
      </c>
      <c r="G190" s="16">
        <v>0.316</v>
      </c>
      <c r="H190" s="15">
        <v>0</v>
      </c>
      <c r="I190" s="16">
        <f>F190*0.7</f>
        <v>1.5609999999999999</v>
      </c>
      <c r="J190" s="16">
        <f>G190*0.5</f>
        <v>0.158</v>
      </c>
      <c r="K190" s="16">
        <v>2695.6</v>
      </c>
      <c r="L190" s="15">
        <f t="shared" si="48"/>
        <v>0.27426961369146663</v>
      </c>
      <c r="M190">
        <f t="shared" si="49"/>
        <v>338</v>
      </c>
      <c r="N190">
        <f t="shared" si="50"/>
        <v>1</v>
      </c>
      <c r="O190">
        <f t="shared" si="51"/>
        <v>0.1</v>
      </c>
    </row>
    <row r="191" spans="1:15">
      <c r="A191" s="15" t="s">
        <v>55</v>
      </c>
      <c r="B191" s="15">
        <v>4110</v>
      </c>
      <c r="C191" s="17">
        <v>0.76485012200000002</v>
      </c>
      <c r="D191" s="16">
        <v>0.41299999999999998</v>
      </c>
      <c r="E191" s="16">
        <v>56.5</v>
      </c>
      <c r="F191" s="16">
        <v>0.7</v>
      </c>
      <c r="G191" s="16">
        <v>0.09</v>
      </c>
      <c r="H191" s="15">
        <v>1</v>
      </c>
      <c r="I191" s="16">
        <f>F191</f>
        <v>0.7</v>
      </c>
      <c r="J191" s="16">
        <f>G191</f>
        <v>0.09</v>
      </c>
      <c r="K191" s="16">
        <v>87215.8</v>
      </c>
      <c r="L191" s="15">
        <f t="shared" si="48"/>
        <v>1.4872829309840832</v>
      </c>
      <c r="M191">
        <f t="shared" si="49"/>
        <v>1835</v>
      </c>
      <c r="N191">
        <f t="shared" si="50"/>
        <v>3</v>
      </c>
      <c r="O191">
        <f t="shared" si="51"/>
        <v>0.4</v>
      </c>
    </row>
    <row r="192" spans="1:15">
      <c r="A192" s="15" t="s">
        <v>55</v>
      </c>
      <c r="B192" s="15">
        <v>1920</v>
      </c>
      <c r="C192" s="17">
        <v>0.14809634860000001</v>
      </c>
      <c r="D192" s="16">
        <v>0.193</v>
      </c>
      <c r="E192" s="16">
        <v>56.5</v>
      </c>
      <c r="F192" s="16">
        <v>1.2</v>
      </c>
      <c r="G192" s="16">
        <v>7.5999999999999998E-2</v>
      </c>
      <c r="H192" s="15">
        <v>0</v>
      </c>
      <c r="I192" s="16">
        <f t="shared" ref="I192:I193" si="78">F192*0.7</f>
        <v>0.84</v>
      </c>
      <c r="J192" s="16">
        <f t="shared" ref="J192:J193" si="79">G192*0.5</f>
        <v>3.7999999999999999E-2</v>
      </c>
      <c r="K192" s="16">
        <v>333.9</v>
      </c>
      <c r="L192" s="15">
        <f t="shared" si="48"/>
        <v>0.13457638610905834</v>
      </c>
      <c r="M192">
        <f t="shared" si="49"/>
        <v>166</v>
      </c>
      <c r="N192">
        <f t="shared" si="50"/>
        <v>0</v>
      </c>
      <c r="O192">
        <f t="shared" si="51"/>
        <v>0</v>
      </c>
    </row>
    <row r="193" spans="1:15">
      <c r="A193" s="15" t="s">
        <v>55</v>
      </c>
      <c r="B193" s="15">
        <v>1920</v>
      </c>
      <c r="C193" s="17">
        <v>2.0743119E-3</v>
      </c>
      <c r="D193" s="16">
        <v>0.193</v>
      </c>
      <c r="E193" s="16">
        <v>56.5</v>
      </c>
      <c r="F193" s="16">
        <v>1.2</v>
      </c>
      <c r="G193" s="16">
        <v>7.5999999999999998E-2</v>
      </c>
      <c r="H193" s="15">
        <v>0</v>
      </c>
      <c r="I193" s="16">
        <f t="shared" si="78"/>
        <v>0.84</v>
      </c>
      <c r="J193" s="16">
        <f t="shared" si="79"/>
        <v>3.7999999999999999E-2</v>
      </c>
      <c r="K193" s="16">
        <v>130.9</v>
      </c>
      <c r="L193" s="15">
        <f t="shared" si="48"/>
        <v>1.8849445094625001E-3</v>
      </c>
      <c r="M193">
        <f t="shared" si="49"/>
        <v>2</v>
      </c>
      <c r="N193">
        <f t="shared" si="50"/>
        <v>0</v>
      </c>
      <c r="O193">
        <f t="shared" si="51"/>
        <v>0</v>
      </c>
    </row>
    <row r="194" spans="1:15">
      <c r="A194" s="15" t="s">
        <v>55</v>
      </c>
      <c r="B194" s="15">
        <v>4110</v>
      </c>
      <c r="C194" s="17">
        <v>4.14117138E-2</v>
      </c>
      <c r="D194" s="16">
        <v>0.41299999999999998</v>
      </c>
      <c r="E194" s="16">
        <v>56.5</v>
      </c>
      <c r="F194" s="16">
        <v>0.7</v>
      </c>
      <c r="G194" s="16">
        <v>0.09</v>
      </c>
      <c r="H194" s="15">
        <v>1</v>
      </c>
      <c r="I194" s="16">
        <f>F194</f>
        <v>0.7</v>
      </c>
      <c r="J194" s="16">
        <f>G194</f>
        <v>0.09</v>
      </c>
      <c r="K194" s="16">
        <v>233.4</v>
      </c>
      <c r="L194" s="15">
        <f t="shared" si="48"/>
        <v>8.0526802972175002E-2</v>
      </c>
      <c r="M194">
        <f t="shared" si="49"/>
        <v>99</v>
      </c>
      <c r="N194">
        <f t="shared" si="50"/>
        <v>0</v>
      </c>
      <c r="O194">
        <f t="shared" si="51"/>
        <v>0</v>
      </c>
    </row>
    <row r="195" spans="1:15">
      <c r="A195" s="15" t="s">
        <v>55</v>
      </c>
      <c r="B195" s="15">
        <v>1180</v>
      </c>
      <c r="C195" s="17">
        <v>6.9210236699999997E-2</v>
      </c>
      <c r="D195" s="16">
        <v>0.39</v>
      </c>
      <c r="E195" s="16">
        <v>56.5</v>
      </c>
      <c r="F195" s="16">
        <v>1.05</v>
      </c>
      <c r="G195" s="16">
        <v>0.22</v>
      </c>
      <c r="H195" s="15">
        <v>0</v>
      </c>
      <c r="I195" s="16">
        <f>F195*0.7</f>
        <v>0.73499999999999999</v>
      </c>
      <c r="J195" s="16">
        <f>G195*0.5</f>
        <v>0.11</v>
      </c>
      <c r="K195" s="16">
        <v>723.7</v>
      </c>
      <c r="L195" s="15">
        <f t="shared" ref="L195:L258" si="80">E195*D195*C195/12</f>
        <v>0.12708729714037501</v>
      </c>
      <c r="M195">
        <f t="shared" ref="M195:M258" si="81">ROUND(E195*D195*C195*102.79,0)</f>
        <v>157</v>
      </c>
      <c r="N195">
        <f t="shared" ref="N195:N258" si="82">ROUND(I195*M195*0.002205,0)</f>
        <v>0</v>
      </c>
      <c r="O195">
        <f t="shared" ref="O195:O258" si="83">ROUND(J195*M195*0.002205,1)</f>
        <v>0</v>
      </c>
    </row>
    <row r="196" spans="1:15">
      <c r="A196" s="15" t="s">
        <v>55</v>
      </c>
      <c r="B196" s="15">
        <v>4110</v>
      </c>
      <c r="C196" s="17">
        <v>1.9222999999999998E-6</v>
      </c>
      <c r="D196" s="16">
        <v>0.41299999999999998</v>
      </c>
      <c r="E196" s="16">
        <v>56.5</v>
      </c>
      <c r="F196" s="16">
        <v>0.7</v>
      </c>
      <c r="G196" s="16">
        <v>0.09</v>
      </c>
      <c r="H196" s="15">
        <v>1</v>
      </c>
      <c r="I196" s="16">
        <f t="shared" ref="I196:I198" si="84">F196</f>
        <v>0.7</v>
      </c>
      <c r="J196" s="16">
        <f t="shared" ref="J196:J198" si="85">G196</f>
        <v>0.09</v>
      </c>
      <c r="K196" s="16">
        <v>40.6</v>
      </c>
      <c r="L196" s="15">
        <f t="shared" si="80"/>
        <v>3.7379924458333327E-6</v>
      </c>
      <c r="M196">
        <f t="shared" si="81"/>
        <v>0</v>
      </c>
      <c r="N196">
        <f t="shared" si="82"/>
        <v>0</v>
      </c>
      <c r="O196">
        <f t="shared" si="83"/>
        <v>0</v>
      </c>
    </row>
    <row r="197" spans="1:15">
      <c r="A197" s="15" t="s">
        <v>55</v>
      </c>
      <c r="B197" s="15">
        <v>4110</v>
      </c>
      <c r="C197" s="17">
        <v>6.8752640173000001</v>
      </c>
      <c r="D197" s="16">
        <v>0.41299999999999998</v>
      </c>
      <c r="E197" s="16">
        <v>56.5</v>
      </c>
      <c r="F197" s="16">
        <v>0.7</v>
      </c>
      <c r="G197" s="16">
        <v>0.09</v>
      </c>
      <c r="H197" s="15">
        <v>1</v>
      </c>
      <c r="I197" s="16">
        <f t="shared" si="84"/>
        <v>0.7</v>
      </c>
      <c r="J197" s="16">
        <f t="shared" si="85"/>
        <v>0.09</v>
      </c>
      <c r="K197" s="16">
        <v>150881.60000000001</v>
      </c>
      <c r="L197" s="15">
        <f t="shared" si="80"/>
        <v>13.369237350973904</v>
      </c>
      <c r="M197">
        <f t="shared" si="81"/>
        <v>16491</v>
      </c>
      <c r="N197">
        <f t="shared" si="82"/>
        <v>25</v>
      </c>
      <c r="O197">
        <f t="shared" si="83"/>
        <v>3.3</v>
      </c>
    </row>
    <row r="198" spans="1:15">
      <c r="A198" s="15" t="s">
        <v>55</v>
      </c>
      <c r="B198" s="15">
        <v>4110</v>
      </c>
      <c r="C198" s="17">
        <v>5.3238153500000003E-2</v>
      </c>
      <c r="D198" s="16">
        <v>0.41299999999999998</v>
      </c>
      <c r="E198" s="16">
        <v>56.5</v>
      </c>
      <c r="F198" s="16">
        <v>0.7</v>
      </c>
      <c r="G198" s="16">
        <v>0.09</v>
      </c>
      <c r="H198" s="15">
        <v>1</v>
      </c>
      <c r="I198" s="16">
        <f t="shared" si="84"/>
        <v>0.7</v>
      </c>
      <c r="J198" s="16">
        <f t="shared" si="85"/>
        <v>0.09</v>
      </c>
      <c r="K198" s="16">
        <v>114.4</v>
      </c>
      <c r="L198" s="15">
        <f t="shared" si="80"/>
        <v>0.10352380773714583</v>
      </c>
      <c r="M198">
        <f t="shared" si="81"/>
        <v>128</v>
      </c>
      <c r="N198">
        <f t="shared" si="82"/>
        <v>0</v>
      </c>
      <c r="O198">
        <f t="shared" si="83"/>
        <v>0</v>
      </c>
    </row>
    <row r="199" spans="1:15">
      <c r="A199" s="15" t="s">
        <v>55</v>
      </c>
      <c r="B199" s="15">
        <v>1200</v>
      </c>
      <c r="C199" s="17">
        <v>8.7945441299999996E-2</v>
      </c>
      <c r="D199" s="16">
        <v>0.30399999999999999</v>
      </c>
      <c r="E199" s="16">
        <v>56.5</v>
      </c>
      <c r="F199" s="16">
        <v>2.23</v>
      </c>
      <c r="G199" s="16">
        <v>0.316</v>
      </c>
      <c r="H199" s="15">
        <v>0</v>
      </c>
      <c r="I199" s="16">
        <f>F199*0.7</f>
        <v>1.5609999999999999</v>
      </c>
      <c r="J199" s="16">
        <f>G199*0.5</f>
        <v>0.158</v>
      </c>
      <c r="K199" s="16">
        <v>450.4</v>
      </c>
      <c r="L199" s="15">
        <f t="shared" si="80"/>
        <v>0.12587924164739997</v>
      </c>
      <c r="M199">
        <f t="shared" si="81"/>
        <v>155</v>
      </c>
      <c r="N199">
        <f t="shared" si="82"/>
        <v>1</v>
      </c>
      <c r="O199">
        <f t="shared" si="83"/>
        <v>0.1</v>
      </c>
    </row>
    <row r="200" spans="1:15">
      <c r="A200" s="15" t="s">
        <v>55</v>
      </c>
      <c r="B200" s="15">
        <v>4110</v>
      </c>
      <c r="C200" s="17">
        <v>0.9891781328</v>
      </c>
      <c r="D200" s="16">
        <v>0.41299999999999998</v>
      </c>
      <c r="E200" s="16">
        <v>56.5</v>
      </c>
      <c r="F200" s="16">
        <v>0.7</v>
      </c>
      <c r="G200" s="16">
        <v>0.09</v>
      </c>
      <c r="H200" s="15">
        <v>1</v>
      </c>
      <c r="I200" s="16">
        <f t="shared" ref="I200:I238" si="86">F200</f>
        <v>0.7</v>
      </c>
      <c r="J200" s="16">
        <f t="shared" ref="J200:J238" si="87">G200</f>
        <v>0.09</v>
      </c>
      <c r="K200" s="16">
        <v>3083.1</v>
      </c>
      <c r="L200" s="15">
        <f t="shared" si="80"/>
        <v>1.9234980949851332</v>
      </c>
      <c r="M200">
        <f t="shared" si="81"/>
        <v>2373</v>
      </c>
      <c r="N200">
        <f t="shared" si="82"/>
        <v>4</v>
      </c>
      <c r="O200">
        <f t="shared" si="83"/>
        <v>0.5</v>
      </c>
    </row>
    <row r="201" spans="1:15">
      <c r="A201" s="15" t="s">
        <v>55</v>
      </c>
      <c r="B201" s="15">
        <v>3100</v>
      </c>
      <c r="C201" s="17">
        <v>0.50288290759999998</v>
      </c>
      <c r="D201" s="16">
        <v>0.41099999999999998</v>
      </c>
      <c r="E201" s="16">
        <v>56.5</v>
      </c>
      <c r="F201" s="16">
        <v>1.2</v>
      </c>
      <c r="G201" s="16">
        <v>6.4000000000000001E-2</v>
      </c>
      <c r="H201" s="15">
        <v>1</v>
      </c>
      <c r="I201" s="16">
        <f t="shared" si="86"/>
        <v>1.2</v>
      </c>
      <c r="J201" s="16">
        <f t="shared" si="87"/>
        <v>6.4000000000000001E-2</v>
      </c>
      <c r="K201" s="16">
        <v>2280.1</v>
      </c>
      <c r="L201" s="15">
        <f t="shared" si="80"/>
        <v>0.97314128656944998</v>
      </c>
      <c r="M201">
        <f t="shared" si="81"/>
        <v>1200</v>
      </c>
      <c r="N201">
        <f t="shared" si="82"/>
        <v>3</v>
      </c>
      <c r="O201">
        <f t="shared" si="83"/>
        <v>0.2</v>
      </c>
    </row>
    <row r="202" spans="1:15">
      <c r="A202" s="15" t="s">
        <v>55</v>
      </c>
      <c r="B202" s="15">
        <v>4340</v>
      </c>
      <c r="C202" s="17">
        <v>3.9072886699999997E-2</v>
      </c>
      <c r="D202" s="16">
        <v>0.41299999999999998</v>
      </c>
      <c r="E202" s="16">
        <v>56.5</v>
      </c>
      <c r="F202" s="16">
        <v>0.7</v>
      </c>
      <c r="G202" s="16">
        <v>0.09</v>
      </c>
      <c r="H202" s="15">
        <v>1</v>
      </c>
      <c r="I202" s="16">
        <f t="shared" si="86"/>
        <v>0.7</v>
      </c>
      <c r="J202" s="16">
        <f t="shared" si="87"/>
        <v>0.09</v>
      </c>
      <c r="K202" s="16">
        <v>138.5</v>
      </c>
      <c r="L202" s="15">
        <f t="shared" si="80"/>
        <v>7.5978856225095828E-2</v>
      </c>
      <c r="M202">
        <f t="shared" si="81"/>
        <v>94</v>
      </c>
      <c r="N202">
        <f t="shared" si="82"/>
        <v>0</v>
      </c>
      <c r="O202">
        <f t="shared" si="83"/>
        <v>0</v>
      </c>
    </row>
    <row r="203" spans="1:15">
      <c r="A203" s="15" t="s">
        <v>55</v>
      </c>
      <c r="B203" s="15">
        <v>4340</v>
      </c>
      <c r="C203" s="17">
        <v>0.36788254450000002</v>
      </c>
      <c r="D203" s="16">
        <v>0.41299999999999998</v>
      </c>
      <c r="E203" s="16">
        <v>56.5</v>
      </c>
      <c r="F203" s="16">
        <v>0.7</v>
      </c>
      <c r="G203" s="16">
        <v>0.09</v>
      </c>
      <c r="H203" s="15">
        <v>1</v>
      </c>
      <c r="I203" s="16">
        <f t="shared" si="86"/>
        <v>0.7</v>
      </c>
      <c r="J203" s="16">
        <f t="shared" si="87"/>
        <v>0.09</v>
      </c>
      <c r="K203" s="16">
        <v>5425.9</v>
      </c>
      <c r="L203" s="15">
        <f t="shared" si="80"/>
        <v>0.71536293621960423</v>
      </c>
      <c r="M203">
        <f t="shared" si="81"/>
        <v>882</v>
      </c>
      <c r="N203">
        <f t="shared" si="82"/>
        <v>1</v>
      </c>
      <c r="O203">
        <f t="shared" si="83"/>
        <v>0.2</v>
      </c>
    </row>
    <row r="204" spans="1:15">
      <c r="A204" s="15" t="s">
        <v>55</v>
      </c>
      <c r="B204" s="15">
        <v>4110</v>
      </c>
      <c r="C204" s="17">
        <v>0.1225599498</v>
      </c>
      <c r="D204" s="16">
        <v>0.41299999999999998</v>
      </c>
      <c r="E204" s="16">
        <v>56.5</v>
      </c>
      <c r="F204" s="16">
        <v>0.7</v>
      </c>
      <c r="G204" s="16">
        <v>0.09</v>
      </c>
      <c r="H204" s="15">
        <v>1</v>
      </c>
      <c r="I204" s="16">
        <f t="shared" si="86"/>
        <v>0.7</v>
      </c>
      <c r="J204" s="16">
        <f t="shared" si="87"/>
        <v>0.09</v>
      </c>
      <c r="K204" s="16">
        <v>610</v>
      </c>
      <c r="L204" s="15">
        <f t="shared" si="80"/>
        <v>0.23832292905067498</v>
      </c>
      <c r="M204">
        <f t="shared" si="81"/>
        <v>294</v>
      </c>
      <c r="N204">
        <f t="shared" si="82"/>
        <v>0</v>
      </c>
      <c r="O204">
        <f t="shared" si="83"/>
        <v>0.1</v>
      </c>
    </row>
    <row r="205" spans="1:15">
      <c r="A205" s="15" t="s">
        <v>55</v>
      </c>
      <c r="B205" s="15">
        <v>4110</v>
      </c>
      <c r="C205" s="17">
        <v>0.1540913428</v>
      </c>
      <c r="D205" s="16">
        <v>0.41299999999999998</v>
      </c>
      <c r="E205" s="16">
        <v>56.5</v>
      </c>
      <c r="F205" s="16">
        <v>0.7</v>
      </c>
      <c r="G205" s="16">
        <v>0.09</v>
      </c>
      <c r="H205" s="15">
        <v>1</v>
      </c>
      <c r="I205" s="16">
        <f t="shared" si="86"/>
        <v>0.7</v>
      </c>
      <c r="J205" s="16">
        <f t="shared" si="87"/>
        <v>0.09</v>
      </c>
      <c r="K205" s="16">
        <v>648.6</v>
      </c>
      <c r="L205" s="15">
        <f t="shared" si="80"/>
        <v>0.29963703654721668</v>
      </c>
      <c r="M205">
        <f t="shared" si="81"/>
        <v>370</v>
      </c>
      <c r="N205">
        <f t="shared" si="82"/>
        <v>1</v>
      </c>
      <c r="O205">
        <f t="shared" si="83"/>
        <v>0.1</v>
      </c>
    </row>
    <row r="206" spans="1:15">
      <c r="A206" s="15" t="s">
        <v>55</v>
      </c>
      <c r="B206" s="15">
        <v>4110</v>
      </c>
      <c r="C206" s="17">
        <v>1.6785556784</v>
      </c>
      <c r="D206" s="16">
        <v>0.41299999999999998</v>
      </c>
      <c r="E206" s="16">
        <v>56.5</v>
      </c>
      <c r="F206" s="16">
        <v>0.7</v>
      </c>
      <c r="G206" s="16">
        <v>0.09</v>
      </c>
      <c r="H206" s="15">
        <v>1</v>
      </c>
      <c r="I206" s="16">
        <f t="shared" si="86"/>
        <v>0.7</v>
      </c>
      <c r="J206" s="16">
        <f t="shared" si="87"/>
        <v>0.09</v>
      </c>
      <c r="K206" s="16">
        <v>29596.7</v>
      </c>
      <c r="L206" s="15">
        <f t="shared" si="80"/>
        <v>3.2640214564687331</v>
      </c>
      <c r="M206">
        <f t="shared" si="81"/>
        <v>4026</v>
      </c>
      <c r="N206">
        <f t="shared" si="82"/>
        <v>6</v>
      </c>
      <c r="O206">
        <f t="shared" si="83"/>
        <v>0.8</v>
      </c>
    </row>
    <row r="207" spans="1:15">
      <c r="A207" s="15" t="s">
        <v>55</v>
      </c>
      <c r="B207" s="15">
        <v>4110</v>
      </c>
      <c r="C207" s="17">
        <v>1.3421155000000001E-2</v>
      </c>
      <c r="D207" s="16">
        <v>0.41299999999999998</v>
      </c>
      <c r="E207" s="16">
        <v>56.5</v>
      </c>
      <c r="F207" s="16">
        <v>0.7</v>
      </c>
      <c r="G207" s="16">
        <v>0.09</v>
      </c>
      <c r="H207" s="15">
        <v>1</v>
      </c>
      <c r="I207" s="16">
        <f t="shared" si="86"/>
        <v>0.7</v>
      </c>
      <c r="J207" s="16">
        <f t="shared" si="87"/>
        <v>0.09</v>
      </c>
      <c r="K207" s="16">
        <v>51.5</v>
      </c>
      <c r="L207" s="15">
        <f t="shared" si="80"/>
        <v>2.6097995112291664E-2</v>
      </c>
      <c r="M207">
        <f t="shared" si="81"/>
        <v>32</v>
      </c>
      <c r="N207">
        <f t="shared" si="82"/>
        <v>0</v>
      </c>
      <c r="O207">
        <f t="shared" si="83"/>
        <v>0</v>
      </c>
    </row>
    <row r="208" spans="1:15">
      <c r="A208" s="15" t="s">
        <v>55</v>
      </c>
      <c r="B208" s="15">
        <v>4110</v>
      </c>
      <c r="C208" s="17">
        <v>9.4099851299999995E-2</v>
      </c>
      <c r="D208" s="16">
        <v>0.41299999999999998</v>
      </c>
      <c r="E208" s="16">
        <v>56.5</v>
      </c>
      <c r="F208" s="16">
        <v>0.7</v>
      </c>
      <c r="G208" s="16">
        <v>0.09</v>
      </c>
      <c r="H208" s="15">
        <v>1</v>
      </c>
      <c r="I208" s="16">
        <f t="shared" si="86"/>
        <v>0.7</v>
      </c>
      <c r="J208" s="16">
        <f t="shared" si="87"/>
        <v>0.09</v>
      </c>
      <c r="K208" s="16">
        <v>1049.5999999999999</v>
      </c>
      <c r="L208" s="15">
        <f t="shared" si="80"/>
        <v>0.18298108167998747</v>
      </c>
      <c r="M208">
        <f t="shared" si="81"/>
        <v>226</v>
      </c>
      <c r="N208">
        <f t="shared" si="82"/>
        <v>0</v>
      </c>
      <c r="O208">
        <f t="shared" si="83"/>
        <v>0</v>
      </c>
    </row>
    <row r="209" spans="1:15">
      <c r="A209" s="15" t="s">
        <v>55</v>
      </c>
      <c r="B209" s="15">
        <v>4110</v>
      </c>
      <c r="C209" s="17">
        <v>0.49812282569999999</v>
      </c>
      <c r="D209" s="16">
        <v>0.41299999999999998</v>
      </c>
      <c r="E209" s="16">
        <v>56.5</v>
      </c>
      <c r="F209" s="16">
        <v>0.7</v>
      </c>
      <c r="G209" s="16">
        <v>0.09</v>
      </c>
      <c r="H209" s="15">
        <v>1</v>
      </c>
      <c r="I209" s="16">
        <f t="shared" si="86"/>
        <v>0.7</v>
      </c>
      <c r="J209" s="16">
        <f t="shared" si="87"/>
        <v>0.09</v>
      </c>
      <c r="K209" s="16">
        <v>9989.1</v>
      </c>
      <c r="L209" s="15">
        <f t="shared" si="80"/>
        <v>0.96862058969138742</v>
      </c>
      <c r="M209">
        <f t="shared" si="81"/>
        <v>1195</v>
      </c>
      <c r="N209">
        <f t="shared" si="82"/>
        <v>2</v>
      </c>
      <c r="O209">
        <f t="shared" si="83"/>
        <v>0.2</v>
      </c>
    </row>
    <row r="210" spans="1:15">
      <c r="A210" s="15" t="s">
        <v>55</v>
      </c>
      <c r="B210" s="15">
        <v>4110</v>
      </c>
      <c r="C210" s="17">
        <v>2.1999311800000001E-2</v>
      </c>
      <c r="D210" s="16">
        <v>0.41299999999999998</v>
      </c>
      <c r="E210" s="16">
        <v>56.5</v>
      </c>
      <c r="F210" s="16">
        <v>0.7</v>
      </c>
      <c r="G210" s="16">
        <v>0.09</v>
      </c>
      <c r="H210" s="15">
        <v>1</v>
      </c>
      <c r="I210" s="16">
        <f t="shared" si="86"/>
        <v>0.7</v>
      </c>
      <c r="J210" s="16">
        <f t="shared" si="87"/>
        <v>0.09</v>
      </c>
      <c r="K210" s="16">
        <v>139.4</v>
      </c>
      <c r="L210" s="15">
        <f t="shared" si="80"/>
        <v>4.2778578433091664E-2</v>
      </c>
      <c r="M210">
        <f t="shared" si="81"/>
        <v>53</v>
      </c>
      <c r="N210">
        <f t="shared" si="82"/>
        <v>0</v>
      </c>
      <c r="O210">
        <f t="shared" si="83"/>
        <v>0</v>
      </c>
    </row>
    <row r="211" spans="1:15">
      <c r="A211" s="15" t="s">
        <v>55</v>
      </c>
      <c r="B211" s="15">
        <v>3100</v>
      </c>
      <c r="C211" s="17">
        <v>0.44078535200000002</v>
      </c>
      <c r="D211" s="16">
        <v>0.3</v>
      </c>
      <c r="E211" s="16">
        <v>56.5</v>
      </c>
      <c r="F211" s="16">
        <v>1.2</v>
      </c>
      <c r="G211" s="16">
        <v>6.4000000000000001E-2</v>
      </c>
      <c r="H211" s="15">
        <v>1</v>
      </c>
      <c r="I211" s="16">
        <f t="shared" si="86"/>
        <v>1.2</v>
      </c>
      <c r="J211" s="16">
        <f t="shared" si="87"/>
        <v>6.4000000000000001E-2</v>
      </c>
      <c r="K211" s="16">
        <v>8174.6</v>
      </c>
      <c r="L211" s="15">
        <f t="shared" si="80"/>
        <v>0.62260930969999995</v>
      </c>
      <c r="M211">
        <f t="shared" si="81"/>
        <v>768</v>
      </c>
      <c r="N211">
        <f t="shared" si="82"/>
        <v>2</v>
      </c>
      <c r="O211">
        <f t="shared" si="83"/>
        <v>0.1</v>
      </c>
    </row>
    <row r="212" spans="1:15">
      <c r="A212" s="15" t="s">
        <v>55</v>
      </c>
      <c r="B212" s="15">
        <v>3300</v>
      </c>
      <c r="C212" s="17">
        <v>0.10788215700000001</v>
      </c>
      <c r="D212" s="16">
        <v>0.28699999999999998</v>
      </c>
      <c r="E212" s="16">
        <v>56.5</v>
      </c>
      <c r="F212" s="16">
        <v>1.2</v>
      </c>
      <c r="G212" s="16">
        <v>6.4000000000000001E-2</v>
      </c>
      <c r="H212" s="15">
        <v>1</v>
      </c>
      <c r="I212" s="16">
        <f t="shared" si="86"/>
        <v>1.2</v>
      </c>
      <c r="J212" s="16">
        <f t="shared" si="87"/>
        <v>6.4000000000000001E-2</v>
      </c>
      <c r="K212" s="16">
        <v>256.5</v>
      </c>
      <c r="L212" s="15">
        <f t="shared" si="80"/>
        <v>0.14578025973612499</v>
      </c>
      <c r="M212">
        <f t="shared" si="81"/>
        <v>180</v>
      </c>
      <c r="N212">
        <f t="shared" si="82"/>
        <v>0</v>
      </c>
      <c r="O212">
        <f t="shared" si="83"/>
        <v>0</v>
      </c>
    </row>
    <row r="213" spans="1:15">
      <c r="A213" s="15" t="s">
        <v>55</v>
      </c>
      <c r="B213" s="15">
        <v>3100</v>
      </c>
      <c r="C213" s="17">
        <v>0.34781686080000002</v>
      </c>
      <c r="D213" s="16">
        <v>0.41099999999999998</v>
      </c>
      <c r="E213" s="16">
        <v>56.5</v>
      </c>
      <c r="F213" s="16">
        <v>1.2</v>
      </c>
      <c r="G213" s="16">
        <v>6.4000000000000001E-2</v>
      </c>
      <c r="H213" s="15">
        <v>1</v>
      </c>
      <c r="I213" s="16">
        <f t="shared" si="86"/>
        <v>1.2</v>
      </c>
      <c r="J213" s="16">
        <f t="shared" si="87"/>
        <v>6.4000000000000001E-2</v>
      </c>
      <c r="K213" s="16">
        <v>9198.7999999999993</v>
      </c>
      <c r="L213" s="15">
        <f t="shared" si="80"/>
        <v>0.67306910275559995</v>
      </c>
      <c r="M213">
        <f t="shared" si="81"/>
        <v>830</v>
      </c>
      <c r="N213">
        <f t="shared" si="82"/>
        <v>2</v>
      </c>
      <c r="O213">
        <f t="shared" si="83"/>
        <v>0.1</v>
      </c>
    </row>
    <row r="214" spans="1:15">
      <c r="A214" s="15" t="s">
        <v>55</v>
      </c>
      <c r="B214" s="15">
        <v>3300</v>
      </c>
      <c r="C214" s="17">
        <v>7.8385255400000006E-2</v>
      </c>
      <c r="D214" s="16">
        <v>0.4</v>
      </c>
      <c r="E214" s="16">
        <v>56.5</v>
      </c>
      <c r="F214" s="16">
        <v>1.2</v>
      </c>
      <c r="G214" s="16">
        <v>6.4000000000000001E-2</v>
      </c>
      <c r="H214" s="15">
        <v>1</v>
      </c>
      <c r="I214" s="16">
        <f t="shared" si="86"/>
        <v>1.2</v>
      </c>
      <c r="J214" s="16">
        <f t="shared" si="87"/>
        <v>6.4000000000000001E-2</v>
      </c>
      <c r="K214" s="16">
        <v>5600.8</v>
      </c>
      <c r="L214" s="15">
        <f t="shared" si="80"/>
        <v>0.14762556433666668</v>
      </c>
      <c r="M214">
        <f t="shared" si="81"/>
        <v>182</v>
      </c>
      <c r="N214">
        <f t="shared" si="82"/>
        <v>0</v>
      </c>
      <c r="O214">
        <f t="shared" si="83"/>
        <v>0</v>
      </c>
    </row>
    <row r="215" spans="1:15">
      <c r="A215" s="15" t="s">
        <v>55</v>
      </c>
      <c r="B215" s="15">
        <v>4110</v>
      </c>
      <c r="C215" s="17">
        <v>5.4223893099999997E-2</v>
      </c>
      <c r="D215" s="16">
        <v>0.41299999999999998</v>
      </c>
      <c r="E215" s="16">
        <v>56.5</v>
      </c>
      <c r="F215" s="16">
        <v>0.7</v>
      </c>
      <c r="G215" s="16">
        <v>0.09</v>
      </c>
      <c r="H215" s="15">
        <v>1</v>
      </c>
      <c r="I215" s="16">
        <f t="shared" si="86"/>
        <v>0.7</v>
      </c>
      <c r="J215" s="16">
        <f t="shared" si="87"/>
        <v>0.09</v>
      </c>
      <c r="K215" s="16">
        <v>2802.5</v>
      </c>
      <c r="L215" s="15">
        <f t="shared" si="80"/>
        <v>0.10544061946182916</v>
      </c>
      <c r="M215">
        <f t="shared" si="81"/>
        <v>130</v>
      </c>
      <c r="N215">
        <f t="shared" si="82"/>
        <v>0</v>
      </c>
      <c r="O215">
        <f t="shared" si="83"/>
        <v>0</v>
      </c>
    </row>
    <row r="216" spans="1:15">
      <c r="A216" s="15" t="s">
        <v>55</v>
      </c>
      <c r="B216" s="15">
        <v>4110</v>
      </c>
      <c r="C216" s="17">
        <v>7.0446351599999998E-2</v>
      </c>
      <c r="D216" s="16">
        <v>0.309</v>
      </c>
      <c r="E216" s="16">
        <v>56.5</v>
      </c>
      <c r="F216" s="16">
        <v>0.7</v>
      </c>
      <c r="G216" s="16">
        <v>0.09</v>
      </c>
      <c r="H216" s="15">
        <v>1</v>
      </c>
      <c r="I216" s="16">
        <f t="shared" si="86"/>
        <v>0.7</v>
      </c>
      <c r="J216" s="16">
        <f t="shared" si="87"/>
        <v>0.09</v>
      </c>
      <c r="K216" s="16">
        <v>112</v>
      </c>
      <c r="L216" s="15">
        <f t="shared" si="80"/>
        <v>0.10249063578405</v>
      </c>
      <c r="M216">
        <f t="shared" si="81"/>
        <v>126</v>
      </c>
      <c r="N216">
        <f t="shared" si="82"/>
        <v>0</v>
      </c>
      <c r="O216">
        <f t="shared" si="83"/>
        <v>0</v>
      </c>
    </row>
    <row r="217" spans="1:15">
      <c r="A217" s="15" t="s">
        <v>55</v>
      </c>
      <c r="B217" s="15">
        <v>3300</v>
      </c>
      <c r="C217" s="17">
        <v>0.40602000319999998</v>
      </c>
      <c r="D217" s="16">
        <v>0.4</v>
      </c>
      <c r="E217" s="16">
        <v>56.5</v>
      </c>
      <c r="F217" s="16">
        <v>1.2</v>
      </c>
      <c r="G217" s="16">
        <v>6.4000000000000001E-2</v>
      </c>
      <c r="H217" s="15">
        <v>1</v>
      </c>
      <c r="I217" s="16">
        <f t="shared" si="86"/>
        <v>1.2</v>
      </c>
      <c r="J217" s="16">
        <f t="shared" si="87"/>
        <v>6.4000000000000001E-2</v>
      </c>
      <c r="K217" s="16">
        <v>9614.1</v>
      </c>
      <c r="L217" s="15">
        <f t="shared" si="80"/>
        <v>0.76467100602666671</v>
      </c>
      <c r="M217">
        <f t="shared" si="81"/>
        <v>943</v>
      </c>
      <c r="N217">
        <f t="shared" si="82"/>
        <v>2</v>
      </c>
      <c r="O217">
        <f t="shared" si="83"/>
        <v>0.1</v>
      </c>
    </row>
    <row r="218" spans="1:15">
      <c r="A218" s="15" t="s">
        <v>55</v>
      </c>
      <c r="B218" s="15">
        <v>3300</v>
      </c>
      <c r="C218" s="17">
        <v>1.47312234E-2</v>
      </c>
      <c r="D218" s="16">
        <v>0.4</v>
      </c>
      <c r="E218" s="16">
        <v>56.5</v>
      </c>
      <c r="F218" s="16">
        <v>1.2</v>
      </c>
      <c r="G218" s="16">
        <v>6.4000000000000001E-2</v>
      </c>
      <c r="H218" s="15">
        <v>1</v>
      </c>
      <c r="I218" s="16">
        <f t="shared" si="86"/>
        <v>1.2</v>
      </c>
      <c r="J218" s="16">
        <f t="shared" si="87"/>
        <v>6.4000000000000001E-2</v>
      </c>
      <c r="K218" s="16">
        <v>107</v>
      </c>
      <c r="L218" s="15">
        <f t="shared" si="80"/>
        <v>2.7743804070000003E-2</v>
      </c>
      <c r="M218">
        <f t="shared" si="81"/>
        <v>34</v>
      </c>
      <c r="N218">
        <f t="shared" si="82"/>
        <v>0</v>
      </c>
      <c r="O218">
        <f t="shared" si="83"/>
        <v>0</v>
      </c>
    </row>
    <row r="219" spans="1:15">
      <c r="A219" s="15" t="s">
        <v>55</v>
      </c>
      <c r="B219" s="15">
        <v>6430</v>
      </c>
      <c r="C219" s="17">
        <v>6.3622229700000005E-2</v>
      </c>
      <c r="D219" s="16">
        <v>0.30299999999999999</v>
      </c>
      <c r="E219" s="16">
        <v>56.5</v>
      </c>
      <c r="F219" s="16">
        <v>0</v>
      </c>
      <c r="G219" s="16">
        <v>0</v>
      </c>
      <c r="H219" s="15">
        <v>1</v>
      </c>
      <c r="I219" s="16">
        <f t="shared" si="86"/>
        <v>0</v>
      </c>
      <c r="J219" s="16">
        <f t="shared" si="87"/>
        <v>0</v>
      </c>
      <c r="K219" s="16">
        <v>801.9</v>
      </c>
      <c r="L219" s="15">
        <f t="shared" si="80"/>
        <v>9.0765063445762503E-2</v>
      </c>
      <c r="M219">
        <f t="shared" si="81"/>
        <v>112</v>
      </c>
      <c r="N219">
        <f t="shared" si="82"/>
        <v>0</v>
      </c>
      <c r="O219">
        <f t="shared" si="83"/>
        <v>0</v>
      </c>
    </row>
    <row r="220" spans="1:15">
      <c r="A220" s="15" t="s">
        <v>55</v>
      </c>
      <c r="B220" s="15">
        <v>3300</v>
      </c>
      <c r="C220" s="17">
        <v>7.8489965199999998E-2</v>
      </c>
      <c r="D220" s="16">
        <v>0.4</v>
      </c>
      <c r="E220" s="16">
        <v>56.5</v>
      </c>
      <c r="F220" s="16">
        <v>1.2</v>
      </c>
      <c r="G220" s="16">
        <v>6.4000000000000001E-2</v>
      </c>
      <c r="H220" s="15">
        <v>1</v>
      </c>
      <c r="I220" s="16">
        <f t="shared" si="86"/>
        <v>1.2</v>
      </c>
      <c r="J220" s="16">
        <f t="shared" si="87"/>
        <v>6.4000000000000001E-2</v>
      </c>
      <c r="K220" s="16">
        <v>6821.2</v>
      </c>
      <c r="L220" s="15">
        <f t="shared" si="80"/>
        <v>0.14782276779333334</v>
      </c>
      <c r="M220">
        <f t="shared" si="81"/>
        <v>182</v>
      </c>
      <c r="N220">
        <f t="shared" si="82"/>
        <v>0</v>
      </c>
      <c r="O220">
        <f t="shared" si="83"/>
        <v>0</v>
      </c>
    </row>
    <row r="221" spans="1:15">
      <c r="A221" s="15" t="s">
        <v>55</v>
      </c>
      <c r="B221" s="15">
        <v>6430</v>
      </c>
      <c r="C221" s="17">
        <v>0.1602776105</v>
      </c>
      <c r="D221" s="16">
        <v>0.30299999999999999</v>
      </c>
      <c r="E221" s="16">
        <v>56.5</v>
      </c>
      <c r="F221" s="16">
        <v>0</v>
      </c>
      <c r="G221" s="16">
        <v>0</v>
      </c>
      <c r="H221" s="15">
        <v>1</v>
      </c>
      <c r="I221" s="16">
        <f t="shared" si="86"/>
        <v>0</v>
      </c>
      <c r="J221" s="16">
        <f t="shared" si="87"/>
        <v>0</v>
      </c>
      <c r="K221" s="16">
        <v>2240.3000000000002</v>
      </c>
      <c r="L221" s="15">
        <f t="shared" si="80"/>
        <v>0.22865604607956247</v>
      </c>
      <c r="M221">
        <f t="shared" si="81"/>
        <v>282</v>
      </c>
      <c r="N221">
        <f t="shared" si="82"/>
        <v>0</v>
      </c>
      <c r="O221">
        <f t="shared" si="83"/>
        <v>0</v>
      </c>
    </row>
    <row r="222" spans="1:15">
      <c r="A222" s="15" t="s">
        <v>55</v>
      </c>
      <c r="B222" s="15">
        <v>1100</v>
      </c>
      <c r="C222" s="17">
        <v>0.2479715552</v>
      </c>
      <c r="D222" s="16">
        <v>0.34200000000000003</v>
      </c>
      <c r="E222" s="16">
        <v>56.5</v>
      </c>
      <c r="F222" s="16">
        <v>1.85</v>
      </c>
      <c r="G222" s="16">
        <v>0.22</v>
      </c>
      <c r="H222" s="15">
        <v>1</v>
      </c>
      <c r="I222" s="16">
        <f t="shared" si="86"/>
        <v>1.85</v>
      </c>
      <c r="J222" s="16">
        <f t="shared" si="87"/>
        <v>0.22</v>
      </c>
      <c r="K222" s="16">
        <v>2557.6</v>
      </c>
      <c r="L222" s="15">
        <f t="shared" si="80"/>
        <v>0.39929619676079997</v>
      </c>
      <c r="M222">
        <f t="shared" si="81"/>
        <v>493</v>
      </c>
      <c r="N222">
        <f t="shared" si="82"/>
        <v>2</v>
      </c>
      <c r="O222">
        <f t="shared" si="83"/>
        <v>0.2</v>
      </c>
    </row>
    <row r="223" spans="1:15">
      <c r="A223" s="15" t="s">
        <v>55</v>
      </c>
      <c r="B223" s="15">
        <v>3100</v>
      </c>
      <c r="C223" s="17">
        <v>5.3330699000000001E-3</v>
      </c>
      <c r="D223" s="16">
        <v>0.41099999999999998</v>
      </c>
      <c r="E223" s="16">
        <v>56.5</v>
      </c>
      <c r="F223" s="16">
        <v>1.2</v>
      </c>
      <c r="G223" s="16">
        <v>6.4000000000000001E-2</v>
      </c>
      <c r="H223" s="15">
        <v>1</v>
      </c>
      <c r="I223" s="16">
        <f t="shared" si="86"/>
        <v>1.2</v>
      </c>
      <c r="J223" s="16">
        <f t="shared" si="87"/>
        <v>6.4000000000000001E-2</v>
      </c>
      <c r="K223" s="16">
        <v>385.5</v>
      </c>
      <c r="L223" s="15">
        <f t="shared" si="80"/>
        <v>1.0320156890237501E-2</v>
      </c>
      <c r="M223">
        <f t="shared" si="81"/>
        <v>13</v>
      </c>
      <c r="N223">
        <f t="shared" si="82"/>
        <v>0</v>
      </c>
      <c r="O223">
        <f t="shared" si="83"/>
        <v>0</v>
      </c>
    </row>
    <row r="224" spans="1:15">
      <c r="A224" s="15" t="s">
        <v>55</v>
      </c>
      <c r="B224" s="15">
        <v>3100</v>
      </c>
      <c r="C224" s="17">
        <v>0.1323376903</v>
      </c>
      <c r="D224" s="16">
        <v>0.41099999999999998</v>
      </c>
      <c r="E224" s="16">
        <v>56.5</v>
      </c>
      <c r="F224" s="16">
        <v>1.2</v>
      </c>
      <c r="G224" s="16">
        <v>6.4000000000000001E-2</v>
      </c>
      <c r="H224" s="15">
        <v>1</v>
      </c>
      <c r="I224" s="16">
        <f t="shared" si="86"/>
        <v>1.2</v>
      </c>
      <c r="J224" s="16">
        <f t="shared" si="87"/>
        <v>6.4000000000000001E-2</v>
      </c>
      <c r="K224" s="16">
        <v>1362.9</v>
      </c>
      <c r="L224" s="15">
        <f t="shared" si="80"/>
        <v>0.25608997294178748</v>
      </c>
      <c r="M224">
        <f t="shared" si="81"/>
        <v>316</v>
      </c>
      <c r="N224">
        <f t="shared" si="82"/>
        <v>1</v>
      </c>
      <c r="O224">
        <f t="shared" si="83"/>
        <v>0</v>
      </c>
    </row>
    <row r="225" spans="1:15">
      <c r="A225" s="15" t="s">
        <v>55</v>
      </c>
      <c r="B225" s="15">
        <v>3100</v>
      </c>
      <c r="C225" s="17">
        <v>5.03700526E-2</v>
      </c>
      <c r="D225" s="16">
        <v>0.41099999999999998</v>
      </c>
      <c r="E225" s="16">
        <v>56.5</v>
      </c>
      <c r="F225" s="16">
        <v>1.2</v>
      </c>
      <c r="G225" s="16">
        <v>6.4000000000000001E-2</v>
      </c>
      <c r="H225" s="15">
        <v>1</v>
      </c>
      <c r="I225" s="16">
        <f t="shared" si="86"/>
        <v>1.2</v>
      </c>
      <c r="J225" s="16">
        <f t="shared" si="87"/>
        <v>6.4000000000000001E-2</v>
      </c>
      <c r="K225" s="16">
        <v>483.1</v>
      </c>
      <c r="L225" s="15">
        <f t="shared" si="80"/>
        <v>9.7472348037574999E-2</v>
      </c>
      <c r="M225">
        <f t="shared" si="81"/>
        <v>120</v>
      </c>
      <c r="N225">
        <f t="shared" si="82"/>
        <v>0</v>
      </c>
      <c r="O225">
        <f t="shared" si="83"/>
        <v>0</v>
      </c>
    </row>
    <row r="226" spans="1:15">
      <c r="A226" s="15" t="s">
        <v>55</v>
      </c>
      <c r="B226" s="15">
        <v>4340</v>
      </c>
      <c r="C226" s="17">
        <v>0.19075960929999999</v>
      </c>
      <c r="D226" s="16">
        <v>0.41299999999999998</v>
      </c>
      <c r="E226" s="16">
        <v>56.5</v>
      </c>
      <c r="F226" s="16">
        <v>0.7</v>
      </c>
      <c r="G226" s="16">
        <v>0.09</v>
      </c>
      <c r="H226" s="15">
        <v>1</v>
      </c>
      <c r="I226" s="16">
        <f t="shared" si="86"/>
        <v>0.7</v>
      </c>
      <c r="J226" s="16">
        <f t="shared" si="87"/>
        <v>0.09</v>
      </c>
      <c r="K226" s="16">
        <v>7513.8</v>
      </c>
      <c r="L226" s="15">
        <f t="shared" si="80"/>
        <v>0.37094000860090409</v>
      </c>
      <c r="M226">
        <f t="shared" si="81"/>
        <v>458</v>
      </c>
      <c r="N226">
        <f t="shared" si="82"/>
        <v>1</v>
      </c>
      <c r="O226">
        <f t="shared" si="83"/>
        <v>0.1</v>
      </c>
    </row>
    <row r="227" spans="1:15">
      <c r="A227" s="15" t="s">
        <v>55</v>
      </c>
      <c r="B227" s="15">
        <v>4110</v>
      </c>
      <c r="C227" s="17">
        <v>2.6435892799999999E-2</v>
      </c>
      <c r="D227" s="16">
        <v>0.41299999999999998</v>
      </c>
      <c r="E227" s="16">
        <v>56.5</v>
      </c>
      <c r="F227" s="16">
        <v>0.7</v>
      </c>
      <c r="G227" s="16">
        <v>0.09</v>
      </c>
      <c r="H227" s="15">
        <v>1</v>
      </c>
      <c r="I227" s="16">
        <f t="shared" si="86"/>
        <v>0.7</v>
      </c>
      <c r="J227" s="16">
        <f t="shared" si="87"/>
        <v>0.09</v>
      </c>
      <c r="K227" s="16">
        <v>10442.700000000001</v>
      </c>
      <c r="L227" s="15">
        <f t="shared" si="80"/>
        <v>5.1405695045133322E-2</v>
      </c>
      <c r="M227">
        <f t="shared" si="81"/>
        <v>63</v>
      </c>
      <c r="N227">
        <f t="shared" si="82"/>
        <v>0</v>
      </c>
      <c r="O227">
        <f t="shared" si="83"/>
        <v>0</v>
      </c>
    </row>
    <row r="228" spans="1:15">
      <c r="A228" s="15" t="s">
        <v>55</v>
      </c>
      <c r="B228" s="15">
        <v>4110</v>
      </c>
      <c r="C228" s="17">
        <v>8.5529349099999999E-2</v>
      </c>
      <c r="D228" s="16">
        <v>0.41299999999999998</v>
      </c>
      <c r="E228" s="16">
        <v>56.5</v>
      </c>
      <c r="F228" s="16">
        <v>0.7</v>
      </c>
      <c r="G228" s="16">
        <v>0.09</v>
      </c>
      <c r="H228" s="15">
        <v>1</v>
      </c>
      <c r="I228" s="16">
        <f t="shared" si="86"/>
        <v>0.7</v>
      </c>
      <c r="J228" s="16">
        <f t="shared" si="87"/>
        <v>0.09</v>
      </c>
      <c r="K228" s="16">
        <v>967.3</v>
      </c>
      <c r="L228" s="15">
        <f t="shared" si="80"/>
        <v>0.16631538304782914</v>
      </c>
      <c r="M228">
        <f t="shared" si="81"/>
        <v>205</v>
      </c>
      <c r="N228">
        <f t="shared" si="82"/>
        <v>0</v>
      </c>
      <c r="O228">
        <f t="shared" si="83"/>
        <v>0</v>
      </c>
    </row>
    <row r="229" spans="1:15">
      <c r="A229" s="15" t="s">
        <v>55</v>
      </c>
      <c r="B229" s="15">
        <v>3300</v>
      </c>
      <c r="C229" s="17">
        <v>9.3851941000000008E-3</v>
      </c>
      <c r="D229" s="16">
        <v>0.4</v>
      </c>
      <c r="E229" s="16">
        <v>56.5</v>
      </c>
      <c r="F229" s="16">
        <v>1.2</v>
      </c>
      <c r="G229" s="16">
        <v>6.4000000000000001E-2</v>
      </c>
      <c r="H229" s="15">
        <v>1</v>
      </c>
      <c r="I229" s="16">
        <f t="shared" si="86"/>
        <v>1.2</v>
      </c>
      <c r="J229" s="16">
        <f t="shared" si="87"/>
        <v>6.4000000000000001E-2</v>
      </c>
      <c r="K229" s="16">
        <v>164.6</v>
      </c>
      <c r="L229" s="15">
        <f t="shared" si="80"/>
        <v>1.7675448888333337E-2</v>
      </c>
      <c r="M229">
        <f t="shared" si="81"/>
        <v>22</v>
      </c>
      <c r="N229">
        <f t="shared" si="82"/>
        <v>0</v>
      </c>
      <c r="O229">
        <f t="shared" si="83"/>
        <v>0</v>
      </c>
    </row>
    <row r="230" spans="1:15">
      <c r="A230" s="15" t="s">
        <v>55</v>
      </c>
      <c r="B230" s="15">
        <v>3300</v>
      </c>
      <c r="C230" s="17">
        <v>0.1819966036</v>
      </c>
      <c r="D230" s="16">
        <v>0.4</v>
      </c>
      <c r="E230" s="16">
        <v>56.5</v>
      </c>
      <c r="F230" s="16">
        <v>1.2</v>
      </c>
      <c r="G230" s="16">
        <v>6.4000000000000001E-2</v>
      </c>
      <c r="H230" s="15">
        <v>1</v>
      </c>
      <c r="I230" s="16">
        <f t="shared" si="86"/>
        <v>1.2</v>
      </c>
      <c r="J230" s="16">
        <f t="shared" si="87"/>
        <v>6.4000000000000001E-2</v>
      </c>
      <c r="K230" s="16">
        <v>1312.1</v>
      </c>
      <c r="L230" s="15">
        <f t="shared" si="80"/>
        <v>0.34276027011333338</v>
      </c>
      <c r="M230">
        <f t="shared" si="81"/>
        <v>423</v>
      </c>
      <c r="N230">
        <f t="shared" si="82"/>
        <v>1</v>
      </c>
      <c r="O230">
        <f t="shared" si="83"/>
        <v>0.1</v>
      </c>
    </row>
    <row r="231" spans="1:15">
      <c r="A231" s="15" t="s">
        <v>55</v>
      </c>
      <c r="B231" s="15">
        <v>4340</v>
      </c>
      <c r="C231" s="17">
        <v>2.6689387299999999E-2</v>
      </c>
      <c r="D231" s="16">
        <v>0.41299999999999998</v>
      </c>
      <c r="E231" s="16">
        <v>56.5</v>
      </c>
      <c r="F231" s="16">
        <v>0.7</v>
      </c>
      <c r="G231" s="16">
        <v>0.09</v>
      </c>
      <c r="H231" s="15">
        <v>1</v>
      </c>
      <c r="I231" s="16">
        <f t="shared" si="86"/>
        <v>0.7</v>
      </c>
      <c r="J231" s="16">
        <f t="shared" si="87"/>
        <v>0.09</v>
      </c>
      <c r="K231" s="16">
        <v>119.2</v>
      </c>
      <c r="L231" s="15">
        <f t="shared" si="80"/>
        <v>5.1898625662654158E-2</v>
      </c>
      <c r="M231">
        <f t="shared" si="81"/>
        <v>64</v>
      </c>
      <c r="N231">
        <f t="shared" si="82"/>
        <v>0</v>
      </c>
      <c r="O231">
        <f t="shared" si="83"/>
        <v>0</v>
      </c>
    </row>
    <row r="232" spans="1:15">
      <c r="A232" s="15" t="s">
        <v>55</v>
      </c>
      <c r="B232" s="15">
        <v>1100</v>
      </c>
      <c r="C232" s="17">
        <v>1.7742696799999999E-2</v>
      </c>
      <c r="D232" s="16">
        <v>0.34200000000000003</v>
      </c>
      <c r="E232" s="16">
        <v>56.5</v>
      </c>
      <c r="F232" s="16">
        <v>1.85</v>
      </c>
      <c r="G232" s="16">
        <v>0.22</v>
      </c>
      <c r="H232" s="15">
        <v>1</v>
      </c>
      <c r="I232" s="16">
        <f t="shared" si="86"/>
        <v>1.85</v>
      </c>
      <c r="J232" s="16">
        <f t="shared" si="87"/>
        <v>0.22</v>
      </c>
      <c r="K232" s="16">
        <v>39.200000000000003</v>
      </c>
      <c r="L232" s="15">
        <f t="shared" si="80"/>
        <v>2.8570177522199997E-2</v>
      </c>
      <c r="M232">
        <f t="shared" si="81"/>
        <v>35</v>
      </c>
      <c r="N232">
        <f t="shared" si="82"/>
        <v>0</v>
      </c>
      <c r="O232">
        <f t="shared" si="83"/>
        <v>0</v>
      </c>
    </row>
    <row r="233" spans="1:15">
      <c r="A233" s="15" t="s">
        <v>55</v>
      </c>
      <c r="B233" s="15">
        <v>4370</v>
      </c>
      <c r="C233" s="17">
        <v>8.4606305399999998E-2</v>
      </c>
      <c r="D233" s="16">
        <v>0.309</v>
      </c>
      <c r="E233" s="16">
        <v>56.5</v>
      </c>
      <c r="F233" s="16">
        <v>0.7</v>
      </c>
      <c r="G233" s="16">
        <v>0.09</v>
      </c>
      <c r="H233" s="15">
        <v>1</v>
      </c>
      <c r="I233" s="16">
        <f t="shared" si="86"/>
        <v>0.7</v>
      </c>
      <c r="J233" s="16">
        <f t="shared" si="87"/>
        <v>0.09</v>
      </c>
      <c r="K233" s="16">
        <v>145</v>
      </c>
      <c r="L233" s="15">
        <f t="shared" si="80"/>
        <v>0.12309159856882501</v>
      </c>
      <c r="M233">
        <f t="shared" si="81"/>
        <v>152</v>
      </c>
      <c r="N233">
        <f t="shared" si="82"/>
        <v>0</v>
      </c>
      <c r="O233">
        <f t="shared" si="83"/>
        <v>0</v>
      </c>
    </row>
    <row r="234" spans="1:15">
      <c r="A234" s="15" t="s">
        <v>55</v>
      </c>
      <c r="B234" s="15">
        <v>6430</v>
      </c>
      <c r="C234" s="17">
        <v>1.88930231E-2</v>
      </c>
      <c r="D234" s="16">
        <v>0.30299999999999999</v>
      </c>
      <c r="E234" s="16">
        <v>56.5</v>
      </c>
      <c r="F234" s="16">
        <v>0</v>
      </c>
      <c r="G234" s="16">
        <v>0</v>
      </c>
      <c r="H234" s="15">
        <v>1</v>
      </c>
      <c r="I234" s="16">
        <f t="shared" si="86"/>
        <v>0</v>
      </c>
      <c r="J234" s="16">
        <f t="shared" si="87"/>
        <v>0</v>
      </c>
      <c r="K234" s="16">
        <v>981.7</v>
      </c>
      <c r="L234" s="15">
        <f t="shared" si="80"/>
        <v>2.6953259080037498E-2</v>
      </c>
      <c r="M234">
        <f t="shared" si="81"/>
        <v>33</v>
      </c>
      <c r="N234">
        <f t="shared" si="82"/>
        <v>0</v>
      </c>
      <c r="O234">
        <f t="shared" si="83"/>
        <v>0</v>
      </c>
    </row>
    <row r="235" spans="1:15">
      <c r="A235" s="15" t="s">
        <v>55</v>
      </c>
      <c r="B235" s="15">
        <v>4110</v>
      </c>
      <c r="C235" s="17">
        <v>0.31091325289999999</v>
      </c>
      <c r="D235" s="16">
        <v>0.309</v>
      </c>
      <c r="E235" s="16">
        <v>56.5</v>
      </c>
      <c r="F235" s="16">
        <v>0.7</v>
      </c>
      <c r="G235" s="16">
        <v>0.09</v>
      </c>
      <c r="H235" s="15">
        <v>1</v>
      </c>
      <c r="I235" s="16">
        <f t="shared" si="86"/>
        <v>0.7</v>
      </c>
      <c r="J235" s="16">
        <f t="shared" si="87"/>
        <v>0.09</v>
      </c>
      <c r="K235" s="16">
        <v>514.20000000000005</v>
      </c>
      <c r="L235" s="15">
        <f t="shared" si="80"/>
        <v>0.45233991881288754</v>
      </c>
      <c r="M235">
        <f t="shared" si="81"/>
        <v>558</v>
      </c>
      <c r="N235">
        <f t="shared" si="82"/>
        <v>1</v>
      </c>
      <c r="O235">
        <f t="shared" si="83"/>
        <v>0.1</v>
      </c>
    </row>
    <row r="236" spans="1:15">
      <c r="A236" s="15" t="s">
        <v>55</v>
      </c>
      <c r="B236" s="15">
        <v>3200</v>
      </c>
      <c r="C236" s="17">
        <v>0.1964840772</v>
      </c>
      <c r="D236" s="16">
        <v>0.4</v>
      </c>
      <c r="E236" s="16">
        <v>56.5</v>
      </c>
      <c r="F236" s="16">
        <v>1.2</v>
      </c>
      <c r="G236" s="16">
        <v>6.4000000000000001E-2</v>
      </c>
      <c r="H236" s="15">
        <v>1</v>
      </c>
      <c r="I236" s="16">
        <f t="shared" si="86"/>
        <v>1.2</v>
      </c>
      <c r="J236" s="16">
        <f t="shared" si="87"/>
        <v>6.4000000000000001E-2</v>
      </c>
      <c r="K236" s="16">
        <v>9576.2000000000007</v>
      </c>
      <c r="L236" s="15">
        <f t="shared" si="80"/>
        <v>0.37004501206000001</v>
      </c>
      <c r="M236">
        <f t="shared" si="81"/>
        <v>456</v>
      </c>
      <c r="N236">
        <f t="shared" si="82"/>
        <v>1</v>
      </c>
      <c r="O236">
        <f t="shared" si="83"/>
        <v>0.1</v>
      </c>
    </row>
    <row r="237" spans="1:15">
      <c r="A237" s="15" t="s">
        <v>55</v>
      </c>
      <c r="B237" s="15">
        <v>4370</v>
      </c>
      <c r="C237" s="17">
        <v>0.81701538340000002</v>
      </c>
      <c r="D237" s="16">
        <v>0.41299999999999998</v>
      </c>
      <c r="E237" s="16">
        <v>56.5</v>
      </c>
      <c r="F237" s="16">
        <v>0.7</v>
      </c>
      <c r="G237" s="16">
        <v>0.09</v>
      </c>
      <c r="H237" s="15">
        <v>1</v>
      </c>
      <c r="I237" s="16">
        <f t="shared" si="86"/>
        <v>0.7</v>
      </c>
      <c r="J237" s="16">
        <f t="shared" si="87"/>
        <v>0.09</v>
      </c>
      <c r="K237" s="16">
        <v>5296.1</v>
      </c>
      <c r="L237" s="15">
        <f t="shared" si="80"/>
        <v>1.5887204553289418</v>
      </c>
      <c r="M237">
        <f t="shared" si="81"/>
        <v>1960</v>
      </c>
      <c r="N237">
        <f t="shared" si="82"/>
        <v>3</v>
      </c>
      <c r="O237">
        <f t="shared" si="83"/>
        <v>0.4</v>
      </c>
    </row>
    <row r="238" spans="1:15">
      <c r="A238" s="15" t="s">
        <v>55</v>
      </c>
      <c r="B238" s="15">
        <v>4110</v>
      </c>
      <c r="C238" s="17">
        <v>0.1977710318</v>
      </c>
      <c r="D238" s="16">
        <v>0.41299999999999998</v>
      </c>
      <c r="E238" s="16">
        <v>56.5</v>
      </c>
      <c r="F238" s="16">
        <v>0.7</v>
      </c>
      <c r="G238" s="16">
        <v>0.09</v>
      </c>
      <c r="H238" s="15">
        <v>1</v>
      </c>
      <c r="I238" s="16">
        <f t="shared" si="86"/>
        <v>0.7</v>
      </c>
      <c r="J238" s="16">
        <f t="shared" si="87"/>
        <v>0.09</v>
      </c>
      <c r="K238" s="16">
        <v>1162.2</v>
      </c>
      <c r="L238" s="15">
        <f t="shared" si="80"/>
        <v>0.38457401179475831</v>
      </c>
      <c r="M238">
        <f t="shared" si="81"/>
        <v>474</v>
      </c>
      <c r="N238">
        <f t="shared" si="82"/>
        <v>1</v>
      </c>
      <c r="O238">
        <f t="shared" si="83"/>
        <v>0.1</v>
      </c>
    </row>
    <row r="239" spans="1:15">
      <c r="A239" s="15" t="s">
        <v>55</v>
      </c>
      <c r="B239" s="15">
        <v>1100</v>
      </c>
      <c r="C239" s="17">
        <v>4.2588008199999999E-2</v>
      </c>
      <c r="D239" s="16">
        <v>0.34200000000000003</v>
      </c>
      <c r="E239" s="16">
        <v>56.5</v>
      </c>
      <c r="F239" s="16">
        <v>1.85</v>
      </c>
      <c r="G239" s="16">
        <v>0.22</v>
      </c>
      <c r="H239" s="15">
        <v>0</v>
      </c>
      <c r="I239" s="16">
        <f>F239*0.7</f>
        <v>1.2949999999999999</v>
      </c>
      <c r="J239" s="16">
        <f>G239*0.5</f>
        <v>0.11</v>
      </c>
      <c r="K239" s="16">
        <v>386.1</v>
      </c>
      <c r="L239" s="15">
        <f t="shared" si="80"/>
        <v>6.857734020405E-2</v>
      </c>
      <c r="M239">
        <f t="shared" si="81"/>
        <v>85</v>
      </c>
      <c r="N239">
        <f t="shared" si="82"/>
        <v>0</v>
      </c>
      <c r="O239">
        <f t="shared" si="83"/>
        <v>0</v>
      </c>
    </row>
    <row r="240" spans="1:15">
      <c r="A240" s="15" t="s">
        <v>55</v>
      </c>
      <c r="B240" s="15">
        <v>4340</v>
      </c>
      <c r="C240" s="17">
        <v>3.9265683199999998E-2</v>
      </c>
      <c r="D240" s="16">
        <v>0.41299999999999998</v>
      </c>
      <c r="E240" s="16">
        <v>56.5</v>
      </c>
      <c r="F240" s="16">
        <v>0.7</v>
      </c>
      <c r="G240" s="16">
        <v>0.09</v>
      </c>
      <c r="H240" s="15">
        <v>1</v>
      </c>
      <c r="I240" s="16">
        <f t="shared" ref="I240:I257" si="88">F240</f>
        <v>0.7</v>
      </c>
      <c r="J240" s="16">
        <f t="shared" ref="J240:J257" si="89">G240</f>
        <v>0.09</v>
      </c>
      <c r="K240" s="16">
        <v>102.9</v>
      </c>
      <c r="L240" s="15">
        <f t="shared" si="80"/>
        <v>7.6353757052533319E-2</v>
      </c>
      <c r="M240">
        <f t="shared" si="81"/>
        <v>94</v>
      </c>
      <c r="N240">
        <f t="shared" si="82"/>
        <v>0</v>
      </c>
      <c r="O240">
        <f t="shared" si="83"/>
        <v>0</v>
      </c>
    </row>
    <row r="241" spans="1:15">
      <c r="A241" s="15" t="s">
        <v>55</v>
      </c>
      <c r="B241" s="15">
        <v>4370</v>
      </c>
      <c r="C241" s="17">
        <v>0.22796597469999999</v>
      </c>
      <c r="D241" s="16">
        <v>0.41299999999999998</v>
      </c>
      <c r="E241" s="16">
        <v>56.5</v>
      </c>
      <c r="F241" s="16">
        <v>0.7</v>
      </c>
      <c r="G241" s="16">
        <v>0.09</v>
      </c>
      <c r="H241" s="15">
        <v>1</v>
      </c>
      <c r="I241" s="16">
        <f t="shared" si="88"/>
        <v>0.7</v>
      </c>
      <c r="J241" s="16">
        <f t="shared" si="89"/>
        <v>0.09</v>
      </c>
      <c r="K241" s="16">
        <v>1892.8</v>
      </c>
      <c r="L241" s="15">
        <f t="shared" si="80"/>
        <v>0.44328933638642914</v>
      </c>
      <c r="M241">
        <f t="shared" si="81"/>
        <v>547</v>
      </c>
      <c r="N241">
        <f t="shared" si="82"/>
        <v>1</v>
      </c>
      <c r="O241">
        <f t="shared" si="83"/>
        <v>0.1</v>
      </c>
    </row>
    <row r="242" spans="1:15">
      <c r="A242" s="15" t="s">
        <v>55</v>
      </c>
      <c r="B242" s="15">
        <v>4340</v>
      </c>
      <c r="C242" s="17">
        <v>1.25445847E-2</v>
      </c>
      <c r="D242" s="16">
        <v>0.41299999999999998</v>
      </c>
      <c r="E242" s="16">
        <v>56.5</v>
      </c>
      <c r="F242" s="16">
        <v>0.7</v>
      </c>
      <c r="G242" s="16">
        <v>0.09</v>
      </c>
      <c r="H242" s="15">
        <v>1</v>
      </c>
      <c r="I242" s="16">
        <f t="shared" si="88"/>
        <v>0.7</v>
      </c>
      <c r="J242" s="16">
        <f t="shared" si="89"/>
        <v>0.09</v>
      </c>
      <c r="K242" s="16">
        <v>75.400000000000006</v>
      </c>
      <c r="L242" s="15">
        <f t="shared" si="80"/>
        <v>2.4393467640179165E-2</v>
      </c>
      <c r="M242">
        <f t="shared" si="81"/>
        <v>30</v>
      </c>
      <c r="N242">
        <f t="shared" si="82"/>
        <v>0</v>
      </c>
      <c r="O242">
        <f t="shared" si="83"/>
        <v>0</v>
      </c>
    </row>
    <row r="243" spans="1:15">
      <c r="A243" s="15" t="s">
        <v>55</v>
      </c>
      <c r="B243" s="15">
        <v>1100</v>
      </c>
      <c r="C243" s="17">
        <v>0.3919148959</v>
      </c>
      <c r="D243" s="16">
        <v>0.34200000000000003</v>
      </c>
      <c r="E243" s="16">
        <v>56.5</v>
      </c>
      <c r="F243" s="16">
        <v>1.85</v>
      </c>
      <c r="G243" s="16">
        <v>0.22</v>
      </c>
      <c r="H243" s="15">
        <v>1</v>
      </c>
      <c r="I243" s="16">
        <f t="shared" si="88"/>
        <v>1.85</v>
      </c>
      <c r="J243" s="16">
        <f t="shared" si="89"/>
        <v>0.22</v>
      </c>
      <c r="K243" s="16">
        <v>4515.3</v>
      </c>
      <c r="L243" s="15">
        <f t="shared" si="80"/>
        <v>0.63108096112297496</v>
      </c>
      <c r="M243">
        <f t="shared" si="81"/>
        <v>778</v>
      </c>
      <c r="N243">
        <f t="shared" si="82"/>
        <v>3</v>
      </c>
      <c r="O243">
        <f t="shared" si="83"/>
        <v>0.4</v>
      </c>
    </row>
    <row r="244" spans="1:15">
      <c r="A244" s="15" t="s">
        <v>55</v>
      </c>
      <c r="B244" s="15">
        <v>4370</v>
      </c>
      <c r="C244" s="17">
        <v>8.9709755000000006E-3</v>
      </c>
      <c r="D244" s="16">
        <v>0.41299999999999998</v>
      </c>
      <c r="E244" s="16">
        <v>56.5</v>
      </c>
      <c r="F244" s="16">
        <v>0.7</v>
      </c>
      <c r="G244" s="16">
        <v>0.09</v>
      </c>
      <c r="H244" s="15">
        <v>1</v>
      </c>
      <c r="I244" s="16">
        <f t="shared" si="88"/>
        <v>0.7</v>
      </c>
      <c r="J244" s="16">
        <f t="shared" si="89"/>
        <v>0.09</v>
      </c>
      <c r="K244" s="16">
        <v>15.9</v>
      </c>
      <c r="L244" s="15">
        <f t="shared" si="80"/>
        <v>1.7444435650395832E-2</v>
      </c>
      <c r="M244">
        <f t="shared" si="81"/>
        <v>22</v>
      </c>
      <c r="N244">
        <f t="shared" si="82"/>
        <v>0</v>
      </c>
      <c r="O244">
        <f t="shared" si="83"/>
        <v>0</v>
      </c>
    </row>
    <row r="245" spans="1:15">
      <c r="A245" s="15" t="s">
        <v>55</v>
      </c>
      <c r="B245" s="15">
        <v>4370</v>
      </c>
      <c r="C245" s="17">
        <v>3.4332979E-3</v>
      </c>
      <c r="D245" s="16">
        <v>0.41299999999999998</v>
      </c>
      <c r="E245" s="16">
        <v>56.5</v>
      </c>
      <c r="F245" s="16">
        <v>0.7</v>
      </c>
      <c r="G245" s="16">
        <v>0.09</v>
      </c>
      <c r="H245" s="15">
        <v>1</v>
      </c>
      <c r="I245" s="16">
        <f t="shared" si="88"/>
        <v>0.7</v>
      </c>
      <c r="J245" s="16">
        <f t="shared" si="89"/>
        <v>0.09</v>
      </c>
      <c r="K245" s="16">
        <v>6</v>
      </c>
      <c r="L245" s="15">
        <f t="shared" si="80"/>
        <v>6.6761908206291664E-3</v>
      </c>
      <c r="M245">
        <f t="shared" si="81"/>
        <v>8</v>
      </c>
      <c r="N245">
        <f t="shared" si="82"/>
        <v>0</v>
      </c>
      <c r="O245">
        <f t="shared" si="83"/>
        <v>0</v>
      </c>
    </row>
    <row r="246" spans="1:15">
      <c r="A246" s="15" t="s">
        <v>55</v>
      </c>
      <c r="B246" s="15">
        <v>4340</v>
      </c>
      <c r="C246" s="17">
        <v>0.35623537709999997</v>
      </c>
      <c r="D246" s="16">
        <v>0.41299999999999998</v>
      </c>
      <c r="E246" s="16">
        <v>56.5</v>
      </c>
      <c r="F246" s="16">
        <v>0.7</v>
      </c>
      <c r="G246" s="16">
        <v>0.09</v>
      </c>
      <c r="H246" s="15">
        <v>1</v>
      </c>
      <c r="I246" s="16">
        <f t="shared" si="88"/>
        <v>0.7</v>
      </c>
      <c r="J246" s="16">
        <f t="shared" si="89"/>
        <v>0.09</v>
      </c>
      <c r="K246" s="16">
        <v>2176.6</v>
      </c>
      <c r="L246" s="15">
        <f t="shared" si="80"/>
        <v>0.69271453391166238</v>
      </c>
      <c r="M246">
        <f t="shared" si="81"/>
        <v>854</v>
      </c>
      <c r="N246">
        <f t="shared" si="82"/>
        <v>1</v>
      </c>
      <c r="O246">
        <f t="shared" si="83"/>
        <v>0.2</v>
      </c>
    </row>
    <row r="247" spans="1:15">
      <c r="A247" s="15" t="s">
        <v>55</v>
      </c>
      <c r="B247" s="15">
        <v>4370</v>
      </c>
      <c r="C247" s="17">
        <v>0.25293232119999998</v>
      </c>
      <c r="D247" s="16">
        <v>0.41299999999999998</v>
      </c>
      <c r="E247" s="16">
        <v>56.5</v>
      </c>
      <c r="F247" s="16">
        <v>0.7</v>
      </c>
      <c r="G247" s="16">
        <v>0.09</v>
      </c>
      <c r="H247" s="15">
        <v>1</v>
      </c>
      <c r="I247" s="16">
        <f t="shared" si="88"/>
        <v>0.7</v>
      </c>
      <c r="J247" s="16">
        <f t="shared" si="89"/>
        <v>0.09</v>
      </c>
      <c r="K247" s="16">
        <v>1496.7</v>
      </c>
      <c r="L247" s="15">
        <f t="shared" si="80"/>
        <v>0.4918374374201166</v>
      </c>
      <c r="M247">
        <f t="shared" si="81"/>
        <v>607</v>
      </c>
      <c r="N247">
        <f t="shared" si="82"/>
        <v>1</v>
      </c>
      <c r="O247">
        <f t="shared" si="83"/>
        <v>0.1</v>
      </c>
    </row>
    <row r="248" spans="1:15">
      <c r="A248" s="15" t="s">
        <v>55</v>
      </c>
      <c r="B248" s="15">
        <v>3200</v>
      </c>
      <c r="C248" s="17">
        <v>0.27353664630000002</v>
      </c>
      <c r="D248" s="16">
        <v>0.4</v>
      </c>
      <c r="E248" s="16">
        <v>56.5</v>
      </c>
      <c r="F248" s="16">
        <v>1.2</v>
      </c>
      <c r="G248" s="16">
        <v>6.4000000000000001E-2</v>
      </c>
      <c r="H248" s="15">
        <v>1</v>
      </c>
      <c r="I248" s="16">
        <f t="shared" si="88"/>
        <v>1.2</v>
      </c>
      <c r="J248" s="16">
        <f t="shared" si="89"/>
        <v>6.4000000000000001E-2</v>
      </c>
      <c r="K248" s="16">
        <v>8983.7999999999993</v>
      </c>
      <c r="L248" s="15">
        <f t="shared" si="80"/>
        <v>0.51516068386500014</v>
      </c>
      <c r="M248">
        <f t="shared" si="81"/>
        <v>635</v>
      </c>
      <c r="N248">
        <f t="shared" si="82"/>
        <v>2</v>
      </c>
      <c r="O248">
        <f t="shared" si="83"/>
        <v>0.1</v>
      </c>
    </row>
    <row r="249" spans="1:15">
      <c r="A249" s="15" t="s">
        <v>55</v>
      </c>
      <c r="B249" s="15">
        <v>3200</v>
      </c>
      <c r="C249" s="17">
        <v>4.1039117100000001E-2</v>
      </c>
      <c r="D249" s="16">
        <v>0.4</v>
      </c>
      <c r="E249" s="16">
        <v>56.5</v>
      </c>
      <c r="F249" s="16">
        <v>1.2</v>
      </c>
      <c r="G249" s="16">
        <v>6.4000000000000001E-2</v>
      </c>
      <c r="H249" s="15">
        <v>1</v>
      </c>
      <c r="I249" s="16">
        <f t="shared" si="88"/>
        <v>1.2</v>
      </c>
      <c r="J249" s="16">
        <f t="shared" si="89"/>
        <v>6.4000000000000001E-2</v>
      </c>
      <c r="K249" s="16">
        <v>1610.6</v>
      </c>
      <c r="L249" s="15">
        <f t="shared" si="80"/>
        <v>7.7290337205000004E-2</v>
      </c>
      <c r="M249">
        <f t="shared" si="81"/>
        <v>95</v>
      </c>
      <c r="N249">
        <f t="shared" si="82"/>
        <v>0</v>
      </c>
      <c r="O249">
        <f t="shared" si="83"/>
        <v>0</v>
      </c>
    </row>
    <row r="250" spans="1:15">
      <c r="A250" s="15" t="s">
        <v>55</v>
      </c>
      <c r="B250" s="15">
        <v>6430</v>
      </c>
      <c r="C250" s="17">
        <v>0.18781128080000001</v>
      </c>
      <c r="D250" s="16">
        <v>0.30299999999999999</v>
      </c>
      <c r="E250" s="16">
        <v>56.5</v>
      </c>
      <c r="F250" s="16">
        <v>0</v>
      </c>
      <c r="G250" s="16">
        <v>0</v>
      </c>
      <c r="H250" s="15">
        <v>1</v>
      </c>
      <c r="I250" s="16">
        <f t="shared" si="88"/>
        <v>0</v>
      </c>
      <c r="J250" s="16">
        <f t="shared" si="89"/>
        <v>0</v>
      </c>
      <c r="K250" s="16">
        <v>1224.5</v>
      </c>
      <c r="L250" s="15">
        <f t="shared" si="80"/>
        <v>0.26793626847129998</v>
      </c>
      <c r="M250">
        <f t="shared" si="81"/>
        <v>330</v>
      </c>
      <c r="N250">
        <f t="shared" si="82"/>
        <v>0</v>
      </c>
      <c r="O250">
        <f t="shared" si="83"/>
        <v>0</v>
      </c>
    </row>
    <row r="251" spans="1:15">
      <c r="A251" s="15" t="s">
        <v>55</v>
      </c>
      <c r="B251" s="15">
        <v>3300</v>
      </c>
      <c r="C251" s="17">
        <v>0.20145670539999999</v>
      </c>
      <c r="D251" s="16">
        <v>0.4</v>
      </c>
      <c r="E251" s="16">
        <v>56.5</v>
      </c>
      <c r="F251" s="16">
        <v>1.2</v>
      </c>
      <c r="G251" s="16">
        <v>6.4000000000000001E-2</v>
      </c>
      <c r="H251" s="15">
        <v>1</v>
      </c>
      <c r="I251" s="16">
        <f t="shared" si="88"/>
        <v>1.2</v>
      </c>
      <c r="J251" s="16">
        <f t="shared" si="89"/>
        <v>6.4000000000000001E-2</v>
      </c>
      <c r="K251" s="16">
        <v>8014.7</v>
      </c>
      <c r="L251" s="15">
        <f t="shared" si="80"/>
        <v>0.37941012850333333</v>
      </c>
      <c r="M251">
        <f t="shared" si="81"/>
        <v>468</v>
      </c>
      <c r="N251">
        <f t="shared" si="82"/>
        <v>1</v>
      </c>
      <c r="O251">
        <f t="shared" si="83"/>
        <v>0.1</v>
      </c>
    </row>
    <row r="252" spans="1:15">
      <c r="A252" s="15" t="s">
        <v>55</v>
      </c>
      <c r="B252" s="15">
        <v>4370</v>
      </c>
      <c r="C252" s="17">
        <v>2.5715166300000002E-2</v>
      </c>
      <c r="D252" s="16">
        <v>0.41299999999999998</v>
      </c>
      <c r="E252" s="16">
        <v>56.5</v>
      </c>
      <c r="F252" s="16">
        <v>0.7</v>
      </c>
      <c r="G252" s="16">
        <v>0.09</v>
      </c>
      <c r="H252" s="15">
        <v>1</v>
      </c>
      <c r="I252" s="16">
        <f t="shared" si="88"/>
        <v>0.7</v>
      </c>
      <c r="J252" s="16">
        <f t="shared" si="89"/>
        <v>0.09</v>
      </c>
      <c r="K252" s="16">
        <v>602.4</v>
      </c>
      <c r="L252" s="15">
        <f t="shared" si="80"/>
        <v>5.0004212335612502E-2</v>
      </c>
      <c r="M252">
        <f t="shared" si="81"/>
        <v>62</v>
      </c>
      <c r="N252">
        <f t="shared" si="82"/>
        <v>0</v>
      </c>
      <c r="O252">
        <f t="shared" si="83"/>
        <v>0</v>
      </c>
    </row>
    <row r="253" spans="1:15">
      <c r="A253" s="15" t="s">
        <v>55</v>
      </c>
      <c r="B253" s="15">
        <v>4370</v>
      </c>
      <c r="C253" s="17">
        <v>0.27559350960000001</v>
      </c>
      <c r="D253" s="16">
        <v>0.41299999999999998</v>
      </c>
      <c r="E253" s="16">
        <v>56.5</v>
      </c>
      <c r="F253" s="16">
        <v>0.7</v>
      </c>
      <c r="G253" s="16">
        <v>0.09</v>
      </c>
      <c r="H253" s="15">
        <v>1</v>
      </c>
      <c r="I253" s="16">
        <f t="shared" si="88"/>
        <v>0.7</v>
      </c>
      <c r="J253" s="16">
        <f t="shared" si="89"/>
        <v>0.09</v>
      </c>
      <c r="K253" s="16">
        <v>1425.2</v>
      </c>
      <c r="L253" s="15">
        <f t="shared" si="80"/>
        <v>0.5359030624801</v>
      </c>
      <c r="M253">
        <f t="shared" si="81"/>
        <v>661</v>
      </c>
      <c r="N253">
        <f t="shared" si="82"/>
        <v>1</v>
      </c>
      <c r="O253">
        <f t="shared" si="83"/>
        <v>0.1</v>
      </c>
    </row>
    <row r="254" spans="1:15">
      <c r="A254" s="15" t="s">
        <v>55</v>
      </c>
      <c r="B254" s="15">
        <v>4340</v>
      </c>
      <c r="C254" s="17">
        <v>0.280651439</v>
      </c>
      <c r="D254" s="16">
        <v>0.41299999999999998</v>
      </c>
      <c r="E254" s="16">
        <v>56.5</v>
      </c>
      <c r="F254" s="16">
        <v>0.7</v>
      </c>
      <c r="G254" s="16">
        <v>0.09</v>
      </c>
      <c r="H254" s="15">
        <v>1</v>
      </c>
      <c r="I254" s="16">
        <f t="shared" si="88"/>
        <v>0.7</v>
      </c>
      <c r="J254" s="16">
        <f t="shared" si="89"/>
        <v>0.09</v>
      </c>
      <c r="K254" s="16">
        <v>2023.7</v>
      </c>
      <c r="L254" s="15">
        <f t="shared" si="80"/>
        <v>0.54573841694545833</v>
      </c>
      <c r="M254">
        <f t="shared" si="81"/>
        <v>673</v>
      </c>
      <c r="N254">
        <f t="shared" si="82"/>
        <v>1</v>
      </c>
      <c r="O254">
        <f t="shared" si="83"/>
        <v>0.1</v>
      </c>
    </row>
    <row r="255" spans="1:15">
      <c r="A255" s="15" t="s">
        <v>55</v>
      </c>
      <c r="B255" s="15">
        <v>3200</v>
      </c>
      <c r="C255" s="17">
        <v>8.5947752899999993E-2</v>
      </c>
      <c r="D255" s="16">
        <v>0.4</v>
      </c>
      <c r="E255" s="16">
        <v>56.5</v>
      </c>
      <c r="F255" s="16">
        <v>1.2</v>
      </c>
      <c r="G255" s="16">
        <v>6.4000000000000001E-2</v>
      </c>
      <c r="H255" s="15">
        <v>1</v>
      </c>
      <c r="I255" s="16">
        <f t="shared" si="88"/>
        <v>1.2</v>
      </c>
      <c r="J255" s="16">
        <f t="shared" si="89"/>
        <v>6.4000000000000001E-2</v>
      </c>
      <c r="K255" s="16">
        <v>967.1</v>
      </c>
      <c r="L255" s="15">
        <f t="shared" si="80"/>
        <v>0.16186826796166667</v>
      </c>
      <c r="M255">
        <f t="shared" si="81"/>
        <v>200</v>
      </c>
      <c r="N255">
        <f t="shared" si="82"/>
        <v>1</v>
      </c>
      <c r="O255">
        <f t="shared" si="83"/>
        <v>0</v>
      </c>
    </row>
    <row r="256" spans="1:15">
      <c r="A256" s="15" t="s">
        <v>55</v>
      </c>
      <c r="B256" s="15">
        <v>3200</v>
      </c>
      <c r="C256" s="17">
        <v>0.16956465809999999</v>
      </c>
      <c r="D256" s="16">
        <v>0.4</v>
      </c>
      <c r="E256" s="16">
        <v>56.5</v>
      </c>
      <c r="F256" s="16">
        <v>1.2</v>
      </c>
      <c r="G256" s="16">
        <v>6.4000000000000001E-2</v>
      </c>
      <c r="H256" s="15">
        <v>1</v>
      </c>
      <c r="I256" s="16">
        <f t="shared" si="88"/>
        <v>1.2</v>
      </c>
      <c r="J256" s="16">
        <f t="shared" si="89"/>
        <v>6.4000000000000001E-2</v>
      </c>
      <c r="K256" s="16">
        <v>915.4</v>
      </c>
      <c r="L256" s="15">
        <f t="shared" si="80"/>
        <v>0.31934677275500001</v>
      </c>
      <c r="M256">
        <f t="shared" si="81"/>
        <v>394</v>
      </c>
      <c r="N256">
        <f t="shared" si="82"/>
        <v>1</v>
      </c>
      <c r="O256">
        <f t="shared" si="83"/>
        <v>0.1</v>
      </c>
    </row>
    <row r="257" spans="1:15">
      <c r="A257" s="15" t="s">
        <v>55</v>
      </c>
      <c r="B257" s="15">
        <v>4110</v>
      </c>
      <c r="C257" s="17">
        <v>0.1014836504</v>
      </c>
      <c r="D257" s="16">
        <v>0.41299999999999998</v>
      </c>
      <c r="E257" s="16">
        <v>56.5</v>
      </c>
      <c r="F257" s="16">
        <v>0.7</v>
      </c>
      <c r="G257" s="16">
        <v>0.09</v>
      </c>
      <c r="H257" s="15">
        <v>1</v>
      </c>
      <c r="I257" s="16">
        <f t="shared" si="88"/>
        <v>0.7</v>
      </c>
      <c r="J257" s="16">
        <f t="shared" si="89"/>
        <v>0.09</v>
      </c>
      <c r="K257" s="16">
        <v>263.2</v>
      </c>
      <c r="L257" s="15">
        <f t="shared" si="80"/>
        <v>0.19733918668823333</v>
      </c>
      <c r="M257">
        <f t="shared" si="81"/>
        <v>243</v>
      </c>
      <c r="N257">
        <f t="shared" si="82"/>
        <v>0</v>
      </c>
      <c r="O257">
        <f t="shared" si="83"/>
        <v>0</v>
      </c>
    </row>
    <row r="258" spans="1:15">
      <c r="A258" s="15" t="s">
        <v>55</v>
      </c>
      <c r="B258" s="15">
        <v>1100</v>
      </c>
      <c r="C258" s="17">
        <v>4.1316531000000004E-3</v>
      </c>
      <c r="D258" s="16">
        <v>0.34200000000000003</v>
      </c>
      <c r="E258" s="16">
        <v>56.5</v>
      </c>
      <c r="F258" s="16">
        <v>1.85</v>
      </c>
      <c r="G258" s="16">
        <v>0.22</v>
      </c>
      <c r="H258" s="15">
        <v>0</v>
      </c>
      <c r="I258" s="16">
        <f>F258*0.7</f>
        <v>1.2949999999999999</v>
      </c>
      <c r="J258" s="16">
        <f>G258*0.5</f>
        <v>0.11</v>
      </c>
      <c r="K258" s="16">
        <v>143</v>
      </c>
      <c r="L258" s="15">
        <f t="shared" si="80"/>
        <v>6.6529944042750012E-3</v>
      </c>
      <c r="M258">
        <f t="shared" si="81"/>
        <v>8</v>
      </c>
      <c r="N258">
        <f t="shared" si="82"/>
        <v>0</v>
      </c>
      <c r="O258">
        <f t="shared" si="83"/>
        <v>0</v>
      </c>
    </row>
    <row r="259" spans="1:15">
      <c r="A259" s="15" t="s">
        <v>55</v>
      </c>
      <c r="B259" s="15">
        <v>4110</v>
      </c>
      <c r="C259" s="17">
        <v>1.1360564077999999</v>
      </c>
      <c r="D259" s="16">
        <v>0.41299999999999998</v>
      </c>
      <c r="E259" s="16">
        <v>56.5</v>
      </c>
      <c r="F259" s="16">
        <v>0.7</v>
      </c>
      <c r="G259" s="16">
        <v>0.09</v>
      </c>
      <c r="H259" s="15">
        <v>1</v>
      </c>
      <c r="I259" s="16">
        <f t="shared" ref="I259:I307" si="90">F259</f>
        <v>0.7</v>
      </c>
      <c r="J259" s="16">
        <f t="shared" ref="J259:J307" si="91">G259</f>
        <v>0.09</v>
      </c>
      <c r="K259" s="16">
        <v>10806.5</v>
      </c>
      <c r="L259" s="15">
        <f t="shared" ref="L259:L307" si="92">E259*D259*C259/12</f>
        <v>2.2091090206507582</v>
      </c>
      <c r="M259">
        <f t="shared" ref="M259:M307" si="93">ROUND(E259*D259*C259*102.79,0)</f>
        <v>2725</v>
      </c>
      <c r="N259">
        <f t="shared" ref="N259:N307" si="94">ROUND(I259*M259*0.002205,0)</f>
        <v>4</v>
      </c>
      <c r="O259">
        <f t="shared" ref="O259:O307" si="95">ROUND(J259*M259*0.002205,1)</f>
        <v>0.5</v>
      </c>
    </row>
    <row r="260" spans="1:15">
      <c r="A260" s="15" t="s">
        <v>55</v>
      </c>
      <c r="B260" s="15">
        <v>4340</v>
      </c>
      <c r="C260" s="17">
        <v>8.8861653000000002E-3</v>
      </c>
      <c r="D260" s="16">
        <v>0.41299999999999998</v>
      </c>
      <c r="E260" s="16">
        <v>56.5</v>
      </c>
      <c r="F260" s="16">
        <v>0.7</v>
      </c>
      <c r="G260" s="16">
        <v>0.09</v>
      </c>
      <c r="H260" s="15">
        <v>1</v>
      </c>
      <c r="I260" s="16">
        <f t="shared" si="90"/>
        <v>0.7</v>
      </c>
      <c r="J260" s="16">
        <f t="shared" si="91"/>
        <v>0.09</v>
      </c>
      <c r="K260" s="16">
        <v>56.1</v>
      </c>
      <c r="L260" s="15">
        <f t="shared" si="92"/>
        <v>1.7279518682737499E-2</v>
      </c>
      <c r="M260">
        <f t="shared" si="93"/>
        <v>21</v>
      </c>
      <c r="N260">
        <f t="shared" si="94"/>
        <v>0</v>
      </c>
      <c r="O260">
        <f t="shared" si="95"/>
        <v>0</v>
      </c>
    </row>
    <row r="261" spans="1:15">
      <c r="A261" s="15" t="s">
        <v>55</v>
      </c>
      <c r="B261" s="15">
        <v>4110</v>
      </c>
      <c r="C261" s="17">
        <v>6.7880359400000007E-2</v>
      </c>
      <c r="D261" s="16">
        <v>0.41299999999999998</v>
      </c>
      <c r="E261" s="16">
        <v>56.5</v>
      </c>
      <c r="F261" s="16">
        <v>0.7</v>
      </c>
      <c r="G261" s="16">
        <v>0.09</v>
      </c>
      <c r="H261" s="15">
        <v>1</v>
      </c>
      <c r="I261" s="16">
        <f t="shared" si="90"/>
        <v>0.7</v>
      </c>
      <c r="J261" s="16">
        <f t="shared" si="91"/>
        <v>0.09</v>
      </c>
      <c r="K261" s="16">
        <v>583.9</v>
      </c>
      <c r="L261" s="15">
        <f t="shared" si="92"/>
        <v>0.13199618720160833</v>
      </c>
      <c r="M261">
        <f t="shared" si="93"/>
        <v>163</v>
      </c>
      <c r="N261">
        <f t="shared" si="94"/>
        <v>0</v>
      </c>
      <c r="O261">
        <f t="shared" si="95"/>
        <v>0</v>
      </c>
    </row>
    <row r="262" spans="1:15">
      <c r="A262" s="15" t="s">
        <v>55</v>
      </c>
      <c r="B262" s="15">
        <v>4110</v>
      </c>
      <c r="C262" s="17">
        <v>0.78402625820000005</v>
      </c>
      <c r="D262" s="16">
        <v>0.41299999999999998</v>
      </c>
      <c r="E262" s="16">
        <v>56.5</v>
      </c>
      <c r="F262" s="16">
        <v>0.7</v>
      </c>
      <c r="G262" s="16">
        <v>0.09</v>
      </c>
      <c r="H262" s="15">
        <v>1</v>
      </c>
      <c r="I262" s="16">
        <f t="shared" si="90"/>
        <v>0.7</v>
      </c>
      <c r="J262" s="16">
        <f t="shared" si="91"/>
        <v>0.09</v>
      </c>
      <c r="K262" s="16">
        <v>10653</v>
      </c>
      <c r="L262" s="15">
        <f t="shared" si="92"/>
        <v>1.5245717268306584</v>
      </c>
      <c r="M262">
        <f t="shared" si="93"/>
        <v>1881</v>
      </c>
      <c r="N262">
        <f t="shared" si="94"/>
        <v>3</v>
      </c>
      <c r="O262">
        <f t="shared" si="95"/>
        <v>0.4</v>
      </c>
    </row>
    <row r="263" spans="1:15">
      <c r="A263" s="15" t="s">
        <v>55</v>
      </c>
      <c r="B263" s="15">
        <v>4110</v>
      </c>
      <c r="C263" s="17">
        <v>0.18406309109999999</v>
      </c>
      <c r="D263" s="16">
        <v>0.41299999999999998</v>
      </c>
      <c r="E263" s="16">
        <v>56.5</v>
      </c>
      <c r="F263" s="16">
        <v>0.7</v>
      </c>
      <c r="G263" s="16">
        <v>0.09</v>
      </c>
      <c r="H263" s="15">
        <v>1</v>
      </c>
      <c r="I263" s="16">
        <f t="shared" si="90"/>
        <v>0.7</v>
      </c>
      <c r="J263" s="16">
        <f t="shared" si="91"/>
        <v>0.09</v>
      </c>
      <c r="K263" s="16">
        <v>4075.7</v>
      </c>
      <c r="L263" s="15">
        <f t="shared" si="92"/>
        <v>0.35791834993941246</v>
      </c>
      <c r="M263">
        <f t="shared" si="93"/>
        <v>441</v>
      </c>
      <c r="N263">
        <f t="shared" si="94"/>
        <v>1</v>
      </c>
      <c r="O263">
        <f t="shared" si="95"/>
        <v>0.1</v>
      </c>
    </row>
    <row r="264" spans="1:15">
      <c r="A264" s="15" t="s">
        <v>55</v>
      </c>
      <c r="B264" s="15">
        <v>3200</v>
      </c>
      <c r="C264" s="17">
        <v>0.1905277551</v>
      </c>
      <c r="D264" s="16">
        <v>0.4</v>
      </c>
      <c r="E264" s="16">
        <v>56.5</v>
      </c>
      <c r="F264" s="16">
        <v>1.2</v>
      </c>
      <c r="G264" s="16">
        <v>6.4000000000000001E-2</v>
      </c>
      <c r="H264" s="15">
        <v>1</v>
      </c>
      <c r="I264" s="16">
        <f t="shared" si="90"/>
        <v>1.2</v>
      </c>
      <c r="J264" s="16">
        <f t="shared" si="91"/>
        <v>6.4000000000000001E-2</v>
      </c>
      <c r="K264" s="16">
        <v>3262.9</v>
      </c>
      <c r="L264" s="15">
        <f t="shared" si="92"/>
        <v>0.35882727210500004</v>
      </c>
      <c r="M264">
        <f t="shared" si="93"/>
        <v>443</v>
      </c>
      <c r="N264">
        <f t="shared" si="94"/>
        <v>1</v>
      </c>
      <c r="O264">
        <f t="shared" si="95"/>
        <v>0.1</v>
      </c>
    </row>
    <row r="265" spans="1:15">
      <c r="A265" s="15" t="s">
        <v>55</v>
      </c>
      <c r="B265" s="15">
        <v>4110</v>
      </c>
      <c r="C265" s="17">
        <v>5.9972898300000001E-2</v>
      </c>
      <c r="D265" s="16">
        <v>0.41299999999999998</v>
      </c>
      <c r="E265" s="16">
        <v>56.5</v>
      </c>
      <c r="F265" s="16">
        <v>0.7</v>
      </c>
      <c r="G265" s="16">
        <v>0.09</v>
      </c>
      <c r="H265" s="15">
        <v>1</v>
      </c>
      <c r="I265" s="16">
        <f t="shared" si="90"/>
        <v>0.7</v>
      </c>
      <c r="J265" s="16">
        <f t="shared" si="91"/>
        <v>0.09</v>
      </c>
      <c r="K265" s="16">
        <v>159</v>
      </c>
      <c r="L265" s="15">
        <f t="shared" si="92"/>
        <v>0.11661979961511248</v>
      </c>
      <c r="M265">
        <f t="shared" si="93"/>
        <v>144</v>
      </c>
      <c r="N265">
        <f t="shared" si="94"/>
        <v>0</v>
      </c>
      <c r="O265">
        <f t="shared" si="95"/>
        <v>0</v>
      </c>
    </row>
    <row r="266" spans="1:15">
      <c r="A266" s="15" t="s">
        <v>55</v>
      </c>
      <c r="B266" s="15">
        <v>4110</v>
      </c>
      <c r="C266" s="17">
        <v>5.7741409000000004E-3</v>
      </c>
      <c r="D266" s="16">
        <v>0.41299999999999998</v>
      </c>
      <c r="E266" s="16">
        <v>56.5</v>
      </c>
      <c r="F266" s="16">
        <v>0.7</v>
      </c>
      <c r="G266" s="16">
        <v>0.09</v>
      </c>
      <c r="H266" s="15">
        <v>1</v>
      </c>
      <c r="I266" s="16">
        <f t="shared" si="90"/>
        <v>0.7</v>
      </c>
      <c r="J266" s="16">
        <f t="shared" si="91"/>
        <v>0.09</v>
      </c>
      <c r="K266" s="16">
        <v>10.7</v>
      </c>
      <c r="L266" s="15">
        <f t="shared" si="92"/>
        <v>1.1228057569254166E-2</v>
      </c>
      <c r="M266">
        <f t="shared" si="93"/>
        <v>14</v>
      </c>
      <c r="N266">
        <f t="shared" si="94"/>
        <v>0</v>
      </c>
      <c r="O266">
        <f t="shared" si="95"/>
        <v>0</v>
      </c>
    </row>
    <row r="267" spans="1:15">
      <c r="A267" s="15" t="s">
        <v>55</v>
      </c>
      <c r="B267" s="15">
        <v>4110</v>
      </c>
      <c r="C267" s="17">
        <v>0.33661856800000001</v>
      </c>
      <c r="D267" s="16">
        <v>0.41299999999999998</v>
      </c>
      <c r="E267" s="16">
        <v>56.5</v>
      </c>
      <c r="F267" s="16">
        <v>0.7</v>
      </c>
      <c r="G267" s="16">
        <v>0.09</v>
      </c>
      <c r="H267" s="15">
        <v>1</v>
      </c>
      <c r="I267" s="16">
        <f t="shared" si="90"/>
        <v>0.7</v>
      </c>
      <c r="J267" s="16">
        <f t="shared" si="91"/>
        <v>0.09</v>
      </c>
      <c r="K267" s="16">
        <v>590.6</v>
      </c>
      <c r="L267" s="15">
        <f t="shared" si="92"/>
        <v>0.65456883124966658</v>
      </c>
      <c r="M267">
        <f t="shared" si="93"/>
        <v>807</v>
      </c>
      <c r="N267">
        <f t="shared" si="94"/>
        <v>1</v>
      </c>
      <c r="O267">
        <f t="shared" si="95"/>
        <v>0.2</v>
      </c>
    </row>
    <row r="268" spans="1:15">
      <c r="A268" s="15" t="s">
        <v>55</v>
      </c>
      <c r="B268" s="15">
        <v>4110</v>
      </c>
      <c r="C268" s="17">
        <v>5.9414882099999997E-2</v>
      </c>
      <c r="D268" s="16">
        <v>0.41299999999999998</v>
      </c>
      <c r="E268" s="16">
        <v>56.5</v>
      </c>
      <c r="F268" s="16">
        <v>0.7</v>
      </c>
      <c r="G268" s="16">
        <v>0.09</v>
      </c>
      <c r="H268" s="15">
        <v>1</v>
      </c>
      <c r="I268" s="16">
        <f t="shared" si="90"/>
        <v>0.7</v>
      </c>
      <c r="J268" s="16">
        <f t="shared" si="91"/>
        <v>0.09</v>
      </c>
      <c r="K268" s="16">
        <v>103.6</v>
      </c>
      <c r="L268" s="15">
        <f t="shared" si="92"/>
        <v>0.11553471386353749</v>
      </c>
      <c r="M268">
        <f t="shared" si="93"/>
        <v>143</v>
      </c>
      <c r="N268">
        <f t="shared" si="94"/>
        <v>0</v>
      </c>
      <c r="O268">
        <f t="shared" si="95"/>
        <v>0</v>
      </c>
    </row>
    <row r="269" spans="1:15">
      <c r="A269" s="15" t="s">
        <v>55</v>
      </c>
      <c r="B269" s="15">
        <v>4110</v>
      </c>
      <c r="C269" s="17">
        <v>0.79935729830000002</v>
      </c>
      <c r="D269" s="16">
        <v>0.41299999999999998</v>
      </c>
      <c r="E269" s="16">
        <v>56.5</v>
      </c>
      <c r="F269" s="16">
        <v>0.7</v>
      </c>
      <c r="G269" s="16">
        <v>0.09</v>
      </c>
      <c r="H269" s="15">
        <v>1</v>
      </c>
      <c r="I269" s="16">
        <f t="shared" si="90"/>
        <v>0.7</v>
      </c>
      <c r="J269" s="16">
        <f t="shared" si="91"/>
        <v>0.09</v>
      </c>
      <c r="K269" s="16">
        <v>10228.4</v>
      </c>
      <c r="L269" s="15">
        <f t="shared" si="92"/>
        <v>1.5543835730984457</v>
      </c>
      <c r="M269">
        <f t="shared" si="93"/>
        <v>1917</v>
      </c>
      <c r="N269">
        <f t="shared" si="94"/>
        <v>3</v>
      </c>
      <c r="O269">
        <f t="shared" si="95"/>
        <v>0.4</v>
      </c>
    </row>
    <row r="270" spans="1:15">
      <c r="A270" s="15" t="s">
        <v>55</v>
      </c>
      <c r="B270" s="15">
        <v>3200</v>
      </c>
      <c r="C270" s="17">
        <v>2.2342205384999998</v>
      </c>
      <c r="D270" s="16">
        <v>0.4</v>
      </c>
      <c r="E270" s="16">
        <v>56.5</v>
      </c>
      <c r="F270" s="16">
        <v>1.2</v>
      </c>
      <c r="G270" s="16">
        <v>6.4000000000000001E-2</v>
      </c>
      <c r="H270" s="15">
        <v>1</v>
      </c>
      <c r="I270" s="16">
        <f t="shared" si="90"/>
        <v>1.2</v>
      </c>
      <c r="J270" s="16">
        <f t="shared" si="91"/>
        <v>6.4000000000000001E-2</v>
      </c>
      <c r="K270" s="16">
        <v>80608.3</v>
      </c>
      <c r="L270" s="15">
        <f t="shared" si="92"/>
        <v>4.2077820141749998</v>
      </c>
      <c r="M270">
        <f t="shared" si="93"/>
        <v>5190</v>
      </c>
      <c r="N270">
        <f t="shared" si="94"/>
        <v>14</v>
      </c>
      <c r="O270">
        <f t="shared" si="95"/>
        <v>0.7</v>
      </c>
    </row>
    <row r="271" spans="1:15">
      <c r="A271" s="15" t="s">
        <v>55</v>
      </c>
      <c r="B271" s="15">
        <v>4110</v>
      </c>
      <c r="C271" s="17">
        <v>0.76200204059999999</v>
      </c>
      <c r="D271" s="16">
        <v>0.41299999999999998</v>
      </c>
      <c r="E271" s="16">
        <v>56.5</v>
      </c>
      <c r="F271" s="16">
        <v>0.7</v>
      </c>
      <c r="G271" s="16">
        <v>0.09</v>
      </c>
      <c r="H271" s="15">
        <v>1</v>
      </c>
      <c r="I271" s="16">
        <f t="shared" si="90"/>
        <v>0.7</v>
      </c>
      <c r="J271" s="16">
        <f t="shared" si="91"/>
        <v>0.09</v>
      </c>
      <c r="K271" s="16">
        <v>34122.9</v>
      </c>
      <c r="L271" s="15">
        <f t="shared" si="92"/>
        <v>1.4817447180317249</v>
      </c>
      <c r="M271">
        <f t="shared" si="93"/>
        <v>1828</v>
      </c>
      <c r="N271">
        <f t="shared" si="94"/>
        <v>3</v>
      </c>
      <c r="O271">
        <f t="shared" si="95"/>
        <v>0.4</v>
      </c>
    </row>
    <row r="272" spans="1:15">
      <c r="A272" s="15" t="s">
        <v>55</v>
      </c>
      <c r="B272" s="15">
        <v>4110</v>
      </c>
      <c r="C272" s="17">
        <v>0.17794823670000001</v>
      </c>
      <c r="D272" s="16">
        <v>0.41299999999999998</v>
      </c>
      <c r="E272" s="16">
        <v>56.5</v>
      </c>
      <c r="F272" s="16">
        <v>0.7</v>
      </c>
      <c r="G272" s="16">
        <v>0.09</v>
      </c>
      <c r="H272" s="15">
        <v>1</v>
      </c>
      <c r="I272" s="16">
        <f t="shared" si="90"/>
        <v>0.7</v>
      </c>
      <c r="J272" s="16">
        <f t="shared" si="91"/>
        <v>0.09</v>
      </c>
      <c r="K272" s="16">
        <v>3146.1</v>
      </c>
      <c r="L272" s="15">
        <f t="shared" si="92"/>
        <v>0.3460277607730125</v>
      </c>
      <c r="M272">
        <f t="shared" si="93"/>
        <v>427</v>
      </c>
      <c r="N272">
        <f t="shared" si="94"/>
        <v>1</v>
      </c>
      <c r="O272">
        <f t="shared" si="95"/>
        <v>0.1</v>
      </c>
    </row>
    <row r="273" spans="1:15">
      <c r="A273" s="15" t="s">
        <v>55</v>
      </c>
      <c r="B273" s="15">
        <v>6250</v>
      </c>
      <c r="C273" s="17">
        <v>0.56335775499999996</v>
      </c>
      <c r="D273" s="16">
        <v>0.30299999999999999</v>
      </c>
      <c r="E273" s="16">
        <v>56.5</v>
      </c>
      <c r="F273" s="16">
        <v>0</v>
      </c>
      <c r="G273" s="16">
        <v>0</v>
      </c>
      <c r="H273" s="15">
        <v>1</v>
      </c>
      <c r="I273" s="16">
        <f t="shared" si="90"/>
        <v>0</v>
      </c>
      <c r="J273" s="16">
        <f t="shared" si="91"/>
        <v>0</v>
      </c>
      <c r="K273" s="16">
        <v>6250.8</v>
      </c>
      <c r="L273" s="15">
        <f t="shared" si="92"/>
        <v>0.80370025722687488</v>
      </c>
      <c r="M273">
        <f t="shared" si="93"/>
        <v>991</v>
      </c>
      <c r="N273">
        <f t="shared" si="94"/>
        <v>0</v>
      </c>
      <c r="O273">
        <f t="shared" si="95"/>
        <v>0</v>
      </c>
    </row>
    <row r="274" spans="1:15">
      <c r="A274" s="15" t="s">
        <v>55</v>
      </c>
      <c r="B274" s="15">
        <v>6250</v>
      </c>
      <c r="C274" s="17">
        <v>8.4142090000000003E-2</v>
      </c>
      <c r="D274" s="16">
        <v>0.30299999999999999</v>
      </c>
      <c r="E274" s="16">
        <v>56.5</v>
      </c>
      <c r="F274" s="16">
        <v>0</v>
      </c>
      <c r="G274" s="16">
        <v>0</v>
      </c>
      <c r="H274" s="15">
        <v>1</v>
      </c>
      <c r="I274" s="16">
        <f t="shared" si="90"/>
        <v>0</v>
      </c>
      <c r="J274" s="16">
        <f t="shared" si="91"/>
        <v>0</v>
      </c>
      <c r="K274" s="16">
        <v>1087.3</v>
      </c>
      <c r="L274" s="15">
        <f t="shared" si="92"/>
        <v>0.12003920914624999</v>
      </c>
      <c r="M274">
        <f t="shared" si="93"/>
        <v>148</v>
      </c>
      <c r="N274">
        <f t="shared" si="94"/>
        <v>0</v>
      </c>
      <c r="O274">
        <f t="shared" si="95"/>
        <v>0</v>
      </c>
    </row>
    <row r="275" spans="1:15">
      <c r="A275" s="15" t="s">
        <v>55</v>
      </c>
      <c r="B275" s="15">
        <v>6430</v>
      </c>
      <c r="C275" s="17">
        <v>0.1144247312</v>
      </c>
      <c r="D275" s="16">
        <v>0.30299999999999999</v>
      </c>
      <c r="E275" s="16">
        <v>56.5</v>
      </c>
      <c r="F275" s="16">
        <v>0</v>
      </c>
      <c r="G275" s="16">
        <v>0</v>
      </c>
      <c r="H275" s="15">
        <v>1</v>
      </c>
      <c r="I275" s="16">
        <f t="shared" si="90"/>
        <v>0</v>
      </c>
      <c r="J275" s="16">
        <f t="shared" si="91"/>
        <v>0</v>
      </c>
      <c r="K275" s="16">
        <v>505.9</v>
      </c>
      <c r="L275" s="15">
        <f t="shared" si="92"/>
        <v>0.16324118214819999</v>
      </c>
      <c r="M275">
        <f t="shared" si="93"/>
        <v>201</v>
      </c>
      <c r="N275">
        <f t="shared" si="94"/>
        <v>0</v>
      </c>
      <c r="O275">
        <f t="shared" si="95"/>
        <v>0</v>
      </c>
    </row>
    <row r="276" spans="1:15">
      <c r="A276" s="15" t="s">
        <v>55</v>
      </c>
      <c r="B276" s="15">
        <v>3200</v>
      </c>
      <c r="C276" s="17">
        <v>3.7531318700000003E-2</v>
      </c>
      <c r="D276" s="16">
        <v>0.4</v>
      </c>
      <c r="E276" s="16">
        <v>56.5</v>
      </c>
      <c r="F276" s="16">
        <v>1.2</v>
      </c>
      <c r="G276" s="16">
        <v>6.4000000000000001E-2</v>
      </c>
      <c r="H276" s="15">
        <v>1</v>
      </c>
      <c r="I276" s="16">
        <f t="shared" si="90"/>
        <v>1.2</v>
      </c>
      <c r="J276" s="16">
        <f t="shared" si="91"/>
        <v>6.4000000000000001E-2</v>
      </c>
      <c r="K276" s="16">
        <v>427.4</v>
      </c>
      <c r="L276" s="15">
        <f t="shared" si="92"/>
        <v>7.0683983551666676E-2</v>
      </c>
      <c r="M276">
        <f t="shared" si="93"/>
        <v>87</v>
      </c>
      <c r="N276">
        <f t="shared" si="94"/>
        <v>0</v>
      </c>
      <c r="O276">
        <f t="shared" si="95"/>
        <v>0</v>
      </c>
    </row>
    <row r="277" spans="1:15">
      <c r="A277" s="15" t="s">
        <v>55</v>
      </c>
      <c r="B277" s="15">
        <v>4110</v>
      </c>
      <c r="C277" s="17">
        <v>0.25401809040000001</v>
      </c>
      <c r="D277" s="16">
        <v>0.41299999999999998</v>
      </c>
      <c r="E277" s="16">
        <v>56.5</v>
      </c>
      <c r="F277" s="16">
        <v>0.7</v>
      </c>
      <c r="G277" s="16">
        <v>0.09</v>
      </c>
      <c r="H277" s="15">
        <v>1</v>
      </c>
      <c r="I277" s="16">
        <f t="shared" si="90"/>
        <v>0.7</v>
      </c>
      <c r="J277" s="16">
        <f t="shared" si="91"/>
        <v>0.09</v>
      </c>
      <c r="K277" s="16">
        <v>6944.7</v>
      </c>
      <c r="L277" s="15">
        <f t="shared" si="92"/>
        <v>0.49394876086989997</v>
      </c>
      <c r="M277">
        <f t="shared" si="93"/>
        <v>609</v>
      </c>
      <c r="N277">
        <f t="shared" si="94"/>
        <v>1</v>
      </c>
      <c r="O277">
        <f t="shared" si="95"/>
        <v>0.1</v>
      </c>
    </row>
    <row r="278" spans="1:15">
      <c r="A278" s="15" t="s">
        <v>55</v>
      </c>
      <c r="B278" s="15">
        <v>3200</v>
      </c>
      <c r="C278" s="17">
        <v>1.4146280539</v>
      </c>
      <c r="D278" s="16">
        <v>0.4</v>
      </c>
      <c r="E278" s="16">
        <v>56.5</v>
      </c>
      <c r="F278" s="16">
        <v>1.2</v>
      </c>
      <c r="G278" s="16">
        <v>6.4000000000000001E-2</v>
      </c>
      <c r="H278" s="15">
        <v>1</v>
      </c>
      <c r="I278" s="16">
        <f t="shared" si="90"/>
        <v>1.2</v>
      </c>
      <c r="J278" s="16">
        <f t="shared" si="91"/>
        <v>6.4000000000000001E-2</v>
      </c>
      <c r="K278" s="16">
        <v>21157.200000000001</v>
      </c>
      <c r="L278" s="15">
        <f t="shared" si="92"/>
        <v>2.6642161681783336</v>
      </c>
      <c r="M278">
        <f t="shared" si="93"/>
        <v>3286</v>
      </c>
      <c r="N278">
        <f t="shared" si="94"/>
        <v>9</v>
      </c>
      <c r="O278">
        <f t="shared" si="95"/>
        <v>0.5</v>
      </c>
    </row>
    <row r="279" spans="1:15">
      <c r="A279" s="15" t="s">
        <v>55</v>
      </c>
      <c r="B279" s="15">
        <v>3200</v>
      </c>
      <c r="C279" s="17">
        <v>2.29830626E-2</v>
      </c>
      <c r="D279" s="16">
        <v>0.4</v>
      </c>
      <c r="E279" s="16">
        <v>56.5</v>
      </c>
      <c r="F279" s="16">
        <v>1.2</v>
      </c>
      <c r="G279" s="16">
        <v>6.4000000000000001E-2</v>
      </c>
      <c r="H279" s="15">
        <v>1</v>
      </c>
      <c r="I279" s="16">
        <f t="shared" si="90"/>
        <v>1.2</v>
      </c>
      <c r="J279" s="16">
        <f t="shared" si="91"/>
        <v>6.4000000000000001E-2</v>
      </c>
      <c r="K279" s="16">
        <v>560.70000000000005</v>
      </c>
      <c r="L279" s="15">
        <f t="shared" si="92"/>
        <v>4.3284767896666666E-2</v>
      </c>
      <c r="M279">
        <f t="shared" si="93"/>
        <v>53</v>
      </c>
      <c r="N279">
        <f t="shared" si="94"/>
        <v>0</v>
      </c>
      <c r="O279">
        <f t="shared" si="95"/>
        <v>0</v>
      </c>
    </row>
    <row r="280" spans="1:15">
      <c r="A280" s="15" t="s">
        <v>55</v>
      </c>
      <c r="B280" s="15">
        <v>3100</v>
      </c>
      <c r="C280" s="17">
        <v>0.13186356090000001</v>
      </c>
      <c r="D280" s="16">
        <v>0.41099999999999998</v>
      </c>
      <c r="E280" s="16">
        <v>56.5</v>
      </c>
      <c r="F280" s="16">
        <v>1.2</v>
      </c>
      <c r="G280" s="16">
        <v>6.4000000000000001E-2</v>
      </c>
      <c r="H280" s="15">
        <v>1</v>
      </c>
      <c r="I280" s="16">
        <f t="shared" si="90"/>
        <v>1.2</v>
      </c>
      <c r="J280" s="16">
        <f t="shared" si="91"/>
        <v>6.4000000000000001E-2</v>
      </c>
      <c r="K280" s="16">
        <v>711.8</v>
      </c>
      <c r="L280" s="15">
        <f t="shared" si="92"/>
        <v>0.25517247328661252</v>
      </c>
      <c r="M280">
        <f t="shared" si="93"/>
        <v>315</v>
      </c>
      <c r="N280">
        <f t="shared" si="94"/>
        <v>1</v>
      </c>
      <c r="O280">
        <f t="shared" si="95"/>
        <v>0</v>
      </c>
    </row>
    <row r="281" spans="1:15">
      <c r="A281" s="15" t="s">
        <v>55</v>
      </c>
      <c r="B281" s="15">
        <v>3100</v>
      </c>
      <c r="C281" s="17">
        <v>0.53234412360000005</v>
      </c>
      <c r="D281" s="16">
        <v>0.41099999999999998</v>
      </c>
      <c r="E281" s="16">
        <v>56.5</v>
      </c>
      <c r="F281" s="16">
        <v>1.2</v>
      </c>
      <c r="G281" s="16">
        <v>6.4000000000000001E-2</v>
      </c>
      <c r="H281" s="15">
        <v>1</v>
      </c>
      <c r="I281" s="16">
        <f t="shared" si="90"/>
        <v>1.2</v>
      </c>
      <c r="J281" s="16">
        <f t="shared" si="91"/>
        <v>6.4000000000000001E-2</v>
      </c>
      <c r="K281" s="16">
        <v>9411</v>
      </c>
      <c r="L281" s="15">
        <f t="shared" si="92"/>
        <v>1.0301524221814502</v>
      </c>
      <c r="M281">
        <f t="shared" si="93"/>
        <v>1271</v>
      </c>
      <c r="N281">
        <f t="shared" si="94"/>
        <v>3</v>
      </c>
      <c r="O281">
        <f t="shared" si="95"/>
        <v>0.2</v>
      </c>
    </row>
    <row r="282" spans="1:15">
      <c r="A282" s="15" t="s">
        <v>55</v>
      </c>
      <c r="B282" s="15">
        <v>6250</v>
      </c>
      <c r="C282" s="17">
        <v>0.113692616</v>
      </c>
      <c r="D282" s="16">
        <v>0.30299999999999999</v>
      </c>
      <c r="E282" s="16">
        <v>56.5</v>
      </c>
      <c r="F282" s="16">
        <v>0</v>
      </c>
      <c r="G282" s="16">
        <v>0</v>
      </c>
      <c r="H282" s="15">
        <v>1</v>
      </c>
      <c r="I282" s="16">
        <f t="shared" si="90"/>
        <v>0</v>
      </c>
      <c r="J282" s="16">
        <f t="shared" si="91"/>
        <v>0</v>
      </c>
      <c r="K282" s="16">
        <v>3037.2</v>
      </c>
      <c r="L282" s="15">
        <f t="shared" si="92"/>
        <v>0.16219672830099999</v>
      </c>
      <c r="M282">
        <f t="shared" si="93"/>
        <v>200</v>
      </c>
      <c r="N282">
        <f t="shared" si="94"/>
        <v>0</v>
      </c>
      <c r="O282">
        <f t="shared" si="95"/>
        <v>0</v>
      </c>
    </row>
    <row r="283" spans="1:15">
      <c r="A283" s="15" t="s">
        <v>55</v>
      </c>
      <c r="B283" s="15">
        <v>3200</v>
      </c>
      <c r="C283" s="17">
        <v>4.12831829E-2</v>
      </c>
      <c r="D283" s="16">
        <v>0.4</v>
      </c>
      <c r="E283" s="16">
        <v>56.5</v>
      </c>
      <c r="F283" s="16">
        <v>1.2</v>
      </c>
      <c r="G283" s="16">
        <v>6.4000000000000001E-2</v>
      </c>
      <c r="H283" s="15">
        <v>1</v>
      </c>
      <c r="I283" s="16">
        <f t="shared" si="90"/>
        <v>1.2</v>
      </c>
      <c r="J283" s="16">
        <f t="shared" si="91"/>
        <v>6.4000000000000001E-2</v>
      </c>
      <c r="K283" s="16">
        <v>642.70000000000005</v>
      </c>
      <c r="L283" s="15">
        <f t="shared" si="92"/>
        <v>7.774999446166668E-2</v>
      </c>
      <c r="M283">
        <f t="shared" si="93"/>
        <v>96</v>
      </c>
      <c r="N283">
        <f t="shared" si="94"/>
        <v>0</v>
      </c>
      <c r="O283">
        <f t="shared" si="95"/>
        <v>0</v>
      </c>
    </row>
    <row r="284" spans="1:15">
      <c r="A284" s="15" t="s">
        <v>55</v>
      </c>
      <c r="B284" s="15">
        <v>3200</v>
      </c>
      <c r="C284" s="17">
        <v>2.033109697</v>
      </c>
      <c r="D284" s="16">
        <v>0.4</v>
      </c>
      <c r="E284" s="16">
        <v>56.5</v>
      </c>
      <c r="F284" s="16">
        <v>1.2</v>
      </c>
      <c r="G284" s="16">
        <v>6.4000000000000001E-2</v>
      </c>
      <c r="H284" s="15">
        <v>1</v>
      </c>
      <c r="I284" s="16">
        <f t="shared" si="90"/>
        <v>1.2</v>
      </c>
      <c r="J284" s="16">
        <f t="shared" si="91"/>
        <v>6.4000000000000001E-2</v>
      </c>
      <c r="K284" s="16">
        <v>24361.4</v>
      </c>
      <c r="L284" s="15">
        <f t="shared" si="92"/>
        <v>3.8290232626833336</v>
      </c>
      <c r="M284">
        <f t="shared" si="93"/>
        <v>4723</v>
      </c>
      <c r="N284">
        <f t="shared" si="94"/>
        <v>12</v>
      </c>
      <c r="O284">
        <f t="shared" si="95"/>
        <v>0.7</v>
      </c>
    </row>
    <row r="285" spans="1:15">
      <c r="A285" s="15" t="s">
        <v>55</v>
      </c>
      <c r="B285" s="15">
        <v>3200</v>
      </c>
      <c r="C285" s="17">
        <v>2.03341956E-2</v>
      </c>
      <c r="D285" s="16">
        <v>0.4</v>
      </c>
      <c r="E285" s="16">
        <v>56.5</v>
      </c>
      <c r="F285" s="16">
        <v>1.2</v>
      </c>
      <c r="G285" s="16">
        <v>6.4000000000000001E-2</v>
      </c>
      <c r="H285" s="15">
        <v>1</v>
      </c>
      <c r="I285" s="16">
        <f t="shared" si="90"/>
        <v>1.2</v>
      </c>
      <c r="J285" s="16">
        <f t="shared" si="91"/>
        <v>6.4000000000000001E-2</v>
      </c>
      <c r="K285" s="16">
        <v>225.2</v>
      </c>
      <c r="L285" s="15">
        <f t="shared" si="92"/>
        <v>3.8296068379999999E-2</v>
      </c>
      <c r="M285">
        <f t="shared" si="93"/>
        <v>47</v>
      </c>
      <c r="N285">
        <f t="shared" si="94"/>
        <v>0</v>
      </c>
      <c r="O285">
        <f t="shared" si="95"/>
        <v>0</v>
      </c>
    </row>
    <row r="286" spans="1:15">
      <c r="A286" s="15" t="s">
        <v>55</v>
      </c>
      <c r="B286" s="15">
        <v>3100</v>
      </c>
      <c r="C286" s="17">
        <v>0.65493024420000001</v>
      </c>
      <c r="D286" s="16">
        <v>0.41099999999999998</v>
      </c>
      <c r="E286" s="16">
        <v>56.5</v>
      </c>
      <c r="F286" s="16">
        <v>1.2</v>
      </c>
      <c r="G286" s="16">
        <v>6.4000000000000001E-2</v>
      </c>
      <c r="H286" s="15">
        <v>1</v>
      </c>
      <c r="I286" s="16">
        <f t="shared" si="90"/>
        <v>1.2</v>
      </c>
      <c r="J286" s="16">
        <f t="shared" si="91"/>
        <v>6.4000000000000001E-2</v>
      </c>
      <c r="K286" s="16">
        <v>11065.9</v>
      </c>
      <c r="L286" s="15">
        <f t="shared" si="92"/>
        <v>1.2673718888075249</v>
      </c>
      <c r="M286">
        <f t="shared" si="93"/>
        <v>1563</v>
      </c>
      <c r="N286">
        <f t="shared" si="94"/>
        <v>4</v>
      </c>
      <c r="O286">
        <f t="shared" si="95"/>
        <v>0.2</v>
      </c>
    </row>
    <row r="287" spans="1:15">
      <c r="A287" s="15" t="s">
        <v>55</v>
      </c>
      <c r="B287" s="15">
        <v>4110</v>
      </c>
      <c r="C287" s="17">
        <v>1.8954305500000001E-2</v>
      </c>
      <c r="D287" s="16">
        <v>0.41299999999999998</v>
      </c>
      <c r="E287" s="16">
        <v>56.5</v>
      </c>
      <c r="F287" s="16">
        <v>0.7</v>
      </c>
      <c r="G287" s="16">
        <v>0.09</v>
      </c>
      <c r="H287" s="15">
        <v>1</v>
      </c>
      <c r="I287" s="16">
        <f t="shared" si="90"/>
        <v>0.7</v>
      </c>
      <c r="J287" s="16">
        <f t="shared" si="91"/>
        <v>0.09</v>
      </c>
      <c r="K287" s="16">
        <v>85.9</v>
      </c>
      <c r="L287" s="15">
        <f t="shared" si="92"/>
        <v>3.6857436807479167E-2</v>
      </c>
      <c r="M287">
        <f t="shared" si="93"/>
        <v>45</v>
      </c>
      <c r="N287">
        <f t="shared" si="94"/>
        <v>0</v>
      </c>
      <c r="O287">
        <f t="shared" si="95"/>
        <v>0</v>
      </c>
    </row>
    <row r="288" spans="1:15">
      <c r="A288" s="15" t="s">
        <v>55</v>
      </c>
      <c r="B288" s="15">
        <v>3200</v>
      </c>
      <c r="C288" s="17">
        <v>0.1857764479</v>
      </c>
      <c r="D288" s="16">
        <v>0.4</v>
      </c>
      <c r="E288" s="16">
        <v>56.5</v>
      </c>
      <c r="F288" s="16">
        <v>1.2</v>
      </c>
      <c r="G288" s="16">
        <v>6.4000000000000001E-2</v>
      </c>
      <c r="H288" s="15">
        <v>1</v>
      </c>
      <c r="I288" s="16">
        <f t="shared" si="90"/>
        <v>1.2</v>
      </c>
      <c r="J288" s="16">
        <f t="shared" si="91"/>
        <v>6.4000000000000001E-2</v>
      </c>
      <c r="K288" s="16">
        <v>874.5</v>
      </c>
      <c r="L288" s="15">
        <f t="shared" si="92"/>
        <v>0.34987897687833341</v>
      </c>
      <c r="M288">
        <f t="shared" si="93"/>
        <v>432</v>
      </c>
      <c r="N288">
        <f t="shared" si="94"/>
        <v>1</v>
      </c>
      <c r="O288">
        <f t="shared" si="95"/>
        <v>0.1</v>
      </c>
    </row>
    <row r="289" spans="1:15">
      <c r="A289" s="15" t="s">
        <v>55</v>
      </c>
      <c r="B289" s="15">
        <v>6250</v>
      </c>
      <c r="C289" s="17">
        <v>5.3729400000000001E-5</v>
      </c>
      <c r="D289" s="16">
        <v>0.30299999999999999</v>
      </c>
      <c r="E289" s="16">
        <v>56.5</v>
      </c>
      <c r="F289" s="16">
        <v>0</v>
      </c>
      <c r="G289" s="16">
        <v>0</v>
      </c>
      <c r="H289" s="15">
        <v>1</v>
      </c>
      <c r="I289" s="16">
        <f t="shared" si="90"/>
        <v>0</v>
      </c>
      <c r="J289" s="16">
        <f t="shared" si="91"/>
        <v>0</v>
      </c>
      <c r="K289" s="16">
        <v>360.6</v>
      </c>
      <c r="L289" s="15">
        <f t="shared" si="92"/>
        <v>7.665170527499999E-5</v>
      </c>
      <c r="M289">
        <f t="shared" si="93"/>
        <v>0</v>
      </c>
      <c r="N289">
        <f t="shared" si="94"/>
        <v>0</v>
      </c>
      <c r="O289">
        <f t="shared" si="95"/>
        <v>0</v>
      </c>
    </row>
    <row r="290" spans="1:15">
      <c r="A290" s="15" t="s">
        <v>55</v>
      </c>
      <c r="B290" s="15">
        <v>3200</v>
      </c>
      <c r="C290" s="17">
        <v>1.3737887400000001E-2</v>
      </c>
      <c r="D290" s="16">
        <v>0.4</v>
      </c>
      <c r="E290" s="16">
        <v>56.5</v>
      </c>
      <c r="F290" s="16">
        <v>1.2</v>
      </c>
      <c r="G290" s="16">
        <v>6.4000000000000001E-2</v>
      </c>
      <c r="H290" s="15">
        <v>1</v>
      </c>
      <c r="I290" s="16">
        <f t="shared" si="90"/>
        <v>1.2</v>
      </c>
      <c r="J290" s="16">
        <f t="shared" si="91"/>
        <v>6.4000000000000001E-2</v>
      </c>
      <c r="K290" s="16">
        <v>259.8</v>
      </c>
      <c r="L290" s="15">
        <f t="shared" si="92"/>
        <v>2.5873021270000005E-2</v>
      </c>
      <c r="M290">
        <f t="shared" si="93"/>
        <v>32</v>
      </c>
      <c r="N290">
        <f t="shared" si="94"/>
        <v>0</v>
      </c>
      <c r="O290">
        <f t="shared" si="95"/>
        <v>0</v>
      </c>
    </row>
    <row r="291" spans="1:15">
      <c r="A291" s="15" t="s">
        <v>55</v>
      </c>
      <c r="B291" s="15">
        <v>6250</v>
      </c>
      <c r="C291" s="17">
        <v>6.4086399999999997E-5</v>
      </c>
      <c r="D291" s="16">
        <v>0.30299999999999999</v>
      </c>
      <c r="E291" s="16">
        <v>56.5</v>
      </c>
      <c r="F291" s="16">
        <v>0</v>
      </c>
      <c r="G291" s="16">
        <v>0</v>
      </c>
      <c r="H291" s="15">
        <v>1</v>
      </c>
      <c r="I291" s="16">
        <f t="shared" si="90"/>
        <v>0</v>
      </c>
      <c r="J291" s="16">
        <f t="shared" si="91"/>
        <v>0</v>
      </c>
      <c r="K291" s="16">
        <v>75.8</v>
      </c>
      <c r="L291" s="15">
        <f t="shared" si="92"/>
        <v>9.1427260399999988E-5</v>
      </c>
      <c r="M291">
        <f t="shared" si="93"/>
        <v>0</v>
      </c>
      <c r="N291">
        <f t="shared" si="94"/>
        <v>0</v>
      </c>
      <c r="O291">
        <f t="shared" si="95"/>
        <v>0</v>
      </c>
    </row>
    <row r="292" spans="1:15">
      <c r="A292" s="15" t="s">
        <v>55</v>
      </c>
      <c r="B292" s="15">
        <v>6430</v>
      </c>
      <c r="C292" s="17">
        <v>0.94694314310000005</v>
      </c>
      <c r="D292" s="16">
        <v>0.30299999999999999</v>
      </c>
      <c r="E292" s="16">
        <v>56.5</v>
      </c>
      <c r="F292" s="16">
        <v>0</v>
      </c>
      <c r="G292" s="16">
        <v>0</v>
      </c>
      <c r="H292" s="15">
        <v>1</v>
      </c>
      <c r="I292" s="16">
        <f t="shared" si="90"/>
        <v>0</v>
      </c>
      <c r="J292" s="16">
        <f t="shared" si="91"/>
        <v>0</v>
      </c>
      <c r="K292" s="16">
        <v>9876.2999999999993</v>
      </c>
      <c r="L292" s="15">
        <f t="shared" si="92"/>
        <v>1.3509327615250373</v>
      </c>
      <c r="M292">
        <f t="shared" si="93"/>
        <v>1666</v>
      </c>
      <c r="N292">
        <f t="shared" si="94"/>
        <v>0</v>
      </c>
      <c r="O292">
        <f t="shared" si="95"/>
        <v>0</v>
      </c>
    </row>
    <row r="293" spans="1:15">
      <c r="A293" s="15" t="s">
        <v>55</v>
      </c>
      <c r="B293" s="15">
        <v>3200</v>
      </c>
      <c r="C293" s="17">
        <v>5.9575971499999998E-2</v>
      </c>
      <c r="D293" s="16">
        <v>0.4</v>
      </c>
      <c r="E293" s="16">
        <v>56.5</v>
      </c>
      <c r="F293" s="16">
        <v>1.2</v>
      </c>
      <c r="G293" s="16">
        <v>6.4000000000000001E-2</v>
      </c>
      <c r="H293" s="15">
        <v>1</v>
      </c>
      <c r="I293" s="16">
        <f t="shared" si="90"/>
        <v>1.2</v>
      </c>
      <c r="J293" s="16">
        <f t="shared" si="91"/>
        <v>6.4000000000000001E-2</v>
      </c>
      <c r="K293" s="16">
        <v>542.79999999999995</v>
      </c>
      <c r="L293" s="15">
        <f t="shared" si="92"/>
        <v>0.11220141299166668</v>
      </c>
      <c r="M293">
        <f t="shared" si="93"/>
        <v>138</v>
      </c>
      <c r="N293">
        <f t="shared" si="94"/>
        <v>0</v>
      </c>
      <c r="O293">
        <f t="shared" si="95"/>
        <v>0</v>
      </c>
    </row>
    <row r="294" spans="1:15">
      <c r="A294" s="15" t="s">
        <v>55</v>
      </c>
      <c r="B294" s="15">
        <v>6430</v>
      </c>
      <c r="C294" s="17">
        <v>0.43381257890000002</v>
      </c>
      <c r="D294" s="16">
        <v>0.30299999999999999</v>
      </c>
      <c r="E294" s="16">
        <v>56.5</v>
      </c>
      <c r="F294" s="16">
        <v>0</v>
      </c>
      <c r="G294" s="16">
        <v>0</v>
      </c>
      <c r="H294" s="15">
        <v>1</v>
      </c>
      <c r="I294" s="16">
        <f t="shared" si="90"/>
        <v>0</v>
      </c>
      <c r="J294" s="16">
        <f t="shared" si="91"/>
        <v>0</v>
      </c>
      <c r="K294" s="16">
        <v>4686.5</v>
      </c>
      <c r="L294" s="15">
        <f t="shared" si="92"/>
        <v>0.61888787037321247</v>
      </c>
      <c r="M294">
        <f t="shared" si="93"/>
        <v>763</v>
      </c>
      <c r="N294">
        <f t="shared" si="94"/>
        <v>0</v>
      </c>
      <c r="O294">
        <f t="shared" si="95"/>
        <v>0</v>
      </c>
    </row>
    <row r="295" spans="1:15">
      <c r="A295" s="15" t="s">
        <v>55</v>
      </c>
      <c r="B295" s="15">
        <v>3200</v>
      </c>
      <c r="C295" s="17">
        <v>1.6978368300000001E-2</v>
      </c>
      <c r="D295" s="16">
        <v>0.4</v>
      </c>
      <c r="E295" s="16">
        <v>56.5</v>
      </c>
      <c r="F295" s="16">
        <v>1.2</v>
      </c>
      <c r="G295" s="16">
        <v>6.4000000000000001E-2</v>
      </c>
      <c r="H295" s="15">
        <v>1</v>
      </c>
      <c r="I295" s="16">
        <f t="shared" si="90"/>
        <v>1.2</v>
      </c>
      <c r="J295" s="16">
        <f t="shared" si="91"/>
        <v>6.4000000000000001E-2</v>
      </c>
      <c r="K295" s="16">
        <v>414.3</v>
      </c>
      <c r="L295" s="15">
        <f t="shared" si="92"/>
        <v>3.1975926965000005E-2</v>
      </c>
      <c r="M295">
        <f t="shared" si="93"/>
        <v>39</v>
      </c>
      <c r="N295">
        <f t="shared" si="94"/>
        <v>0</v>
      </c>
      <c r="O295">
        <f t="shared" si="95"/>
        <v>0</v>
      </c>
    </row>
    <row r="296" spans="1:15">
      <c r="A296" s="15" t="s">
        <v>55</v>
      </c>
      <c r="B296" s="15">
        <v>6250</v>
      </c>
      <c r="C296" s="17">
        <v>0.1701024448</v>
      </c>
      <c r="D296" s="16">
        <v>0.30299999999999999</v>
      </c>
      <c r="E296" s="16">
        <v>56.5</v>
      </c>
      <c r="F296" s="16">
        <v>0</v>
      </c>
      <c r="G296" s="16">
        <v>0</v>
      </c>
      <c r="H296" s="15">
        <v>1</v>
      </c>
      <c r="I296" s="16">
        <f t="shared" si="90"/>
        <v>0</v>
      </c>
      <c r="J296" s="16">
        <f t="shared" si="91"/>
        <v>0</v>
      </c>
      <c r="K296" s="16">
        <v>583.79999999999995</v>
      </c>
      <c r="L296" s="15">
        <f t="shared" si="92"/>
        <v>0.24267240031279999</v>
      </c>
      <c r="M296">
        <f t="shared" si="93"/>
        <v>299</v>
      </c>
      <c r="N296">
        <f t="shared" si="94"/>
        <v>0</v>
      </c>
      <c r="O296">
        <f t="shared" si="95"/>
        <v>0</v>
      </c>
    </row>
    <row r="297" spans="1:15">
      <c r="A297" s="15" t="s">
        <v>55</v>
      </c>
      <c r="B297" s="15">
        <v>3100</v>
      </c>
      <c r="C297" s="17">
        <v>7.2895619699999997E-2</v>
      </c>
      <c r="D297" s="16">
        <v>0.41099999999999998</v>
      </c>
      <c r="E297" s="16">
        <v>56.5</v>
      </c>
      <c r="F297" s="16">
        <v>1.2</v>
      </c>
      <c r="G297" s="16">
        <v>6.4000000000000001E-2</v>
      </c>
      <c r="H297" s="15">
        <v>1</v>
      </c>
      <c r="I297" s="16">
        <f t="shared" si="90"/>
        <v>1.2</v>
      </c>
      <c r="J297" s="16">
        <f t="shared" si="91"/>
        <v>6.4000000000000001E-2</v>
      </c>
      <c r="K297" s="16">
        <v>714</v>
      </c>
      <c r="L297" s="15">
        <f t="shared" si="92"/>
        <v>0.1410621360719625</v>
      </c>
      <c r="M297">
        <f t="shared" si="93"/>
        <v>174</v>
      </c>
      <c r="N297">
        <f t="shared" si="94"/>
        <v>0</v>
      </c>
      <c r="O297">
        <f t="shared" si="95"/>
        <v>0</v>
      </c>
    </row>
    <row r="298" spans="1:15">
      <c r="A298" s="15" t="s">
        <v>55</v>
      </c>
      <c r="B298" s="15">
        <v>6430</v>
      </c>
      <c r="C298" s="17">
        <v>4.8382059999999997E-4</v>
      </c>
      <c r="D298" s="16">
        <v>0.30299999999999999</v>
      </c>
      <c r="E298" s="16">
        <v>56.5</v>
      </c>
      <c r="F298" s="16">
        <v>0</v>
      </c>
      <c r="G298" s="16">
        <v>0</v>
      </c>
      <c r="H298" s="15">
        <v>1</v>
      </c>
      <c r="I298" s="16">
        <f t="shared" si="90"/>
        <v>0</v>
      </c>
      <c r="J298" s="16">
        <f t="shared" si="91"/>
        <v>0</v>
      </c>
      <c r="K298" s="16">
        <v>475</v>
      </c>
      <c r="L298" s="15">
        <f t="shared" si="92"/>
        <v>6.9023056347499985E-4</v>
      </c>
      <c r="M298">
        <f t="shared" si="93"/>
        <v>1</v>
      </c>
      <c r="N298">
        <f t="shared" si="94"/>
        <v>0</v>
      </c>
      <c r="O298">
        <f t="shared" si="95"/>
        <v>0</v>
      </c>
    </row>
    <row r="299" spans="1:15">
      <c r="A299" s="15" t="s">
        <v>55</v>
      </c>
      <c r="B299" s="15">
        <v>4110</v>
      </c>
      <c r="C299" s="17">
        <v>2.2563418599999999E-2</v>
      </c>
      <c r="D299" s="16">
        <v>0.41299999999999998</v>
      </c>
      <c r="E299" s="16">
        <v>56.5</v>
      </c>
      <c r="F299" s="16">
        <v>0.7</v>
      </c>
      <c r="G299" s="16">
        <v>0.09</v>
      </c>
      <c r="H299" s="15">
        <v>1</v>
      </c>
      <c r="I299" s="16">
        <f t="shared" si="90"/>
        <v>0.7</v>
      </c>
      <c r="J299" s="16">
        <f t="shared" si="91"/>
        <v>0.09</v>
      </c>
      <c r="K299" s="16">
        <v>108.5</v>
      </c>
      <c r="L299" s="15">
        <f t="shared" si="92"/>
        <v>4.3875507610141661E-2</v>
      </c>
      <c r="M299">
        <f t="shared" si="93"/>
        <v>54</v>
      </c>
      <c r="N299">
        <f t="shared" si="94"/>
        <v>0</v>
      </c>
      <c r="O299">
        <f t="shared" si="95"/>
        <v>0</v>
      </c>
    </row>
    <row r="300" spans="1:15">
      <c r="A300" s="15" t="s">
        <v>55</v>
      </c>
      <c r="B300" s="15">
        <v>3200</v>
      </c>
      <c r="C300" s="17">
        <v>7.3681294999999994E-2</v>
      </c>
      <c r="D300" s="16">
        <v>0.4</v>
      </c>
      <c r="E300" s="16">
        <v>56.5</v>
      </c>
      <c r="F300" s="16">
        <v>1.2</v>
      </c>
      <c r="G300" s="16">
        <v>6.4000000000000001E-2</v>
      </c>
      <c r="H300" s="15">
        <v>1</v>
      </c>
      <c r="I300" s="16">
        <f t="shared" si="90"/>
        <v>1.2</v>
      </c>
      <c r="J300" s="16">
        <f t="shared" si="91"/>
        <v>6.4000000000000001E-2</v>
      </c>
      <c r="K300" s="16">
        <v>1253.8</v>
      </c>
      <c r="L300" s="15">
        <f t="shared" si="92"/>
        <v>0.13876643891666665</v>
      </c>
      <c r="M300">
        <f t="shared" si="93"/>
        <v>171</v>
      </c>
      <c r="N300">
        <f t="shared" si="94"/>
        <v>0</v>
      </c>
      <c r="O300">
        <f t="shared" si="95"/>
        <v>0</v>
      </c>
    </row>
    <row r="301" spans="1:15">
      <c r="A301" s="15" t="s">
        <v>55</v>
      </c>
      <c r="B301" s="15">
        <v>3200</v>
      </c>
      <c r="C301" s="17">
        <v>3.4366877999999997E-2</v>
      </c>
      <c r="D301" s="16">
        <v>0.4</v>
      </c>
      <c r="E301" s="16">
        <v>56.5</v>
      </c>
      <c r="F301" s="16">
        <v>1.2</v>
      </c>
      <c r="G301" s="16">
        <v>6.4000000000000001E-2</v>
      </c>
      <c r="H301" s="15">
        <v>1</v>
      </c>
      <c r="I301" s="16">
        <f t="shared" si="90"/>
        <v>1.2</v>
      </c>
      <c r="J301" s="16">
        <f t="shared" si="91"/>
        <v>6.4000000000000001E-2</v>
      </c>
      <c r="K301" s="16">
        <v>3242.4</v>
      </c>
      <c r="L301" s="15">
        <f t="shared" si="92"/>
        <v>6.4724286899999997E-2</v>
      </c>
      <c r="M301">
        <f t="shared" si="93"/>
        <v>80</v>
      </c>
      <c r="N301">
        <f t="shared" si="94"/>
        <v>0</v>
      </c>
      <c r="O301">
        <f t="shared" si="95"/>
        <v>0</v>
      </c>
    </row>
    <row r="302" spans="1:15">
      <c r="A302" s="15" t="s">
        <v>55</v>
      </c>
      <c r="B302" s="15">
        <v>4110</v>
      </c>
      <c r="C302" s="17">
        <v>0.57890039640000002</v>
      </c>
      <c r="D302" s="16">
        <v>0.41299999999999998</v>
      </c>
      <c r="E302" s="16">
        <v>56.5</v>
      </c>
      <c r="F302" s="16">
        <v>0.7</v>
      </c>
      <c r="G302" s="16">
        <v>0.09</v>
      </c>
      <c r="H302" s="15">
        <v>1</v>
      </c>
      <c r="I302" s="16">
        <f t="shared" si="90"/>
        <v>0.7</v>
      </c>
      <c r="J302" s="16">
        <f t="shared" si="91"/>
        <v>0.09</v>
      </c>
      <c r="K302" s="16">
        <v>38322.5</v>
      </c>
      <c r="L302" s="15">
        <f t="shared" si="92"/>
        <v>1.1256959416496499</v>
      </c>
      <c r="M302">
        <f t="shared" si="93"/>
        <v>1389</v>
      </c>
      <c r="N302">
        <f t="shared" si="94"/>
        <v>2</v>
      </c>
      <c r="O302">
        <f t="shared" si="95"/>
        <v>0.3</v>
      </c>
    </row>
    <row r="303" spans="1:15">
      <c r="A303" s="15" t="s">
        <v>55</v>
      </c>
      <c r="B303" s="15">
        <v>4110</v>
      </c>
      <c r="C303" s="17">
        <v>5.9181079599999999E-2</v>
      </c>
      <c r="D303" s="16">
        <v>0.41299999999999998</v>
      </c>
      <c r="E303" s="16">
        <v>56.5</v>
      </c>
      <c r="F303" s="16">
        <v>0.7</v>
      </c>
      <c r="G303" s="16">
        <v>0.09</v>
      </c>
      <c r="H303" s="15">
        <v>1</v>
      </c>
      <c r="I303" s="16">
        <f t="shared" si="90"/>
        <v>0.7</v>
      </c>
      <c r="J303" s="16">
        <f t="shared" si="91"/>
        <v>0.09</v>
      </c>
      <c r="K303" s="16">
        <v>2393.6999999999998</v>
      </c>
      <c r="L303" s="15">
        <f t="shared" si="92"/>
        <v>0.11508007516051666</v>
      </c>
      <c r="M303">
        <f t="shared" si="93"/>
        <v>142</v>
      </c>
      <c r="N303">
        <f t="shared" si="94"/>
        <v>0</v>
      </c>
      <c r="O303">
        <f t="shared" si="95"/>
        <v>0</v>
      </c>
    </row>
    <row r="304" spans="1:15">
      <c r="A304" s="15" t="s">
        <v>55</v>
      </c>
      <c r="B304" s="15">
        <v>4110</v>
      </c>
      <c r="C304" s="17">
        <v>4.6404753E-2</v>
      </c>
      <c r="D304" s="16">
        <v>0.41299999999999998</v>
      </c>
      <c r="E304" s="16">
        <v>56.5</v>
      </c>
      <c r="F304" s="16">
        <v>0.7</v>
      </c>
      <c r="G304" s="16">
        <v>0.09</v>
      </c>
      <c r="H304" s="15">
        <v>1</v>
      </c>
      <c r="I304" s="16">
        <f t="shared" si="90"/>
        <v>0.7</v>
      </c>
      <c r="J304" s="16">
        <f t="shared" si="91"/>
        <v>0.09</v>
      </c>
      <c r="K304" s="16">
        <v>3144.3</v>
      </c>
      <c r="L304" s="15">
        <f t="shared" si="92"/>
        <v>9.0235975739875005E-2</v>
      </c>
      <c r="M304">
        <f t="shared" si="93"/>
        <v>111</v>
      </c>
      <c r="N304">
        <f t="shared" si="94"/>
        <v>0</v>
      </c>
      <c r="O304">
        <f t="shared" si="95"/>
        <v>0</v>
      </c>
    </row>
    <row r="305" spans="1:15">
      <c r="A305" s="15" t="s">
        <v>55</v>
      </c>
      <c r="B305" s="15">
        <v>4110</v>
      </c>
      <c r="C305" s="17">
        <v>0.2247503156</v>
      </c>
      <c r="D305" s="16">
        <v>0.41299999999999998</v>
      </c>
      <c r="E305" s="16">
        <v>56.5</v>
      </c>
      <c r="F305" s="16">
        <v>0.7</v>
      </c>
      <c r="G305" s="16">
        <v>0.09</v>
      </c>
      <c r="H305" s="15">
        <v>1</v>
      </c>
      <c r="I305" s="16">
        <f t="shared" si="90"/>
        <v>0.7</v>
      </c>
      <c r="J305" s="16">
        <f t="shared" si="91"/>
        <v>0.09</v>
      </c>
      <c r="K305" s="16">
        <v>13881.7</v>
      </c>
      <c r="L305" s="15">
        <f t="shared" si="92"/>
        <v>0.4370363532806833</v>
      </c>
      <c r="M305">
        <f t="shared" si="93"/>
        <v>539</v>
      </c>
      <c r="N305">
        <f t="shared" si="94"/>
        <v>1</v>
      </c>
      <c r="O305">
        <f t="shared" si="95"/>
        <v>0.1</v>
      </c>
    </row>
    <row r="306" spans="1:15">
      <c r="A306" s="15" t="s">
        <v>55</v>
      </c>
      <c r="B306" s="15">
        <v>4110</v>
      </c>
      <c r="C306" s="17">
        <v>6.9701969799999999E-2</v>
      </c>
      <c r="D306" s="16">
        <v>0.41299999999999998</v>
      </c>
      <c r="E306" s="16">
        <v>56.5</v>
      </c>
      <c r="F306" s="16">
        <v>0.7</v>
      </c>
      <c r="G306" s="16">
        <v>0.09</v>
      </c>
      <c r="H306" s="15">
        <v>1</v>
      </c>
      <c r="I306" s="16">
        <f t="shared" si="90"/>
        <v>0.7</v>
      </c>
      <c r="J306" s="16">
        <f t="shared" si="91"/>
        <v>0.09</v>
      </c>
      <c r="K306" s="16">
        <v>2313.6</v>
      </c>
      <c r="L306" s="15">
        <f t="shared" si="92"/>
        <v>0.13553838452484165</v>
      </c>
      <c r="M306">
        <f t="shared" si="93"/>
        <v>167</v>
      </c>
      <c r="N306">
        <f t="shared" si="94"/>
        <v>0</v>
      </c>
      <c r="O306">
        <f t="shared" si="95"/>
        <v>0</v>
      </c>
    </row>
    <row r="307" spans="1:15">
      <c r="A307" s="15" t="s">
        <v>55</v>
      </c>
      <c r="B307" s="15">
        <v>4110</v>
      </c>
      <c r="C307" s="17">
        <v>1.5674382000000001E-3</v>
      </c>
      <c r="D307" s="16">
        <v>0.41299999999999998</v>
      </c>
      <c r="E307" s="16">
        <v>56.5</v>
      </c>
      <c r="F307" s="16">
        <v>0.7</v>
      </c>
      <c r="G307" s="16">
        <v>0.09</v>
      </c>
      <c r="H307" s="15">
        <v>1</v>
      </c>
      <c r="I307" s="16">
        <f t="shared" si="90"/>
        <v>0.7</v>
      </c>
      <c r="J307" s="16">
        <f t="shared" si="91"/>
        <v>0.09</v>
      </c>
      <c r="K307" s="16">
        <v>21637.9</v>
      </c>
      <c r="L307" s="15">
        <f t="shared" si="92"/>
        <v>3.0479488898250001E-3</v>
      </c>
      <c r="M307">
        <f t="shared" si="93"/>
        <v>4</v>
      </c>
      <c r="N307">
        <f t="shared" si="94"/>
        <v>0</v>
      </c>
      <c r="O307">
        <f t="shared" si="95"/>
        <v>0</v>
      </c>
    </row>
    <row r="308" spans="1:15">
      <c r="C308" s="17">
        <f>SUM(C2:C307)</f>
        <v>303.47919398910017</v>
      </c>
      <c r="N308">
        <f>SUM(N2:N307)</f>
        <v>2539</v>
      </c>
      <c r="O308">
        <f>SUM(O2:O307)</f>
        <v>384.20000000000067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Pond Calcs</vt:lpstr>
      <vt:lpstr>1 Willow Street</vt:lpstr>
      <vt:lpstr>2 Sonrise Villas</vt:lpstr>
      <vt:lpstr>3 St. Johns Land Purchase</vt:lpstr>
      <vt:lpstr>4 Stormwater Lake and State St</vt:lpstr>
      <vt:lpstr>5 Whispering Pines</vt:lpstr>
      <vt:lpstr>6 Grace Meadows</vt:lpstr>
      <vt:lpstr>9 Steet Paving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2011-10-18T20:39:23Z</cp:lastPrinted>
  <dcterms:created xsi:type="dcterms:W3CDTF">2011-08-11T19:29:59Z</dcterms:created>
  <dcterms:modified xsi:type="dcterms:W3CDTF">2011-10-18T20:39:25Z</dcterms:modified>
</cp:coreProperties>
</file>