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5 Street Sweeping" sheetId="2" r:id="rId2"/>
    <sheet name="6 Inlet Cleaning" sheetId="3" r:id="rId3"/>
  </sheets>
  <definedNames>
    <definedName name="_xlnm.Print_Area" localSheetId="0">Summary!$A$1:$J$11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7" i="1"/>
  <c r="G7"/>
  <c r="A2" i="3"/>
  <c r="J6" i="1"/>
  <c r="G6"/>
  <c r="A2" i="2"/>
  <c r="A3" s="1"/>
  <c r="A4" s="1"/>
  <c r="A3" i="3"/>
  <c r="A4" s="1"/>
  <c r="A11" i="2" l="1"/>
  <c r="A12" s="1"/>
  <c r="A15"/>
  <c r="A16" s="1"/>
  <c r="A15" i="3"/>
  <c r="A16" s="1"/>
  <c r="A11"/>
  <c r="A12" s="1"/>
  <c r="J11" i="1" l="1"/>
  <c r="G11"/>
</calcChain>
</file>

<file path=xl/sharedStrings.xml><?xml version="1.0" encoding="utf-8"?>
<sst xmlns="http://schemas.openxmlformats.org/spreadsheetml/2006/main" count="80" uniqueCount="53">
  <si>
    <t>Project Name</t>
  </si>
  <si>
    <t>Project Number</t>
  </si>
  <si>
    <t>Project Description</t>
  </si>
  <si>
    <t>Moore's Creek Retrofit - Phases 3 &amp; 4</t>
  </si>
  <si>
    <t>South Beach Baffle Boxes</t>
  </si>
  <si>
    <t>Moore's Creek Retrofit - 
Phase 2</t>
  </si>
  <si>
    <t>Improve water quality and timing through increased detention and littoral shelves</t>
  </si>
  <si>
    <t>Improve water quality by trapping sediment in the baffle boxes and increasing the volume of runoff treated in grassed swales</t>
  </si>
  <si>
    <t>Improve water quality and timing through increased detention and by trapping sediment in the baffle boxes</t>
  </si>
  <si>
    <t>Fort Pierce - Heathcote Botanical Gardens Treatment Train</t>
  </si>
  <si>
    <t>Improve water quality by the utilization of a treatment train.  The project serves the Virginia Avenue Canal drainage basin that outfalls to the IRL.  Project will improve timing and reduce nutrient loads to the IRL.</t>
  </si>
  <si>
    <t>Street Sweeping</t>
  </si>
  <si>
    <t>Inlet Cleaning</t>
  </si>
  <si>
    <t>Total miles swept - 17,200 miles
Total debris collected - 18,686 CY</t>
  </si>
  <si>
    <t>Routine Maintenance Cleaning
Inlets cleaned - 7,830
Debris collected - 42,500 CY</t>
  </si>
  <si>
    <t>FP-1</t>
  </si>
  <si>
    <t>FP-2</t>
  </si>
  <si>
    <t>FP-3</t>
  </si>
  <si>
    <t>FP-4</t>
  </si>
  <si>
    <t>FP-5</t>
  </si>
  <si>
    <t>FP-6</t>
  </si>
  <si>
    <t>FP-7</t>
  </si>
  <si>
    <t>Education and Outreach Efforts</t>
  </si>
  <si>
    <t>Erosion and sediment control crdinance K-421; illicit dischrage ordinance L-06; stormwater eductional shows; pamphlets, posters, mailings; volunteers to pick up trash; industry/business educational pamplets; staff BMP training; illicit discharge training and inspections; construction site inspections; storm drain inlet stencil program; and stormwater pollution hotline</t>
  </si>
  <si>
    <t>Project Type</t>
  </si>
  <si>
    <t>Other structural BMP</t>
  </si>
  <si>
    <t>Wet detention pond</t>
  </si>
  <si>
    <t>Inlet cleaning</t>
  </si>
  <si>
    <t>Education</t>
  </si>
  <si>
    <t>Baffle box</t>
  </si>
  <si>
    <t>Street sweeping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</si>
  <si>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</si>
  <si>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</si>
  <si>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</si>
  <si>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</si>
  <si>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</si>
  <si>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</si>
  <si>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</si>
  <si>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</si>
  <si>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</si>
  <si>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Cannot quantify - outside model boundary</t>
  </si>
  <si>
    <t>cy</t>
  </si>
  <si>
    <t>lbs/cy</t>
  </si>
  <si>
    <t>lbs/yr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</si>
  <si>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</si>
  <si>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</si>
  <si>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</si>
  <si>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</si>
  <si>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</si>
  <si>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</si>
  <si>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TP reduction</t>
  </si>
  <si>
    <t>From FSA study for BMPs in residential areas (median values)</t>
  </si>
  <si>
    <t>N/A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</si>
</sst>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/>
    <xf numFmtId="0" fontId="0" fillId="0" borderId="0" xfId="0" applyFont="1"/>
    <xf numFmtId="0" fontId="3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 applyFill="1" applyBorder="1"/>
    <xf numFmtId="0" fontId="5" fillId="0" borderId="1" xfId="0" applyFont="1" applyFill="1" applyBorder="1" applyAlignment="1"/>
    <xf numFmtId="0" fontId="2" fillId="0" borderId="0" xfId="0" applyFont="1"/>
    <xf numFmtId="3" fontId="0" fillId="0" borderId="0" xfId="0" applyNumberFormat="1" applyAlignment="1"/>
    <xf numFmtId="3" fontId="0" fillId="0" borderId="0" xfId="0" applyNumberFormat="1"/>
    <xf numFmtId="165" fontId="0" fillId="0" borderId="0" xfId="0" applyNumberFormat="1"/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/>
    <xf numFmtId="165" fontId="5" fillId="0" borderId="1" xfId="0" applyNumberFormat="1" applyFont="1" applyBorder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zoomScaleNormal="100" zoomScaleSheetLayoutView="75" workbookViewId="0">
      <selection activeCell="H13" sqref="H13"/>
    </sheetView>
  </sheetViews>
  <sheetFormatPr defaultRowHeight="15"/>
  <cols>
    <col min="1" max="1" width="9.42578125" style="7" customWidth="1"/>
    <col min="2" max="2" width="20.5703125" style="7" customWidth="1"/>
    <col min="3" max="3" width="14.140625" style="7" customWidth="1"/>
    <col min="4" max="4" width="44.85546875" style="7" customWidth="1"/>
    <col min="5" max="5" width="10.5703125" style="7" customWidth="1"/>
    <col min="6" max="6" width="10.28515625" style="7" customWidth="1"/>
    <col min="7" max="7" width="8.28515625" style="7" customWidth="1"/>
    <col min="8" max="9" width="9.28515625" style="7" customWidth="1"/>
    <col min="10" max="10" width="9.42578125" style="7" customWidth="1"/>
    <col min="11" max="16384" width="9.140625" style="7"/>
  </cols>
  <sheetData>
    <row r="1" spans="1:10" s="3" customFormat="1" ht="45">
      <c r="A1" s="1" t="s">
        <v>1</v>
      </c>
      <c r="B1" s="1" t="s">
        <v>0</v>
      </c>
      <c r="C1" s="2" t="s">
        <v>24</v>
      </c>
      <c r="D1" s="1" t="s">
        <v>2</v>
      </c>
      <c r="E1" s="10" t="s">
        <v>31</v>
      </c>
      <c r="F1" s="10" t="s">
        <v>32</v>
      </c>
      <c r="G1" s="10" t="s">
        <v>33</v>
      </c>
      <c r="H1" s="10" t="s">
        <v>34</v>
      </c>
      <c r="I1" s="10" t="s">
        <v>35</v>
      </c>
      <c r="J1" s="10" t="s">
        <v>36</v>
      </c>
    </row>
    <row r="2" spans="1:10" s="3" customFormat="1" ht="75">
      <c r="A2" s="4" t="s">
        <v>15</v>
      </c>
      <c r="B2" s="5" t="s">
        <v>9</v>
      </c>
      <c r="C2" s="5" t="s">
        <v>25</v>
      </c>
      <c r="D2" s="5" t="s">
        <v>10</v>
      </c>
      <c r="E2" s="19" t="s">
        <v>40</v>
      </c>
      <c r="F2" s="11"/>
      <c r="G2" s="11"/>
      <c r="H2" s="11"/>
      <c r="I2" s="11"/>
      <c r="J2" s="11"/>
    </row>
    <row r="3" spans="1:10" ht="30">
      <c r="A3" s="4" t="s">
        <v>16</v>
      </c>
      <c r="B3" s="6" t="s">
        <v>3</v>
      </c>
      <c r="C3" s="6" t="s">
        <v>26</v>
      </c>
      <c r="D3" s="6" t="s">
        <v>6</v>
      </c>
      <c r="E3" s="19" t="s">
        <v>40</v>
      </c>
      <c r="F3" s="12"/>
      <c r="G3" s="12"/>
      <c r="H3" s="12"/>
      <c r="I3" s="12"/>
      <c r="J3" s="12"/>
    </row>
    <row r="4" spans="1:10" ht="45">
      <c r="A4" s="4" t="s">
        <v>17</v>
      </c>
      <c r="B4" s="6" t="s">
        <v>4</v>
      </c>
      <c r="C4" s="6" t="s">
        <v>29</v>
      </c>
      <c r="D4" s="6" t="s">
        <v>7</v>
      </c>
      <c r="E4" s="19" t="s">
        <v>40</v>
      </c>
      <c r="F4" s="12"/>
      <c r="G4" s="12"/>
      <c r="H4" s="12"/>
      <c r="I4" s="12"/>
      <c r="J4" s="12"/>
    </row>
    <row r="5" spans="1:10" ht="45">
      <c r="A5" s="4" t="s">
        <v>18</v>
      </c>
      <c r="B5" s="6" t="s">
        <v>5</v>
      </c>
      <c r="C5" s="6" t="s">
        <v>29</v>
      </c>
      <c r="D5" s="6" t="s">
        <v>8</v>
      </c>
      <c r="E5" s="19" t="s">
        <v>40</v>
      </c>
      <c r="F5" s="12"/>
      <c r="G5" s="12"/>
      <c r="H5" s="12"/>
      <c r="I5" s="12"/>
      <c r="J5" s="12"/>
    </row>
    <row r="6" spans="1:10" ht="30">
      <c r="A6" s="4" t="s">
        <v>19</v>
      </c>
      <c r="B6" s="6" t="s">
        <v>11</v>
      </c>
      <c r="C6" s="6" t="s">
        <v>30</v>
      </c>
      <c r="D6" s="8" t="s">
        <v>13</v>
      </c>
      <c r="E6" s="24" t="s">
        <v>52</v>
      </c>
      <c r="F6" s="24" t="s">
        <v>52</v>
      </c>
      <c r="G6" s="25">
        <f>'5 Street Sweeping'!A12</f>
        <v>48.967009035904709</v>
      </c>
      <c r="H6" s="24" t="s">
        <v>52</v>
      </c>
      <c r="I6" s="24" t="s">
        <v>52</v>
      </c>
      <c r="J6" s="26">
        <f>'5 Street Sweeping'!A16</f>
        <v>22.053978480971498</v>
      </c>
    </row>
    <row r="7" spans="1:10" ht="45">
      <c r="A7" s="4" t="s">
        <v>20</v>
      </c>
      <c r="B7" s="6" t="s">
        <v>12</v>
      </c>
      <c r="C7" s="6" t="s">
        <v>27</v>
      </c>
      <c r="D7" s="6" t="s">
        <v>14</v>
      </c>
      <c r="E7" s="24" t="s">
        <v>52</v>
      </c>
      <c r="F7" s="24" t="s">
        <v>52</v>
      </c>
      <c r="G7" s="25">
        <f>'6 Inlet Cleaning'!A12</f>
        <v>28.815849999333658</v>
      </c>
      <c r="H7" s="24" t="s">
        <v>52</v>
      </c>
      <c r="I7" s="24" t="s">
        <v>52</v>
      </c>
      <c r="J7" s="26">
        <f>'6 Inlet Cleaning'!A16</f>
        <v>9.4335549997818564</v>
      </c>
    </row>
    <row r="8" spans="1:10" ht="120">
      <c r="A8" s="4" t="s">
        <v>21</v>
      </c>
      <c r="B8" s="6" t="s">
        <v>22</v>
      </c>
      <c r="C8" s="6" t="s">
        <v>28</v>
      </c>
      <c r="D8" s="6" t="s">
        <v>23</v>
      </c>
      <c r="E8" s="19" t="s">
        <v>40</v>
      </c>
      <c r="F8" s="12"/>
      <c r="G8" s="12"/>
      <c r="H8" s="12"/>
      <c r="I8" s="12"/>
      <c r="J8" s="12"/>
    </row>
    <row r="9" spans="1:10">
      <c r="B9" s="9"/>
      <c r="C9" s="9"/>
      <c r="D9" s="9"/>
    </row>
    <row r="10" spans="1:10">
      <c r="B10" s="9"/>
      <c r="C10" s="9"/>
      <c r="D10" s="9"/>
      <c r="F10" s="13"/>
      <c r="G10" s="14" t="s">
        <v>37</v>
      </c>
      <c r="H10" s="15"/>
      <c r="I10" s="15"/>
      <c r="J10" s="16" t="s">
        <v>38</v>
      </c>
    </row>
    <row r="11" spans="1:10">
      <c r="A11" s="9"/>
      <c r="B11" s="9"/>
      <c r="C11" s="9"/>
      <c r="D11" s="9"/>
      <c r="F11" s="17" t="s">
        <v>39</v>
      </c>
      <c r="G11" s="18">
        <f>SUM(G2:G8)</f>
        <v>77.782859035238374</v>
      </c>
      <c r="H11" s="13"/>
      <c r="I11" s="13"/>
      <c r="J11" s="27">
        <f>SUM(J2:J8)</f>
        <v>31.487533480753356</v>
      </c>
    </row>
    <row r="12" spans="1:10">
      <c r="A12" s="9"/>
      <c r="B12" s="9"/>
      <c r="C12" s="9"/>
      <c r="D12" s="9"/>
    </row>
    <row r="13" spans="1:10">
      <c r="A13" s="9"/>
      <c r="B13" s="9"/>
      <c r="C13" s="9"/>
      <c r="D13" s="9"/>
    </row>
    <row r="14" spans="1:10">
      <c r="A14" s="9"/>
      <c r="B14" s="9"/>
      <c r="C14" s="9"/>
      <c r="D14" s="9"/>
    </row>
    <row r="15" spans="1:10">
      <c r="A15" s="9"/>
      <c r="B15" s="9"/>
      <c r="C15" s="9"/>
      <c r="D15" s="9"/>
    </row>
    <row r="16" spans="1:10">
      <c r="A16" s="9"/>
      <c r="B16" s="9"/>
      <c r="C16" s="9"/>
      <c r="D16" s="9"/>
    </row>
    <row r="17" spans="1:4">
      <c r="A17" s="9"/>
      <c r="B17" s="9"/>
      <c r="C17" s="9"/>
      <c r="D17" s="9"/>
    </row>
    <row r="18" spans="1:4">
      <c r="A18" s="9"/>
      <c r="B18" s="9"/>
      <c r="C18" s="9"/>
      <c r="D18" s="9"/>
    </row>
    <row r="19" spans="1:4">
      <c r="A19" s="9"/>
      <c r="B19" s="9"/>
      <c r="C19" s="9"/>
      <c r="D19" s="9"/>
    </row>
    <row r="20" spans="1:4">
      <c r="A20" s="9"/>
      <c r="B20" s="9"/>
      <c r="C20" s="9"/>
      <c r="D20" s="9"/>
    </row>
    <row r="21" spans="1:4">
      <c r="A21" s="9"/>
      <c r="B21" s="9"/>
      <c r="C21" s="9"/>
      <c r="D21" s="9"/>
    </row>
    <row r="22" spans="1:4">
      <c r="A22" s="9"/>
      <c r="B22" s="9"/>
      <c r="C22" s="9"/>
      <c r="D22" s="9"/>
    </row>
    <row r="23" spans="1:4">
      <c r="A23" s="9"/>
      <c r="B23" s="9"/>
      <c r="C23" s="9"/>
      <c r="D23" s="9"/>
    </row>
    <row r="24" spans="1:4">
      <c r="A24" s="9"/>
      <c r="B24" s="9"/>
      <c r="C24" s="9"/>
      <c r="D24" s="9"/>
    </row>
    <row r="25" spans="1:4">
      <c r="A25" s="9"/>
      <c r="B25" s="9"/>
      <c r="C25" s="9"/>
      <c r="D25" s="9"/>
    </row>
    <row r="26" spans="1:4">
      <c r="A26" s="9"/>
      <c r="B26" s="9"/>
      <c r="C26" s="9"/>
      <c r="D26" s="9"/>
    </row>
    <row r="27" spans="1:4">
      <c r="A27" s="9"/>
      <c r="B27" s="9"/>
      <c r="C27" s="9"/>
      <c r="D27" s="9"/>
    </row>
    <row r="28" spans="1:4">
      <c r="A28" s="9"/>
      <c r="B28" s="9"/>
      <c r="C28" s="9"/>
      <c r="D28" s="9"/>
    </row>
    <row r="29" spans="1:4">
      <c r="A29" s="9"/>
      <c r="B29" s="9"/>
      <c r="C29" s="9"/>
      <c r="D29" s="9"/>
    </row>
    <row r="30" spans="1:4">
      <c r="A30" s="9"/>
      <c r="B30" s="9"/>
      <c r="C30" s="9"/>
      <c r="D30" s="9"/>
    </row>
    <row r="31" spans="1:4">
      <c r="A31" s="9"/>
      <c r="B31" s="9"/>
      <c r="C31" s="9"/>
      <c r="D31" s="9"/>
    </row>
    <row r="32" spans="1:4">
      <c r="A32" s="9"/>
      <c r="B32" s="9"/>
      <c r="C32" s="9"/>
      <c r="D32" s="9"/>
    </row>
    <row r="33" spans="1:4">
      <c r="A33" s="9"/>
      <c r="B33" s="9"/>
      <c r="C33" s="9"/>
      <c r="D33" s="9"/>
    </row>
    <row r="34" spans="1:4">
      <c r="A34" s="9"/>
      <c r="B34" s="9"/>
      <c r="C34" s="9"/>
      <c r="D34" s="9"/>
    </row>
    <row r="35" spans="1:4">
      <c r="A35" s="9"/>
      <c r="B35" s="9"/>
      <c r="C35" s="9"/>
      <c r="D35" s="9"/>
    </row>
    <row r="36" spans="1:4">
      <c r="A36" s="9"/>
      <c r="B36" s="9"/>
      <c r="C36" s="9"/>
      <c r="D36" s="9"/>
    </row>
    <row r="37" spans="1:4">
      <c r="A37" s="9"/>
      <c r="B37" s="9"/>
      <c r="C37" s="9"/>
      <c r="D37" s="9"/>
    </row>
    <row r="38" spans="1:4">
      <c r="A38" s="9"/>
      <c r="B38" s="9"/>
      <c r="C38" s="9"/>
      <c r="D38" s="9"/>
    </row>
    <row r="39" spans="1:4">
      <c r="A39" s="9"/>
      <c r="B39" s="9"/>
      <c r="C39" s="9"/>
      <c r="D39" s="9"/>
    </row>
  </sheetData>
  <phoneticPr fontId="1" type="noConversion"/>
  <printOptions gridLines="1"/>
  <pageMargins left="0.5" right="0.25" top="1" bottom="1" header="0.5" footer="0.5"/>
  <pageSetup scale="91" fitToWidth="0" fitToHeight="0" orientation="landscape" blackAndWhite="1" r:id="rId1"/>
  <headerFooter alignWithMargins="0">
    <oddHeader>&amp;C&amp;"Arial,Bold"Central IRL Basin Management Action Plan (BMAP)
Fort Pierce Projects</oddHeader>
    <oddFooter>&amp;C&amp;P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18" sqref="A18:XFD20"/>
    </sheetView>
  </sheetViews>
  <sheetFormatPr defaultRowHeight="12.75"/>
  <cols>
    <col min="1" max="1" width="15" customWidth="1"/>
  </cols>
  <sheetData>
    <row r="1" spans="1:2">
      <c r="A1" s="21">
        <v>18686</v>
      </c>
      <c r="B1" s="20" t="s">
        <v>41</v>
      </c>
    </row>
    <row r="2" spans="1:2">
      <c r="A2" s="21">
        <f>85*0.037037037037</f>
        <v>3.1481481481450002</v>
      </c>
      <c r="B2" s="20" t="s">
        <v>42</v>
      </c>
    </row>
    <row r="3" spans="1:2">
      <c r="A3" s="21">
        <f>A1*A2</f>
        <v>58826.296296237473</v>
      </c>
      <c r="B3" s="20" t="s">
        <v>43</v>
      </c>
    </row>
    <row r="4" spans="1:2">
      <c r="A4" s="22">
        <f>A3*0.45359237</f>
        <v>26683.159155332578</v>
      </c>
      <c r="B4" s="20" t="s">
        <v>44</v>
      </c>
    </row>
    <row r="6" spans="1:2">
      <c r="A6" t="s">
        <v>45</v>
      </c>
    </row>
    <row r="7" spans="1:2">
      <c r="A7">
        <v>374.9</v>
      </c>
      <c r="B7" t="s">
        <v>46</v>
      </c>
    </row>
    <row r="8" spans="1:2">
      <c r="A8">
        <v>832.4</v>
      </c>
      <c r="B8" t="s">
        <v>47</v>
      </c>
    </row>
    <row r="10" spans="1:2">
      <c r="A10" t="s">
        <v>48</v>
      </c>
    </row>
    <row r="11" spans="1:2">
      <c r="A11" s="22">
        <f>A4*A8</f>
        <v>22211061.680898838</v>
      </c>
      <c r="B11" t="s">
        <v>49</v>
      </c>
    </row>
    <row r="12" spans="1:2">
      <c r="A12" s="23">
        <f>A11*0.0000022046226218</f>
        <v>48.967009035904709</v>
      </c>
      <c r="B12" t="s">
        <v>43</v>
      </c>
    </row>
    <row r="14" spans="1:2">
      <c r="A14" t="s">
        <v>50</v>
      </c>
    </row>
    <row r="15" spans="1:2">
      <c r="A15" s="22">
        <f>A4*A7</f>
        <v>10003516.367334183</v>
      </c>
      <c r="B15" t="s">
        <v>49</v>
      </c>
    </row>
    <row r="16" spans="1:2">
      <c r="A16" s="23">
        <f>A15*0.0000022046226218</f>
        <v>22.053978480971498</v>
      </c>
      <c r="B16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3" sqref="A3"/>
    </sheetView>
  </sheetViews>
  <sheetFormatPr defaultRowHeight="12.75"/>
  <cols>
    <col min="1" max="1" width="15.42578125" customWidth="1"/>
  </cols>
  <sheetData>
    <row r="1" spans="1:2">
      <c r="A1" s="21">
        <v>7830</v>
      </c>
      <c r="B1" s="20" t="s">
        <v>41</v>
      </c>
    </row>
    <row r="2" spans="1:2">
      <c r="A2" s="21">
        <f>85*0.037037037037</f>
        <v>3.1481481481450002</v>
      </c>
      <c r="B2" s="20" t="s">
        <v>42</v>
      </c>
    </row>
    <row r="3" spans="1:2">
      <c r="A3" s="21">
        <f>A1*A2</f>
        <v>24649.999999975353</v>
      </c>
      <c r="B3" s="20" t="s">
        <v>43</v>
      </c>
    </row>
    <row r="4" spans="1:2">
      <c r="A4" s="22">
        <f>A3*0.45359237</f>
        <v>11181.051920488821</v>
      </c>
      <c r="B4" s="20" t="s">
        <v>44</v>
      </c>
    </row>
    <row r="6" spans="1:2">
      <c r="A6" s="20" t="s">
        <v>51</v>
      </c>
    </row>
    <row r="7" spans="1:2">
      <c r="A7">
        <v>382.7</v>
      </c>
      <c r="B7" t="s">
        <v>46</v>
      </c>
    </row>
    <row r="8" spans="1:2">
      <c r="A8">
        <v>1169</v>
      </c>
      <c r="B8" t="s">
        <v>47</v>
      </c>
    </row>
    <row r="10" spans="1:2">
      <c r="A10" t="s">
        <v>48</v>
      </c>
    </row>
    <row r="11" spans="1:2">
      <c r="A11" s="22">
        <f>A4*A8</f>
        <v>13070649.695051432</v>
      </c>
      <c r="B11" t="s">
        <v>49</v>
      </c>
    </row>
    <row r="12" spans="1:2">
      <c r="A12" s="23">
        <f>A11*0.0000022046226218</f>
        <v>28.815849999333658</v>
      </c>
      <c r="B12" t="s">
        <v>43</v>
      </c>
    </row>
    <row r="14" spans="1:2">
      <c r="A14" t="s">
        <v>50</v>
      </c>
    </row>
    <row r="15" spans="1:2">
      <c r="A15" s="22">
        <f>A4*A7</f>
        <v>4278988.5699710716</v>
      </c>
      <c r="B15" t="s">
        <v>49</v>
      </c>
    </row>
    <row r="16" spans="1:2">
      <c r="A16" s="23">
        <f>A15*0.0000022046226218</f>
        <v>9.4335549997818564</v>
      </c>
      <c r="B1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5 Street Sweeping</vt:lpstr>
      <vt:lpstr>6 Inlet Cleaning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2011-10-18T20:40:42Z</cp:lastPrinted>
  <dcterms:created xsi:type="dcterms:W3CDTF">2006-03-30T19:10:57Z</dcterms:created>
  <dcterms:modified xsi:type="dcterms:W3CDTF">2012-02-20T20:53:33Z</dcterms:modified>
</cp:coreProperties>
</file>