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cil_S\Documents\Allocations\ForNextWeek\Edgewater\"/>
    </mc:Choice>
  </mc:AlternateContent>
  <xr:revisionPtr revIDLastSave="0" documentId="13_ncr:1_{C616D8E6-D9B5-4881-B581-3030C9324DA0}" xr6:coauthVersionLast="44" xr6:coauthVersionMax="44" xr10:uidLastSave="{00000000-0000-0000-0000-000000000000}"/>
  <bookViews>
    <workbookView xWindow="28680" yWindow="-120" windowWidth="29040" windowHeight="15840" xr2:uid="{604CC61B-643E-447D-BDD7-F621E0959A5B}"/>
  </bookViews>
  <sheets>
    <sheet name="CompletedProjects" sheetId="3" r:id="rId1"/>
    <sheet name="EducationEfforts" sheetId="2" r:id="rId2"/>
    <sheet name="STAR2019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3" i="3" l="1"/>
  <c r="L3" i="3"/>
  <c r="M2" i="3"/>
  <c r="L2" i="3"/>
  <c r="B16" i="2"/>
</calcChain>
</file>

<file path=xl/sharedStrings.xml><?xml version="1.0" encoding="utf-8"?>
<sst xmlns="http://schemas.openxmlformats.org/spreadsheetml/2006/main" count="86" uniqueCount="68">
  <si>
    <t>ProjID</t>
  </si>
  <si>
    <t>LeadEntity</t>
  </si>
  <si>
    <t>Partners</t>
  </si>
  <si>
    <t>ProjectNumber</t>
  </si>
  <si>
    <t>ProjectName</t>
  </si>
  <si>
    <t>ProjectDescription</t>
  </si>
  <si>
    <t>ProjectType</t>
  </si>
  <si>
    <t>ProjectStatus</t>
  </si>
  <si>
    <t>EstimatedCompletionDate</t>
  </si>
  <si>
    <t>TNReduction(lbs/yr)</t>
  </si>
  <si>
    <t>TPReduction(lbs/yr)</t>
  </si>
  <si>
    <t>Location</t>
  </si>
  <si>
    <t>AcresTreated</t>
  </si>
  <si>
    <t>CostEstimate</t>
  </si>
  <si>
    <t>CostAnnualO&amp;M</t>
  </si>
  <si>
    <t>FundingSource</t>
  </si>
  <si>
    <t>FundingAmount</t>
  </si>
  <si>
    <t>DEPContractAgreementNumber</t>
  </si>
  <si>
    <t>Structural, Non-structural, or Trade</t>
  </si>
  <si>
    <t>Year Project Added</t>
  </si>
  <si>
    <t>BMAP</t>
  </si>
  <si>
    <t>Latitude</t>
  </si>
  <si>
    <t>Longitude</t>
  </si>
  <si>
    <t>Start Date</t>
  </si>
  <si>
    <t>City of Edgewater</t>
  </si>
  <si>
    <t>Not provided</t>
  </si>
  <si>
    <t>EW-1</t>
  </si>
  <si>
    <t>Education Efforts</t>
  </si>
  <si>
    <t>FYN; landscape, irrigation, fertilizer, and pet waste ordinances; PSAs; pamphlets; website, Illicit Discharge Program.</t>
  </si>
  <si>
    <t>Completed</t>
  </si>
  <si>
    <t>N/A</t>
  </si>
  <si>
    <t>A</t>
  </si>
  <si>
    <t>Non-structural</t>
  </si>
  <si>
    <t>North Indian River Lagoon</t>
  </si>
  <si>
    <t>BMAP Credit for Education Activities</t>
  </si>
  <si>
    <t>Please insert a "1" under the "Yes" column for education activities that have been implemented.</t>
  </si>
  <si>
    <t>Activity</t>
  </si>
  <si>
    <t>Yes</t>
  </si>
  <si>
    <t>Activity Details</t>
  </si>
  <si>
    <t>Florida Yards and Neighborhoods program</t>
  </si>
  <si>
    <t>Landscaping local code/ordinance</t>
  </si>
  <si>
    <t>Irrigation local code/ordinance</t>
  </si>
  <si>
    <t>Fertilizer local code/ordinance</t>
  </si>
  <si>
    <t>Pet waste management local code/ordinance</t>
  </si>
  <si>
    <t>Public Service Announcements (PSAs)</t>
  </si>
  <si>
    <t>Informational pamphlets</t>
  </si>
  <si>
    <t>Website</t>
  </si>
  <si>
    <t>Inspection program and call-in number for illicit discharges</t>
  </si>
  <si>
    <t>Total Credit for Education Activities</t>
  </si>
  <si>
    <t>percent</t>
  </si>
  <si>
    <t>Guidelines for Percent Reduction</t>
  </si>
  <si>
    <t>If all activities are conducted, then the full 6% reduction is assigned.</t>
  </si>
  <si>
    <t>If only PSAs, websites, brochures, and the inspection program are provided, a 1% reduction credit is assigned.</t>
  </si>
  <si>
    <t>If only the FYN program is implemented, a 3% reduction credit is assigned.</t>
  </si>
  <si>
    <t>If only the four ordinances are implemented, then a 2% reduction is assigned.</t>
  </si>
  <si>
    <t>Other combinations of efforts are analyzed on a case-by-case basis for credit.</t>
  </si>
  <si>
    <t>North IRL</t>
  </si>
  <si>
    <t>ProjectZone</t>
  </si>
  <si>
    <t>Complete</t>
  </si>
  <si>
    <t>Acres</t>
  </si>
  <si>
    <t>AreaTreated</t>
  </si>
  <si>
    <t>TN_Load</t>
  </si>
  <si>
    <t>TP_Load</t>
  </si>
  <si>
    <t>TN % Efficiency</t>
  </si>
  <si>
    <t>TP % Efficiency</t>
  </si>
  <si>
    <t>TN Reduced</t>
  </si>
  <si>
    <t>TP Reduced</t>
  </si>
  <si>
    <t>Total Reduction: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</si>
</sst>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&quot;$&quot;#,##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Arial"/>
    </font>
    <font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D9D9D9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/>
  </cellStyleXfs>
  <cellXfs count="24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3" fontId="5" fillId="0" borderId="1" xfId="1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164" fontId="5" fillId="4" borderId="1" xfId="0" applyNumberFormat="1" applyFont="1" applyFill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2" fillId="0" borderId="0" xfId="2" applyFont="1"/>
    <xf numFmtId="0" fontId="6" fillId="0" borderId="0" xfId="2"/>
    <xf numFmtId="0" fontId="7" fillId="0" borderId="0" xfId="2" applyFont="1"/>
    <xf numFmtId="0" fontId="2" fillId="5" borderId="3" xfId="2" applyFont="1" applyFill="1" applyBorder="1" applyAlignment="1">
      <alignment horizontal="center" vertical="top"/>
    </xf>
    <xf numFmtId="0" fontId="6" fillId="0" borderId="3" xfId="2" applyBorder="1" applyAlignment="1">
      <alignment vertical="top"/>
    </xf>
    <xf numFmtId="0" fontId="6" fillId="0" borderId="3" xfId="2" applyBorder="1" applyAlignment="1">
      <alignment horizontal="left" vertical="top"/>
    </xf>
    <xf numFmtId="0" fontId="2" fillId="0" borderId="0" xfId="2" applyFont="1" applyAlignment="1">
      <alignment vertical="top"/>
    </xf>
    <xf numFmtId="0" fontId="8" fillId="0" borderId="0" xfId="2" applyFont="1" applyAlignment="1">
      <alignment horizontal="justify"/>
    </xf>
    <xf numFmtId="0" fontId="6" fillId="0" borderId="0" xfId="2" applyAlignment="1">
      <alignment horizontal="justify"/>
    </xf>
    <xf numFmtId="0" fontId="6" fillId="0" borderId="0" xfId="2"/>
    <xf numFmtId="3" fontId="2" fillId="0" borderId="0" xfId="0" applyNumberFormat="1" applyFont="1"/>
  </cellXfs>
  <cellStyles count="3">
    <cellStyle name="Comma" xfId="1" builtinId="3"/>
    <cellStyle name="Normal" xfId="0" builtinId="0"/>
    <cellStyle name="Normal 2" xfId="2" xr:uid="{9674E241-7C77-44F5-98D7-47639E5FEF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E612F-738E-4E8E-8C21-FD10CF4C193F}">
  <dimension ref="A1:M3"/>
  <sheetViews>
    <sheetView tabSelected="1" workbookViewId="0">
      <selection activeCell="M3" sqref="M3"/>
    </sheetView>
  </sheetViews>
  <sheetFormatPr defaultRowHeight="14.4" x14ac:dyDescent="0.3"/>
  <cols>
    <col min="2" max="2" width="11.33203125" bestFit="1" customWidth="1"/>
    <col min="3" max="3" width="14.33203125" bestFit="1" customWidth="1"/>
    <col min="4" max="4" width="15.6640625" bestFit="1" customWidth="1"/>
    <col min="5" max="5" width="12.33203125" bestFit="1" customWidth="1"/>
    <col min="6" max="6" width="5.6640625" bestFit="1" customWidth="1"/>
    <col min="7" max="7" width="11.6640625" bestFit="1" customWidth="1"/>
    <col min="8" max="8" width="8.33203125" bestFit="1" customWidth="1"/>
    <col min="9" max="9" width="8" bestFit="1" customWidth="1"/>
    <col min="10" max="10" width="14.109375" bestFit="1" customWidth="1"/>
    <col min="11" max="11" width="15.109375" bestFit="1" customWidth="1"/>
    <col min="12" max="12" width="12" bestFit="1" customWidth="1"/>
    <col min="13" max="13" width="11" bestFit="1" customWidth="1"/>
  </cols>
  <sheetData>
    <row r="1" spans="1:13" x14ac:dyDescent="0.3">
      <c r="A1" t="s">
        <v>20</v>
      </c>
      <c r="B1" t="s">
        <v>57</v>
      </c>
      <c r="C1" t="s">
        <v>3</v>
      </c>
      <c r="D1" t="s">
        <v>6</v>
      </c>
      <c r="E1" t="s">
        <v>7</v>
      </c>
      <c r="F1" t="s">
        <v>59</v>
      </c>
      <c r="G1" t="s">
        <v>60</v>
      </c>
      <c r="H1" t="s">
        <v>61</v>
      </c>
      <c r="I1" t="s">
        <v>62</v>
      </c>
      <c r="J1" t="s">
        <v>63</v>
      </c>
      <c r="K1" t="s">
        <v>64</v>
      </c>
      <c r="L1" t="s">
        <v>65</v>
      </c>
      <c r="M1" t="s">
        <v>66</v>
      </c>
    </row>
    <row r="2" spans="1:13" x14ac:dyDescent="0.3">
      <c r="A2" t="s">
        <v>56</v>
      </c>
      <c r="B2" t="s">
        <v>31</v>
      </c>
      <c r="C2" t="s">
        <v>26</v>
      </c>
      <c r="D2" t="s">
        <v>27</v>
      </c>
      <c r="E2" t="s">
        <v>58</v>
      </c>
      <c r="F2" t="s">
        <v>30</v>
      </c>
      <c r="G2" t="s">
        <v>30</v>
      </c>
      <c r="H2">
        <v>3592.2882416291668</v>
      </c>
      <c r="I2">
        <v>477.19849004472485</v>
      </c>
      <c r="J2">
        <v>0.06</v>
      </c>
      <c r="K2">
        <v>0.06</v>
      </c>
      <c r="L2">
        <f>H2*J2</f>
        <v>215.53729449775</v>
      </c>
      <c r="M2">
        <f>I2*K2</f>
        <v>28.63190940268349</v>
      </c>
    </row>
    <row r="3" spans="1:13" x14ac:dyDescent="0.3">
      <c r="K3" s="23" t="s">
        <v>67</v>
      </c>
      <c r="L3" s="23">
        <f>L2</f>
        <v>215.53729449775</v>
      </c>
      <c r="M3" s="23">
        <f>M2</f>
        <v>28.63190940268349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0C057-1391-464D-A53A-BC081E3433F1}">
  <dimension ref="A1:C24"/>
  <sheetViews>
    <sheetView workbookViewId="0">
      <selection activeCell="A30" sqref="A30"/>
    </sheetView>
  </sheetViews>
  <sheetFormatPr defaultRowHeight="13.2" x14ac:dyDescent="0.25"/>
  <cols>
    <col min="1" max="1" width="86.5546875" style="14" bestFit="1" customWidth="1"/>
    <col min="2" max="16384" width="8.88671875" style="14"/>
  </cols>
  <sheetData>
    <row r="1" spans="1:3" ht="14.4" x14ac:dyDescent="0.3">
      <c r="A1" s="13" t="s">
        <v>34</v>
      </c>
    </row>
    <row r="3" spans="1:3" ht="14.4" x14ac:dyDescent="0.3">
      <c r="A3" s="15" t="s">
        <v>35</v>
      </c>
    </row>
    <row r="5" spans="1:3" ht="14.4" x14ac:dyDescent="0.25">
      <c r="A5" s="16" t="s">
        <v>36</v>
      </c>
      <c r="B5" s="16" t="s">
        <v>37</v>
      </c>
      <c r="C5" s="16" t="s">
        <v>38</v>
      </c>
    </row>
    <row r="6" spans="1:3" x14ac:dyDescent="0.25">
      <c r="A6" s="17" t="s">
        <v>39</v>
      </c>
      <c r="B6" s="17">
        <v>1</v>
      </c>
      <c r="C6" s="17"/>
    </row>
    <row r="7" spans="1:3" x14ac:dyDescent="0.25">
      <c r="A7" s="18" t="s">
        <v>40</v>
      </c>
      <c r="B7" s="17">
        <v>1</v>
      </c>
      <c r="C7" s="17"/>
    </row>
    <row r="8" spans="1:3" x14ac:dyDescent="0.25">
      <c r="A8" s="18" t="s">
        <v>41</v>
      </c>
      <c r="B8" s="17">
        <v>1</v>
      </c>
      <c r="C8" s="17"/>
    </row>
    <row r="9" spans="1:3" x14ac:dyDescent="0.25">
      <c r="A9" s="18" t="s">
        <v>42</v>
      </c>
      <c r="B9" s="17">
        <v>1</v>
      </c>
      <c r="C9" s="17"/>
    </row>
    <row r="10" spans="1:3" x14ac:dyDescent="0.25">
      <c r="A10" s="18" t="s">
        <v>43</v>
      </c>
      <c r="B10" s="17">
        <v>1</v>
      </c>
      <c r="C10" s="17"/>
    </row>
    <row r="11" spans="1:3" x14ac:dyDescent="0.25">
      <c r="A11" s="17" t="s">
        <v>44</v>
      </c>
      <c r="B11" s="17">
        <v>1</v>
      </c>
      <c r="C11" s="17"/>
    </row>
    <row r="12" spans="1:3" x14ac:dyDescent="0.25">
      <c r="A12" s="17" t="s">
        <v>45</v>
      </c>
      <c r="B12" s="17">
        <v>1</v>
      </c>
      <c r="C12" s="17"/>
    </row>
    <row r="13" spans="1:3" x14ac:dyDescent="0.25">
      <c r="A13" s="17" t="s">
        <v>46</v>
      </c>
      <c r="B13" s="17">
        <v>1</v>
      </c>
      <c r="C13" s="17"/>
    </row>
    <row r="14" spans="1:3" ht="15.75" customHeight="1" x14ac:dyDescent="0.25">
      <c r="A14" s="17" t="s">
        <v>47</v>
      </c>
      <c r="B14" s="17">
        <v>1</v>
      </c>
      <c r="C14" s="17"/>
    </row>
    <row r="16" spans="1:3" ht="14.4" x14ac:dyDescent="0.3">
      <c r="A16" s="19" t="s">
        <v>48</v>
      </c>
      <c r="B16" s="13">
        <f>IF(B6=1, 3, 0)+IF(B7=1,0.5,0)+ IF(B8=1,0.5,0)+IF(B9=1,0.5,0)+IF(B10=1,0.5,0)+IF(B11=1,0.25,0)+IF(B12=1,0.25,0)+IF(B13=1,0.25,0)+IF(B14=1,0.25,0)</f>
        <v>6</v>
      </c>
      <c r="C16" s="13" t="s">
        <v>49</v>
      </c>
    </row>
    <row r="19" spans="1:3" ht="14.4" x14ac:dyDescent="0.3">
      <c r="A19" s="20" t="s">
        <v>50</v>
      </c>
    </row>
    <row r="20" spans="1:3" x14ac:dyDescent="0.25">
      <c r="A20" s="21" t="s">
        <v>51</v>
      </c>
      <c r="B20" s="22"/>
      <c r="C20" s="22"/>
    </row>
    <row r="21" spans="1:3" x14ac:dyDescent="0.25">
      <c r="A21" s="21" t="s">
        <v>52</v>
      </c>
      <c r="B21" s="22"/>
      <c r="C21" s="22"/>
    </row>
    <row r="22" spans="1:3" x14ac:dyDescent="0.25">
      <c r="A22" s="21" t="s">
        <v>53</v>
      </c>
      <c r="B22" s="22"/>
      <c r="C22" s="22"/>
    </row>
    <row r="23" spans="1:3" x14ac:dyDescent="0.25">
      <c r="A23" s="21" t="s">
        <v>54</v>
      </c>
      <c r="B23" s="22"/>
      <c r="C23" s="22"/>
    </row>
    <row r="24" spans="1:3" x14ac:dyDescent="0.25">
      <c r="A24" s="21" t="s">
        <v>55</v>
      </c>
      <c r="B24" s="22"/>
      <c r="C24" s="22"/>
    </row>
  </sheetData>
  <mergeCells count="5">
    <mergeCell ref="A20:C20"/>
    <mergeCell ref="A21:C21"/>
    <mergeCell ref="A22:C22"/>
    <mergeCell ref="A23:C23"/>
    <mergeCell ref="A24:C2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A79FD-FCA9-4FBF-8158-D6C65C3B4BCF}">
  <dimension ref="A1:X2"/>
  <sheetViews>
    <sheetView workbookViewId="0">
      <selection activeCell="D2" sqref="D2:E2"/>
    </sheetView>
  </sheetViews>
  <sheetFormatPr defaultRowHeight="14.4" x14ac:dyDescent="0.3"/>
  <cols>
    <col min="1" max="1" width="6.21875" bestFit="1" customWidth="1"/>
    <col min="2" max="2" width="14.77734375" bestFit="1" customWidth="1"/>
    <col min="3" max="3" width="10.88671875" bestFit="1" customWidth="1"/>
    <col min="4" max="4" width="14.33203125" bestFit="1" customWidth="1"/>
    <col min="5" max="5" width="14.5546875" bestFit="1" customWidth="1"/>
    <col min="6" max="6" width="91" bestFit="1" customWidth="1"/>
    <col min="7" max="7" width="14.5546875" bestFit="1" customWidth="1"/>
    <col min="8" max="8" width="12.33203125" bestFit="1" customWidth="1"/>
    <col min="9" max="9" width="24.109375" bestFit="1" customWidth="1"/>
    <col min="10" max="10" width="18.77734375" bestFit="1" customWidth="1"/>
    <col min="11" max="11" width="18.44140625" bestFit="1" customWidth="1"/>
    <col min="12" max="12" width="8.21875" bestFit="1" customWidth="1"/>
    <col min="13" max="13" width="12.33203125" bestFit="1" customWidth="1"/>
    <col min="14" max="14" width="12.21875" bestFit="1" customWidth="1"/>
    <col min="15" max="15" width="15.6640625" bestFit="1" customWidth="1"/>
    <col min="16" max="16" width="13.88671875" bestFit="1" customWidth="1"/>
    <col min="17" max="17" width="15" bestFit="1" customWidth="1"/>
    <col min="18" max="18" width="29" bestFit="1" customWidth="1"/>
    <col min="19" max="19" width="31.33203125" bestFit="1" customWidth="1"/>
    <col min="20" max="20" width="17.21875" bestFit="1" customWidth="1"/>
    <col min="21" max="21" width="21.44140625" bestFit="1" customWidth="1"/>
    <col min="22" max="24" width="10.88671875" bestFit="1" customWidth="1"/>
  </cols>
  <sheetData>
    <row r="1" spans="1:24" x14ac:dyDescent="0.3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3" t="s">
        <v>9</v>
      </c>
      <c r="K1" s="3" t="s">
        <v>10</v>
      </c>
      <c r="L1" s="1" t="s">
        <v>11</v>
      </c>
      <c r="M1" s="3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1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</row>
    <row r="2" spans="1:24" x14ac:dyDescent="0.3">
      <c r="A2" s="6">
        <v>3170</v>
      </c>
      <c r="B2" s="7" t="s">
        <v>24</v>
      </c>
      <c r="C2" s="8" t="s">
        <v>25</v>
      </c>
      <c r="D2" s="6" t="s">
        <v>26</v>
      </c>
      <c r="E2" s="6" t="s">
        <v>27</v>
      </c>
      <c r="F2" s="6" t="s">
        <v>28</v>
      </c>
      <c r="G2" s="6" t="s">
        <v>27</v>
      </c>
      <c r="H2" s="6" t="s">
        <v>29</v>
      </c>
      <c r="I2" s="6" t="s">
        <v>30</v>
      </c>
      <c r="J2" s="9">
        <v>84</v>
      </c>
      <c r="K2" s="9">
        <v>11.3</v>
      </c>
      <c r="L2" s="6" t="s">
        <v>31</v>
      </c>
      <c r="M2" s="10" t="s">
        <v>30</v>
      </c>
      <c r="N2" s="11" t="s">
        <v>25</v>
      </c>
      <c r="O2" s="12">
        <v>15000</v>
      </c>
      <c r="P2" s="11" t="s">
        <v>25</v>
      </c>
      <c r="Q2" s="11" t="s">
        <v>25</v>
      </c>
      <c r="R2" s="8" t="s">
        <v>30</v>
      </c>
      <c r="S2" s="6" t="s">
        <v>32</v>
      </c>
      <c r="T2" s="6">
        <v>2013</v>
      </c>
      <c r="U2" s="6" t="s">
        <v>33</v>
      </c>
      <c r="V2" s="8" t="s">
        <v>25</v>
      </c>
      <c r="W2" s="8" t="s">
        <v>25</v>
      </c>
      <c r="X2" s="8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CompletedProjects</vt:lpstr>
      <vt:lpstr>EducationEfforts</vt:lpstr>
      <vt:lpstr>STAR2019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Cecil, Stacy</dc:creator>
  <cp:lastModifiedBy>Cecil, Stacy</cp:lastModifiedBy>
  <dcterms:created xsi:type="dcterms:W3CDTF">2020-04-16T20:20:18Z</dcterms:created>
  <dcterms:modified xsi:type="dcterms:W3CDTF">2020-04-16T20:46:12Z</dcterms:modified>
</cp:coreProperties>
</file>