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FortPierce\"/>
    </mc:Choice>
  </mc:AlternateContent>
  <xr:revisionPtr revIDLastSave="0" documentId="13_ncr:1_{80DE745A-DD26-4020-BC46-9C404D2CE083}" xr6:coauthVersionLast="36" xr6:coauthVersionMax="44" xr10:uidLastSave="{00000000-0000-0000-0000-000000000000}"/>
  <bookViews>
    <workbookView xWindow="28680" yWindow="-120" windowWidth="29040" windowHeight="15840" xr2:uid="{949861A8-80F1-4CCA-AC54-5410A696579D}"/>
  </bookViews>
  <sheets>
    <sheet name="Project Calcs Summary" sheetId="2" r:id="rId1"/>
    <sheet name="FP_STAR2019" sheetId="1" r:id="rId2"/>
    <sheet name="Street Sweeping" sheetId="3" r:id="rId3"/>
    <sheet name="Educ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5" i="2" l="1"/>
  <c r="J5" i="2"/>
  <c r="J3" i="2"/>
  <c r="M3" i="2"/>
  <c r="M2" i="2"/>
  <c r="J2" i="2"/>
  <c r="B16" i="4"/>
  <c r="G3" i="3" l="1"/>
  <c r="F3" i="3"/>
</calcChain>
</file>

<file path=xl/sharedStrings.xml><?xml version="1.0" encoding="utf-8"?>
<sst xmlns="http://schemas.openxmlformats.org/spreadsheetml/2006/main" count="141" uniqueCount="78">
  <si>
    <t>yes</t>
  </si>
  <si>
    <t>Not provided</t>
  </si>
  <si>
    <t>N/A</t>
  </si>
  <si>
    <t>Central Indian River Lagoon</t>
  </si>
  <si>
    <t>SIRL</t>
  </si>
  <si>
    <t>TBD</t>
  </si>
  <si>
    <t>Completed</t>
  </si>
  <si>
    <t>Education Efforts</t>
  </si>
  <si>
    <t>FP-07</t>
  </si>
  <si>
    <t>City of Fort Pierce</t>
  </si>
  <si>
    <t>CIRL</t>
  </si>
  <si>
    <t>Street Sweeping</t>
  </si>
  <si>
    <t>FP-05</t>
  </si>
  <si>
    <t>Notes</t>
  </si>
  <si>
    <t>shapefile</t>
  </si>
  <si>
    <t>Calc</t>
  </si>
  <si>
    <t>StartDate</t>
  </si>
  <si>
    <t>Longitude</t>
  </si>
  <si>
    <t>Latitude</t>
  </si>
  <si>
    <t>BMAP</t>
  </si>
  <si>
    <t>AcresTreated</t>
  </si>
  <si>
    <t>Location</t>
  </si>
  <si>
    <t>TPReductionlbsyr</t>
  </si>
  <si>
    <t>TNReductionlbsyr</t>
  </si>
  <si>
    <t>EstimatedCompletionDate</t>
  </si>
  <si>
    <t>ProjectStatus</t>
  </si>
  <si>
    <t>ProjectType</t>
  </si>
  <si>
    <t>ProjectName</t>
  </si>
  <si>
    <t>ProjectNumber</t>
  </si>
  <si>
    <t>LeadEntity</t>
  </si>
  <si>
    <t>ProjID</t>
  </si>
  <si>
    <t>ProjectDescription</t>
  </si>
  <si>
    <t>6,599 cubic yards of material.</t>
  </si>
  <si>
    <t>Stormwater education shows, pamphlets, presentations, storm drain stenciling, Illicit Discharge Program, and adopted fertilizer ordinance.</t>
  </si>
  <si>
    <t>CostEstimate</t>
  </si>
  <si>
    <t>CostAnnualO&amp;M</t>
  </si>
  <si>
    <t>FundingSource</t>
  </si>
  <si>
    <t>FundingAmount</t>
  </si>
  <si>
    <t>DEPContractAgreementNumber</t>
  </si>
  <si>
    <t>0.5-6% of LET Boundary, depending on components of education</t>
  </si>
  <si>
    <t>TN Baseload (lbs/yr)</t>
  </si>
  <si>
    <t>TN Efficiency (%)</t>
  </si>
  <si>
    <t>TN Reduction (lbsyr)</t>
  </si>
  <si>
    <t>TP Baseload (lbs/yr)</t>
  </si>
  <si>
    <t>TP Efficiency (%)</t>
  </si>
  <si>
    <t>TP Reduction (lbsyr)</t>
  </si>
  <si>
    <t>FSA MS4 Tool Calcs</t>
  </si>
  <si>
    <t>Year</t>
  </si>
  <si>
    <t>Volume Collected (cubic yards)</t>
  </si>
  <si>
    <t>TN Reduction (lbs/yr)</t>
  </si>
  <si>
    <t>TP Reduction (lbs/yr)</t>
  </si>
  <si>
    <t>% Area in CIRL</t>
  </si>
  <si>
    <t>Adj. TN Reduction (lbs/yr)</t>
  </si>
  <si>
    <t>Adj. TP Reduction (lbs/yr)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</si>
  <si>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</si>
  <si>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</si>
  <si>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</si>
  <si>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</si>
  <si>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</si>
  <si>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</si>
  <si>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</si>
  <si>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</si>
  <si>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</si>
  <si>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</si>
  <si>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</si>
  <si>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</si>
  <si>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</si>
  <si>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</si>
  <si>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</si>
  <si>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</si>
  <si>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</si>
  <si>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</si>
  <si>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</si>
  <si>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</si>
  <si>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</si>
  <si>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</si>
  <si>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Total TN Reductions (lbs/yr):</t>
  </si>
  <si>
    <t>Total TP Reductions (lbs/yr):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</si>
</sst>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Times New Roman"/>
      <family val="1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3" fontId="0" fillId="0" borderId="1" xfId="0" applyNumberFormat="1" applyBorder="1" applyAlignment="1">
      <alignment horizontal="center" vertical="center"/>
    </xf>
    <xf numFmtId="165" fontId="0" fillId="0" borderId="1" xfId="2" applyNumberFormat="1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1" fillId="5" borderId="2" xfId="0" applyFont="1" applyFill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0" borderId="2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0" xfId="0" applyFont="1" applyAlignment="1"/>
    <xf numFmtId="0" fontId="1" fillId="0" borderId="0" xfId="0" applyFont="1" applyFill="1" applyBorder="1" applyAlignment="1">
      <alignment vertical="top"/>
    </xf>
    <xf numFmtId="0" fontId="6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/>
    <xf numFmtId="9" fontId="0" fillId="0" borderId="1" xfId="2" applyFont="1" applyBorder="1" applyAlignment="1">
      <alignment horizontal="center" vertical="center" wrapText="1"/>
    </xf>
    <xf numFmtId="0" fontId="1" fillId="0" borderId="3" xfId="0" applyFont="1" applyBorder="1"/>
    <xf numFmtId="3" fontId="1" fillId="0" borderId="4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A7ABE-0C09-44BD-B92D-59BA47DE8D40}">
  <dimension ref="A1:S5"/>
  <sheetViews>
    <sheetView tabSelected="1" topLeftCell="C1" workbookViewId="0">
      <selection activeCell="H10" sqref="H10"/>
    </sheetView>
  </sheetViews>
  <sheetFormatPr defaultRowHeight="14.4" x14ac:dyDescent="0.3"/>
  <cols>
    <col min="2" max="2" width="17.33203125" customWidth="1"/>
    <col min="3" max="3" width="14" bestFit="1" customWidth="1"/>
    <col min="4" max="4" width="12" bestFit="1" customWidth="1"/>
    <col min="5" max="5" width="11.109375" bestFit="1" customWidth="1"/>
    <col min="6" max="6" width="12.21875" bestFit="1" customWidth="1"/>
    <col min="7" max="7" width="23.33203125" bestFit="1" customWidth="1"/>
    <col min="8" max="8" width="23.33203125" customWidth="1"/>
    <col min="9" max="9" width="25.44140625" bestFit="1" customWidth="1"/>
    <col min="10" max="10" width="18.33203125" bestFit="1" customWidth="1"/>
    <col min="11" max="11" width="18.33203125" customWidth="1"/>
    <col min="12" max="12" width="25.44140625" bestFit="1" customWidth="1"/>
    <col min="13" max="13" width="18.33203125" bestFit="1" customWidth="1"/>
    <col min="15" max="15" width="12" bestFit="1" customWidth="1"/>
    <col min="16" max="16" width="15.44140625" customWidth="1"/>
    <col min="17" max="17" width="23.6640625" customWidth="1"/>
  </cols>
  <sheetData>
    <row r="1" spans="1:19" x14ac:dyDescent="0.3">
      <c r="A1" s="3" t="s">
        <v>30</v>
      </c>
      <c r="B1" s="3" t="s">
        <v>29</v>
      </c>
      <c r="C1" s="3" t="s">
        <v>28</v>
      </c>
      <c r="D1" s="3" t="s">
        <v>27</v>
      </c>
      <c r="E1" s="3" t="s">
        <v>26</v>
      </c>
      <c r="F1" s="3" t="s">
        <v>25</v>
      </c>
      <c r="G1" s="3" t="s">
        <v>24</v>
      </c>
      <c r="H1" s="3" t="s">
        <v>40</v>
      </c>
      <c r="I1" s="3" t="s">
        <v>41</v>
      </c>
      <c r="J1" s="3" t="s">
        <v>42</v>
      </c>
      <c r="K1" s="3" t="s">
        <v>43</v>
      </c>
      <c r="L1" s="3" t="s">
        <v>44</v>
      </c>
      <c r="M1" s="3" t="s">
        <v>45</v>
      </c>
      <c r="N1" s="3" t="s">
        <v>21</v>
      </c>
      <c r="O1" s="3" t="s">
        <v>20</v>
      </c>
      <c r="P1" s="3" t="s">
        <v>19</v>
      </c>
      <c r="Q1" s="3" t="s">
        <v>15</v>
      </c>
      <c r="R1" s="3" t="s">
        <v>14</v>
      </c>
      <c r="S1" s="3" t="s">
        <v>13</v>
      </c>
    </row>
    <row r="2" spans="1:19" ht="28.8" x14ac:dyDescent="0.3">
      <c r="A2" s="8">
        <v>2862</v>
      </c>
      <c r="B2" s="8" t="s">
        <v>9</v>
      </c>
      <c r="C2" s="8" t="s">
        <v>12</v>
      </c>
      <c r="D2" s="8" t="s">
        <v>11</v>
      </c>
      <c r="E2" s="8" t="s">
        <v>11</v>
      </c>
      <c r="F2" s="8" t="s">
        <v>6</v>
      </c>
      <c r="G2" s="8" t="s">
        <v>2</v>
      </c>
      <c r="H2" s="8" t="s">
        <v>2</v>
      </c>
      <c r="I2" s="8" t="s">
        <v>2</v>
      </c>
      <c r="J2" s="7">
        <f>'Street Sweeping'!F3</f>
        <v>774.31310000000008</v>
      </c>
      <c r="K2" s="8" t="s">
        <v>2</v>
      </c>
      <c r="L2" s="8" t="s">
        <v>2</v>
      </c>
      <c r="M2" s="7">
        <f>'Street Sweeping'!G3</f>
        <v>421.42970000000003</v>
      </c>
      <c r="N2" s="8" t="s">
        <v>10</v>
      </c>
      <c r="O2" s="8" t="s">
        <v>2</v>
      </c>
      <c r="P2" s="8" t="s">
        <v>3</v>
      </c>
      <c r="Q2" s="8" t="s">
        <v>46</v>
      </c>
      <c r="R2" s="8" t="s">
        <v>2</v>
      </c>
      <c r="S2" s="8"/>
    </row>
    <row r="3" spans="1:19" ht="43.2" x14ac:dyDescent="0.3">
      <c r="A3" s="8">
        <v>2861</v>
      </c>
      <c r="B3" s="8" t="s">
        <v>9</v>
      </c>
      <c r="C3" s="8" t="s">
        <v>8</v>
      </c>
      <c r="D3" s="8" t="s">
        <v>7</v>
      </c>
      <c r="E3" s="8" t="s">
        <v>7</v>
      </c>
      <c r="F3" s="8" t="s">
        <v>6</v>
      </c>
      <c r="G3" s="8" t="s">
        <v>2</v>
      </c>
      <c r="H3" s="12">
        <v>5949.9489522229378</v>
      </c>
      <c r="I3" s="26">
        <v>0.05</v>
      </c>
      <c r="J3" s="7">
        <f>H3*I3</f>
        <v>297.49744761114692</v>
      </c>
      <c r="K3" s="8">
        <v>836</v>
      </c>
      <c r="L3" s="26">
        <v>0.05</v>
      </c>
      <c r="M3" s="7">
        <f>K3*L3</f>
        <v>41.800000000000004</v>
      </c>
      <c r="N3" s="8" t="s">
        <v>4</v>
      </c>
      <c r="O3" s="8" t="s">
        <v>2</v>
      </c>
      <c r="P3" s="8" t="s">
        <v>3</v>
      </c>
      <c r="Q3" s="8" t="s">
        <v>39</v>
      </c>
      <c r="R3" s="8" t="s">
        <v>0</v>
      </c>
      <c r="S3" s="8"/>
    </row>
    <row r="5" spans="1:19" x14ac:dyDescent="0.3">
      <c r="I5" s="27" t="s">
        <v>76</v>
      </c>
      <c r="J5" s="28">
        <f>SUM(J2:J3)</f>
        <v>1071.8105476111471</v>
      </c>
      <c r="L5" s="27" t="s">
        <v>77</v>
      </c>
      <c r="M5" s="28">
        <f>SUM(M2:M3)</f>
        <v>463.22970000000004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E0A2-091B-496C-974D-AD66DA2860B6}">
  <dimension ref="A1:W3"/>
  <sheetViews>
    <sheetView topLeftCell="D1" workbookViewId="0">
      <selection activeCell="N11" sqref="N11"/>
    </sheetView>
  </sheetViews>
  <sheetFormatPr defaultRowHeight="14.4" x14ac:dyDescent="0.3"/>
  <cols>
    <col min="2" max="2" width="15.6640625" bestFit="1" customWidth="1"/>
    <col min="3" max="3" width="14" bestFit="1" customWidth="1"/>
    <col min="4" max="4" width="15.21875" bestFit="1" customWidth="1"/>
    <col min="5" max="5" width="47.33203125" customWidth="1"/>
    <col min="6" max="6" width="15.21875" bestFit="1" customWidth="1"/>
    <col min="7" max="7" width="12.21875" bestFit="1" customWidth="1"/>
    <col min="8" max="8" width="23.33203125" bestFit="1" customWidth="1"/>
    <col min="9" max="9" width="16" bestFit="1" customWidth="1"/>
    <col min="10" max="10" width="15.77734375" bestFit="1" customWidth="1"/>
    <col min="12" max="12" width="12" bestFit="1" customWidth="1"/>
    <col min="13" max="17" width="12" customWidth="1"/>
    <col min="18" max="18" width="23.6640625" bestFit="1" customWidth="1"/>
    <col min="21" max="21" width="11.6640625" bestFit="1" customWidth="1"/>
  </cols>
  <sheetData>
    <row r="1" spans="1:23" x14ac:dyDescent="0.3">
      <c r="A1" s="3" t="s">
        <v>30</v>
      </c>
      <c r="B1" s="3" t="s">
        <v>29</v>
      </c>
      <c r="C1" s="3" t="s">
        <v>28</v>
      </c>
      <c r="D1" s="3" t="s">
        <v>27</v>
      </c>
      <c r="E1" s="3" t="s">
        <v>31</v>
      </c>
      <c r="F1" s="3" t="s">
        <v>26</v>
      </c>
      <c r="G1" s="3" t="s">
        <v>25</v>
      </c>
      <c r="H1" s="3" t="s">
        <v>24</v>
      </c>
      <c r="I1" s="3" t="s">
        <v>23</v>
      </c>
      <c r="J1" s="3" t="s">
        <v>22</v>
      </c>
      <c r="K1" s="3" t="s">
        <v>21</v>
      </c>
      <c r="L1" s="3" t="s">
        <v>20</v>
      </c>
      <c r="M1" s="1" t="s">
        <v>34</v>
      </c>
      <c r="N1" s="1" t="s">
        <v>35</v>
      </c>
      <c r="O1" s="2" t="s">
        <v>36</v>
      </c>
      <c r="P1" s="1" t="s">
        <v>37</v>
      </c>
      <c r="Q1" s="2" t="s">
        <v>38</v>
      </c>
      <c r="R1" s="3" t="s">
        <v>19</v>
      </c>
      <c r="S1" s="3" t="s">
        <v>18</v>
      </c>
      <c r="T1" s="3" t="s">
        <v>17</v>
      </c>
      <c r="U1" s="3" t="s">
        <v>16</v>
      </c>
      <c r="V1" s="3" t="s">
        <v>14</v>
      </c>
      <c r="W1" s="3" t="s">
        <v>13</v>
      </c>
    </row>
    <row r="2" spans="1:23" x14ac:dyDescent="0.3">
      <c r="A2" s="4">
        <v>2862</v>
      </c>
      <c r="B2" s="4" t="s">
        <v>9</v>
      </c>
      <c r="C2" s="4" t="s">
        <v>12</v>
      </c>
      <c r="D2" s="4" t="s">
        <v>11</v>
      </c>
      <c r="E2" s="5" t="s">
        <v>32</v>
      </c>
      <c r="F2" s="4" t="s">
        <v>11</v>
      </c>
      <c r="G2" s="4" t="s">
        <v>6</v>
      </c>
      <c r="H2" s="4" t="s">
        <v>2</v>
      </c>
      <c r="I2" s="4" t="s">
        <v>5</v>
      </c>
      <c r="J2" s="4" t="s">
        <v>5</v>
      </c>
      <c r="K2" s="4" t="s">
        <v>10</v>
      </c>
      <c r="L2" s="4" t="s">
        <v>2</v>
      </c>
      <c r="M2" s="9" t="s">
        <v>1</v>
      </c>
      <c r="N2" s="9" t="s">
        <v>1</v>
      </c>
      <c r="O2" s="9" t="s">
        <v>1</v>
      </c>
      <c r="P2" s="9" t="s">
        <v>1</v>
      </c>
      <c r="Q2" s="10" t="s">
        <v>2</v>
      </c>
      <c r="R2" s="4" t="s">
        <v>3</v>
      </c>
      <c r="S2" s="4" t="s">
        <v>2</v>
      </c>
      <c r="T2" s="4" t="s">
        <v>2</v>
      </c>
      <c r="U2" s="4" t="s">
        <v>1</v>
      </c>
      <c r="V2" s="4" t="s">
        <v>2</v>
      </c>
      <c r="W2" s="4"/>
    </row>
    <row r="3" spans="1:23" ht="43.2" x14ac:dyDescent="0.3">
      <c r="A3" s="6">
        <v>2861</v>
      </c>
      <c r="B3" s="6" t="s">
        <v>9</v>
      </c>
      <c r="C3" s="6" t="s">
        <v>8</v>
      </c>
      <c r="D3" s="6" t="s">
        <v>7</v>
      </c>
      <c r="E3" s="7" t="s">
        <v>33</v>
      </c>
      <c r="F3" s="6" t="s">
        <v>7</v>
      </c>
      <c r="G3" s="6" t="s">
        <v>6</v>
      </c>
      <c r="H3" s="6" t="s">
        <v>2</v>
      </c>
      <c r="I3" s="6" t="s">
        <v>5</v>
      </c>
      <c r="J3" s="6" t="s">
        <v>5</v>
      </c>
      <c r="K3" s="6" t="s">
        <v>4</v>
      </c>
      <c r="L3" s="6" t="s">
        <v>2</v>
      </c>
      <c r="M3" s="9" t="s">
        <v>2</v>
      </c>
      <c r="N3" s="9" t="s">
        <v>2</v>
      </c>
      <c r="O3" s="9" t="s">
        <v>2</v>
      </c>
      <c r="P3" s="9" t="s">
        <v>2</v>
      </c>
      <c r="Q3" s="10" t="s">
        <v>2</v>
      </c>
      <c r="R3" s="6" t="s">
        <v>3</v>
      </c>
      <c r="S3" s="6" t="s">
        <v>2</v>
      </c>
      <c r="T3" s="6" t="s">
        <v>2</v>
      </c>
      <c r="U3" s="6" t="s">
        <v>1</v>
      </c>
      <c r="V3" s="6" t="s">
        <v>0</v>
      </c>
      <c r="W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CA067-D3D6-440B-8A7D-058C742A5230}">
  <dimension ref="A2:G3"/>
  <sheetViews>
    <sheetView workbookViewId="0">
      <selection activeCell="F7" sqref="F7"/>
    </sheetView>
  </sheetViews>
  <sheetFormatPr defaultRowHeight="14.4" x14ac:dyDescent="0.3"/>
  <cols>
    <col min="2" max="2" width="26.33203125" bestFit="1" customWidth="1"/>
    <col min="3" max="3" width="19.21875" bestFit="1" customWidth="1"/>
    <col min="4" max="4" width="19" bestFit="1" customWidth="1"/>
    <col min="5" max="5" width="12.6640625" bestFit="1" customWidth="1"/>
    <col min="6" max="6" width="23.21875" bestFit="1" customWidth="1"/>
    <col min="7" max="7" width="23" bestFit="1" customWidth="1"/>
  </cols>
  <sheetData>
    <row r="2" spans="1:7" x14ac:dyDescent="0.3">
      <c r="A2" s="11" t="s">
        <v>47</v>
      </c>
      <c r="B2" s="11" t="s">
        <v>48</v>
      </c>
      <c r="C2" s="11" t="s">
        <v>49</v>
      </c>
      <c r="D2" s="11" t="s">
        <v>50</v>
      </c>
      <c r="E2" s="11" t="s">
        <v>51</v>
      </c>
      <c r="F2" s="11" t="s">
        <v>52</v>
      </c>
      <c r="G2" s="11" t="s">
        <v>53</v>
      </c>
    </row>
    <row r="3" spans="1:7" x14ac:dyDescent="0.3">
      <c r="A3" s="12">
        <v>2019</v>
      </c>
      <c r="B3" s="12">
        <v>6599</v>
      </c>
      <c r="C3" s="12">
        <v>9229</v>
      </c>
      <c r="D3" s="12">
        <v>5023</v>
      </c>
      <c r="E3" s="13">
        <v>8.3900000000000002E-2</v>
      </c>
      <c r="F3" s="12">
        <f>C3*E3</f>
        <v>774.31310000000008</v>
      </c>
      <c r="G3" s="12">
        <f>D3*E3</f>
        <v>421.42970000000003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7268-2761-4D69-9B72-830E03F521A7}">
  <dimension ref="A1:C24"/>
  <sheetViews>
    <sheetView workbookViewId="0">
      <selection activeCell="F13" sqref="F13"/>
    </sheetView>
  </sheetViews>
  <sheetFormatPr defaultRowHeight="14.4" x14ac:dyDescent="0.3"/>
  <cols>
    <col min="1" max="1" width="80.33203125" bestFit="1" customWidth="1"/>
    <col min="3" max="3" width="13.44140625" bestFit="1" customWidth="1"/>
  </cols>
  <sheetData>
    <row r="1" spans="1:3" x14ac:dyDescent="0.3">
      <c r="A1" s="14" t="s">
        <v>54</v>
      </c>
      <c r="B1" s="15"/>
      <c r="C1" s="15"/>
    </row>
    <row r="2" spans="1:3" x14ac:dyDescent="0.3">
      <c r="A2" s="15"/>
      <c r="B2" s="15"/>
      <c r="C2" s="15"/>
    </row>
    <row r="3" spans="1:3" x14ac:dyDescent="0.3">
      <c r="A3" s="16" t="s">
        <v>55</v>
      </c>
      <c r="B3" s="15"/>
      <c r="C3" s="15"/>
    </row>
    <row r="4" spans="1:3" x14ac:dyDescent="0.3">
      <c r="A4" s="15"/>
      <c r="B4" s="15"/>
      <c r="C4" s="15"/>
    </row>
    <row r="5" spans="1:3" x14ac:dyDescent="0.3">
      <c r="A5" s="17" t="s">
        <v>56</v>
      </c>
      <c r="B5" s="17" t="s">
        <v>57</v>
      </c>
      <c r="C5" s="17" t="s">
        <v>58</v>
      </c>
    </row>
    <row r="6" spans="1:3" x14ac:dyDescent="0.3">
      <c r="A6" s="18" t="s">
        <v>59</v>
      </c>
      <c r="B6" s="18">
        <v>1</v>
      </c>
      <c r="C6" s="18"/>
    </row>
    <row r="7" spans="1:3" x14ac:dyDescent="0.3">
      <c r="A7" s="19" t="s">
        <v>60</v>
      </c>
      <c r="B7" s="18"/>
      <c r="C7" s="18"/>
    </row>
    <row r="8" spans="1:3" x14ac:dyDescent="0.3">
      <c r="A8" s="19" t="s">
        <v>61</v>
      </c>
      <c r="B8" s="18">
        <v>1</v>
      </c>
      <c r="C8" s="18"/>
    </row>
    <row r="9" spans="1:3" x14ac:dyDescent="0.3">
      <c r="A9" s="19" t="s">
        <v>62</v>
      </c>
      <c r="B9" s="18">
        <v>1</v>
      </c>
      <c r="C9" s="18"/>
    </row>
    <row r="10" spans="1:3" x14ac:dyDescent="0.3">
      <c r="A10" s="19" t="s">
        <v>63</v>
      </c>
      <c r="B10" s="18"/>
      <c r="C10" s="18"/>
    </row>
    <row r="11" spans="1:3" x14ac:dyDescent="0.3">
      <c r="A11" s="18" t="s">
        <v>64</v>
      </c>
      <c r="B11" s="18">
        <v>1</v>
      </c>
      <c r="C11" s="18"/>
    </row>
    <row r="12" spans="1:3" x14ac:dyDescent="0.3">
      <c r="A12" s="20" t="s">
        <v>65</v>
      </c>
      <c r="B12" s="18">
        <v>1</v>
      </c>
      <c r="C12" s="18"/>
    </row>
    <row r="13" spans="1:3" x14ac:dyDescent="0.3">
      <c r="A13" s="18" t="s">
        <v>66</v>
      </c>
      <c r="B13" s="18">
        <v>1</v>
      </c>
      <c r="C13" s="18"/>
    </row>
    <row r="14" spans="1:3" x14ac:dyDescent="0.3">
      <c r="A14" s="18" t="s">
        <v>67</v>
      </c>
      <c r="B14" s="18">
        <v>1</v>
      </c>
      <c r="C14" s="18"/>
    </row>
    <row r="15" spans="1:3" x14ac:dyDescent="0.3">
      <c r="A15" s="21"/>
      <c r="B15" s="21"/>
      <c r="C15" s="21"/>
    </row>
    <row r="16" spans="1:3" x14ac:dyDescent="0.3">
      <c r="A16" s="22" t="s">
        <v>68</v>
      </c>
      <c r="B16" s="14">
        <f>IF(B6=1, 3, 0)+IF(B7=1,0.5,0)+ IF(B8=1,0.5,0)+IF(B9=1,0.5,0)+IF(B10=1,0.5,0)+IF(B11=1,0.25,0)+IF(B12=1,0.25,0)+IF(B13=1,0.25,0)+IF(B14=1,0.25,0)</f>
        <v>5</v>
      </c>
      <c r="C16" s="14" t="s">
        <v>69</v>
      </c>
    </row>
    <row r="17" spans="1:3" x14ac:dyDescent="0.3">
      <c r="A17" s="15"/>
      <c r="B17" s="15"/>
      <c r="C17" s="15"/>
    </row>
    <row r="18" spans="1:3" x14ac:dyDescent="0.3">
      <c r="A18" s="15"/>
      <c r="B18" s="15"/>
      <c r="C18" s="15"/>
    </row>
    <row r="19" spans="1:3" ht="72" x14ac:dyDescent="0.3">
      <c r="A19" s="23" t="s">
        <v>70</v>
      </c>
      <c r="B19" s="15"/>
      <c r="C19" s="15"/>
    </row>
    <row r="20" spans="1:3" x14ac:dyDescent="0.3">
      <c r="A20" s="24" t="s">
        <v>71</v>
      </c>
      <c r="B20" s="25"/>
      <c r="C20" s="25"/>
    </row>
    <row r="21" spans="1:3" x14ac:dyDescent="0.3">
      <c r="A21" s="24" t="s">
        <v>72</v>
      </c>
      <c r="B21" s="25"/>
      <c r="C21" s="25"/>
    </row>
    <row r="22" spans="1:3" x14ac:dyDescent="0.3">
      <c r="A22" s="24" t="s">
        <v>73</v>
      </c>
      <c r="B22" s="25"/>
      <c r="C22" s="25"/>
    </row>
    <row r="23" spans="1:3" x14ac:dyDescent="0.3">
      <c r="A23" s="24" t="s">
        <v>74</v>
      </c>
      <c r="B23" s="25"/>
      <c r="C23" s="25"/>
    </row>
    <row r="24" spans="1:3" x14ac:dyDescent="0.3">
      <c r="A24" s="24" t="s">
        <v>75</v>
      </c>
      <c r="B24" s="25"/>
      <c r="C24" s="25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Calcs Summary</vt:lpstr>
      <vt:lpstr>FP_STAR2019</vt:lpstr>
      <vt:lpstr>Street Sweeping</vt:lpstr>
      <vt:lpstr>Education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Saltos, Theodore</cp:lastModifiedBy>
  <dcterms:created xsi:type="dcterms:W3CDTF">2020-04-01T16:27:37Z</dcterms:created>
  <dcterms:modified xsi:type="dcterms:W3CDTF">2020-04-17T18:30:22Z</dcterms:modified>
</cp:coreProperties>
</file>