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ltos_t\Downloads\CIRL\IndianRiverCo\"/>
    </mc:Choice>
  </mc:AlternateContent>
  <xr:revisionPtr revIDLastSave="0" documentId="13_ncr:1_{27B45EB1-E11A-4BC7-87A3-C708F9A92712}" xr6:coauthVersionLast="36" xr6:coauthVersionMax="36" xr10:uidLastSave="{00000000-0000-0000-0000-000000000000}"/>
  <bookViews>
    <workbookView xWindow="480" yWindow="96" windowWidth="16332" windowHeight="10836" xr2:uid="{00000000-000D-0000-FFFF-FFFF00000000}"/>
  </bookViews>
  <sheets>
    <sheet name="Projects Summary" sheetId="3" r:id="rId1"/>
    <sheet name="IRC_Project_SWIL" sheetId="1" r:id="rId2"/>
    <sheet name="Pivot" sheetId="2" r:id="rId3"/>
    <sheet name="IRC_STAR2019" sheetId="4" r:id="rId4"/>
    <sheet name="Wet Pond Calcs" sheetId="5" r:id="rId5"/>
    <sheet name="Education" sheetId="6" r:id="rId6"/>
    <sheet name="IRC-07 PZ SEB split" sheetId="8" r:id="rId7"/>
  </sheets>
  <calcPr calcId="191029"/>
  <pivotCaches>
    <pivotCache cacheId="76" r:id="rId8"/>
  </pivotCache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20" i="3" l="1"/>
  <c r="M20" i="3"/>
  <c r="N19" i="3"/>
  <c r="M19" i="3"/>
  <c r="I20" i="3"/>
  <c r="I19" i="3"/>
  <c r="H20" i="3"/>
  <c r="H19" i="3"/>
  <c r="N16" i="3"/>
  <c r="N8" i="3"/>
  <c r="M8" i="3"/>
  <c r="I16" i="3"/>
  <c r="I8" i="3"/>
  <c r="H8" i="3"/>
  <c r="M11" i="2"/>
  <c r="K11" i="2"/>
  <c r="AU4" i="8"/>
  <c r="AT4" i="8"/>
  <c r="N9" i="3"/>
  <c r="M9" i="3"/>
  <c r="I9" i="3"/>
  <c r="H9" i="3"/>
  <c r="J4" i="3"/>
  <c r="I3" i="3"/>
  <c r="I2" i="3"/>
  <c r="M4" i="3"/>
  <c r="N3" i="3"/>
  <c r="N2" i="3"/>
  <c r="B16" i="6"/>
  <c r="B14" i="5"/>
  <c r="B13" i="5"/>
  <c r="B9" i="5"/>
  <c r="B8" i="5"/>
  <c r="B4" i="5"/>
  <c r="B3" i="5"/>
  <c r="J6" i="2" l="1"/>
  <c r="J7" i="2"/>
  <c r="J8" i="2"/>
  <c r="J9" i="2"/>
  <c r="J10" i="2"/>
  <c r="J11" i="2"/>
  <c r="J12" i="2"/>
  <c r="J13" i="2"/>
  <c r="J14" i="2"/>
  <c r="J15" i="2"/>
  <c r="J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tc={953B8506-70CB-44D7-BBDC-225296C2D69B}</author>
    <author>tc={393DE986-F238-4CB4-B9DA-5B0C6BF99381}</author>
    <author>tc={1D975D02-D8BA-4F96-B1D1-75987686E0D3}</author>
    <author>tc={8FDCCFE1-8607-4B5A-A4B7-B077EAB69276}</author>
    <author>tc={73F5C6A1-F201-464D-BB24-615434938BFA}</author>
    <author>tc={54601C77-1152-451C-A5AB-4CF8885C25AA}</author>
    <author>tc={7187EB22-0ABD-4A28-A3F5-C3A2EEFEB98D}</author>
    <author>tc={6AF19A33-8E91-45EF-91B9-22FD77AEE204}</author>
    <author>tc={BA0D4DD1-D664-44C2-8456-42B9AF11D6DE}</author>
    <author>tc={30B14855-62A9-4BD9-A2E0-E9BAE7477113}</author>
  </authors>
  <commentList>
    <comment ref="J5" authorId="0" shapeId="0" xr:uid="{8A42CC4B-AEA8-4EA3-B8C4-3031AFEC2E82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Pending Wood Verification for: 1,654</t>
        </r>
      </text>
    </comment>
    <comment ref="K5" authorId="1" shapeId="0" xr:uid="{6F5E8889-AC8B-476F-BDC1-A19BCDAA7B33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Pending Wood Verification for: 400</t>
        </r>
      </text>
    </comment>
    <comment ref="J6" authorId="2" shapeId="0" xr:uid="{7C82E9E3-9735-4794-9993-28BC31251D8F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Pending Wood Verification for: 10,543</t>
        </r>
      </text>
    </comment>
    <comment ref="K6" authorId="3" shapeId="0" xr:uid="{24C70A43-234B-413A-9167-8F163D49B060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Pending Wood Verification for: 2,143</t>
        </r>
      </text>
    </comment>
    <comment ref="J7" authorId="4" shapeId="0" xr:uid="{9947A8A7-3211-4B52-A400-A30467CACE32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Pending Wood Verification for: 6,091</t>
        </r>
      </text>
    </comment>
    <comment ref="K7" authorId="5" shapeId="0" xr:uid="{22A83435-4563-4119-BB68-013EF9732E7D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Pending Wood Verification for: 604</t>
        </r>
      </text>
    </comment>
    <comment ref="J13" authorId="6" shapeId="0" xr:uid="{CE7D828D-BBE9-43E0-8A01-0E1DEBAAD721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Pending Wood Verification for: 5,700</t>
        </r>
      </text>
    </comment>
    <comment ref="K13" authorId="7" shapeId="0" xr:uid="{3EA71F4B-9805-4130-BA69-9670CFAF78BF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Pending Wood Verification for: 247</t>
        </r>
      </text>
    </comment>
    <comment ref="J16" authorId="8" shapeId="0" xr:uid="{CA0F3E14-C9EB-491A-965E-879591408900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Pending Wood Verification for: TBD</t>
        </r>
      </text>
    </comment>
    <comment ref="K16" authorId="9" shapeId="0" xr:uid="{175625FB-8135-4DC3-8D05-79F4DF8948C9}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Pending Wood Verification for: TBD</t>
        </r>
      </text>
    </comment>
  </commentList>
</comments>
</file>

<file path=xl/sharedStrings.xml><?xml version="1.0" encoding="utf-8"?>
<sst xmlns="http://schemas.openxmlformats.org/spreadsheetml/2006/main" count="11516" uniqueCount="272">
  <si>
    <t>OBJECTID</t>
  </si>
  <si>
    <t>Entity</t>
  </si>
  <si>
    <t>SUB_BASIN</t>
  </si>
  <si>
    <t>PZ</t>
  </si>
  <si>
    <t>Segment</t>
  </si>
  <si>
    <t>TNrdx</t>
  </si>
  <si>
    <t>TPrdx</t>
  </si>
  <si>
    <t>ProjNumber</t>
  </si>
  <si>
    <t>LeadEntity</t>
  </si>
  <si>
    <t>Partners</t>
  </si>
  <si>
    <t>ProjectName</t>
  </si>
  <si>
    <t>ProjectDescription</t>
  </si>
  <si>
    <t>ProjectType</t>
  </si>
  <si>
    <t>ProjectStatus</t>
  </si>
  <si>
    <t>EstimatedCompletionDate</t>
  </si>
  <si>
    <t>TNReductionlbsyr</t>
  </si>
  <si>
    <t>TPReductionlbsyr</t>
  </si>
  <si>
    <t>Location</t>
  </si>
  <si>
    <t>AcresTreated</t>
  </si>
  <si>
    <t>CostEstimate</t>
  </si>
  <si>
    <t>CostAnnualO_M</t>
  </si>
  <si>
    <t>FundingSource</t>
  </si>
  <si>
    <t>DEPContractAgreementNumber</t>
  </si>
  <si>
    <t>FundingAmount</t>
  </si>
  <si>
    <t>DEPContractAgreementNumber_1</t>
  </si>
  <si>
    <t>StructuralNonstructuralorTrade</t>
  </si>
  <si>
    <t>YearProjectAdded</t>
  </si>
  <si>
    <t>BMAP</t>
  </si>
  <si>
    <t>Latitude</t>
  </si>
  <si>
    <t>Longitude</t>
  </si>
  <si>
    <t>Calc</t>
  </si>
  <si>
    <t>shapefile</t>
  </si>
  <si>
    <t>FREQUENCY</t>
  </si>
  <si>
    <t>SUM_Acres</t>
  </si>
  <si>
    <t>SUM_TN_Load</t>
  </si>
  <si>
    <t>MEAN_TP_Load</t>
  </si>
  <si>
    <t>Agricultural Lands</t>
  </si>
  <si>
    <t>Central IRL</t>
  </si>
  <si>
    <t>B</t>
  </si>
  <si>
    <t>IR12-21</t>
  </si>
  <si>
    <t>IRC-03</t>
  </si>
  <si>
    <t>Indian River County</t>
  </si>
  <si>
    <t>DEP</t>
  </si>
  <si>
    <t>East Gifford Stormwater Improvements</t>
  </si>
  <si>
    <t>A stormwater detention pond receiving water from swale systems in a subdivision.</t>
  </si>
  <si>
    <t>Wet Detention Pond</t>
  </si>
  <si>
    <t>Completed</t>
  </si>
  <si>
    <t>2004</t>
  </si>
  <si>
    <t>44</t>
  </si>
  <si>
    <t>$686,136</t>
  </si>
  <si>
    <t>$2,471</t>
  </si>
  <si>
    <t>WM836</t>
  </si>
  <si>
    <t>Not provided</t>
  </si>
  <si>
    <t>Structural</t>
  </si>
  <si>
    <t>2013</t>
  </si>
  <si>
    <t>Central Indian River Lagoon</t>
  </si>
  <si>
    <t>Wet Detention Effciency Calculation and TA</t>
  </si>
  <si>
    <t>yes</t>
  </si>
  <si>
    <t>IRC-04</t>
  </si>
  <si>
    <t>PC Main Screening System</t>
  </si>
  <si>
    <t>Nutrient removal from measured data.</t>
  </si>
  <si>
    <t>Regional Stormwater Treatment</t>
  </si>
  <si>
    <t>2009</t>
  </si>
  <si>
    <t>22,801</t>
  </si>
  <si>
    <t>$5,331,908</t>
  </si>
  <si>
    <t>$63,260</t>
  </si>
  <si>
    <t>G0182</t>
  </si>
  <si>
    <t>Design Calcs</t>
  </si>
  <si>
    <t>IRC-05</t>
  </si>
  <si>
    <t>Egret Marsh Stormwater Park</t>
  </si>
  <si>
    <t>2010</t>
  </si>
  <si>
    <t>10,104</t>
  </si>
  <si>
    <t>$7,563,274</t>
  </si>
  <si>
    <t>$200,189</t>
  </si>
  <si>
    <t>G0143</t>
  </si>
  <si>
    <t>IRC-06</t>
  </si>
  <si>
    <t>PC South (Osprey Marsh) Algal Nutrient Removal Facility</t>
  </si>
  <si>
    <t>2016</t>
  </si>
  <si>
    <t>9,782</t>
  </si>
  <si>
    <t>$10,000,000</t>
  </si>
  <si>
    <t>$600,000</t>
  </si>
  <si>
    <t>G0353</t>
  </si>
  <si>
    <t>IRC-07</t>
  </si>
  <si>
    <t>N/A</t>
  </si>
  <si>
    <t>Moorhen Marsh Low Energy Aquatic Plant System</t>
  </si>
  <si>
    <t>This is a managed aquatic plant system that will remove sediment and suspended solids through settling and filtration by aquatic plant roots. The aquatic plants will be harvested on a regular basis.</t>
  </si>
  <si>
    <t>Hybrid wetland treatment technology (HWTT)</t>
  </si>
  <si>
    <t>Underway</t>
  </si>
  <si>
    <t>2021</t>
  </si>
  <si>
    <t>B and SEB</t>
  </si>
  <si>
    <t>6,301</t>
  </si>
  <si>
    <t>$8,705,000</t>
  </si>
  <si>
    <t>$84,000</t>
  </si>
  <si>
    <t>County/ SJRWMD/Florida Legislature</t>
  </si>
  <si>
    <t>LPA0018</t>
  </si>
  <si>
    <t>Not Credited</t>
  </si>
  <si>
    <t>IRC-12</t>
  </si>
  <si>
    <t>Spoonbill Marsh Project</t>
  </si>
  <si>
    <t>Wetland Treatment</t>
  </si>
  <si>
    <t>359</t>
  </si>
  <si>
    <t>$4,200,000</t>
  </si>
  <si>
    <t>$329,143</t>
  </si>
  <si>
    <t>IRC-13</t>
  </si>
  <si>
    <t>North Relief Canal Mechanical Vegetation/Debris Removal</t>
  </si>
  <si>
    <t>Removal of aquatic vegetation containing nitrogen and phosphorus that otherwise, would enter IRL and die, releasing nutrients into the lagoon.</t>
  </si>
  <si>
    <t>Aquatic Vegetation Harvesting</t>
  </si>
  <si>
    <t>Planned</t>
  </si>
  <si>
    <t>TBD</t>
  </si>
  <si>
    <t>SEB</t>
  </si>
  <si>
    <t>$1,000,000</t>
  </si>
  <si>
    <t>$50,000</t>
  </si>
  <si>
    <t>County/ Grants</t>
  </si>
  <si>
    <t>Non-structural</t>
  </si>
  <si>
    <t>Guidance Document</t>
  </si>
  <si>
    <t>IRC-14</t>
  </si>
  <si>
    <t>South Relief Canal Mechanical Vegetation/Debris Removal</t>
  </si>
  <si>
    <t>7,155</t>
  </si>
  <si>
    <t>IRC-15</t>
  </si>
  <si>
    <t>SJRWMD/ DEP/ EPA</t>
  </si>
  <si>
    <t>Osprey Acres Floway and Nature Preserve</t>
  </si>
  <si>
    <t>This is a managed aquatic plant system that will remove nutrients using aquatic vegetation that  will be harvested on a regular basis.</t>
  </si>
  <si>
    <t>2019</t>
  </si>
  <si>
    <t>9,784</t>
  </si>
  <si>
    <t>$7,500,000</t>
  </si>
  <si>
    <t>DEP/ SJRWMD/ Florida Legislature</t>
  </si>
  <si>
    <t>NS027</t>
  </si>
  <si>
    <t>$3,634,536</t>
  </si>
  <si>
    <t>IRC-01</t>
  </si>
  <si>
    <t>Vero Lake Estates Stormwater Improvements - Phase 1</t>
  </si>
  <si>
    <t>Series of swales and canals in a large development leading to large stormwater detention ponds.</t>
  </si>
  <si>
    <t>2002</t>
  </si>
  <si>
    <t>2,407</t>
  </si>
  <si>
    <t>$1,572,829</t>
  </si>
  <si>
    <t>WM803</t>
  </si>
  <si>
    <t>SIRL</t>
  </si>
  <si>
    <t>IR-SouthCentral</t>
  </si>
  <si>
    <t>City of Fellsemere</t>
  </si>
  <si>
    <t>City of Sebastian</t>
  </si>
  <si>
    <t>IRC-02</t>
  </si>
  <si>
    <t>East Roseland Stormwater Improvements</t>
  </si>
  <si>
    <t>2005</t>
  </si>
  <si>
    <t>74</t>
  </si>
  <si>
    <t>$433,134</t>
  </si>
  <si>
    <t>$2,176</t>
  </si>
  <si>
    <t>G0061</t>
  </si>
  <si>
    <t>City of Vero Beach</t>
  </si>
  <si>
    <t>FDOT District 4</t>
  </si>
  <si>
    <t>Natural Lands</t>
  </si>
  <si>
    <t>Sebastian River Improvement District</t>
  </si>
  <si>
    <t>WCD Canals</t>
  </si>
  <si>
    <t>Grand Total</t>
  </si>
  <si>
    <t>Sum of SUM_Acres</t>
  </si>
  <si>
    <t>Data</t>
  </si>
  <si>
    <t>Sum of SUM_TN_Load</t>
  </si>
  <si>
    <t>Sum of MEAN_TP_Load</t>
  </si>
  <si>
    <t>ProjectNumber</t>
  </si>
  <si>
    <t>Notes</t>
  </si>
  <si>
    <t>IRC-08</t>
  </si>
  <si>
    <t>Education Efforts</t>
  </si>
  <si>
    <t>IRC-09</t>
  </si>
  <si>
    <t>Street Sweeping</t>
  </si>
  <si>
    <t>MS4 Calcs</t>
  </si>
  <si>
    <t>IRC-10</t>
  </si>
  <si>
    <t>Storm Drain Cleaning with Vacuum Trucks</t>
  </si>
  <si>
    <t>BMP Cleanout</t>
  </si>
  <si>
    <t>IRC-11</t>
  </si>
  <si>
    <t>Floating Aquatic Plant Islands in County Stormwater Ponds and Lakes</t>
  </si>
  <si>
    <t>Floating Islands/ Managed Aquatic Plant Systems (MAPS)</t>
  </si>
  <si>
    <t>10% TA</t>
  </si>
  <si>
    <t>No</t>
  </si>
  <si>
    <t>TN Efficiency (%)</t>
  </si>
  <si>
    <t>TP Efficiency (%)</t>
  </si>
  <si>
    <t>ProjID</t>
  </si>
  <si>
    <t>TNReduction(lbs/yr)</t>
  </si>
  <si>
    <t>TPReduction(lbs/yr)</t>
  </si>
  <si>
    <t>CostAnnualO&amp;M</t>
  </si>
  <si>
    <t>Structural,  Non-structural, or Trade</t>
  </si>
  <si>
    <t>Year Project Added</t>
  </si>
  <si>
    <t>Fertilizer ordinance, PSAs, website, pamphlets, Illicit Discharge Program, and signs along Indian River Farms WCD canals.</t>
  </si>
  <si>
    <t>Street sweeping.</t>
  </si>
  <si>
    <t>PZ B TP Base Load (lbs/yr)</t>
  </si>
  <si>
    <t>PZ SEB TP Base Load (lbs/yr)</t>
  </si>
  <si>
    <t>PZ SEB TP Reduction (lbs/yr)</t>
  </si>
  <si>
    <t>PZ B TP Reduction (lbs/yr)</t>
  </si>
  <si>
    <t>PZ SEB TN Reduction (lbs/yr)</t>
  </si>
  <si>
    <t>PZ B TN Reduction (lbs/yr)</t>
  </si>
  <si>
    <t>PZ B TN Base Load (lbs/yr)</t>
  </si>
  <si>
    <t>PZ SEB TN Base Load (lbs/yr)</t>
  </si>
  <si>
    <t>Efficiency Formula and TA</t>
  </si>
  <si>
    <t>Project IRC-1</t>
  </si>
  <si>
    <t>residence time</t>
  </si>
  <si>
    <t>days</t>
  </si>
  <si>
    <t>from IRC</t>
  </si>
  <si>
    <t>TP efficiency</t>
  </si>
  <si>
    <t>%</t>
  </si>
  <si>
    <t>TN efficiency</t>
  </si>
  <si>
    <t>Project IRC-2</t>
  </si>
  <si>
    <t>from permit</t>
  </si>
  <si>
    <t>Project IRC-3</t>
  </si>
  <si>
    <t>BMAP Credit for Education Activities</t>
  </si>
  <si>
    <t>Please insert a "1" under the "Yes" column for education activities that have been implemented.</t>
  </si>
  <si>
    <t>Activity</t>
  </si>
  <si>
    <t>Yes</t>
  </si>
  <si>
    <t>Activity Details</t>
  </si>
  <si>
    <t>Florida Yards and Neighborhoods program</t>
  </si>
  <si>
    <t>Landscaping local code/ordinance</t>
  </si>
  <si>
    <t>Irrigation local code/ordinance</t>
  </si>
  <si>
    <t>Fertilizer local code/ordinance</t>
  </si>
  <si>
    <t>Pet waste management local code/ordinance</t>
  </si>
  <si>
    <t>Public Service Announcements (PSAs)</t>
  </si>
  <si>
    <t>Informational pamphlets</t>
  </si>
  <si>
    <t>Website</t>
  </si>
  <si>
    <t>Inspection program and call-in number for illicit discharges</t>
  </si>
  <si>
    <t>Total Credit for Education Activities</t>
  </si>
  <si>
    <t>percent</t>
  </si>
  <si>
    <t>Guidelines for Percent Reduction</t>
  </si>
  <si>
    <t>If all activities are conducted, then the full 6% reduction is assigned.</t>
  </si>
  <si>
    <t>If only PSAs, websites, brochures, and the inspection program are provided, a 1% reduction credit is assigned.</t>
  </si>
  <si>
    <t>If only the FYN program is implemented, a 3% reduction credit is assigned.</t>
  </si>
  <si>
    <t>If only the four ordinances are implemented, then a 2% reduction is assigned.</t>
  </si>
  <si>
    <t>Other combinations of efforts are analyzed on a case-by-case basis for credit.</t>
  </si>
  <si>
    <t>0.5-6% of LET Boundary, depending on components</t>
  </si>
  <si>
    <t>need treatment area (TA) shapefile</t>
  </si>
  <si>
    <t>Should be MAPS project-type based on description?</t>
  </si>
  <si>
    <t>OBJECTID *</t>
  </si>
  <si>
    <t>Shape *</t>
  </si>
  <si>
    <t>Entity2</t>
  </si>
  <si>
    <t>Acres</t>
  </si>
  <si>
    <t>Annual_Tot_TN_Norm</t>
  </si>
  <si>
    <t>Annual_Tot_TP_Norm</t>
  </si>
  <si>
    <t>TN_Load</t>
  </si>
  <si>
    <t>TP_Load</t>
  </si>
  <si>
    <t>LC2015</t>
  </si>
  <si>
    <t>LC2015_Description</t>
  </si>
  <si>
    <t>ProjName</t>
  </si>
  <si>
    <t>StartDate</t>
  </si>
  <si>
    <t>Shape_Length</t>
  </si>
  <si>
    <t>Shape_Area</t>
  </si>
  <si>
    <t>Polygon ZM</t>
  </si>
  <si>
    <t>Citrus groves</t>
  </si>
  <si>
    <t>Moorhen Marsh (replacing PC North Aquatic System)</t>
  </si>
  <si>
    <t>&lt;Null&gt;</t>
  </si>
  <si>
    <t>Shrub and Brushland</t>
  </si>
  <si>
    <t>Streams and waterways</t>
  </si>
  <si>
    <t>Horse Farms</t>
  </si>
  <si>
    <t>Fixed Single Family Units</t>
  </si>
  <si>
    <t>Abandoned tree crops</t>
  </si>
  <si>
    <t>Improved Pasture</t>
  </si>
  <si>
    <t>Row Crops</t>
  </si>
  <si>
    <t>Mixed Rangeland</t>
  </si>
  <si>
    <t>Borrow areas</t>
  </si>
  <si>
    <t>Golf Course</t>
  </si>
  <si>
    <t>Herbaceous Dry Prairie</t>
  </si>
  <si>
    <t>High Density Under Construction</t>
  </si>
  <si>
    <t>Residential, Rural &lt; or = 0.5 dwelling units/acre</t>
  </si>
  <si>
    <t>TN Load</t>
  </si>
  <si>
    <t>TP Load</t>
  </si>
  <si>
    <t>Total</t>
  </si>
  <si>
    <t>SUM_TP_Load</t>
  </si>
  <si>
    <t>Total TN Reduction, PZ B (lbs/yr)</t>
  </si>
  <si>
    <t>Total TN Reduction, PZ SEB (lbs/yr)</t>
  </si>
  <si>
    <t>Total TP Reduction, PZ B (lbs/yr)</t>
  </si>
  <si>
    <t>Total TP Reduction, PZ SEB (lbs/yr)</t>
  </si>
  <si>
    <t>Design Calcs and Measured Data</t>
  </si>
  <si>
    <t>PZ B TN</t>
  </si>
  <si>
    <t>PZ SEB TN</t>
  </si>
  <si>
    <t>PZ B TP</t>
  </si>
  <si>
    <t>PZ SEB TP</t>
  </si>
  <si>
    <t>Underway+Unverified</t>
  </si>
  <si>
    <t>10% TA - TBD</t>
  </si>
  <si>
    <t>Updated Reduction Calculation</t>
  </si>
  <si>
    <t>Key: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</si>
</sst>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43" formatCode="_(* #,##0.00_);_(* \(#,##0.00\);_(* &quot;-&quot;??_);_(@_)"/>
    <numFmt numFmtId="164" formatCode="&quot;$&quot;#,##0"/>
    <numFmt numFmtId="165" formatCode="0.0"/>
    <numFmt numFmtId="166" formatCode="#,##0.0"/>
    <numFmt numFmtId="167" formatCode="0.0%"/>
  </numFmts>
  <fonts count="12" x14ac:knownFonts="1">
    <font>
      <sz val="10"/>
      <name val="Arial"/>
      <charset val="1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000000"/>
      <name val="Calibri"/>
      <family val="2"/>
    </font>
    <font>
      <b/>
      <sz val="10"/>
      <name val="Times New Roman"/>
      <family val="1"/>
    </font>
    <font>
      <sz val="10"/>
      <color indexed="8"/>
      <name val="Arial"/>
      <family val="2"/>
    </font>
    <font>
      <sz val="10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C0C0"/>
        <bgColor rgb="FFC0C0C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/>
      <diagonal/>
    </border>
    <border>
      <left/>
      <right style="thin">
        <color rgb="FF999999"/>
      </right>
      <top/>
      <bottom/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/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 applyNumberForma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8" fillId="0" borderId="0"/>
  </cellStyleXfs>
  <cellXfs count="69">
    <xf numFmtId="0" fontId="0" fillId="0" borderId="0" xfId="0"/>
    <xf numFmtId="0" fontId="1" fillId="2" borderId="0" xfId="0" applyFont="1" applyFill="1" applyBorder="1" applyAlignment="1" applyProtection="1">
      <alignment horizontal="center"/>
    </xf>
    <xf numFmtId="1" fontId="2" fillId="0" borderId="0" xfId="0" applyNumberFormat="1" applyFont="1" applyFill="1" applyBorder="1" applyAlignment="1" applyProtection="1"/>
    <xf numFmtId="0" fontId="3" fillId="0" borderId="0" xfId="0" applyFont="1" applyFill="1" applyBorder="1" applyAlignment="1" applyProtection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pivotButton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NumberFormat="1" applyBorder="1"/>
    <xf numFmtId="0" fontId="0" fillId="0" borderId="6" xfId="0" applyNumberFormat="1" applyBorder="1"/>
    <xf numFmtId="0" fontId="0" fillId="0" borderId="4" xfId="0" applyNumberFormat="1" applyBorder="1"/>
    <xf numFmtId="0" fontId="0" fillId="0" borderId="7" xfId="0" applyNumberFormat="1" applyBorder="1"/>
    <xf numFmtId="0" fontId="0" fillId="0" borderId="5" xfId="0" applyNumberFormat="1" applyBorder="1"/>
    <xf numFmtId="0" fontId="0" fillId="0" borderId="8" xfId="0" applyNumberFormat="1" applyBorder="1"/>
    <xf numFmtId="0" fontId="0" fillId="0" borderId="9" xfId="0" applyBorder="1"/>
    <xf numFmtId="0" fontId="0" fillId="0" borderId="9" xfId="0" applyNumberFormat="1" applyBorder="1"/>
    <xf numFmtId="0" fontId="0" fillId="0" borderId="0" xfId="0" applyNumberFormat="1"/>
    <xf numFmtId="0" fontId="0" fillId="0" borderId="10" xfId="0" applyNumberFormat="1" applyBorder="1"/>
    <xf numFmtId="3" fontId="0" fillId="0" borderId="0" xfId="0" applyNumberFormat="1" applyAlignment="1">
      <alignment horizontal="center"/>
    </xf>
    <xf numFmtId="0" fontId="6" fillId="4" borderId="11" xfId="0" applyFont="1" applyFill="1" applyBorder="1" applyAlignment="1">
      <alignment horizontal="center" vertical="center" wrapText="1"/>
    </xf>
    <xf numFmtId="3" fontId="6" fillId="4" borderId="11" xfId="0" applyNumberFormat="1" applyFont="1" applyFill="1" applyBorder="1" applyAlignment="1">
      <alignment horizontal="center" vertical="center" wrapText="1"/>
    </xf>
    <xf numFmtId="164" fontId="6" fillId="4" borderId="11" xfId="0" applyNumberFormat="1" applyFont="1" applyFill="1" applyBorder="1" applyAlignment="1">
      <alignment horizontal="center" vertical="center" wrapText="1"/>
    </xf>
    <xf numFmtId="0" fontId="7" fillId="5" borderId="1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165" fontId="9" fillId="0" borderId="11" xfId="0" applyNumberFormat="1" applyFont="1" applyFill="1" applyBorder="1" applyAlignment="1">
      <alignment horizontal="center" vertical="center" wrapText="1"/>
    </xf>
    <xf numFmtId="3" fontId="9" fillId="0" borderId="11" xfId="1" applyNumberFormat="1" applyFont="1" applyFill="1" applyBorder="1" applyAlignment="1">
      <alignment horizontal="center" vertical="center" wrapText="1"/>
    </xf>
    <xf numFmtId="164" fontId="9" fillId="0" borderId="11" xfId="0" applyNumberFormat="1" applyFont="1" applyFill="1" applyBorder="1" applyAlignment="1">
      <alignment horizontal="center" vertical="center" wrapText="1"/>
    </xf>
    <xf numFmtId="164" fontId="9" fillId="0" borderId="11" xfId="1" applyNumberFormat="1" applyFont="1" applyFill="1" applyBorder="1" applyAlignment="1">
      <alignment horizontal="center" vertical="center" wrapText="1"/>
    </xf>
    <xf numFmtId="4" fontId="9" fillId="0" borderId="11" xfId="1" applyNumberFormat="1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166" fontId="9" fillId="0" borderId="11" xfId="1" applyNumberFormat="1" applyFont="1" applyFill="1" applyBorder="1" applyAlignment="1">
      <alignment horizontal="center" vertical="center" wrapText="1"/>
    </xf>
    <xf numFmtId="49" fontId="9" fillId="0" borderId="11" xfId="0" applyNumberFormat="1" applyFont="1" applyFill="1" applyBorder="1" applyAlignment="1">
      <alignment horizontal="center" vertical="center" wrapText="1"/>
    </xf>
    <xf numFmtId="3" fontId="9" fillId="0" borderId="11" xfId="0" applyNumberFormat="1" applyFont="1" applyFill="1" applyBorder="1" applyAlignment="1">
      <alignment horizontal="center" vertical="center" wrapText="1"/>
    </xf>
    <xf numFmtId="0" fontId="9" fillId="0" borderId="11" xfId="3" applyFont="1" applyFill="1" applyBorder="1" applyAlignment="1">
      <alignment horizontal="center" vertical="center" wrapText="1"/>
    </xf>
    <xf numFmtId="0" fontId="9" fillId="0" borderId="11" xfId="1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/>
    <xf numFmtId="0" fontId="0" fillId="0" borderId="0" xfId="0" applyAlignment="1"/>
    <xf numFmtId="0" fontId="10" fillId="0" borderId="0" xfId="0" applyFont="1" applyAlignment="1"/>
    <xf numFmtId="0" fontId="4" fillId="6" borderId="13" xfId="0" applyFont="1" applyFill="1" applyBorder="1" applyAlignment="1">
      <alignment horizontal="center" vertical="top"/>
    </xf>
    <xf numFmtId="0" fontId="0" fillId="0" borderId="13" xfId="0" applyFont="1" applyBorder="1" applyAlignment="1">
      <alignment vertical="top"/>
    </xf>
    <xf numFmtId="0" fontId="0" fillId="0" borderId="13" xfId="0" applyFont="1" applyBorder="1" applyAlignment="1">
      <alignment horizontal="left" vertical="top"/>
    </xf>
    <xf numFmtId="0" fontId="0" fillId="0" borderId="13" xfId="0" applyBorder="1" applyAlignment="1">
      <alignment vertical="top"/>
    </xf>
    <xf numFmtId="0" fontId="0" fillId="0" borderId="0" xfId="0" applyFont="1" applyAlignment="1"/>
    <xf numFmtId="0" fontId="4" fillId="0" borderId="0" xfId="0" applyFont="1" applyFill="1" applyBorder="1" applyAlignment="1">
      <alignment vertical="top"/>
    </xf>
    <xf numFmtId="0" fontId="11" fillId="0" borderId="0" xfId="0" applyFont="1" applyAlignment="1">
      <alignment horizontal="justify"/>
    </xf>
    <xf numFmtId="167" fontId="0" fillId="0" borderId="0" xfId="2" applyNumberFormat="1" applyFont="1" applyAlignment="1">
      <alignment horizontal="center"/>
    </xf>
    <xf numFmtId="3" fontId="0" fillId="0" borderId="11" xfId="0" applyNumberFormat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11" xfId="0" applyBorder="1"/>
    <xf numFmtId="167" fontId="0" fillId="0" borderId="11" xfId="2" applyNumberFormat="1" applyFont="1" applyBorder="1" applyAlignment="1">
      <alignment horizontal="center"/>
    </xf>
    <xf numFmtId="167" fontId="0" fillId="0" borderId="15" xfId="2" applyNumberFormat="1" applyFont="1" applyBorder="1" applyAlignment="1">
      <alignment horizontal="center"/>
    </xf>
    <xf numFmtId="3" fontId="0" fillId="0" borderId="14" xfId="0" applyNumberFormat="1" applyBorder="1" applyAlignment="1">
      <alignment horizontal="center"/>
    </xf>
    <xf numFmtId="3" fontId="0" fillId="0" borderId="0" xfId="0" applyNumberFormat="1"/>
    <xf numFmtId="3" fontId="0" fillId="7" borderId="11" xfId="0" applyNumberFormat="1" applyFill="1" applyBorder="1" applyAlignment="1">
      <alignment horizontal="center"/>
    </xf>
    <xf numFmtId="6" fontId="0" fillId="0" borderId="0" xfId="0" applyNumberFormat="1"/>
    <xf numFmtId="0" fontId="2" fillId="0" borderId="0" xfId="0" applyFont="1"/>
    <xf numFmtId="0" fontId="0" fillId="0" borderId="0" xfId="0" applyBorder="1"/>
    <xf numFmtId="0" fontId="0" fillId="0" borderId="0" xfId="0" applyNumberFormat="1" applyBorder="1"/>
    <xf numFmtId="0" fontId="1" fillId="5" borderId="11" xfId="0" applyFont="1" applyFill="1" applyBorder="1"/>
    <xf numFmtId="3" fontId="1" fillId="0" borderId="11" xfId="0" applyNumberFormat="1" applyFont="1" applyBorder="1"/>
    <xf numFmtId="0" fontId="0" fillId="0" borderId="0" xfId="0" applyFill="1" applyBorder="1"/>
    <xf numFmtId="0" fontId="0" fillId="7" borderId="11" xfId="0" applyFill="1" applyBorder="1"/>
    <xf numFmtId="0" fontId="2" fillId="0" borderId="11" xfId="0" applyFont="1" applyBorder="1"/>
  </cellXfs>
  <cellStyles count="4">
    <cellStyle name="Comma" xfId="1" builtinId="3"/>
    <cellStyle name="Normal" xfId="0" builtinId="0"/>
    <cellStyle name="Normal 2" xfId="3" xr:uid="{092182D8-5254-46CD-A1D4-F27EA5A44962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ltos, Theodore" refreshedDate="43941.578512152781" createdVersion="1" refreshedVersion="6" recordCount="90" upgradeOnRefresh="1" xr:uid="{00000000-000A-0000-FFFF-FFFF49000000}">
  <cacheSource type="worksheet">
    <worksheetSource ref="A1:AJ91" sheet="IRC_Project_SWIL"/>
  </cacheSource>
  <cacheFields count="36">
    <cacheField name="OBJECTID" numFmtId="1">
      <sharedItems containsSemiMixedTypes="0" containsString="0" containsNumber="1" containsInteger="1" minValue="1" maxValue="90"/>
    </cacheField>
    <cacheField name="Entity" numFmtId="0">
      <sharedItems/>
    </cacheField>
    <cacheField name="SUB_BASIN" numFmtId="0">
      <sharedItems/>
    </cacheField>
    <cacheField name="PZ" numFmtId="0">
      <sharedItems/>
    </cacheField>
    <cacheField name="Segment" numFmtId="0">
      <sharedItems/>
    </cacheField>
    <cacheField name="TNrdx" numFmtId="0">
      <sharedItems containsSemiMixedTypes="0" containsString="0" containsNumber="1" minValue="0.36" maxValue="0.56000000000000005"/>
    </cacheField>
    <cacheField name="TPrdx" numFmtId="0">
      <sharedItems containsSemiMixedTypes="0" containsString="0" containsNumber="1" minValue="0.48" maxValue="0.57999999999999996"/>
    </cacheField>
    <cacheField name="ProjNumber" numFmtId="0">
      <sharedItems count="11">
        <s v="IRC-03"/>
        <s v="IRC-04"/>
        <s v="IRC-05"/>
        <s v="IRC-06"/>
        <s v="IRC-07"/>
        <s v="IRC-12"/>
        <s v="IRC-13"/>
        <s v="IRC-14"/>
        <s v="IRC-15"/>
        <s v="IRC-01"/>
        <s v="IRC-02"/>
      </sharedItems>
    </cacheField>
    <cacheField name="LeadEntity" numFmtId="0">
      <sharedItems/>
    </cacheField>
    <cacheField name="Partners" numFmtId="0">
      <sharedItems/>
    </cacheField>
    <cacheField name="ProjectName" numFmtId="0">
      <sharedItems/>
    </cacheField>
    <cacheField name="ProjectDescription" numFmtId="0">
      <sharedItems/>
    </cacheField>
    <cacheField name="ProjectType" numFmtId="0">
      <sharedItems/>
    </cacheField>
    <cacheField name="ProjectStatus" numFmtId="0">
      <sharedItems/>
    </cacheField>
    <cacheField name="EstimatedCompletionDate" numFmtId="0">
      <sharedItems/>
    </cacheField>
    <cacheField name="TNReductionlbsyr" numFmtId="0">
      <sharedItems containsString="0" containsBlank="1" containsNumber="1" minValue="1.6539999999999999" maxValue="169"/>
    </cacheField>
    <cacheField name="TPReductionlbsyr" numFmtId="0">
      <sharedItems containsString="0" containsBlank="1" containsNumber="1" minValue="1.022" maxValue="604"/>
    </cacheField>
    <cacheField name="Location" numFmtId="0">
      <sharedItems count="3">
        <s v="B"/>
        <s v="B and SEB"/>
        <s v="SEB"/>
      </sharedItems>
    </cacheField>
    <cacheField name="AcresTreated" numFmtId="0">
      <sharedItems count="10">
        <s v="44"/>
        <s v="22,801"/>
        <s v="10,104"/>
        <s v="9,782"/>
        <s v="6,301"/>
        <s v="359"/>
        <s v="7,155"/>
        <s v="9,784"/>
        <s v="2,407"/>
        <s v="74"/>
      </sharedItems>
    </cacheField>
    <cacheField name="CostEstimate" numFmtId="0">
      <sharedItems/>
    </cacheField>
    <cacheField name="CostAnnualO_M" numFmtId="0">
      <sharedItems/>
    </cacheField>
    <cacheField name="FundingSource" numFmtId="0">
      <sharedItems/>
    </cacheField>
    <cacheField name="DEPContractAgreementNumber" numFmtId="0">
      <sharedItems/>
    </cacheField>
    <cacheField name="FundingAmount" numFmtId="0">
      <sharedItems/>
    </cacheField>
    <cacheField name="DEPContractAgreementNumber_1" numFmtId="0">
      <sharedItems containsNonDate="0" containsString="0" containsBlank="1"/>
    </cacheField>
    <cacheField name="StructuralNonstructuralorTrade" numFmtId="0">
      <sharedItems/>
    </cacheField>
    <cacheField name="YearProjectAdded" numFmtId="0">
      <sharedItems/>
    </cacheField>
    <cacheField name="BMAP" numFmtId="0">
      <sharedItems/>
    </cacheField>
    <cacheField name="Latitude" numFmtId="0">
      <sharedItems/>
    </cacheField>
    <cacheField name="Longitude" numFmtId="0">
      <sharedItems/>
    </cacheField>
    <cacheField name="Calc" numFmtId="0">
      <sharedItems/>
    </cacheField>
    <cacheField name="shapefile" numFmtId="0">
      <sharedItems/>
    </cacheField>
    <cacheField name="FREQUENCY" numFmtId="1">
      <sharedItems containsSemiMixedTypes="0" containsString="0" containsNumber="1" containsInteger="1" minValue="1" maxValue="39121"/>
    </cacheField>
    <cacheField name="SUM_Acres" numFmtId="0">
      <sharedItems containsSemiMixedTypes="0" containsString="0" containsNumber="1" minValue="4.2819425387528402E-5" maxValue="8304.5429635884084"/>
    </cacheField>
    <cacheField name="SUM_TN_Load" numFmtId="0">
      <sharedItems containsSemiMixedTypes="0" containsString="0" containsNumber="1" minValue="3.6456664874812649E-4" maxValue="77358.888790826168"/>
    </cacheField>
    <cacheField name="MEAN_TP_Load" numFmtId="0">
      <sharedItems containsSemiMixedTypes="0" containsString="0" containsNumber="1" minValue="4.2920650539394722E-5" maxValue="0.5452672937134684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0">
  <r>
    <n v="1"/>
    <s v="Agricultural Lands"/>
    <s v="Central IRL"/>
    <s v="B"/>
    <s v="IR12-21"/>
    <n v="0.56000000000000005"/>
    <n v="0.48"/>
    <x v="0"/>
    <s v="Indian River County"/>
    <s v="DEP"/>
    <s v="East Gifford Stormwater Improvements"/>
    <s v="A stormwater detention pond receiving water from swale systems in a subdivision."/>
    <s v="Wet Detention Pond"/>
    <s v="Completed"/>
    <s v="2004"/>
    <n v="169"/>
    <n v="71"/>
    <x v="0"/>
    <x v="0"/>
    <s v="$686,136"/>
    <s v="$2,471"/>
    <s v="DEP"/>
    <s v="WM836"/>
    <s v="Not provided"/>
    <m/>
    <s v="Structural"/>
    <s v="2013"/>
    <s v="Central Indian River Lagoon"/>
    <s v="Not provided"/>
    <s v="Not provided"/>
    <s v="Wet Detention Effciency Calculation and TA"/>
    <s v="yes"/>
    <n v="6"/>
    <n v="1.6758068697183082"/>
    <n v="9.3700966232799132"/>
    <n v="0.21170645794936757"/>
  </r>
  <r>
    <n v="2"/>
    <s v="Agricultural Lands"/>
    <s v="Central IRL"/>
    <s v="B"/>
    <s v="IR12-21"/>
    <n v="0.56000000000000005"/>
    <n v="0.48"/>
    <x v="1"/>
    <s v="Indian River County"/>
    <s v="DEP"/>
    <s v="PC Main Screening System"/>
    <s v="Nutrient removal from measured data."/>
    <s v="Regional Stormwater Treatment"/>
    <s v="Completed"/>
    <s v="2009"/>
    <n v="1.6539999999999999"/>
    <n v="400"/>
    <x v="0"/>
    <x v="1"/>
    <s v="$5,331,908"/>
    <s v="$63,260"/>
    <s v="DEP"/>
    <s v="G0182"/>
    <s v="Not provided"/>
    <m/>
    <s v="Structural"/>
    <s v="2013"/>
    <s v="Central Indian River Lagoon"/>
    <s v="Not provided"/>
    <s v="Not provided"/>
    <s v="Design Calcs"/>
    <s v="yes"/>
    <n v="17013"/>
    <n v="8006.2916697718701"/>
    <n v="61411.627722168676"/>
    <n v="0.47132204094591623"/>
  </r>
  <r>
    <n v="3"/>
    <s v="Agricultural Lands"/>
    <s v="Central IRL"/>
    <s v="B"/>
    <s v="IR12-21"/>
    <n v="0.56000000000000005"/>
    <n v="0.48"/>
    <x v="2"/>
    <s v="Indian River County"/>
    <s v="DEP"/>
    <s v="Egret Marsh Stormwater Park"/>
    <s v="Nutrient removal from measured data."/>
    <s v="Regional Stormwater Treatment"/>
    <s v="Completed"/>
    <s v="2010"/>
    <n v="10.542999999999999"/>
    <n v="2.1429999999999998"/>
    <x v="0"/>
    <x v="2"/>
    <s v="$7,563,274"/>
    <s v="$200,189"/>
    <s v="DEP"/>
    <s v="G0143"/>
    <s v="Not provided"/>
    <m/>
    <s v="Structural"/>
    <s v="2013"/>
    <s v="Central Indian River Lagoon"/>
    <s v="Not provided"/>
    <s v="Not provided"/>
    <s v="Design Calcs"/>
    <s v="yes"/>
    <n v="11673"/>
    <n v="5790.607592771803"/>
    <n v="44414.033074814564"/>
    <n v="0.49504334787481175"/>
  </r>
  <r>
    <n v="4"/>
    <s v="Agricultural Lands"/>
    <s v="Central IRL"/>
    <s v="B"/>
    <s v="IR12-21"/>
    <n v="0.56000000000000005"/>
    <n v="0.48"/>
    <x v="3"/>
    <s v="Indian River County"/>
    <s v="DEP"/>
    <s v="PC South (Osprey Marsh) Algal Nutrient Removal Facility"/>
    <s v="Nutrient removal from measured data."/>
    <s v="Regional Stormwater Treatment"/>
    <s v="Completed"/>
    <s v="2016"/>
    <n v="6.0910000000000002"/>
    <n v="604"/>
    <x v="0"/>
    <x v="3"/>
    <s v="$10,000,000"/>
    <s v="$600,000"/>
    <s v="DEP"/>
    <s v="G0353"/>
    <s v="Not provided"/>
    <m/>
    <s v="Structural"/>
    <s v="2013"/>
    <s v="Central Indian River Lagoon"/>
    <s v="Not provided"/>
    <s v="Not provided"/>
    <s v="Design Calcs"/>
    <s v="yes"/>
    <n v="8062"/>
    <n v="3777.2246817917048"/>
    <n v="30803.012915310897"/>
    <n v="0.54398691670956123"/>
  </r>
  <r>
    <n v="5"/>
    <s v="Agricultural Lands"/>
    <s v="Central IRL"/>
    <s v="B"/>
    <s v="IR12-21"/>
    <n v="0.56000000000000005"/>
    <n v="0.48"/>
    <x v="4"/>
    <s v="Indian River County"/>
    <s v="N/A"/>
    <s v="Moorhen Marsh Low Energy Aquatic Plant System"/>
    <s v="This is a managed aquatic plant system that will remove sediment and suspended solids through settling and filtration by aquatic plant roots. The aquatic plants will be harvested on a regular basis."/>
    <s v="Hybrid wetland treatment technology (HWTT)"/>
    <s v="Underway"/>
    <s v="2021"/>
    <m/>
    <m/>
    <x v="1"/>
    <x v="4"/>
    <s v="$8,705,000"/>
    <s v="$84,000"/>
    <s v="County/ SJRWMD/Florida Legislature"/>
    <s v="LPA0018"/>
    <s v="Not provided"/>
    <m/>
    <s v="Structural"/>
    <s v="2013"/>
    <s v="Central Indian River Lagoon"/>
    <s v="Not provided"/>
    <s v="Not provided"/>
    <s v="Not Credited"/>
    <s v="N/A"/>
    <n v="6266"/>
    <n v="2636.810840233768"/>
    <n v="20546.254955588374"/>
    <n v="0.46356432816732474"/>
  </r>
  <r>
    <n v="6"/>
    <s v="Agricultural Lands"/>
    <s v="Central IRL"/>
    <s v="B"/>
    <s v="IR12-21"/>
    <n v="0.56000000000000005"/>
    <n v="0.48"/>
    <x v="5"/>
    <s v="Indian River County"/>
    <s v="N/A"/>
    <s v="Spoonbill Marsh Project"/>
    <s v="Nutrient removal from measured data."/>
    <s v="Wetland Treatment"/>
    <s v="Completed"/>
    <s v="2010"/>
    <n v="5.7"/>
    <n v="247"/>
    <x v="0"/>
    <x v="5"/>
    <s v="$4,200,000"/>
    <s v="$329,143"/>
    <s v="Not provided"/>
    <s v="N/A"/>
    <s v="Not provided"/>
    <m/>
    <s v="Structural"/>
    <s v="2013"/>
    <s v="Central Indian River Lagoon"/>
    <s v="N/A"/>
    <s v="N/A"/>
    <s v="Not Credited"/>
    <s v="N/A"/>
    <n v="216"/>
    <n v="110.19702683877824"/>
    <n v="544.76438030433474"/>
    <n v="0.28940359983393116"/>
  </r>
  <r>
    <n v="7"/>
    <s v="Agricultural Lands"/>
    <s v="Central IRL"/>
    <s v="B"/>
    <s v="IR12-21"/>
    <n v="0.56000000000000005"/>
    <n v="0.48"/>
    <x v="6"/>
    <s v="Indian River County"/>
    <s v="N/A"/>
    <s v="North Relief Canal Mechanical Vegetation/Debris Removal"/>
    <s v="Removal of aquatic vegetation containing nitrogen and phosphorus that otherwise, would enter IRL and die, releasing nutrients into the lagoon."/>
    <s v="Aquatic Vegetation Harvesting"/>
    <s v="Planned"/>
    <s v="TBD"/>
    <m/>
    <m/>
    <x v="2"/>
    <x v="4"/>
    <s v="$1,000,000"/>
    <s v="$50,000"/>
    <s v="County/ Grants"/>
    <s v="N/A"/>
    <s v="TBD"/>
    <m/>
    <s v="Non-structural"/>
    <s v="2016"/>
    <s v="Central Indian River Lagoon"/>
    <s v="Not provided"/>
    <s v="Not provided"/>
    <s v="Guidance Document"/>
    <s v="yes"/>
    <n v="6266"/>
    <n v="2636.810840233768"/>
    <n v="20546.254955588374"/>
    <n v="0.46356432816732474"/>
  </r>
  <r>
    <n v="8"/>
    <s v="Agricultural Lands"/>
    <s v="Central IRL"/>
    <s v="B"/>
    <s v="IR12-21"/>
    <n v="0.56000000000000005"/>
    <n v="0.48"/>
    <x v="7"/>
    <s v="Indian River County"/>
    <s v="N/A"/>
    <s v="South Relief Canal Mechanical Vegetation/Debris Removal"/>
    <s v="Removal of aquatic vegetation containing nitrogen and phosphorus that otherwise, would enter IRL and die, releasing nutrients into the lagoon."/>
    <s v="Aquatic Vegetation Harvesting"/>
    <s v="Planned"/>
    <s v="TBD"/>
    <m/>
    <m/>
    <x v="2"/>
    <x v="6"/>
    <s v="$1,000,000"/>
    <s v="$50,000"/>
    <s v="County/ Grants"/>
    <s v="N/A"/>
    <s v="Not provided"/>
    <m/>
    <s v="Non-structural"/>
    <s v="2016"/>
    <s v="Central Indian River Lagoon"/>
    <s v="Not provided"/>
    <s v="Not provided"/>
    <s v="Guidance Document"/>
    <s v="yes"/>
    <n v="7970"/>
    <n v="3681.7741291964103"/>
    <n v="30534.267020828309"/>
    <n v="0.54526729371346849"/>
  </r>
  <r>
    <n v="9"/>
    <s v="Agricultural Lands"/>
    <s v="Central IRL"/>
    <s v="B"/>
    <s v="IR12-21"/>
    <n v="0.56000000000000005"/>
    <n v="0.48"/>
    <x v="8"/>
    <s v="Indian River County"/>
    <s v="SJRWMD/ DEP/ EPA"/>
    <s v="Osprey Acres Floway and Nature Preserve"/>
    <s v="This is a managed aquatic plant system that will remove nutrients using aquatic vegetation that  will be harvested on a regular basis."/>
    <s v="Hybrid wetland treatment technology (HWTT)"/>
    <s v="Completed"/>
    <s v="2019"/>
    <m/>
    <m/>
    <x v="2"/>
    <x v="7"/>
    <s v="$7,500,000"/>
    <s v="$50,000"/>
    <s v="DEP/ SJRWMD/ Florida Legislature"/>
    <s v="NS027"/>
    <s v="$3,634,536"/>
    <m/>
    <s v="Structural"/>
    <s v="2016"/>
    <s v="Central Indian River Lagoon"/>
    <s v="Not provided"/>
    <s v="Not provided"/>
    <s v="Not Credited"/>
    <s v="N/A"/>
    <n v="8095"/>
    <n v="3777.3373996107621"/>
    <n v="30808.058687002198"/>
    <n v="0.54188003277114027"/>
  </r>
  <r>
    <n v="10"/>
    <s v="Agricultural Lands"/>
    <s v="Central IRL"/>
    <s v="SEB"/>
    <s v="IR12-21"/>
    <n v="0.56000000000000005"/>
    <n v="0.48"/>
    <x v="9"/>
    <s v="Indian River County"/>
    <s v="DEP"/>
    <s v="Vero Lake Estates Stormwater Improvements - Phase 1"/>
    <s v="Series of swales and canals in a large development leading to large stormwater detention ponds."/>
    <s v="Wet Detention Pond"/>
    <s v="Completed"/>
    <s v="2002"/>
    <n v="4.9359999999999999"/>
    <n v="1.022"/>
    <x v="2"/>
    <x v="8"/>
    <s v="$1,572,829"/>
    <s v="Not provided"/>
    <s v="DEP"/>
    <s v="WM803"/>
    <s v="Not provided"/>
    <m/>
    <s v="Structural"/>
    <s v="2013"/>
    <s v="Central Indian River Lagoon"/>
    <s v="Not provided"/>
    <s v="Not provided"/>
    <s v="Wet Detention Effciency Calculation and TA"/>
    <s v="yes"/>
    <n v="33"/>
    <n v="12.446945433949448"/>
    <n v="75.719339498351374"/>
    <n v="0.29254596067603517"/>
  </r>
  <r>
    <n v="11"/>
    <s v="Agricultural Lands"/>
    <s v="Central IRL"/>
    <s v="SEB"/>
    <s v="IR12-21"/>
    <n v="0.56000000000000005"/>
    <n v="0.48"/>
    <x v="1"/>
    <s v="Indian River County"/>
    <s v="DEP"/>
    <s v="PC Main Screening System"/>
    <s v="Nutrient removal from measured data."/>
    <s v="Regional Stormwater Treatment"/>
    <s v="Completed"/>
    <s v="2009"/>
    <n v="1.6539999999999999"/>
    <n v="400"/>
    <x v="0"/>
    <x v="1"/>
    <s v="$5,331,908"/>
    <s v="$63,260"/>
    <s v="DEP"/>
    <s v="G0182"/>
    <s v="Not provided"/>
    <m/>
    <s v="Structural"/>
    <s v="2013"/>
    <s v="Central Indian River Lagoon"/>
    <s v="Not provided"/>
    <s v="Not provided"/>
    <s v="Design Calcs"/>
    <s v="yes"/>
    <n v="94"/>
    <n v="24.113494401196633"/>
    <n v="152.6925426324913"/>
    <n v="0.18364978398531848"/>
  </r>
  <r>
    <n v="12"/>
    <s v="Agricultural Lands"/>
    <s v="Central IRL"/>
    <s v="SEB"/>
    <s v="IR12-21"/>
    <n v="0.56000000000000005"/>
    <n v="0.48"/>
    <x v="2"/>
    <s v="Indian River County"/>
    <s v="DEP"/>
    <s v="Egret Marsh Stormwater Park"/>
    <s v="Nutrient removal from measured data."/>
    <s v="Regional Stormwater Treatment"/>
    <s v="Completed"/>
    <s v="2010"/>
    <n v="10.542999999999999"/>
    <n v="2.1429999999999998"/>
    <x v="0"/>
    <x v="2"/>
    <s v="$7,563,274"/>
    <s v="$200,189"/>
    <s v="DEP"/>
    <s v="G0143"/>
    <s v="Not provided"/>
    <m/>
    <s v="Structural"/>
    <s v="2013"/>
    <s v="Central Indian River Lagoon"/>
    <s v="Not provided"/>
    <s v="Not provided"/>
    <s v="Design Calcs"/>
    <s v="yes"/>
    <n v="43"/>
    <n v="19.405717289470726"/>
    <n v="113.16310084847117"/>
    <n v="0.26902198909330188"/>
  </r>
  <r>
    <n v="13"/>
    <s v="Agricultural Lands"/>
    <s v="Central IRL"/>
    <s v="SEB"/>
    <s v="IR12-21"/>
    <n v="0.56000000000000005"/>
    <n v="0.48"/>
    <x v="4"/>
    <s v="Indian River County"/>
    <s v="N/A"/>
    <s v="Moorhen Marsh Low Energy Aquatic Plant System"/>
    <s v="This is a managed aquatic plant system that will remove sediment and suspended solids through settling and filtration by aquatic plant roots. The aquatic plants will be harvested on a regular basis."/>
    <s v="Hybrid wetland treatment technology (HWTT)"/>
    <s v="Underway"/>
    <s v="2021"/>
    <m/>
    <m/>
    <x v="1"/>
    <x v="4"/>
    <s v="$8,705,000"/>
    <s v="$84,000"/>
    <s v="County/ SJRWMD/Florida Legislature"/>
    <s v="LPA0018"/>
    <s v="Not provided"/>
    <m/>
    <s v="Structural"/>
    <s v="2013"/>
    <s v="Central Indian River Lagoon"/>
    <s v="Not provided"/>
    <s v="Not provided"/>
    <s v="Not Credited"/>
    <s v="N/A"/>
    <n v="112"/>
    <n v="15.048438306427249"/>
    <n v="103.40055446111769"/>
    <n v="0.11206864873054113"/>
  </r>
  <r>
    <n v="14"/>
    <s v="Agricultural Lands"/>
    <s v="Central IRL"/>
    <s v="SEB"/>
    <s v="IR12-21"/>
    <n v="0.56000000000000005"/>
    <n v="0.48"/>
    <x v="6"/>
    <s v="Indian River County"/>
    <s v="N/A"/>
    <s v="North Relief Canal Mechanical Vegetation/Debris Removal"/>
    <s v="Removal of aquatic vegetation containing nitrogen and phosphorus that otherwise, would enter IRL and die, releasing nutrients into the lagoon."/>
    <s v="Aquatic Vegetation Harvesting"/>
    <s v="Planned"/>
    <s v="TBD"/>
    <m/>
    <m/>
    <x v="2"/>
    <x v="4"/>
    <s v="$1,000,000"/>
    <s v="$50,000"/>
    <s v="County/ Grants"/>
    <s v="N/A"/>
    <s v="TBD"/>
    <m/>
    <s v="Non-structural"/>
    <s v="2016"/>
    <s v="Central Indian River Lagoon"/>
    <s v="Not provided"/>
    <s v="Not provided"/>
    <s v="Guidance Document"/>
    <s v="yes"/>
    <n v="112"/>
    <n v="15.048438306427249"/>
    <n v="103.40055446111769"/>
    <n v="0.11206864873054113"/>
  </r>
  <r>
    <n v="15"/>
    <s v="Agricultural Lands"/>
    <s v="Central IRL"/>
    <s v="SIRL"/>
    <s v="IR-SouthCentral"/>
    <n v="0.36"/>
    <n v="0.57999999999999996"/>
    <x v="3"/>
    <s v="Indian River County"/>
    <s v="DEP"/>
    <s v="PC South (Osprey Marsh) Algal Nutrient Removal Facility"/>
    <s v="Nutrient removal from measured data."/>
    <s v="Regional Stormwater Treatment"/>
    <s v="Completed"/>
    <s v="2016"/>
    <n v="6.0910000000000002"/>
    <n v="604"/>
    <x v="0"/>
    <x v="3"/>
    <s v="$10,000,000"/>
    <s v="$600,000"/>
    <s v="DEP"/>
    <s v="G0353"/>
    <s v="Not provided"/>
    <m/>
    <s v="Structural"/>
    <s v="2013"/>
    <s v="Central Indian River Lagoon"/>
    <s v="Not provided"/>
    <s v="Not provided"/>
    <s v="Design Calcs"/>
    <s v="yes"/>
    <n v="12"/>
    <n v="0.38183735273680758"/>
    <n v="3.1306734876898101"/>
    <n v="3.6812022427753381E-2"/>
  </r>
  <r>
    <n v="16"/>
    <s v="Agricultural Lands"/>
    <s v="Central IRL"/>
    <s v="SIRL"/>
    <s v="IR-SouthCentral"/>
    <n v="0.36"/>
    <n v="0.57999999999999996"/>
    <x v="7"/>
    <s v="Indian River County"/>
    <s v="N/A"/>
    <s v="South Relief Canal Mechanical Vegetation/Debris Removal"/>
    <s v="Removal of aquatic vegetation containing nitrogen and phosphorus that otherwise, would enter IRL and die, releasing nutrients into the lagoon."/>
    <s v="Aquatic Vegetation Harvesting"/>
    <s v="Planned"/>
    <s v="TBD"/>
    <m/>
    <m/>
    <x v="2"/>
    <x v="6"/>
    <s v="$1,000,000"/>
    <s v="$50,000"/>
    <s v="County/ Grants"/>
    <s v="N/A"/>
    <s v="Not provided"/>
    <m/>
    <s v="Non-structural"/>
    <s v="2016"/>
    <s v="Central Indian River Lagoon"/>
    <s v="Not provided"/>
    <s v="Not provided"/>
    <s v="Guidance Document"/>
    <s v="yes"/>
    <n v="8"/>
    <n v="0.13927720087212425"/>
    <n v="0.89588916128704632"/>
    <n v="1.3625139405288736E-2"/>
  </r>
  <r>
    <n v="17"/>
    <s v="Agricultural Lands"/>
    <s v="Central IRL"/>
    <s v="SIRL"/>
    <s v="IR-SouthCentral"/>
    <n v="0.36"/>
    <n v="0.57999999999999996"/>
    <x v="8"/>
    <s v="Indian River County"/>
    <s v="SJRWMD/ DEP/ EPA"/>
    <s v="Osprey Acres Floway and Nature Preserve"/>
    <s v="This is a managed aquatic plant system that will remove nutrients using aquatic vegetation that  will be harvested on a regular basis."/>
    <s v="Hybrid wetland treatment technology (HWTT)"/>
    <s v="Completed"/>
    <s v="2019"/>
    <m/>
    <m/>
    <x v="2"/>
    <x v="7"/>
    <s v="$7,500,000"/>
    <s v="$50,000"/>
    <s v="DEP/ SJRWMD/ Florida Legislature"/>
    <s v="NS027"/>
    <s v="$3,634,536"/>
    <m/>
    <s v="Structural"/>
    <s v="2016"/>
    <s v="Central Indian River Lagoon"/>
    <s v="Not provided"/>
    <s v="Not provided"/>
    <s v="Not Credited"/>
    <s v="N/A"/>
    <n v="8"/>
    <n v="0.65082870979538732"/>
    <n v="5.6855731694135727"/>
    <n v="0.10354142515361506"/>
  </r>
  <r>
    <n v="18"/>
    <s v="City of Fellsemere"/>
    <s v="Central IRL"/>
    <s v="B"/>
    <s v="IR12-21"/>
    <n v="0.56000000000000005"/>
    <n v="0.48"/>
    <x v="1"/>
    <s v="Indian River County"/>
    <s v="DEP"/>
    <s v="PC Main Screening System"/>
    <s v="Nutrient removal from measured data."/>
    <s v="Regional Stormwater Treatment"/>
    <s v="Completed"/>
    <s v="2009"/>
    <n v="1.6539999999999999"/>
    <n v="400"/>
    <x v="0"/>
    <x v="1"/>
    <s v="$5,331,908"/>
    <s v="$63,260"/>
    <s v="DEP"/>
    <s v="G0182"/>
    <s v="Not provided"/>
    <m/>
    <s v="Structural"/>
    <s v="2013"/>
    <s v="Central Indian River Lagoon"/>
    <s v="Not provided"/>
    <s v="Not provided"/>
    <s v="Design Calcs"/>
    <s v="yes"/>
    <n v="1"/>
    <n v="2.11421818380505E-2"/>
    <n v="0.11045587271792184"/>
    <n v="9.3449498740573924E-3"/>
  </r>
  <r>
    <n v="19"/>
    <s v="City of Fellsemere"/>
    <s v="Central IRL"/>
    <s v="B"/>
    <s v="IR12-21"/>
    <n v="0.56000000000000005"/>
    <n v="0.48"/>
    <x v="2"/>
    <s v="Indian River County"/>
    <s v="DEP"/>
    <s v="Egret Marsh Stormwater Park"/>
    <s v="Nutrient removal from measured data."/>
    <s v="Regional Stormwater Treatment"/>
    <s v="Completed"/>
    <s v="2010"/>
    <n v="10.542999999999999"/>
    <n v="2.1429999999999998"/>
    <x v="0"/>
    <x v="2"/>
    <s v="$7,563,274"/>
    <s v="$200,189"/>
    <s v="DEP"/>
    <s v="G0143"/>
    <s v="Not provided"/>
    <m/>
    <s v="Structural"/>
    <s v="2013"/>
    <s v="Central Indian River Lagoon"/>
    <s v="Not provided"/>
    <s v="Not provided"/>
    <s v="Design Calcs"/>
    <s v="yes"/>
    <n v="1"/>
    <n v="2.11421818083001E-2"/>
    <n v="0.11045587256249292"/>
    <n v="9.3449498609075674E-3"/>
  </r>
  <r>
    <n v="20"/>
    <s v="City of Fellsemere"/>
    <s v="Central IRL"/>
    <s v="SEB"/>
    <s v="IR12-21"/>
    <n v="0.56000000000000005"/>
    <n v="0.48"/>
    <x v="9"/>
    <s v="Indian River County"/>
    <s v="DEP"/>
    <s v="Vero Lake Estates Stormwater Improvements - Phase 1"/>
    <s v="Series of swales and canals in a large development leading to large stormwater detention ponds."/>
    <s v="Wet Detention Pond"/>
    <s v="Completed"/>
    <s v="2002"/>
    <n v="4.9359999999999999"/>
    <n v="1.022"/>
    <x v="2"/>
    <x v="8"/>
    <s v="$1,572,829"/>
    <s v="Not provided"/>
    <s v="DEP"/>
    <s v="WM803"/>
    <s v="Not provided"/>
    <m/>
    <s v="Structural"/>
    <s v="2013"/>
    <s v="Central Indian River Lagoon"/>
    <s v="Not provided"/>
    <s v="Not provided"/>
    <s v="Wet Detention Effciency Calculation and TA"/>
    <s v="yes"/>
    <n v="7"/>
    <n v="2.168482186504284"/>
    <n v="17.866483918613621"/>
    <n v="0.32228510623711004"/>
  </r>
  <r>
    <n v="21"/>
    <s v="City of Fellsemere"/>
    <s v="Central IRL"/>
    <s v="SEB"/>
    <s v="IR12-21"/>
    <n v="0.56000000000000005"/>
    <n v="0.48"/>
    <x v="1"/>
    <s v="Indian River County"/>
    <s v="DEP"/>
    <s v="PC Main Screening System"/>
    <s v="Nutrient removal from measured data."/>
    <s v="Regional Stormwater Treatment"/>
    <s v="Completed"/>
    <s v="2009"/>
    <n v="1.6539999999999999"/>
    <n v="400"/>
    <x v="0"/>
    <x v="1"/>
    <s v="$5,331,908"/>
    <s v="$63,260"/>
    <s v="DEP"/>
    <s v="G0182"/>
    <s v="Not provided"/>
    <m/>
    <s v="Structural"/>
    <s v="2013"/>
    <s v="Central Indian River Lagoon"/>
    <s v="Not provided"/>
    <s v="Not provided"/>
    <s v="Design Calcs"/>
    <s v="yes"/>
    <n v="1"/>
    <n v="2.8780224409434198E-2"/>
    <n v="0.13996725664846404"/>
    <n v="1.1280534797143773E-2"/>
  </r>
  <r>
    <n v="22"/>
    <s v="City of Fellsemere"/>
    <s v="Central IRL"/>
    <s v="SEB"/>
    <s v="IR12-21"/>
    <n v="0.56000000000000005"/>
    <n v="0.48"/>
    <x v="2"/>
    <s v="Indian River County"/>
    <s v="DEP"/>
    <s v="Egret Marsh Stormwater Park"/>
    <s v="Nutrient removal from measured data."/>
    <s v="Regional Stormwater Treatment"/>
    <s v="Completed"/>
    <s v="2010"/>
    <n v="10.542999999999999"/>
    <n v="2.1429999999999998"/>
    <x v="0"/>
    <x v="2"/>
    <s v="$7,563,274"/>
    <s v="$200,189"/>
    <s v="DEP"/>
    <s v="G0143"/>
    <s v="Not provided"/>
    <m/>
    <s v="Structural"/>
    <s v="2013"/>
    <s v="Central Indian River Lagoon"/>
    <s v="Not provided"/>
    <s v="Not provided"/>
    <s v="Design Calcs"/>
    <s v="yes"/>
    <n v="1"/>
    <n v="2.87802243911633E-2"/>
    <n v="0.13996725655960696"/>
    <n v="1.1280534789982413E-2"/>
  </r>
  <r>
    <n v="23"/>
    <s v="City of Sebastian"/>
    <s v="Central IRL"/>
    <s v="SEB"/>
    <s v="IR12-21"/>
    <n v="0.56000000000000005"/>
    <n v="0.48"/>
    <x v="10"/>
    <s v="Indian River County"/>
    <s v="DEP"/>
    <s v="East Roseland Stormwater Improvements"/>
    <s v="A stormwater detention pond receiving water from swale systems in a subdivision."/>
    <s v="Wet Detention Pond"/>
    <s v="Completed"/>
    <s v="2005"/>
    <n v="168"/>
    <n v="38"/>
    <x v="2"/>
    <x v="9"/>
    <s v="$433,134"/>
    <s v="$2,176"/>
    <s v="DEP"/>
    <s v="G0061"/>
    <s v="Not provided"/>
    <m/>
    <s v="Structural"/>
    <s v="2013"/>
    <s v="Central Indian River Lagoon"/>
    <s v="Not provided"/>
    <s v="Not provided"/>
    <s v="Wet Detention Effciency Calculation and TA"/>
    <s v="yes"/>
    <n v="21"/>
    <n v="0.27157808369014119"/>
    <n v="2.4441101109764447"/>
    <n v="1.6567445930670159E-2"/>
  </r>
  <r>
    <n v="24"/>
    <s v="City of Vero Beach"/>
    <s v="Central IRL"/>
    <s v="B"/>
    <s v="IR12-21"/>
    <n v="0.56000000000000005"/>
    <n v="0.48"/>
    <x v="1"/>
    <s v="Indian River County"/>
    <s v="DEP"/>
    <s v="PC Main Screening System"/>
    <s v="Nutrient removal from measured data."/>
    <s v="Regional Stormwater Treatment"/>
    <s v="Completed"/>
    <s v="2009"/>
    <n v="1.6539999999999999"/>
    <n v="400"/>
    <x v="0"/>
    <x v="1"/>
    <s v="$5,331,908"/>
    <s v="$63,260"/>
    <s v="DEP"/>
    <s v="G0182"/>
    <s v="Not provided"/>
    <m/>
    <s v="Structural"/>
    <s v="2013"/>
    <s v="Central Indian River Lagoon"/>
    <s v="Not provided"/>
    <s v="Not provided"/>
    <s v="Design Calcs"/>
    <s v="yes"/>
    <n v="10147"/>
    <n v="2505.5024162704499"/>
    <n v="21691.213934295778"/>
    <n v="0.29959084989638229"/>
  </r>
  <r>
    <n v="25"/>
    <s v="FDOT District 4"/>
    <s v="Central IRL"/>
    <s v="B"/>
    <s v="IR12-21"/>
    <n v="0.56000000000000005"/>
    <n v="0.48"/>
    <x v="1"/>
    <s v="Indian River County"/>
    <s v="DEP"/>
    <s v="PC Main Screening System"/>
    <s v="Nutrient removal from measured data."/>
    <s v="Regional Stormwater Treatment"/>
    <s v="Completed"/>
    <s v="2009"/>
    <n v="1.6539999999999999"/>
    <n v="400"/>
    <x v="0"/>
    <x v="1"/>
    <s v="$5,331,908"/>
    <s v="$63,260"/>
    <s v="DEP"/>
    <s v="G0182"/>
    <s v="Not provided"/>
    <m/>
    <s v="Structural"/>
    <s v="2013"/>
    <s v="Central Indian River Lagoon"/>
    <s v="Not provided"/>
    <s v="Not provided"/>
    <s v="Design Calcs"/>
    <s v="yes"/>
    <n v="3105"/>
    <n v="494.27175445640228"/>
    <n v="4492.442552698737"/>
    <n v="0.18688110578279152"/>
  </r>
  <r>
    <n v="26"/>
    <s v="FDOT District 4"/>
    <s v="Central IRL"/>
    <s v="B"/>
    <s v="IR12-21"/>
    <n v="0.56000000000000005"/>
    <n v="0.48"/>
    <x v="2"/>
    <s v="Indian River County"/>
    <s v="DEP"/>
    <s v="Egret Marsh Stormwater Park"/>
    <s v="Nutrient removal from measured data."/>
    <s v="Regional Stormwater Treatment"/>
    <s v="Completed"/>
    <s v="2010"/>
    <n v="10.542999999999999"/>
    <n v="2.1429999999999998"/>
    <x v="0"/>
    <x v="2"/>
    <s v="$7,563,274"/>
    <s v="$200,189"/>
    <s v="DEP"/>
    <s v="G0143"/>
    <s v="Not provided"/>
    <m/>
    <s v="Structural"/>
    <s v="2013"/>
    <s v="Central Indian River Lagoon"/>
    <s v="Not provided"/>
    <s v="Not provided"/>
    <s v="Design Calcs"/>
    <s v="yes"/>
    <n v="1800"/>
    <n v="348.83259965639985"/>
    <n v="3081.1221077018508"/>
    <n v="0.21782482339513687"/>
  </r>
  <r>
    <n v="27"/>
    <s v="FDOT District 4"/>
    <s v="Central IRL"/>
    <s v="B"/>
    <s v="IR12-21"/>
    <n v="0.56000000000000005"/>
    <n v="0.48"/>
    <x v="3"/>
    <s v="Indian River County"/>
    <s v="DEP"/>
    <s v="PC South (Osprey Marsh) Algal Nutrient Removal Facility"/>
    <s v="Nutrient removal from measured data."/>
    <s v="Regional Stormwater Treatment"/>
    <s v="Completed"/>
    <s v="2016"/>
    <n v="6.0910000000000002"/>
    <n v="604"/>
    <x v="0"/>
    <x v="3"/>
    <s v="$10,000,000"/>
    <s v="$600,000"/>
    <s v="DEP"/>
    <s v="G0353"/>
    <s v="Not provided"/>
    <m/>
    <s v="Structural"/>
    <s v="2013"/>
    <s v="Central Indian River Lagoon"/>
    <s v="Not provided"/>
    <s v="Not provided"/>
    <s v="Design Calcs"/>
    <s v="yes"/>
    <n v="2"/>
    <n v="1.80057948414013E-3"/>
    <n v="1.425490860779899E-2"/>
    <n v="9.9544395437664644E-4"/>
  </r>
  <r>
    <n v="28"/>
    <s v="FDOT District 4"/>
    <s v="Central IRL"/>
    <s v="B"/>
    <s v="IR12-21"/>
    <n v="0.56000000000000005"/>
    <n v="0.48"/>
    <x v="7"/>
    <s v="Indian River County"/>
    <s v="N/A"/>
    <s v="South Relief Canal Mechanical Vegetation/Debris Removal"/>
    <s v="Removal of aquatic vegetation containing nitrogen and phosphorus that otherwise, would enter IRL and die, releasing nutrients into the lagoon."/>
    <s v="Aquatic Vegetation Harvesting"/>
    <s v="Planned"/>
    <s v="TBD"/>
    <m/>
    <m/>
    <x v="2"/>
    <x v="6"/>
    <s v="$1,000,000"/>
    <s v="$50,000"/>
    <s v="County/ Grants"/>
    <s v="N/A"/>
    <s v="Not provided"/>
    <m/>
    <s v="Non-structural"/>
    <s v="2016"/>
    <s v="Central Indian River Lagoon"/>
    <s v="Not provided"/>
    <s v="Not provided"/>
    <s v="Guidance Document"/>
    <s v="yes"/>
    <n v="1"/>
    <n v="4.2819425387528402E-5"/>
    <n v="3.6456664874812649E-4"/>
    <n v="4.2920650539394722E-5"/>
  </r>
  <r>
    <n v="29"/>
    <s v="FDOT District 4"/>
    <s v="Central IRL"/>
    <s v="SEB"/>
    <s v="IR12-21"/>
    <n v="0.56000000000000005"/>
    <n v="0.48"/>
    <x v="9"/>
    <s v="Indian River County"/>
    <s v="DEP"/>
    <s v="Vero Lake Estates Stormwater Improvements - Phase 1"/>
    <s v="Series of swales and canals in a large development leading to large stormwater detention ponds."/>
    <s v="Wet Detention Pond"/>
    <s v="Completed"/>
    <s v="2002"/>
    <n v="4.9359999999999999"/>
    <n v="1.022"/>
    <x v="2"/>
    <x v="8"/>
    <s v="$1,572,829"/>
    <s v="Not provided"/>
    <s v="DEP"/>
    <s v="WM803"/>
    <s v="Not provided"/>
    <m/>
    <s v="Structural"/>
    <s v="2013"/>
    <s v="Central Indian River Lagoon"/>
    <s v="Not provided"/>
    <s v="Not provided"/>
    <s v="Wet Detention Effciency Calculation and TA"/>
    <s v="yes"/>
    <n v="13"/>
    <n v="0.23467236929534879"/>
    <n v="1.9411176204911191"/>
    <n v="1.8370701461742727E-2"/>
  </r>
  <r>
    <n v="30"/>
    <s v="FDOT District 4"/>
    <s v="Central IRL"/>
    <s v="SEB"/>
    <s v="IR12-21"/>
    <n v="0.56000000000000005"/>
    <n v="0.48"/>
    <x v="1"/>
    <s v="Indian River County"/>
    <s v="DEP"/>
    <s v="PC Main Screening System"/>
    <s v="Nutrient removal from measured data."/>
    <s v="Regional Stormwater Treatment"/>
    <s v="Completed"/>
    <s v="2009"/>
    <n v="1.6539999999999999"/>
    <n v="400"/>
    <x v="0"/>
    <x v="1"/>
    <s v="$5,331,908"/>
    <s v="$63,260"/>
    <s v="DEP"/>
    <s v="G0182"/>
    <s v="Not provided"/>
    <m/>
    <s v="Structural"/>
    <s v="2013"/>
    <s v="Central Indian River Lagoon"/>
    <s v="Not provided"/>
    <s v="Not provided"/>
    <s v="Design Calcs"/>
    <s v="yes"/>
    <n v="19"/>
    <n v="1.7941024856040781"/>
    <n v="15.839724472853726"/>
    <n v="0.10544415627021404"/>
  </r>
  <r>
    <n v="31"/>
    <s v="FDOT District 4"/>
    <s v="Central IRL"/>
    <s v="SEB"/>
    <s v="IR12-21"/>
    <n v="0.56000000000000005"/>
    <n v="0.48"/>
    <x v="2"/>
    <s v="Indian River County"/>
    <s v="DEP"/>
    <s v="Egret Marsh Stormwater Park"/>
    <s v="Nutrient removal from measured data."/>
    <s v="Regional Stormwater Treatment"/>
    <s v="Completed"/>
    <s v="2010"/>
    <n v="10.542999999999999"/>
    <n v="2.1429999999999998"/>
    <x v="0"/>
    <x v="2"/>
    <s v="$7,563,274"/>
    <s v="$200,189"/>
    <s v="DEP"/>
    <s v="G0143"/>
    <s v="Not provided"/>
    <m/>
    <s v="Structural"/>
    <s v="2013"/>
    <s v="Central Indian River Lagoon"/>
    <s v="Not provided"/>
    <s v="Not provided"/>
    <s v="Design Calcs"/>
    <s v="yes"/>
    <n v="19"/>
    <n v="1.7941024853049068"/>
    <n v="15.839724470319016"/>
    <n v="0.1054441562537618"/>
  </r>
  <r>
    <n v="32"/>
    <s v="Indian River County"/>
    <s v="Central IRL"/>
    <s v="B"/>
    <s v="IR12-21"/>
    <n v="0.56000000000000005"/>
    <n v="0.48"/>
    <x v="0"/>
    <s v="Indian River County"/>
    <s v="DEP"/>
    <s v="East Gifford Stormwater Improvements"/>
    <s v="A stormwater detention pond receiving water from swale systems in a subdivision."/>
    <s v="Wet Detention Pond"/>
    <s v="Completed"/>
    <s v="2004"/>
    <n v="169"/>
    <n v="71"/>
    <x v="0"/>
    <x v="0"/>
    <s v="$686,136"/>
    <s v="$2,471"/>
    <s v="DEP"/>
    <s v="WM836"/>
    <s v="Not provided"/>
    <m/>
    <s v="Structural"/>
    <s v="2013"/>
    <s v="Central Indian River Lagoon"/>
    <s v="Not provided"/>
    <s v="Not provided"/>
    <s v="Wet Detention Effciency Calculation and TA"/>
    <s v="yes"/>
    <n v="250"/>
    <n v="35.331088472324382"/>
    <n v="336.38187326569732"/>
    <n v="0.2243241250319582"/>
  </r>
  <r>
    <n v="33"/>
    <s v="Indian River County"/>
    <s v="Central IRL"/>
    <s v="B"/>
    <s v="IR12-21"/>
    <n v="0.56000000000000005"/>
    <n v="0.48"/>
    <x v="1"/>
    <s v="Indian River County"/>
    <s v="DEP"/>
    <s v="PC Main Screening System"/>
    <s v="Nutrient removal from measured data."/>
    <s v="Regional Stormwater Treatment"/>
    <s v="Completed"/>
    <s v="2009"/>
    <n v="1.6539999999999999"/>
    <n v="400"/>
    <x v="0"/>
    <x v="1"/>
    <s v="$5,331,908"/>
    <s v="$63,260"/>
    <s v="DEP"/>
    <s v="G0182"/>
    <s v="Not provided"/>
    <m/>
    <s v="Structural"/>
    <s v="2013"/>
    <s v="Central Indian River Lagoon"/>
    <s v="Not provided"/>
    <s v="Not provided"/>
    <s v="Design Calcs"/>
    <s v="yes"/>
    <n v="39121"/>
    <n v="8304.5429635884084"/>
    <n v="77358.888790826168"/>
    <n v="0.28561446598440865"/>
  </r>
  <r>
    <n v="34"/>
    <s v="Indian River County"/>
    <s v="Central IRL"/>
    <s v="B"/>
    <s v="IR12-21"/>
    <n v="0.56000000000000005"/>
    <n v="0.48"/>
    <x v="2"/>
    <s v="Indian River County"/>
    <s v="DEP"/>
    <s v="Egret Marsh Stormwater Park"/>
    <s v="Nutrient removal from measured data."/>
    <s v="Regional Stormwater Treatment"/>
    <s v="Completed"/>
    <s v="2010"/>
    <n v="10.542999999999999"/>
    <n v="2.1429999999999998"/>
    <x v="0"/>
    <x v="2"/>
    <s v="$7,563,274"/>
    <s v="$200,189"/>
    <s v="DEP"/>
    <s v="G0143"/>
    <s v="Not provided"/>
    <m/>
    <s v="Structural"/>
    <s v="2013"/>
    <s v="Central Indian River Lagoon"/>
    <s v="Not provided"/>
    <s v="Not provided"/>
    <s v="Design Calcs"/>
    <s v="yes"/>
    <n v="7136"/>
    <n v="2169.947258103618"/>
    <n v="19154.595632034743"/>
    <n v="0.37194914895786535"/>
  </r>
  <r>
    <n v="35"/>
    <s v="Indian River County"/>
    <s v="Central IRL"/>
    <s v="B"/>
    <s v="IR12-21"/>
    <n v="0.56000000000000005"/>
    <n v="0.48"/>
    <x v="3"/>
    <s v="Indian River County"/>
    <s v="DEP"/>
    <s v="PC South (Osprey Marsh) Algal Nutrient Removal Facility"/>
    <s v="Nutrient removal from measured data."/>
    <s v="Regional Stormwater Treatment"/>
    <s v="Completed"/>
    <s v="2016"/>
    <n v="6.0910000000000002"/>
    <n v="604"/>
    <x v="0"/>
    <x v="3"/>
    <s v="$10,000,000"/>
    <s v="$600,000"/>
    <s v="DEP"/>
    <s v="G0353"/>
    <s v="Not provided"/>
    <m/>
    <s v="Structural"/>
    <s v="2013"/>
    <s v="Central Indian River Lagoon"/>
    <s v="Not provided"/>
    <s v="Not provided"/>
    <s v="Design Calcs"/>
    <s v="yes"/>
    <n v="24978"/>
    <n v="4311.4494515573551"/>
    <n v="38793.389354934341"/>
    <n v="0.22439207546146717"/>
  </r>
  <r>
    <n v="36"/>
    <s v="Indian River County"/>
    <s v="Central IRL"/>
    <s v="B"/>
    <s v="IR12-21"/>
    <n v="0.56000000000000005"/>
    <n v="0.48"/>
    <x v="4"/>
    <s v="Indian River County"/>
    <s v="N/A"/>
    <s v="Moorhen Marsh Low Energy Aquatic Plant System"/>
    <s v="This is a managed aquatic plant system that will remove sediment and suspended solids through settling and filtration by aquatic plant roots. The aquatic plants will be harvested on a regular basis."/>
    <s v="Hybrid wetland treatment technology (HWTT)"/>
    <s v="Underway"/>
    <s v="2021"/>
    <m/>
    <m/>
    <x v="1"/>
    <x v="4"/>
    <s v="$8,705,000"/>
    <s v="$84,000"/>
    <s v="County/ SJRWMD/Florida Legislature"/>
    <s v="LPA0018"/>
    <s v="Not provided"/>
    <m/>
    <s v="Structural"/>
    <s v="2013"/>
    <s v="Central Indian River Lagoon"/>
    <s v="Not provided"/>
    <s v="Not provided"/>
    <s v="Not Credited"/>
    <s v="N/A"/>
    <n v="12218"/>
    <n v="2513.1867913327892"/>
    <n v="22129.511620480567"/>
    <n v="0.26046785340655249"/>
  </r>
  <r>
    <n v="37"/>
    <s v="Indian River County"/>
    <s v="Central IRL"/>
    <s v="B"/>
    <s v="IR12-21"/>
    <n v="0.56000000000000005"/>
    <n v="0.48"/>
    <x v="5"/>
    <s v="Indian River County"/>
    <s v="N/A"/>
    <s v="Spoonbill Marsh Project"/>
    <s v="Nutrient removal from measured data."/>
    <s v="Wetland Treatment"/>
    <s v="Completed"/>
    <s v="2010"/>
    <n v="5.7"/>
    <n v="247"/>
    <x v="0"/>
    <x v="5"/>
    <s v="$4,200,000"/>
    <s v="$329,143"/>
    <s v="Not provided"/>
    <s v="N/A"/>
    <s v="Not provided"/>
    <m/>
    <s v="Structural"/>
    <s v="2013"/>
    <s v="Central Indian River Lagoon"/>
    <s v="N/A"/>
    <s v="N/A"/>
    <s v="Not Credited"/>
    <s v="N/A"/>
    <n v="123"/>
    <n v="40.987425149155669"/>
    <n v="188.21046471094209"/>
    <n v="0.19311311732694819"/>
  </r>
  <r>
    <n v="38"/>
    <s v="Indian River County"/>
    <s v="Central IRL"/>
    <s v="B"/>
    <s v="IR12-21"/>
    <n v="0.56000000000000005"/>
    <n v="0.48"/>
    <x v="6"/>
    <s v="Indian River County"/>
    <s v="N/A"/>
    <s v="North Relief Canal Mechanical Vegetation/Debris Removal"/>
    <s v="Removal of aquatic vegetation containing nitrogen and phosphorus that otherwise, would enter IRL and die, releasing nutrients into the lagoon."/>
    <s v="Aquatic Vegetation Harvesting"/>
    <s v="Planned"/>
    <s v="TBD"/>
    <m/>
    <m/>
    <x v="2"/>
    <x v="4"/>
    <s v="$1,000,000"/>
    <s v="$50,000"/>
    <s v="County/ Grants"/>
    <s v="N/A"/>
    <s v="TBD"/>
    <m/>
    <s v="Non-structural"/>
    <s v="2016"/>
    <s v="Central Indian River Lagoon"/>
    <s v="Not provided"/>
    <s v="Not provided"/>
    <s v="Guidance Document"/>
    <s v="yes"/>
    <n v="12218"/>
    <n v="2513.1867913327892"/>
    <n v="22129.511620480567"/>
    <n v="0.26046785340655249"/>
  </r>
  <r>
    <n v="39"/>
    <s v="Indian River County"/>
    <s v="Central IRL"/>
    <s v="B"/>
    <s v="IR12-21"/>
    <n v="0.56000000000000005"/>
    <n v="0.48"/>
    <x v="7"/>
    <s v="Indian River County"/>
    <s v="N/A"/>
    <s v="South Relief Canal Mechanical Vegetation/Debris Removal"/>
    <s v="Removal of aquatic vegetation containing nitrogen and phosphorus that otherwise, would enter IRL and die, releasing nutrients into the lagoon."/>
    <s v="Aquatic Vegetation Harvesting"/>
    <s v="Planned"/>
    <s v="TBD"/>
    <m/>
    <m/>
    <x v="2"/>
    <x v="6"/>
    <s v="$1,000,000"/>
    <s v="$50,000"/>
    <s v="County/ Grants"/>
    <s v="N/A"/>
    <s v="Not provided"/>
    <m/>
    <s v="Non-structural"/>
    <s v="2016"/>
    <s v="Central Indian River Lagoon"/>
    <s v="Not provided"/>
    <s v="Not provided"/>
    <s v="Guidance Document"/>
    <s v="yes"/>
    <n v="11746"/>
    <n v="2243.2177042825138"/>
    <n v="20799.19995013181"/>
    <n v="0.25586686427985361"/>
  </r>
  <r>
    <n v="40"/>
    <s v="Indian River County"/>
    <s v="Central IRL"/>
    <s v="B"/>
    <s v="IR12-21"/>
    <n v="0.56000000000000005"/>
    <n v="0.48"/>
    <x v="8"/>
    <s v="Indian River County"/>
    <s v="SJRWMD/ DEP/ EPA"/>
    <s v="Osprey Acres Floway and Nature Preserve"/>
    <s v="This is a managed aquatic plant system that will remove nutrients using aquatic vegetation that  will be harvested on a regular basis."/>
    <s v="Hybrid wetland treatment technology (HWTT)"/>
    <s v="Completed"/>
    <s v="2019"/>
    <m/>
    <m/>
    <x v="2"/>
    <x v="7"/>
    <s v="$7,500,000"/>
    <s v="$50,000"/>
    <s v="DEP/ SJRWMD/ Florida Legislature"/>
    <s v="NS027"/>
    <s v="$3,634,536"/>
    <m/>
    <s v="Structural"/>
    <s v="2016"/>
    <s v="Central Indian River Lagoon"/>
    <s v="Not provided"/>
    <s v="Not provided"/>
    <s v="Not Credited"/>
    <s v="N/A"/>
    <n v="25021"/>
    <n v="4319.2698398178718"/>
    <n v="38873.405439865317"/>
    <n v="0.22444763216759608"/>
  </r>
  <r>
    <n v="41"/>
    <s v="Indian River County"/>
    <s v="Central IRL"/>
    <s v="SEB"/>
    <s v="IR12-21"/>
    <n v="0.56000000000000005"/>
    <n v="0.48"/>
    <x v="9"/>
    <s v="Indian River County"/>
    <s v="DEP"/>
    <s v="Vero Lake Estates Stormwater Improvements - Phase 1"/>
    <s v="Series of swales and canals in a large development leading to large stormwater detention ponds."/>
    <s v="Wet Detention Pond"/>
    <s v="Completed"/>
    <s v="2002"/>
    <n v="4.9359999999999999"/>
    <n v="1.022"/>
    <x v="2"/>
    <x v="8"/>
    <s v="$1,572,829"/>
    <s v="Not provided"/>
    <s v="DEP"/>
    <s v="WM803"/>
    <s v="Not provided"/>
    <m/>
    <s v="Structural"/>
    <s v="2013"/>
    <s v="Central Indian River Lagoon"/>
    <s v="Not provided"/>
    <s v="Not provided"/>
    <s v="Wet Detention Effciency Calculation and TA"/>
    <s v="yes"/>
    <n v="10234"/>
    <n v="2242.5002288240371"/>
    <n v="21115.36934634377"/>
    <n v="0.29940758026697584"/>
  </r>
  <r>
    <n v="42"/>
    <s v="Indian River County"/>
    <s v="Central IRL"/>
    <s v="SEB"/>
    <s v="IR12-21"/>
    <n v="0.56000000000000005"/>
    <n v="0.48"/>
    <x v="10"/>
    <s v="Indian River County"/>
    <s v="DEP"/>
    <s v="East Roseland Stormwater Improvements"/>
    <s v="A stormwater detention pond receiving water from swale systems in a subdivision."/>
    <s v="Wet Detention Pond"/>
    <s v="Completed"/>
    <s v="2005"/>
    <n v="168"/>
    <n v="38"/>
    <x v="2"/>
    <x v="9"/>
    <s v="$433,134"/>
    <s v="$2,176"/>
    <s v="DEP"/>
    <s v="G0061"/>
    <s v="Not provided"/>
    <m/>
    <s v="Structural"/>
    <s v="2013"/>
    <s v="Central Indian River Lagoon"/>
    <s v="Not provided"/>
    <s v="Not provided"/>
    <s v="Wet Detention Effciency Calculation and TA"/>
    <s v="yes"/>
    <n v="494"/>
    <n v="60.776360367179358"/>
    <n v="564.77394222833186"/>
    <n v="0.16606757791600135"/>
  </r>
  <r>
    <n v="43"/>
    <s v="Indian River County"/>
    <s v="Central IRL"/>
    <s v="SEB"/>
    <s v="IR12-21"/>
    <n v="0.56000000000000005"/>
    <n v="0.48"/>
    <x v="1"/>
    <s v="Indian River County"/>
    <s v="DEP"/>
    <s v="PC Main Screening System"/>
    <s v="Nutrient removal from measured data."/>
    <s v="Regional Stormwater Treatment"/>
    <s v="Completed"/>
    <s v="2009"/>
    <n v="1.6539999999999999"/>
    <n v="400"/>
    <x v="0"/>
    <x v="1"/>
    <s v="$5,331,908"/>
    <s v="$63,260"/>
    <s v="DEP"/>
    <s v="G0182"/>
    <s v="Not provided"/>
    <m/>
    <s v="Structural"/>
    <s v="2013"/>
    <s v="Central Indian River Lagoon"/>
    <s v="Not provided"/>
    <s v="Not provided"/>
    <s v="Design Calcs"/>
    <s v="yes"/>
    <n v="6"/>
    <n v="0.17573820340037144"/>
    <n v="1.3190973418698335"/>
    <n v="2.7542256955362793E-2"/>
  </r>
  <r>
    <n v="44"/>
    <s v="Indian River County"/>
    <s v="Central IRL"/>
    <s v="SEB"/>
    <s v="IR12-21"/>
    <n v="0.56000000000000005"/>
    <n v="0.48"/>
    <x v="2"/>
    <s v="Indian River County"/>
    <s v="DEP"/>
    <s v="Egret Marsh Stormwater Park"/>
    <s v="Nutrient removal from measured data."/>
    <s v="Regional Stormwater Treatment"/>
    <s v="Completed"/>
    <s v="2010"/>
    <n v="10.542999999999999"/>
    <n v="2.1429999999999998"/>
    <x v="0"/>
    <x v="2"/>
    <s v="$7,563,274"/>
    <s v="$200,189"/>
    <s v="DEP"/>
    <s v="G0143"/>
    <s v="Not provided"/>
    <m/>
    <s v="Structural"/>
    <s v="2013"/>
    <s v="Central Indian River Lagoon"/>
    <s v="Not provided"/>
    <s v="Not provided"/>
    <s v="Design Calcs"/>
    <s v="yes"/>
    <n v="2"/>
    <n v="0.15461320244281551"/>
    <n v="1.1787350000224168"/>
    <n v="7.1340534006038278E-2"/>
  </r>
  <r>
    <n v="45"/>
    <s v="Indian River County"/>
    <s v="Central IRL"/>
    <s v="SEB"/>
    <s v="IR12-21"/>
    <n v="0.56000000000000005"/>
    <n v="0.48"/>
    <x v="4"/>
    <s v="Indian River County"/>
    <s v="N/A"/>
    <s v="Moorhen Marsh Low Energy Aquatic Plant System"/>
    <s v="This is a managed aquatic plant system that will remove sediment and suspended solids through settling and filtration by aquatic plant roots. The aquatic plants will be harvested on a regular basis."/>
    <s v="Hybrid wetland treatment technology (HWTT)"/>
    <s v="Underway"/>
    <s v="2021"/>
    <m/>
    <m/>
    <x v="1"/>
    <x v="4"/>
    <s v="$8,705,000"/>
    <s v="$84,000"/>
    <s v="County/ SJRWMD/Florida Legislature"/>
    <s v="LPA0018"/>
    <s v="Not provided"/>
    <m/>
    <s v="Structural"/>
    <s v="2013"/>
    <s v="Central Indian River Lagoon"/>
    <s v="Not provided"/>
    <s v="Not provided"/>
    <s v="Not Credited"/>
    <s v="N/A"/>
    <n v="3"/>
    <n v="0.66360495183500601"/>
    <n v="5.59961532234471"/>
    <n v="0.27278549971438454"/>
  </r>
  <r>
    <n v="46"/>
    <s v="Indian River County"/>
    <s v="Central IRL"/>
    <s v="SEB"/>
    <s v="IR12-21"/>
    <n v="0.56000000000000005"/>
    <n v="0.48"/>
    <x v="6"/>
    <s v="Indian River County"/>
    <s v="N/A"/>
    <s v="North Relief Canal Mechanical Vegetation/Debris Removal"/>
    <s v="Removal of aquatic vegetation containing nitrogen and phosphorus that otherwise, would enter IRL and die, releasing nutrients into the lagoon."/>
    <s v="Aquatic Vegetation Harvesting"/>
    <s v="Planned"/>
    <s v="TBD"/>
    <m/>
    <m/>
    <x v="2"/>
    <x v="4"/>
    <s v="$1,000,000"/>
    <s v="$50,000"/>
    <s v="County/ Grants"/>
    <s v="N/A"/>
    <s v="TBD"/>
    <m/>
    <s v="Non-structural"/>
    <s v="2016"/>
    <s v="Central Indian River Lagoon"/>
    <s v="Not provided"/>
    <s v="Not provided"/>
    <s v="Guidance Document"/>
    <s v="yes"/>
    <n v="3"/>
    <n v="0.66360495183500601"/>
    <n v="5.59961532234471"/>
    <n v="0.27278549971438454"/>
  </r>
  <r>
    <n v="47"/>
    <s v="Indian River County"/>
    <s v="Central IRL"/>
    <s v="SIRL"/>
    <s v="IR-SouthCentral"/>
    <n v="0.36"/>
    <n v="0.57999999999999996"/>
    <x v="3"/>
    <s v="Indian River County"/>
    <s v="DEP"/>
    <s v="PC South (Osprey Marsh) Algal Nutrient Removal Facility"/>
    <s v="Nutrient removal from measured data."/>
    <s v="Regional Stormwater Treatment"/>
    <s v="Completed"/>
    <s v="2016"/>
    <n v="6.0910000000000002"/>
    <n v="604"/>
    <x v="0"/>
    <x v="3"/>
    <s v="$10,000,000"/>
    <s v="$600,000"/>
    <s v="DEP"/>
    <s v="G0353"/>
    <s v="Not provided"/>
    <m/>
    <s v="Structural"/>
    <s v="2013"/>
    <s v="Central Indian River Lagoon"/>
    <s v="Not provided"/>
    <s v="Not provided"/>
    <s v="Design Calcs"/>
    <s v="yes"/>
    <n v="8"/>
    <n v="0.5749454905145237"/>
    <n v="3.553233751051359"/>
    <n v="5.1314057470314291E-2"/>
  </r>
  <r>
    <n v="48"/>
    <s v="Indian River County"/>
    <s v="Central IRL"/>
    <s v="SIRL"/>
    <s v="IR-SouthCentral"/>
    <n v="0.36"/>
    <n v="0.57999999999999996"/>
    <x v="7"/>
    <s v="Indian River County"/>
    <s v="N/A"/>
    <s v="South Relief Canal Mechanical Vegetation/Debris Removal"/>
    <s v="Removal of aquatic vegetation containing nitrogen and phosphorus that otherwise, would enter IRL and die, releasing nutrients into the lagoon."/>
    <s v="Aquatic Vegetation Harvesting"/>
    <s v="Planned"/>
    <s v="TBD"/>
    <m/>
    <m/>
    <x v="2"/>
    <x v="6"/>
    <s v="$1,000,000"/>
    <s v="$50,000"/>
    <s v="County/ Grants"/>
    <s v="N/A"/>
    <s v="Not provided"/>
    <m/>
    <s v="Non-structural"/>
    <s v="2016"/>
    <s v="Central Indian River Lagoon"/>
    <s v="Not provided"/>
    <s v="Not provided"/>
    <s v="Guidance Document"/>
    <s v="yes"/>
    <n v="2"/>
    <n v="2.9135630661607703E-4"/>
    <n v="1.9526194562249589E-3"/>
    <n v="1.1787627895212818E-4"/>
  </r>
  <r>
    <n v="49"/>
    <s v="Indian River County"/>
    <s v="Central IRL"/>
    <s v="SIRL"/>
    <s v="IR-SouthCentral"/>
    <n v="0.36"/>
    <n v="0.57999999999999996"/>
    <x v="8"/>
    <s v="Indian River County"/>
    <s v="SJRWMD/ DEP/ EPA"/>
    <s v="Osprey Acres Floway and Nature Preserve"/>
    <s v="This is a managed aquatic plant system that will remove nutrients using aquatic vegetation that  will be harvested on a regular basis."/>
    <s v="Hybrid wetland treatment technology (HWTT)"/>
    <s v="Completed"/>
    <s v="2019"/>
    <m/>
    <m/>
    <x v="2"/>
    <x v="7"/>
    <s v="$7,500,000"/>
    <s v="$50,000"/>
    <s v="DEP/ SJRWMD/ Florida Legislature"/>
    <s v="NS027"/>
    <s v="$3,634,536"/>
    <m/>
    <s v="Structural"/>
    <s v="2016"/>
    <s v="Central Indian River Lagoon"/>
    <s v="Not provided"/>
    <s v="Not provided"/>
    <s v="Not Credited"/>
    <s v="N/A"/>
    <n v="7"/>
    <n v="0.4909280160557089"/>
    <n v="3.0229815726748259"/>
    <n v="4.95658568887953E-2"/>
  </r>
  <r>
    <n v="50"/>
    <s v="Natural Lands"/>
    <s v="Central IRL"/>
    <s v="B"/>
    <s v="IR12-21"/>
    <n v="0.56000000000000005"/>
    <n v="0.48"/>
    <x v="0"/>
    <s v="Indian River County"/>
    <s v="DEP"/>
    <s v="East Gifford Stormwater Improvements"/>
    <s v="A stormwater detention pond receiving water from swale systems in a subdivision."/>
    <s v="Wet Detention Pond"/>
    <s v="Completed"/>
    <s v="2004"/>
    <n v="169"/>
    <n v="71"/>
    <x v="0"/>
    <x v="0"/>
    <s v="$686,136"/>
    <s v="$2,471"/>
    <s v="DEP"/>
    <s v="WM836"/>
    <s v="Not provided"/>
    <m/>
    <s v="Structural"/>
    <s v="2013"/>
    <s v="Central Indian River Lagoon"/>
    <s v="Not provided"/>
    <s v="Not provided"/>
    <s v="Wet Detention Effciency Calculation and TA"/>
    <s v="yes"/>
    <n v="24"/>
    <n v="6.272921720908732"/>
    <n v="42.30902155956673"/>
    <n v="0.254657136316988"/>
  </r>
  <r>
    <n v="51"/>
    <s v="Natural Lands"/>
    <s v="Central IRL"/>
    <s v="B"/>
    <s v="IR12-21"/>
    <n v="0.56000000000000005"/>
    <n v="0.48"/>
    <x v="1"/>
    <s v="Indian River County"/>
    <s v="DEP"/>
    <s v="PC Main Screening System"/>
    <s v="Nutrient removal from measured data."/>
    <s v="Regional Stormwater Treatment"/>
    <s v="Completed"/>
    <s v="2009"/>
    <n v="1.6539999999999999"/>
    <n v="400"/>
    <x v="0"/>
    <x v="1"/>
    <s v="$5,331,908"/>
    <s v="$63,260"/>
    <s v="DEP"/>
    <s v="G0182"/>
    <s v="Not provided"/>
    <m/>
    <s v="Structural"/>
    <s v="2013"/>
    <s v="Central Indian River Lagoon"/>
    <s v="Not provided"/>
    <s v="Not provided"/>
    <s v="Design Calcs"/>
    <s v="yes"/>
    <n v="10609"/>
    <n v="3213.8985403602192"/>
    <n v="19809.603369012402"/>
    <n v="0.20703958146142129"/>
  </r>
  <r>
    <n v="52"/>
    <s v="Natural Lands"/>
    <s v="Central IRL"/>
    <s v="B"/>
    <s v="IR12-21"/>
    <n v="0.56000000000000005"/>
    <n v="0.48"/>
    <x v="2"/>
    <s v="Indian River County"/>
    <s v="DEP"/>
    <s v="Egret Marsh Stormwater Park"/>
    <s v="Nutrient removal from measured data."/>
    <s v="Regional Stormwater Treatment"/>
    <s v="Completed"/>
    <s v="2010"/>
    <n v="10.542999999999999"/>
    <n v="2.1429999999999998"/>
    <x v="0"/>
    <x v="2"/>
    <s v="$7,563,274"/>
    <s v="$200,189"/>
    <s v="DEP"/>
    <s v="G0143"/>
    <s v="Not provided"/>
    <m/>
    <s v="Structural"/>
    <s v="2013"/>
    <s v="Central Indian River Lagoon"/>
    <s v="Not provided"/>
    <s v="Not provided"/>
    <s v="Design Calcs"/>
    <s v="yes"/>
    <n v="4887"/>
    <n v="1638.457627353494"/>
    <n v="10015.179494767468"/>
    <n v="0.21799032098154758"/>
  </r>
  <r>
    <n v="53"/>
    <s v="Natural Lands"/>
    <s v="Central IRL"/>
    <s v="B"/>
    <s v="IR12-21"/>
    <n v="0.56000000000000005"/>
    <n v="0.48"/>
    <x v="3"/>
    <s v="Indian River County"/>
    <s v="DEP"/>
    <s v="PC South (Osprey Marsh) Algal Nutrient Removal Facility"/>
    <s v="Nutrient removal from measured data."/>
    <s v="Regional Stormwater Treatment"/>
    <s v="Completed"/>
    <s v="2016"/>
    <n v="6.0910000000000002"/>
    <n v="604"/>
    <x v="0"/>
    <x v="3"/>
    <s v="$10,000,000"/>
    <s v="$600,000"/>
    <s v="DEP"/>
    <s v="G0353"/>
    <s v="Not provided"/>
    <m/>
    <s v="Structural"/>
    <s v="2013"/>
    <s v="Central Indian River Lagoon"/>
    <s v="Not provided"/>
    <s v="Not provided"/>
    <s v="Design Calcs"/>
    <s v="yes"/>
    <n v="4852"/>
    <n v="1607.9807260819346"/>
    <n v="10313.004652035474"/>
    <n v="0.24968199461330462"/>
  </r>
  <r>
    <n v="54"/>
    <s v="Natural Lands"/>
    <s v="Central IRL"/>
    <s v="B"/>
    <s v="IR12-21"/>
    <n v="0.56000000000000005"/>
    <n v="0.48"/>
    <x v="4"/>
    <s v="Indian River County"/>
    <s v="N/A"/>
    <s v="Moorhen Marsh Low Energy Aquatic Plant System"/>
    <s v="This is a managed aquatic plant system that will remove sediment and suspended solids through settling and filtration by aquatic plant roots. The aquatic plants will be harvested on a regular basis."/>
    <s v="Hybrid wetland treatment technology (HWTT)"/>
    <s v="Underway"/>
    <s v="2021"/>
    <m/>
    <m/>
    <x v="1"/>
    <x v="4"/>
    <s v="$8,705,000"/>
    <s v="$84,000"/>
    <s v="County/ SJRWMD/Florida Legislature"/>
    <s v="LPA0018"/>
    <s v="Not provided"/>
    <m/>
    <s v="Structural"/>
    <s v="2013"/>
    <s v="Central Indian River Lagoon"/>
    <s v="Not provided"/>
    <s v="Not provided"/>
    <s v="Not Credited"/>
    <s v="N/A"/>
    <n v="3505"/>
    <n v="1043.2897470673586"/>
    <n v="6045.4646225931547"/>
    <n v="0.19830068373685486"/>
  </r>
  <r>
    <n v="55"/>
    <s v="Natural Lands"/>
    <s v="Central IRL"/>
    <s v="B"/>
    <s v="IR12-21"/>
    <n v="0.56000000000000005"/>
    <n v="0.48"/>
    <x v="5"/>
    <s v="Indian River County"/>
    <s v="N/A"/>
    <s v="Spoonbill Marsh Project"/>
    <s v="Nutrient removal from measured data."/>
    <s v="Wetland Treatment"/>
    <s v="Completed"/>
    <s v="2010"/>
    <n v="5.7"/>
    <n v="247"/>
    <x v="0"/>
    <x v="5"/>
    <s v="$4,200,000"/>
    <s v="$329,143"/>
    <s v="Not provided"/>
    <s v="N/A"/>
    <s v="Not provided"/>
    <m/>
    <s v="Structural"/>
    <s v="2013"/>
    <s v="Central Indian River Lagoon"/>
    <s v="N/A"/>
    <s v="N/A"/>
    <s v="Not Credited"/>
    <s v="N/A"/>
    <n v="586"/>
    <n v="208.26528527161352"/>
    <n v="780.2425695109082"/>
    <n v="0.13046184217710061"/>
  </r>
  <r>
    <n v="56"/>
    <s v="Natural Lands"/>
    <s v="Central IRL"/>
    <s v="B"/>
    <s v="IR12-21"/>
    <n v="0.56000000000000005"/>
    <n v="0.48"/>
    <x v="6"/>
    <s v="Indian River County"/>
    <s v="N/A"/>
    <s v="North Relief Canal Mechanical Vegetation/Debris Removal"/>
    <s v="Removal of aquatic vegetation containing nitrogen and phosphorus that otherwise, would enter IRL and die, releasing nutrients into the lagoon."/>
    <s v="Aquatic Vegetation Harvesting"/>
    <s v="Planned"/>
    <s v="TBD"/>
    <m/>
    <m/>
    <x v="2"/>
    <x v="4"/>
    <s v="$1,000,000"/>
    <s v="$50,000"/>
    <s v="County/ Grants"/>
    <s v="N/A"/>
    <s v="TBD"/>
    <m/>
    <s v="Non-structural"/>
    <s v="2016"/>
    <s v="Central Indian River Lagoon"/>
    <s v="Not provided"/>
    <s v="Not provided"/>
    <s v="Guidance Document"/>
    <s v="yes"/>
    <n v="3505"/>
    <n v="1043.2897470673586"/>
    <n v="6045.4646225931547"/>
    <n v="0.19830068373685486"/>
  </r>
  <r>
    <n v="57"/>
    <s v="Natural Lands"/>
    <s v="Central IRL"/>
    <s v="B"/>
    <s v="IR12-21"/>
    <n v="0.56000000000000005"/>
    <n v="0.48"/>
    <x v="7"/>
    <s v="Indian River County"/>
    <s v="N/A"/>
    <s v="South Relief Canal Mechanical Vegetation/Debris Removal"/>
    <s v="Removal of aquatic vegetation containing nitrogen and phosphorus that otherwise, would enter IRL and die, releasing nutrients into the lagoon."/>
    <s v="Aquatic Vegetation Harvesting"/>
    <s v="Planned"/>
    <s v="TBD"/>
    <m/>
    <m/>
    <x v="2"/>
    <x v="6"/>
    <s v="$1,000,000"/>
    <s v="$50,000"/>
    <s v="County/ Grants"/>
    <s v="N/A"/>
    <s v="Not provided"/>
    <m/>
    <s v="Non-structural"/>
    <s v="2016"/>
    <s v="Central Indian River Lagoon"/>
    <s v="Not provided"/>
    <s v="Not provided"/>
    <s v="Guidance Document"/>
    <s v="yes"/>
    <n v="3493"/>
    <n v="1157.6953809673757"/>
    <n v="7855.9492531666638"/>
    <n v="0.25929768984942858"/>
  </r>
  <r>
    <n v="58"/>
    <s v="Natural Lands"/>
    <s v="Central IRL"/>
    <s v="B"/>
    <s v="IR12-21"/>
    <n v="0.56000000000000005"/>
    <n v="0.48"/>
    <x v="8"/>
    <s v="Indian River County"/>
    <s v="SJRWMD/ DEP/ EPA"/>
    <s v="Osprey Acres Floway and Nature Preserve"/>
    <s v="This is a managed aquatic plant system that will remove nutrients using aquatic vegetation that  will be harvested on a regular basis."/>
    <s v="Hybrid wetland treatment technology (HWTT)"/>
    <s v="Completed"/>
    <s v="2019"/>
    <m/>
    <m/>
    <x v="2"/>
    <x v="7"/>
    <s v="$7,500,000"/>
    <s v="$50,000"/>
    <s v="DEP/ SJRWMD/ Florida Legislature"/>
    <s v="NS027"/>
    <s v="$3,634,536"/>
    <m/>
    <s v="Structural"/>
    <s v="2016"/>
    <s v="Central Indian River Lagoon"/>
    <s v="Not provided"/>
    <s v="Not provided"/>
    <s v="Not Credited"/>
    <s v="N/A"/>
    <n v="4807"/>
    <n v="1606.522216693759"/>
    <n v="10303.937248390992"/>
    <n v="0.25171704874311474"/>
  </r>
  <r>
    <n v="59"/>
    <s v="Natural Lands"/>
    <s v="Central IRL"/>
    <s v="SEB"/>
    <s v="IR12-21"/>
    <n v="0.56000000000000005"/>
    <n v="0.48"/>
    <x v="9"/>
    <s v="Indian River County"/>
    <s v="DEP"/>
    <s v="Vero Lake Estates Stormwater Improvements - Phase 1"/>
    <s v="Series of swales and canals in a large development leading to large stormwater detention ponds."/>
    <s v="Wet Detention Pond"/>
    <s v="Completed"/>
    <s v="2002"/>
    <n v="4.9359999999999999"/>
    <n v="1.022"/>
    <x v="2"/>
    <x v="8"/>
    <s v="$1,572,829"/>
    <s v="Not provided"/>
    <s v="DEP"/>
    <s v="WM803"/>
    <s v="Not provided"/>
    <m/>
    <s v="Structural"/>
    <s v="2013"/>
    <s v="Central Indian River Lagoon"/>
    <s v="Not provided"/>
    <s v="Not provided"/>
    <s v="Wet Detention Effciency Calculation and TA"/>
    <s v="yes"/>
    <n v="378"/>
    <n v="112.11479185416589"/>
    <n v="644.2230618494325"/>
    <n v="0.16210060139223167"/>
  </r>
  <r>
    <n v="60"/>
    <s v="Natural Lands"/>
    <s v="Central IRL"/>
    <s v="SEB"/>
    <s v="IR12-21"/>
    <n v="0.56000000000000005"/>
    <n v="0.48"/>
    <x v="10"/>
    <s v="Indian River County"/>
    <s v="DEP"/>
    <s v="East Roseland Stormwater Improvements"/>
    <s v="A stormwater detention pond receiving water from swale systems in a subdivision."/>
    <s v="Wet Detention Pond"/>
    <s v="Completed"/>
    <s v="2005"/>
    <n v="168"/>
    <n v="38"/>
    <x v="2"/>
    <x v="9"/>
    <s v="$433,134"/>
    <s v="$2,176"/>
    <s v="DEP"/>
    <s v="G0061"/>
    <s v="Not provided"/>
    <m/>
    <s v="Structural"/>
    <s v="2013"/>
    <s v="Central Indian River Lagoon"/>
    <s v="Not provided"/>
    <s v="Not provided"/>
    <s v="Wet Detention Effciency Calculation and TA"/>
    <s v="yes"/>
    <n v="63"/>
    <n v="12.035098884943521"/>
    <n v="80.88029940908298"/>
    <n v="0.17211836437136152"/>
  </r>
  <r>
    <n v="61"/>
    <s v="Natural Lands"/>
    <s v="Central IRL"/>
    <s v="SEB"/>
    <s v="IR12-21"/>
    <n v="0.56000000000000005"/>
    <n v="0.48"/>
    <x v="1"/>
    <s v="Indian River County"/>
    <s v="DEP"/>
    <s v="PC Main Screening System"/>
    <s v="Nutrient removal from measured data."/>
    <s v="Regional Stormwater Treatment"/>
    <s v="Completed"/>
    <s v="2009"/>
    <n v="1.6539999999999999"/>
    <n v="400"/>
    <x v="0"/>
    <x v="1"/>
    <s v="$5,331,908"/>
    <s v="$63,260"/>
    <s v="DEP"/>
    <s v="G0182"/>
    <s v="Not provided"/>
    <m/>
    <s v="Structural"/>
    <s v="2013"/>
    <s v="Central Indian River Lagoon"/>
    <s v="Not provided"/>
    <s v="Not provided"/>
    <s v="Design Calcs"/>
    <s v="yes"/>
    <n v="63"/>
    <n v="9.3926957132827553"/>
    <n v="48.505864508948726"/>
    <n v="6.3824476923256684E-2"/>
  </r>
  <r>
    <n v="62"/>
    <s v="Natural Lands"/>
    <s v="Central IRL"/>
    <s v="SEB"/>
    <s v="IR12-21"/>
    <n v="0.56000000000000005"/>
    <n v="0.48"/>
    <x v="2"/>
    <s v="Indian River County"/>
    <s v="DEP"/>
    <s v="Egret Marsh Stormwater Park"/>
    <s v="Nutrient removal from measured data."/>
    <s v="Regional Stormwater Treatment"/>
    <s v="Completed"/>
    <s v="2010"/>
    <n v="10.542999999999999"/>
    <n v="2.1429999999999998"/>
    <x v="0"/>
    <x v="2"/>
    <s v="$7,563,274"/>
    <s v="$200,189"/>
    <s v="DEP"/>
    <s v="G0143"/>
    <s v="Not provided"/>
    <m/>
    <s v="Structural"/>
    <s v="2013"/>
    <s v="Central Indian River Lagoon"/>
    <s v="Not provided"/>
    <s v="Not provided"/>
    <s v="Design Calcs"/>
    <s v="yes"/>
    <n v="49"/>
    <n v="8.8895244371493369"/>
    <n v="45.286559478726595"/>
    <n v="7.1979357768782157E-2"/>
  </r>
  <r>
    <n v="63"/>
    <s v="Natural Lands"/>
    <s v="Central IRL"/>
    <s v="SEB"/>
    <s v="IR12-21"/>
    <n v="0.56000000000000005"/>
    <n v="0.48"/>
    <x v="4"/>
    <s v="Indian River County"/>
    <s v="N/A"/>
    <s v="Moorhen Marsh Low Energy Aquatic Plant System"/>
    <s v="This is a managed aquatic plant system that will remove sediment and suspended solids through settling and filtration by aquatic plant roots. The aquatic plants will be harvested on a regular basis."/>
    <s v="Hybrid wetland treatment technology (HWTT)"/>
    <s v="Underway"/>
    <s v="2021"/>
    <m/>
    <m/>
    <x v="1"/>
    <x v="4"/>
    <s v="$8,705,000"/>
    <s v="$84,000"/>
    <s v="County/ SJRWMD/Florida Legislature"/>
    <s v="LPA0018"/>
    <s v="Not provided"/>
    <m/>
    <s v="Structural"/>
    <s v="2013"/>
    <s v="Central Indian River Lagoon"/>
    <s v="Not provided"/>
    <s v="Not provided"/>
    <s v="Not Credited"/>
    <s v="N/A"/>
    <n v="141"/>
    <n v="22.85948267937496"/>
    <n v="155.70817105672037"/>
    <n v="0.13805403071482344"/>
  </r>
  <r>
    <n v="64"/>
    <s v="Natural Lands"/>
    <s v="Central IRL"/>
    <s v="SEB"/>
    <s v="IR12-21"/>
    <n v="0.56000000000000005"/>
    <n v="0.48"/>
    <x v="6"/>
    <s v="Indian River County"/>
    <s v="N/A"/>
    <s v="North Relief Canal Mechanical Vegetation/Debris Removal"/>
    <s v="Removal of aquatic vegetation containing nitrogen and phosphorus that otherwise, would enter IRL and die, releasing nutrients into the lagoon."/>
    <s v="Aquatic Vegetation Harvesting"/>
    <s v="Planned"/>
    <s v="TBD"/>
    <m/>
    <m/>
    <x v="2"/>
    <x v="4"/>
    <s v="$1,000,000"/>
    <s v="$50,000"/>
    <s v="County/ Grants"/>
    <s v="N/A"/>
    <s v="TBD"/>
    <m/>
    <s v="Non-structural"/>
    <s v="2016"/>
    <s v="Central Indian River Lagoon"/>
    <s v="Not provided"/>
    <s v="Not provided"/>
    <s v="Guidance Document"/>
    <s v="yes"/>
    <n v="141"/>
    <n v="22.85948267937496"/>
    <n v="155.70817105672037"/>
    <n v="0.13805403071482344"/>
  </r>
  <r>
    <n v="65"/>
    <s v="Natural Lands"/>
    <s v="Central IRL"/>
    <s v="SIRL"/>
    <s v="IR-SouthCentral"/>
    <n v="0.36"/>
    <n v="0.57999999999999996"/>
    <x v="3"/>
    <s v="Indian River County"/>
    <s v="DEP"/>
    <s v="PC South (Osprey Marsh) Algal Nutrient Removal Facility"/>
    <s v="Nutrient removal from measured data."/>
    <s v="Regional Stormwater Treatment"/>
    <s v="Completed"/>
    <s v="2016"/>
    <n v="6.0910000000000002"/>
    <n v="604"/>
    <x v="0"/>
    <x v="3"/>
    <s v="$10,000,000"/>
    <s v="$600,000"/>
    <s v="DEP"/>
    <s v="G0353"/>
    <s v="Not provided"/>
    <m/>
    <s v="Structural"/>
    <s v="2013"/>
    <s v="Central Indian River Lagoon"/>
    <s v="Not provided"/>
    <s v="Not provided"/>
    <s v="Design Calcs"/>
    <s v="yes"/>
    <n v="29"/>
    <n v="2.6112063806357693"/>
    <n v="18.868553792421594"/>
    <n v="9.3801946799203839E-2"/>
  </r>
  <r>
    <n v="66"/>
    <s v="Natural Lands"/>
    <s v="Central IRL"/>
    <s v="SIRL"/>
    <s v="IR-SouthCentral"/>
    <n v="0.36"/>
    <n v="0.57999999999999996"/>
    <x v="7"/>
    <s v="Indian River County"/>
    <s v="N/A"/>
    <s v="South Relief Canal Mechanical Vegetation/Debris Removal"/>
    <s v="Removal of aquatic vegetation containing nitrogen and phosphorus that otherwise, would enter IRL and die, releasing nutrients into the lagoon."/>
    <s v="Aquatic Vegetation Harvesting"/>
    <s v="Planned"/>
    <s v="TBD"/>
    <m/>
    <m/>
    <x v="2"/>
    <x v="6"/>
    <s v="$1,000,000"/>
    <s v="$50,000"/>
    <s v="County/ Grants"/>
    <s v="N/A"/>
    <s v="Not provided"/>
    <m/>
    <s v="Non-structural"/>
    <s v="2016"/>
    <s v="Central Indian River Lagoon"/>
    <s v="Not provided"/>
    <s v="Not provided"/>
    <s v="Guidance Document"/>
    <s v="yes"/>
    <n v="63"/>
    <n v="7.0071847255290018"/>
    <n v="48.221099545239973"/>
    <n v="0.10172194973392108"/>
  </r>
  <r>
    <n v="67"/>
    <s v="Natural Lands"/>
    <s v="Central IRL"/>
    <s v="SIRL"/>
    <s v="IR-SouthCentral"/>
    <n v="0.36"/>
    <n v="0.57999999999999996"/>
    <x v="8"/>
    <s v="Indian River County"/>
    <s v="SJRWMD/ DEP/ EPA"/>
    <s v="Osprey Acres Floway and Nature Preserve"/>
    <s v="This is a managed aquatic plant system that will remove nutrients using aquatic vegetation that  will be harvested on a regular basis."/>
    <s v="Hybrid wetland treatment technology (HWTT)"/>
    <s v="Completed"/>
    <s v="2019"/>
    <m/>
    <m/>
    <x v="2"/>
    <x v="7"/>
    <s v="$7,500,000"/>
    <s v="$50,000"/>
    <s v="DEP/ SJRWMD/ Florida Legislature"/>
    <s v="NS027"/>
    <s v="$3,634,536"/>
    <m/>
    <s v="Structural"/>
    <s v="2016"/>
    <s v="Central Indian River Lagoon"/>
    <s v="Not provided"/>
    <s v="Not provided"/>
    <s v="Not Credited"/>
    <s v="N/A"/>
    <n v="14"/>
    <n v="0.8066690928941409"/>
    <n v="6.0730118308017049"/>
    <n v="5.6738055244413575E-2"/>
  </r>
  <r>
    <n v="68"/>
    <s v="Sebastian River Improvement District"/>
    <s v="Central IRL"/>
    <s v="B"/>
    <s v="IR12-21"/>
    <n v="0.56000000000000005"/>
    <n v="0.48"/>
    <x v="1"/>
    <s v="Indian River County"/>
    <s v="DEP"/>
    <s v="PC Main Screening System"/>
    <s v="Nutrient removal from measured data."/>
    <s v="Regional Stormwater Treatment"/>
    <s v="Completed"/>
    <s v="2009"/>
    <n v="1.6539999999999999"/>
    <n v="400"/>
    <x v="0"/>
    <x v="1"/>
    <s v="$5,331,908"/>
    <s v="$63,260"/>
    <s v="DEP"/>
    <s v="G0182"/>
    <s v="Not provided"/>
    <m/>
    <s v="Structural"/>
    <s v="2013"/>
    <s v="Central Indian River Lagoon"/>
    <s v="Not provided"/>
    <s v="Not provided"/>
    <s v="Design Calcs"/>
    <s v="yes"/>
    <n v="182"/>
    <n v="21.630909849201839"/>
    <n v="212.39665450482877"/>
    <n v="0.17442501699546448"/>
  </r>
  <r>
    <n v="69"/>
    <s v="Sebastian River Improvement District"/>
    <s v="Central IRL"/>
    <s v="B"/>
    <s v="IR12-21"/>
    <n v="0.56000000000000005"/>
    <n v="0.48"/>
    <x v="2"/>
    <s v="Indian River County"/>
    <s v="DEP"/>
    <s v="Egret Marsh Stormwater Park"/>
    <s v="Nutrient removal from measured data."/>
    <s v="Regional Stormwater Treatment"/>
    <s v="Completed"/>
    <s v="2010"/>
    <n v="10.542999999999999"/>
    <n v="2.1429999999999998"/>
    <x v="0"/>
    <x v="2"/>
    <s v="$7,563,274"/>
    <s v="$200,189"/>
    <s v="DEP"/>
    <s v="G0143"/>
    <s v="Not provided"/>
    <m/>
    <s v="Structural"/>
    <s v="2013"/>
    <s v="Central Indian River Lagoon"/>
    <s v="Not provided"/>
    <s v="Not provided"/>
    <s v="Design Calcs"/>
    <s v="yes"/>
    <n v="3"/>
    <n v="0.1524560594409386"/>
    <n v="1.1988357610283342"/>
    <n v="4.73501110738061E-2"/>
  </r>
  <r>
    <n v="70"/>
    <s v="Sebastian River Improvement District"/>
    <s v="Central IRL"/>
    <s v="B"/>
    <s v="IR12-21"/>
    <n v="0.56000000000000005"/>
    <n v="0.48"/>
    <x v="4"/>
    <s v="Indian River County"/>
    <s v="N/A"/>
    <s v="Moorhen Marsh Low Energy Aquatic Plant System"/>
    <s v="This is a managed aquatic plant system that will remove sediment and suspended solids through settling and filtration by aquatic plant roots. The aquatic plants will be harvested on a regular basis."/>
    <s v="Hybrid wetland treatment technology (HWTT)"/>
    <s v="Underway"/>
    <s v="2021"/>
    <m/>
    <m/>
    <x v="1"/>
    <x v="4"/>
    <s v="$8,705,000"/>
    <s v="$84,000"/>
    <s v="County/ SJRWMD/Florida Legislature"/>
    <s v="LPA0018"/>
    <s v="Not provided"/>
    <m/>
    <s v="Structural"/>
    <s v="2013"/>
    <s v="Central Indian River Lagoon"/>
    <s v="Not provided"/>
    <s v="Not provided"/>
    <s v="Not Credited"/>
    <s v="N/A"/>
    <n v="49"/>
    <n v="3.3592625662354756"/>
    <n v="12.996341417412642"/>
    <n v="3.9908161453734887E-2"/>
  </r>
  <r>
    <n v="71"/>
    <s v="Sebastian River Improvement District"/>
    <s v="Central IRL"/>
    <s v="B"/>
    <s v="IR12-21"/>
    <n v="0.56000000000000005"/>
    <n v="0.48"/>
    <x v="6"/>
    <s v="Indian River County"/>
    <s v="N/A"/>
    <s v="North Relief Canal Mechanical Vegetation/Debris Removal"/>
    <s v="Removal of aquatic vegetation containing nitrogen and phosphorus that otherwise, would enter IRL and die, releasing nutrients into the lagoon."/>
    <s v="Aquatic Vegetation Harvesting"/>
    <s v="Planned"/>
    <s v="TBD"/>
    <m/>
    <m/>
    <x v="2"/>
    <x v="4"/>
    <s v="$1,000,000"/>
    <s v="$50,000"/>
    <s v="County/ Grants"/>
    <s v="N/A"/>
    <s v="TBD"/>
    <m/>
    <s v="Non-structural"/>
    <s v="2016"/>
    <s v="Central Indian River Lagoon"/>
    <s v="Not provided"/>
    <s v="Not provided"/>
    <s v="Guidance Document"/>
    <s v="yes"/>
    <n v="49"/>
    <n v="3.3592625662354756"/>
    <n v="12.996341417412642"/>
    <n v="3.9908161453734887E-2"/>
  </r>
  <r>
    <n v="72"/>
    <s v="Sebastian River Improvement District"/>
    <s v="Central IRL"/>
    <s v="SEB"/>
    <s v="IR12-21"/>
    <n v="0.56000000000000005"/>
    <n v="0.48"/>
    <x v="9"/>
    <s v="Indian River County"/>
    <s v="DEP"/>
    <s v="Vero Lake Estates Stormwater Improvements - Phase 1"/>
    <s v="Series of swales and canals in a large development leading to large stormwater detention ponds."/>
    <s v="Wet Detention Pond"/>
    <s v="Completed"/>
    <s v="2002"/>
    <n v="4.9359999999999999"/>
    <n v="1.022"/>
    <x v="2"/>
    <x v="8"/>
    <s v="$1,572,829"/>
    <s v="Not provided"/>
    <s v="DEP"/>
    <s v="WM803"/>
    <s v="Not provided"/>
    <m/>
    <s v="Structural"/>
    <s v="2013"/>
    <s v="Central Indian River Lagoon"/>
    <s v="Not provided"/>
    <s v="Not provided"/>
    <s v="Wet Detention Effciency Calculation and TA"/>
    <s v="yes"/>
    <n v="141"/>
    <n v="14.540026086342614"/>
    <n v="140.08920524531476"/>
    <n v="0.14165054563905632"/>
  </r>
  <r>
    <n v="73"/>
    <s v="Sebastian River Improvement District"/>
    <s v="Central IRL"/>
    <s v="SEB"/>
    <s v="IR12-21"/>
    <n v="0.56000000000000005"/>
    <n v="0.48"/>
    <x v="1"/>
    <s v="Indian River County"/>
    <s v="DEP"/>
    <s v="PC Main Screening System"/>
    <s v="Nutrient removal from measured data."/>
    <s v="Regional Stormwater Treatment"/>
    <s v="Completed"/>
    <s v="2009"/>
    <n v="1.6539999999999999"/>
    <n v="400"/>
    <x v="0"/>
    <x v="1"/>
    <s v="$5,331,908"/>
    <s v="$63,260"/>
    <s v="DEP"/>
    <s v="G0182"/>
    <s v="Not provided"/>
    <m/>
    <s v="Structural"/>
    <s v="2013"/>
    <s v="Central Indian River Lagoon"/>
    <s v="Not provided"/>
    <s v="Not provided"/>
    <s v="Design Calcs"/>
    <s v="yes"/>
    <n v="9"/>
    <n v="0.37890648008168315"/>
    <n v="4.0560258949212198"/>
    <n v="7.7083110773946528E-2"/>
  </r>
  <r>
    <n v="74"/>
    <s v="Sebastian River Improvement District"/>
    <s v="Central IRL"/>
    <s v="SEB"/>
    <s v="IR12-21"/>
    <n v="0.56000000000000005"/>
    <n v="0.48"/>
    <x v="4"/>
    <s v="Indian River County"/>
    <s v="N/A"/>
    <s v="Moorhen Marsh Low Energy Aquatic Plant System"/>
    <s v="This is a managed aquatic plant system that will remove sediment and suspended solids through settling and filtration by aquatic plant roots. The aquatic plants will be harvested on a regular basis."/>
    <s v="Hybrid wetland treatment technology (HWTT)"/>
    <s v="Underway"/>
    <s v="2021"/>
    <m/>
    <m/>
    <x v="1"/>
    <x v="4"/>
    <s v="$8,705,000"/>
    <s v="$84,000"/>
    <s v="County/ SJRWMD/Florida Legislature"/>
    <s v="LPA0018"/>
    <s v="Not provided"/>
    <m/>
    <s v="Structural"/>
    <s v="2013"/>
    <s v="Central Indian River Lagoon"/>
    <s v="Not provided"/>
    <s v="Not provided"/>
    <s v="Not Credited"/>
    <s v="N/A"/>
    <n v="48"/>
    <n v="2.4903616733419955"/>
    <n v="17.719362198038816"/>
    <n v="5.0755608795889751E-2"/>
  </r>
  <r>
    <n v="75"/>
    <s v="Sebastian River Improvement District"/>
    <s v="Central IRL"/>
    <s v="SEB"/>
    <s v="IR12-21"/>
    <n v="0.56000000000000005"/>
    <n v="0.48"/>
    <x v="6"/>
    <s v="Indian River County"/>
    <s v="N/A"/>
    <s v="North Relief Canal Mechanical Vegetation/Debris Removal"/>
    <s v="Removal of aquatic vegetation containing nitrogen and phosphorus that otherwise, would enter IRL and die, releasing nutrients into the lagoon."/>
    <s v="Aquatic Vegetation Harvesting"/>
    <s v="Planned"/>
    <s v="TBD"/>
    <m/>
    <m/>
    <x v="2"/>
    <x v="4"/>
    <s v="$1,000,000"/>
    <s v="$50,000"/>
    <s v="County/ Grants"/>
    <s v="N/A"/>
    <s v="TBD"/>
    <m/>
    <s v="Non-structural"/>
    <s v="2016"/>
    <s v="Central Indian River Lagoon"/>
    <s v="Not provided"/>
    <s v="Not provided"/>
    <s v="Guidance Document"/>
    <s v="yes"/>
    <n v="48"/>
    <n v="2.4903616733419955"/>
    <n v="17.719362198038816"/>
    <n v="5.0755608795889751E-2"/>
  </r>
  <r>
    <n v="76"/>
    <s v="WCD Canals"/>
    <s v="Central IRL"/>
    <s v="B"/>
    <s v="IR12-21"/>
    <n v="0.56000000000000005"/>
    <n v="0.48"/>
    <x v="1"/>
    <s v="Indian River County"/>
    <s v="DEP"/>
    <s v="PC Main Screening System"/>
    <s v="Nutrient removal from measured data."/>
    <s v="Regional Stormwater Treatment"/>
    <s v="Completed"/>
    <s v="2009"/>
    <n v="1.6539999999999999"/>
    <n v="400"/>
    <x v="0"/>
    <x v="1"/>
    <s v="$5,331,908"/>
    <s v="$63,260"/>
    <s v="DEP"/>
    <s v="G0182"/>
    <s v="Not provided"/>
    <m/>
    <s v="Structural"/>
    <s v="2013"/>
    <s v="Central Indian River Lagoon"/>
    <s v="Not provided"/>
    <s v="Not provided"/>
    <s v="Design Calcs"/>
    <s v="yes"/>
    <n v="3893"/>
    <n v="198.24869503811695"/>
    <n v="1401.1245124962045"/>
    <n v="4.7526398868541021E-2"/>
  </r>
  <r>
    <n v="77"/>
    <s v="WCD Canals"/>
    <s v="Central IRL"/>
    <s v="B"/>
    <s v="IR12-21"/>
    <n v="0.56000000000000005"/>
    <n v="0.48"/>
    <x v="2"/>
    <s v="Indian River County"/>
    <s v="DEP"/>
    <s v="Egret Marsh Stormwater Park"/>
    <s v="Nutrient removal from measured data."/>
    <s v="Regional Stormwater Treatment"/>
    <s v="Completed"/>
    <s v="2010"/>
    <n v="10.542999999999999"/>
    <n v="2.1429999999999998"/>
    <x v="0"/>
    <x v="2"/>
    <s v="$7,563,274"/>
    <s v="$200,189"/>
    <s v="DEP"/>
    <s v="G0143"/>
    <s v="Not provided"/>
    <m/>
    <s v="Structural"/>
    <s v="2013"/>
    <s v="Central Indian River Lagoon"/>
    <s v="Not provided"/>
    <s v="Not provided"/>
    <s v="Design Calcs"/>
    <s v="yes"/>
    <n v="2005"/>
    <n v="108.0333846748772"/>
    <n v="785.35742216182132"/>
    <n v="4.9699124811454429E-2"/>
  </r>
  <r>
    <n v="78"/>
    <s v="WCD Canals"/>
    <s v="Central IRL"/>
    <s v="B"/>
    <s v="IR12-21"/>
    <n v="0.56000000000000005"/>
    <n v="0.48"/>
    <x v="3"/>
    <s v="Indian River County"/>
    <s v="DEP"/>
    <s v="PC South (Osprey Marsh) Algal Nutrient Removal Facility"/>
    <s v="Nutrient removal from measured data."/>
    <s v="Regional Stormwater Treatment"/>
    <s v="Completed"/>
    <s v="2016"/>
    <n v="6.0910000000000002"/>
    <n v="604"/>
    <x v="0"/>
    <x v="3"/>
    <s v="$10,000,000"/>
    <s v="$600,000"/>
    <s v="DEP"/>
    <s v="G0353"/>
    <s v="Not provided"/>
    <m/>
    <s v="Structural"/>
    <s v="2013"/>
    <s v="Central Indian River Lagoon"/>
    <s v="Not provided"/>
    <s v="Not provided"/>
    <s v="Design Calcs"/>
    <s v="yes"/>
    <n v="2033"/>
    <n v="81.300502067147477"/>
    <n v="602.8240353218539"/>
    <n v="4.0688727385555658E-2"/>
  </r>
  <r>
    <n v="79"/>
    <s v="WCD Canals"/>
    <s v="Central IRL"/>
    <s v="B"/>
    <s v="IR12-21"/>
    <n v="0.56000000000000005"/>
    <n v="0.48"/>
    <x v="4"/>
    <s v="Indian River County"/>
    <s v="N/A"/>
    <s v="Moorhen Marsh Low Energy Aquatic Plant System"/>
    <s v="This is a managed aquatic plant system that will remove sediment and suspended solids through settling and filtration by aquatic plant roots. The aquatic plants will be harvested on a regular basis."/>
    <s v="Hybrid wetland treatment technology (HWTT)"/>
    <s v="Underway"/>
    <s v="2021"/>
    <m/>
    <m/>
    <x v="1"/>
    <x v="4"/>
    <s v="$8,705,000"/>
    <s v="$84,000"/>
    <s v="County/ SJRWMD/Florida Legislature"/>
    <s v="LPA0018"/>
    <s v="Not provided"/>
    <m/>
    <s v="Structural"/>
    <s v="2013"/>
    <s v="Central Indian River Lagoon"/>
    <s v="Not provided"/>
    <s v="Not provided"/>
    <s v="Not Credited"/>
    <s v="N/A"/>
    <n v="1498"/>
    <n v="62.281349835821551"/>
    <n v="384.97781118829005"/>
    <n v="3.3895711951832636E-2"/>
  </r>
  <r>
    <n v="80"/>
    <s v="WCD Canals"/>
    <s v="Central IRL"/>
    <s v="B"/>
    <s v="IR12-21"/>
    <n v="0.56000000000000005"/>
    <n v="0.48"/>
    <x v="6"/>
    <s v="Indian River County"/>
    <s v="N/A"/>
    <s v="North Relief Canal Mechanical Vegetation/Debris Removal"/>
    <s v="Removal of aquatic vegetation containing nitrogen and phosphorus that otherwise, would enter IRL and die, releasing nutrients into the lagoon."/>
    <s v="Aquatic Vegetation Harvesting"/>
    <s v="Planned"/>
    <s v="TBD"/>
    <m/>
    <m/>
    <x v="2"/>
    <x v="4"/>
    <s v="$1,000,000"/>
    <s v="$50,000"/>
    <s v="County/ Grants"/>
    <s v="N/A"/>
    <s v="TBD"/>
    <m/>
    <s v="Non-structural"/>
    <s v="2016"/>
    <s v="Central Indian River Lagoon"/>
    <s v="Not provided"/>
    <s v="Not provided"/>
    <s v="Guidance Document"/>
    <s v="yes"/>
    <n v="1498"/>
    <n v="62.281349835821551"/>
    <n v="384.97781118829005"/>
    <n v="3.3895711951832636E-2"/>
  </r>
  <r>
    <n v="81"/>
    <s v="WCD Canals"/>
    <s v="Central IRL"/>
    <s v="B"/>
    <s v="IR12-21"/>
    <n v="0.56000000000000005"/>
    <n v="0.48"/>
    <x v="7"/>
    <s v="Indian River County"/>
    <s v="N/A"/>
    <s v="South Relief Canal Mechanical Vegetation/Debris Removal"/>
    <s v="Removal of aquatic vegetation containing nitrogen and phosphorus that otherwise, would enter IRL and die, releasing nutrients into the lagoon."/>
    <s v="Aquatic Vegetation Harvesting"/>
    <s v="Planned"/>
    <s v="TBD"/>
    <m/>
    <m/>
    <x v="2"/>
    <x v="6"/>
    <s v="$1,000,000"/>
    <s v="$50,000"/>
    <s v="County/ Grants"/>
    <s v="N/A"/>
    <s v="Not provided"/>
    <m/>
    <s v="Non-structural"/>
    <s v="2016"/>
    <s v="Central Indian River Lagoon"/>
    <s v="Not provided"/>
    <s v="Not provided"/>
    <s v="Guidance Document"/>
    <s v="yes"/>
    <n v="1599"/>
    <n v="63.253085511234005"/>
    <n v="451.1389035288928"/>
    <n v="3.8631791626588946E-2"/>
  </r>
  <r>
    <n v="82"/>
    <s v="WCD Canals"/>
    <s v="Central IRL"/>
    <s v="B"/>
    <s v="IR12-21"/>
    <n v="0.56000000000000005"/>
    <n v="0.48"/>
    <x v="8"/>
    <s v="Indian River County"/>
    <s v="SJRWMD/ DEP/ EPA"/>
    <s v="Osprey Acres Floway and Nature Preserve"/>
    <s v="This is a managed aquatic plant system that will remove nutrients using aquatic vegetation that  will be harvested on a regular basis."/>
    <s v="Hybrid wetland treatment technology (HWTT)"/>
    <s v="Completed"/>
    <s v="2019"/>
    <m/>
    <m/>
    <x v="2"/>
    <x v="7"/>
    <s v="$7,500,000"/>
    <s v="$50,000"/>
    <s v="DEP/ SJRWMD/ Florida Legislature"/>
    <s v="NS027"/>
    <s v="$3,634,536"/>
    <m/>
    <s v="Structural"/>
    <s v="2016"/>
    <s v="Central Indian River Lagoon"/>
    <s v="Not provided"/>
    <s v="Not provided"/>
    <s v="Not Credited"/>
    <s v="N/A"/>
    <n v="1969"/>
    <n v="78.531598231380386"/>
    <n v="583.83593741739605"/>
    <n v="4.0785863710728204E-2"/>
  </r>
  <r>
    <n v="83"/>
    <s v="WCD Canals"/>
    <s v="Central IRL"/>
    <s v="SEB"/>
    <s v="IR12-21"/>
    <n v="0.56000000000000005"/>
    <n v="0.48"/>
    <x v="9"/>
    <s v="Indian River County"/>
    <s v="DEP"/>
    <s v="Vero Lake Estates Stormwater Improvements - Phase 1"/>
    <s v="Series of swales and canals in a large development leading to large stormwater detention ponds."/>
    <s v="Wet Detention Pond"/>
    <s v="Completed"/>
    <s v="2002"/>
    <n v="4.9359999999999999"/>
    <n v="1.022"/>
    <x v="2"/>
    <x v="8"/>
    <s v="$1,572,829"/>
    <s v="Not provided"/>
    <s v="DEP"/>
    <s v="WM803"/>
    <s v="Not provided"/>
    <m/>
    <s v="Structural"/>
    <s v="2013"/>
    <s v="Central Indian River Lagoon"/>
    <s v="Not provided"/>
    <s v="Not provided"/>
    <s v="Wet Detention Effciency Calculation and TA"/>
    <s v="yes"/>
    <n v="10"/>
    <n v="0.36565406265034295"/>
    <n v="2.5906647169189676"/>
    <n v="3.4042368264981443E-2"/>
  </r>
  <r>
    <n v="84"/>
    <s v="WCD Canals"/>
    <s v="Central IRL"/>
    <s v="SEB"/>
    <s v="IR12-21"/>
    <n v="0.56000000000000005"/>
    <n v="0.48"/>
    <x v="1"/>
    <s v="Indian River County"/>
    <s v="DEP"/>
    <s v="PC Main Screening System"/>
    <s v="Nutrient removal from measured data."/>
    <s v="Regional Stormwater Treatment"/>
    <s v="Completed"/>
    <s v="2009"/>
    <n v="1.6539999999999999"/>
    <n v="400"/>
    <x v="0"/>
    <x v="1"/>
    <s v="$5,331,908"/>
    <s v="$63,260"/>
    <s v="DEP"/>
    <s v="G0182"/>
    <s v="Not provided"/>
    <m/>
    <s v="Structural"/>
    <s v="2013"/>
    <s v="Central Indian River Lagoon"/>
    <s v="Not provided"/>
    <s v="Not provided"/>
    <s v="Design Calcs"/>
    <s v="yes"/>
    <n v="72"/>
    <n v="3.6210626487734126"/>
    <n v="26.769694500683798"/>
    <n v="5.1461121508719107E-2"/>
  </r>
  <r>
    <n v="85"/>
    <s v="WCD Canals"/>
    <s v="Central IRL"/>
    <s v="SEB"/>
    <s v="IR12-21"/>
    <n v="0.56000000000000005"/>
    <n v="0.48"/>
    <x v="2"/>
    <s v="Indian River County"/>
    <s v="DEP"/>
    <s v="Egret Marsh Stormwater Park"/>
    <s v="Nutrient removal from measured data."/>
    <s v="Regional Stormwater Treatment"/>
    <s v="Completed"/>
    <s v="2010"/>
    <n v="10.542999999999999"/>
    <n v="2.1429999999999998"/>
    <x v="0"/>
    <x v="2"/>
    <s v="$7,563,274"/>
    <s v="$200,189"/>
    <s v="DEP"/>
    <s v="G0143"/>
    <s v="Not provided"/>
    <m/>
    <s v="Structural"/>
    <s v="2013"/>
    <s v="Central Indian River Lagoon"/>
    <s v="Not provided"/>
    <s v="Not provided"/>
    <s v="Design Calcs"/>
    <s v="yes"/>
    <n v="31"/>
    <n v="1.3272064814161866"/>
    <n v="7.4545699185419805"/>
    <n v="2.1239626206124712E-2"/>
  </r>
  <r>
    <n v="86"/>
    <s v="WCD Canals"/>
    <s v="Central IRL"/>
    <s v="SEB"/>
    <s v="IR12-21"/>
    <n v="0.56000000000000005"/>
    <n v="0.48"/>
    <x v="4"/>
    <s v="Indian River County"/>
    <s v="N/A"/>
    <s v="Moorhen Marsh Low Energy Aquatic Plant System"/>
    <s v="This is a managed aquatic plant system that will remove sediment and suspended solids through settling and filtration by aquatic plant roots. The aquatic plants will be harvested on a regular basis."/>
    <s v="Hybrid wetland treatment technology (HWTT)"/>
    <s v="Underway"/>
    <s v="2021"/>
    <m/>
    <m/>
    <x v="1"/>
    <x v="4"/>
    <s v="$8,705,000"/>
    <s v="$84,000"/>
    <s v="County/ SJRWMD/Florida Legislature"/>
    <s v="LPA0018"/>
    <s v="Not provided"/>
    <m/>
    <s v="Structural"/>
    <s v="2013"/>
    <s v="Central Indian River Lagoon"/>
    <s v="Not provided"/>
    <s v="Not provided"/>
    <s v="Not Credited"/>
    <s v="N/A"/>
    <n v="26"/>
    <n v="1.1643620969285877"/>
    <n v="8.3818583165092608"/>
    <n v="4.5039590634846277E-2"/>
  </r>
  <r>
    <n v="87"/>
    <s v="WCD Canals"/>
    <s v="Central IRL"/>
    <s v="SEB"/>
    <s v="IR12-21"/>
    <n v="0.56000000000000005"/>
    <n v="0.48"/>
    <x v="6"/>
    <s v="Indian River County"/>
    <s v="N/A"/>
    <s v="North Relief Canal Mechanical Vegetation/Debris Removal"/>
    <s v="Removal of aquatic vegetation containing nitrogen and phosphorus that otherwise, would enter IRL and die, releasing nutrients into the lagoon."/>
    <s v="Aquatic Vegetation Harvesting"/>
    <s v="Planned"/>
    <s v="TBD"/>
    <m/>
    <m/>
    <x v="2"/>
    <x v="4"/>
    <s v="$1,000,000"/>
    <s v="$50,000"/>
    <s v="County/ Grants"/>
    <s v="N/A"/>
    <s v="TBD"/>
    <m/>
    <s v="Non-structural"/>
    <s v="2016"/>
    <s v="Central Indian River Lagoon"/>
    <s v="Not provided"/>
    <s v="Not provided"/>
    <s v="Guidance Document"/>
    <s v="yes"/>
    <n v="26"/>
    <n v="1.1643620969285877"/>
    <n v="8.3818583165092608"/>
    <n v="4.5039590634846277E-2"/>
  </r>
  <r>
    <n v="88"/>
    <s v="WCD Canals"/>
    <s v="Central IRL"/>
    <s v="SIRL"/>
    <s v="IR-SouthCentral"/>
    <n v="0.36"/>
    <n v="0.57999999999999996"/>
    <x v="3"/>
    <s v="Indian River County"/>
    <s v="DEP"/>
    <s v="PC South (Osprey Marsh) Algal Nutrient Removal Facility"/>
    <s v="Nutrient removal from measured data."/>
    <s v="Regional Stormwater Treatment"/>
    <s v="Completed"/>
    <s v="2016"/>
    <n v="6.0910000000000002"/>
    <n v="604"/>
    <x v="0"/>
    <x v="3"/>
    <s v="$10,000,000"/>
    <s v="$600,000"/>
    <s v="DEP"/>
    <s v="G0353"/>
    <s v="Not provided"/>
    <m/>
    <s v="Structural"/>
    <s v="2013"/>
    <s v="Central Indian River Lagoon"/>
    <s v="Not provided"/>
    <s v="Not provided"/>
    <s v="Design Calcs"/>
    <s v="yes"/>
    <n v="20"/>
    <n v="0.35601371464988807"/>
    <n v="2.6537010127415326"/>
    <n v="2.0052452853390169E-2"/>
  </r>
  <r>
    <n v="89"/>
    <s v="WCD Canals"/>
    <s v="Central IRL"/>
    <s v="SIRL"/>
    <s v="IR-SouthCentral"/>
    <n v="0.36"/>
    <n v="0.57999999999999996"/>
    <x v="7"/>
    <s v="Indian River County"/>
    <s v="N/A"/>
    <s v="South Relief Canal Mechanical Vegetation/Debris Removal"/>
    <s v="Removal of aquatic vegetation containing nitrogen and phosphorus that otherwise, would enter IRL and die, releasing nutrients into the lagoon."/>
    <s v="Aquatic Vegetation Harvesting"/>
    <s v="Planned"/>
    <s v="TBD"/>
    <m/>
    <m/>
    <x v="2"/>
    <x v="6"/>
    <s v="$1,000,000"/>
    <s v="$50,000"/>
    <s v="County/ Grants"/>
    <s v="N/A"/>
    <s v="Not provided"/>
    <m/>
    <s v="Non-structural"/>
    <s v="2016"/>
    <s v="Central Indian River Lagoon"/>
    <s v="Not provided"/>
    <s v="Not provided"/>
    <s v="Guidance Document"/>
    <s v="yes"/>
    <n v="64"/>
    <n v="1.7579531168094504"/>
    <n v="11.933327809538088"/>
    <n v="2.4287988089264152E-2"/>
  </r>
  <r>
    <n v="90"/>
    <s v="WCD Canals"/>
    <s v="Central IRL"/>
    <s v="SIRL"/>
    <s v="IR-SouthCentral"/>
    <n v="0.36"/>
    <n v="0.57999999999999996"/>
    <x v="8"/>
    <s v="Indian River County"/>
    <s v="SJRWMD/ DEP/ EPA"/>
    <s v="Osprey Acres Floway and Nature Preserve"/>
    <s v="This is a managed aquatic plant system that will remove nutrients using aquatic vegetation that  will be harvested on a regular basis."/>
    <s v="Hybrid wetland treatment technology (HWTT)"/>
    <s v="Completed"/>
    <s v="2019"/>
    <m/>
    <m/>
    <x v="2"/>
    <x v="7"/>
    <s v="$7,500,000"/>
    <s v="$50,000"/>
    <s v="DEP/ SJRWMD/ Florida Legislature"/>
    <s v="NS027"/>
    <s v="$3,634,536"/>
    <m/>
    <s v="Structural"/>
    <s v="2016"/>
    <s v="Central Indian River Lagoon"/>
    <s v="Not provided"/>
    <s v="Not provided"/>
    <s v="Not Credited"/>
    <s v="N/A"/>
    <n v="1"/>
    <n v="4.4204953155668704E-3"/>
    <n v="3.3203147270681944E-2"/>
    <n v="4.3831350155299556E-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9" cacheId="76" applyNumberFormats="0" applyBorderFormats="0" applyFontFormats="0" applyPatternFormats="0" applyAlignmentFormats="0" applyWidthHeightFormats="1" dataCaption="Data" updatedVersion="6" showMemberPropertyTips="0" useAutoFormatting="1" itemPrintTitles="1" createdVersion="1" indent="0" compact="0" compactData="0" gridDropZones="1">
  <location ref="A3:D16" firstHeaderRow="1" firstDataRow="2" firstDataCol="1"/>
  <pivotFields count="36">
    <pivotField compact="0" numFmtId="1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axis="axisRow" compact="0" outline="0" showAll="0" includeNewItemsInFilter="1">
      <items count="12">
        <item x="9"/>
        <item x="10"/>
        <item x="0"/>
        <item x="1"/>
        <item x="2"/>
        <item x="3"/>
        <item x="4"/>
        <item x="5"/>
        <item x="6"/>
        <item x="7"/>
        <item x="8"/>
        <item t="default"/>
      </items>
    </pivotField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>
      <items count="4">
        <item x="0"/>
        <item x="1"/>
        <item x="2"/>
        <item t="default"/>
      </items>
    </pivotField>
    <pivotField compact="0" outline="0" showAll="0" includeNewItemsInFilter="1">
      <items count="11">
        <item x="2"/>
        <item x="8"/>
        <item x="1"/>
        <item x="5"/>
        <item x="0"/>
        <item x="4"/>
        <item x="6"/>
        <item x="9"/>
        <item x="3"/>
        <item x="7"/>
        <item t="default"/>
      </items>
    </pivotField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outline="0" showAll="0" includeNewItemsInFilter="1"/>
    <pivotField compact="0" numFmtId="1" outline="0" showAll="0" includeNewItemsInFilter="1"/>
    <pivotField dataField="1" compact="0" outline="0" showAll="0" includeNewItemsInFilter="1"/>
    <pivotField dataField="1" compact="0" outline="0" showAll="0" includeNewItemsInFilter="1"/>
    <pivotField dataField="1" compact="0" outline="0" showAll="0" includeNewItemsInFilter="1"/>
  </pivotFields>
  <rowFields count="1">
    <field x="7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SUM_Acres" fld="33" baseField="0" baseItem="0"/>
    <dataField name="Sum of SUM_TN_Load" fld="34" baseField="0" baseItem="0"/>
    <dataField name="Sum of MEAN_TP_Load" fld="35" baseField="0" baseItem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"/>
  <sheetViews>
    <sheetView tabSelected="1" workbookViewId="0">
      <selection activeCell="B19" sqref="B19"/>
    </sheetView>
  </sheetViews>
  <sheetFormatPr defaultRowHeight="13.2" x14ac:dyDescent="0.25"/>
  <cols>
    <col min="1" max="1" width="14" bestFit="1" customWidth="1"/>
    <col min="2" max="2" width="58.6640625" bestFit="1" customWidth="1"/>
    <col min="3" max="3" width="48.77734375" bestFit="1" customWidth="1"/>
    <col min="4" max="4" width="12.21875" bestFit="1" customWidth="1"/>
    <col min="5" max="5" width="23.33203125" bestFit="1" customWidth="1"/>
    <col min="6" max="6" width="25.44140625" bestFit="1" customWidth="1"/>
    <col min="7" max="7" width="19.88671875" bestFit="1" customWidth="1"/>
    <col min="8" max="8" width="30.33203125" bestFit="1" customWidth="1"/>
    <col min="9" max="9" width="32.77734375" bestFit="1" customWidth="1"/>
    <col min="10" max="10" width="23.109375" bestFit="1" customWidth="1"/>
    <col min="11" max="11" width="25.109375" bestFit="1" customWidth="1"/>
    <col min="12" max="12" width="19.88671875" bestFit="1" customWidth="1"/>
    <col min="13" max="13" width="30.21875" bestFit="1" customWidth="1"/>
    <col min="14" max="14" width="32.6640625" bestFit="1" customWidth="1"/>
    <col min="15" max="15" width="10" bestFit="1" customWidth="1"/>
    <col min="16" max="16" width="12" bestFit="1" customWidth="1"/>
    <col min="17" max="17" width="44.5546875" bestFit="1" customWidth="1"/>
    <col min="18" max="18" width="8.5546875" bestFit="1" customWidth="1"/>
    <col min="19" max="19" width="44.21875" bestFit="1" customWidth="1"/>
  </cols>
  <sheetData>
    <row r="1" spans="1:19" ht="14.4" x14ac:dyDescent="0.3">
      <c r="A1" s="51" t="s">
        <v>155</v>
      </c>
      <c r="B1" s="51" t="s">
        <v>10</v>
      </c>
      <c r="C1" s="51" t="s">
        <v>12</v>
      </c>
      <c r="D1" s="51" t="s">
        <v>13</v>
      </c>
      <c r="E1" s="51" t="s">
        <v>186</v>
      </c>
      <c r="F1" s="51" t="s">
        <v>187</v>
      </c>
      <c r="G1" s="51" t="s">
        <v>170</v>
      </c>
      <c r="H1" s="51" t="s">
        <v>185</v>
      </c>
      <c r="I1" s="51" t="s">
        <v>184</v>
      </c>
      <c r="J1" s="51" t="s">
        <v>180</v>
      </c>
      <c r="K1" s="51" t="s">
        <v>181</v>
      </c>
      <c r="L1" s="51" t="s">
        <v>171</v>
      </c>
      <c r="M1" s="51" t="s">
        <v>183</v>
      </c>
      <c r="N1" s="51" t="s">
        <v>182</v>
      </c>
      <c r="O1" s="51" t="s">
        <v>17</v>
      </c>
      <c r="P1" s="51" t="s">
        <v>18</v>
      </c>
      <c r="Q1" s="51" t="s">
        <v>30</v>
      </c>
      <c r="R1" s="51" t="s">
        <v>31</v>
      </c>
      <c r="S1" s="51" t="s">
        <v>156</v>
      </c>
    </row>
    <row r="2" spans="1:19" x14ac:dyDescent="0.25">
      <c r="A2" s="52" t="s">
        <v>127</v>
      </c>
      <c r="B2" s="52" t="s">
        <v>128</v>
      </c>
      <c r="C2" s="52" t="s">
        <v>45</v>
      </c>
      <c r="D2" s="52" t="s">
        <v>46</v>
      </c>
      <c r="E2" s="57"/>
      <c r="F2" s="50">
        <v>21997.799219192893</v>
      </c>
      <c r="G2" s="56">
        <v>0.34799999999999998</v>
      </c>
      <c r="H2" s="52"/>
      <c r="I2" s="59">
        <f>F2*G2</f>
        <v>7655.2341282791267</v>
      </c>
      <c r="J2" s="50"/>
      <c r="K2" s="50">
        <v>3029.1114940483076</v>
      </c>
      <c r="L2" s="55">
        <v>0.63100000000000001</v>
      </c>
      <c r="M2" s="50"/>
      <c r="N2" s="59">
        <f>K2*L2</f>
        <v>1911.3693527444821</v>
      </c>
      <c r="O2" s="52" t="s">
        <v>108</v>
      </c>
      <c r="P2" s="50">
        <v>2407</v>
      </c>
      <c r="Q2" s="53" t="s">
        <v>188</v>
      </c>
      <c r="R2" s="52" t="s">
        <v>57</v>
      </c>
      <c r="S2" s="52"/>
    </row>
    <row r="3" spans="1:19" x14ac:dyDescent="0.25">
      <c r="A3" s="52" t="s">
        <v>138</v>
      </c>
      <c r="B3" s="52" t="s">
        <v>139</v>
      </c>
      <c r="C3" s="52" t="s">
        <v>45</v>
      </c>
      <c r="D3" s="52" t="s">
        <v>46</v>
      </c>
      <c r="E3" s="57"/>
      <c r="F3" s="50">
        <v>648.09835174839134</v>
      </c>
      <c r="G3" s="49">
        <v>0.33300000000000002</v>
      </c>
      <c r="H3" s="52"/>
      <c r="I3" s="59">
        <f>F3*G3</f>
        <v>215.81675113221434</v>
      </c>
      <c r="J3" s="50"/>
      <c r="K3" s="50">
        <v>25.926455116144677</v>
      </c>
      <c r="L3" s="55">
        <v>0.61799999999999999</v>
      </c>
      <c r="M3" s="52"/>
      <c r="N3" s="59">
        <f>K3*L3</f>
        <v>16.02254926177741</v>
      </c>
      <c r="O3" s="52" t="s">
        <v>108</v>
      </c>
      <c r="P3" s="52">
        <v>74</v>
      </c>
      <c r="Q3" s="53" t="s">
        <v>188</v>
      </c>
      <c r="R3" s="52" t="s">
        <v>57</v>
      </c>
      <c r="S3" s="52"/>
    </row>
    <row r="4" spans="1:19" x14ac:dyDescent="0.25">
      <c r="A4" s="52" t="s">
        <v>40</v>
      </c>
      <c r="B4" s="52" t="s">
        <v>43</v>
      </c>
      <c r="C4" s="52" t="s">
        <v>45</v>
      </c>
      <c r="D4" s="52" t="s">
        <v>46</v>
      </c>
      <c r="E4" s="21">
        <v>388.06099144854397</v>
      </c>
      <c r="F4" s="50"/>
      <c r="G4" s="56">
        <v>0.33300000000000002</v>
      </c>
      <c r="H4" s="52">
        <v>169</v>
      </c>
      <c r="I4" s="54"/>
      <c r="J4" s="59">
        <f>E4*G4</f>
        <v>129.22431015236515</v>
      </c>
      <c r="L4" s="55">
        <v>0.61799999999999999</v>
      </c>
      <c r="M4" s="59">
        <f>J4*L4</f>
        <v>79.860623674161658</v>
      </c>
      <c r="N4" s="54"/>
      <c r="O4" s="52" t="s">
        <v>38</v>
      </c>
      <c r="P4" s="52">
        <v>44</v>
      </c>
      <c r="Q4" s="53" t="s">
        <v>188</v>
      </c>
      <c r="R4" s="52" t="s">
        <v>57</v>
      </c>
      <c r="S4" s="52"/>
    </row>
    <row r="5" spans="1:19" x14ac:dyDescent="0.25">
      <c r="A5" s="52" t="s">
        <v>58</v>
      </c>
      <c r="B5" s="52" t="s">
        <v>59</v>
      </c>
      <c r="C5" s="52" t="s">
        <v>61</v>
      </c>
      <c r="D5" s="52" t="s">
        <v>46</v>
      </c>
      <c r="E5" s="50"/>
      <c r="F5" s="50"/>
      <c r="G5" s="55"/>
      <c r="H5" s="50">
        <v>1654</v>
      </c>
      <c r="I5" s="54"/>
      <c r="J5" s="50"/>
      <c r="K5" s="50"/>
      <c r="L5" s="55"/>
      <c r="M5" s="52">
        <v>400</v>
      </c>
      <c r="N5" s="54"/>
      <c r="O5" s="52" t="s">
        <v>38</v>
      </c>
      <c r="P5" s="50">
        <v>22801</v>
      </c>
      <c r="Q5" s="53" t="s">
        <v>263</v>
      </c>
      <c r="R5" s="52" t="s">
        <v>57</v>
      </c>
      <c r="S5" s="52"/>
    </row>
    <row r="6" spans="1:19" x14ac:dyDescent="0.25">
      <c r="A6" s="52" t="s">
        <v>68</v>
      </c>
      <c r="B6" s="52" t="s">
        <v>69</v>
      </c>
      <c r="C6" s="52" t="s">
        <v>61</v>
      </c>
      <c r="D6" s="52" t="s">
        <v>46</v>
      </c>
      <c r="E6" s="50"/>
      <c r="F6" s="50"/>
      <c r="G6" s="55"/>
      <c r="H6" s="50">
        <v>10543</v>
      </c>
      <c r="I6" s="54"/>
      <c r="J6" s="50"/>
      <c r="K6" s="50"/>
      <c r="L6" s="55"/>
      <c r="M6" s="50">
        <v>2143</v>
      </c>
      <c r="N6" s="54"/>
      <c r="O6" s="52" t="s">
        <v>38</v>
      </c>
      <c r="P6" s="50">
        <v>10104</v>
      </c>
      <c r="Q6" s="53" t="s">
        <v>263</v>
      </c>
      <c r="R6" s="52" t="s">
        <v>57</v>
      </c>
      <c r="S6" s="52"/>
    </row>
    <row r="7" spans="1:19" x14ac:dyDescent="0.25">
      <c r="A7" s="52" t="s">
        <v>75</v>
      </c>
      <c r="B7" s="52" t="s">
        <v>76</v>
      </c>
      <c r="C7" s="52" t="s">
        <v>61</v>
      </c>
      <c r="D7" s="52" t="s">
        <v>46</v>
      </c>
      <c r="E7" s="50"/>
      <c r="F7" s="50"/>
      <c r="G7" s="55"/>
      <c r="H7" s="50">
        <v>6091</v>
      </c>
      <c r="I7" s="54"/>
      <c r="J7" s="50"/>
      <c r="K7" s="50"/>
      <c r="L7" s="55"/>
      <c r="M7" s="52">
        <v>604</v>
      </c>
      <c r="N7" s="54"/>
      <c r="O7" s="52" t="s">
        <v>38</v>
      </c>
      <c r="P7" s="50">
        <v>9782</v>
      </c>
      <c r="Q7" s="53" t="s">
        <v>263</v>
      </c>
      <c r="R7" s="52" t="s">
        <v>57</v>
      </c>
      <c r="S7" s="52"/>
    </row>
    <row r="8" spans="1:19" x14ac:dyDescent="0.25">
      <c r="A8" s="52" t="s">
        <v>82</v>
      </c>
      <c r="B8" s="52" t="s">
        <v>84</v>
      </c>
      <c r="C8" s="52" t="s">
        <v>86</v>
      </c>
      <c r="D8" s="52" t="s">
        <v>87</v>
      </c>
      <c r="E8" s="50">
        <v>48809.748377622534</v>
      </c>
      <c r="F8" s="50">
        <v>600.26653499999986</v>
      </c>
      <c r="G8" s="55">
        <v>0.1</v>
      </c>
      <c r="H8" s="59">
        <f>E8*G8</f>
        <v>4880.9748377622536</v>
      </c>
      <c r="I8" s="59">
        <f>F8*G8</f>
        <v>60.026653499999988</v>
      </c>
      <c r="J8" s="50">
        <v>10101.044593290993</v>
      </c>
      <c r="K8" s="50">
        <v>74.31205999999996</v>
      </c>
      <c r="L8" s="55">
        <v>0.1</v>
      </c>
      <c r="M8" s="59">
        <f>J8*L8</f>
        <v>1010.1044593290994</v>
      </c>
      <c r="N8" s="59">
        <f>K8*L8</f>
        <v>7.431205999999996</v>
      </c>
      <c r="O8" s="52" t="s">
        <v>89</v>
      </c>
      <c r="P8" s="50">
        <v>6301</v>
      </c>
      <c r="Q8" s="53" t="s">
        <v>269</v>
      </c>
      <c r="R8" s="53" t="s">
        <v>57</v>
      </c>
      <c r="S8" s="53" t="s">
        <v>223</v>
      </c>
    </row>
    <row r="9" spans="1:19" x14ac:dyDescent="0.25">
      <c r="A9" s="52" t="s">
        <v>157</v>
      </c>
      <c r="B9" s="52" t="s">
        <v>158</v>
      </c>
      <c r="C9" s="52" t="s">
        <v>158</v>
      </c>
      <c r="D9" s="52" t="s">
        <v>46</v>
      </c>
      <c r="E9" s="50">
        <v>279791.01125545811</v>
      </c>
      <c r="F9" s="50">
        <v>90699.520136336287</v>
      </c>
      <c r="G9" s="55">
        <v>2.5000000000000001E-2</v>
      </c>
      <c r="H9" s="59">
        <f>E9*G9</f>
        <v>6994.7752813864536</v>
      </c>
      <c r="I9" s="59">
        <f>F9*G9</f>
        <v>2267.4880034084072</v>
      </c>
      <c r="J9" s="50">
        <v>40677.906099927561</v>
      </c>
      <c r="K9" s="50">
        <v>12984.946134299329</v>
      </c>
      <c r="L9" s="55">
        <v>2.5000000000000001E-2</v>
      </c>
      <c r="M9" s="59">
        <f>J9*L9</f>
        <v>1016.9476524981891</v>
      </c>
      <c r="N9" s="59">
        <f>K9*L9</f>
        <v>324.62365335748325</v>
      </c>
      <c r="O9" s="52" t="s">
        <v>89</v>
      </c>
      <c r="P9" s="52" t="s">
        <v>83</v>
      </c>
      <c r="Q9" s="53" t="s">
        <v>221</v>
      </c>
      <c r="R9" s="52" t="s">
        <v>57</v>
      </c>
      <c r="S9" s="52"/>
    </row>
    <row r="10" spans="1:19" x14ac:dyDescent="0.25">
      <c r="A10" s="52" t="s">
        <v>159</v>
      </c>
      <c r="B10" s="52" t="s">
        <v>160</v>
      </c>
      <c r="C10" s="52" t="s">
        <v>160</v>
      </c>
      <c r="D10" s="52" t="s">
        <v>46</v>
      </c>
      <c r="E10" s="50"/>
      <c r="F10" s="50"/>
      <c r="G10" s="55"/>
      <c r="H10" s="59">
        <v>273.75</v>
      </c>
      <c r="I10" s="59">
        <v>91.25</v>
      </c>
      <c r="J10" s="50"/>
      <c r="K10" s="50"/>
      <c r="L10" s="55"/>
      <c r="M10" s="59">
        <v>175.5</v>
      </c>
      <c r="N10" s="59">
        <v>58.5</v>
      </c>
      <c r="O10" s="52" t="s">
        <v>89</v>
      </c>
      <c r="P10" s="52" t="s">
        <v>83</v>
      </c>
      <c r="Q10" s="52" t="s">
        <v>161</v>
      </c>
      <c r="R10" s="52" t="s">
        <v>83</v>
      </c>
      <c r="S10" s="52"/>
    </row>
    <row r="11" spans="1:19" x14ac:dyDescent="0.25">
      <c r="A11" s="52" t="s">
        <v>162</v>
      </c>
      <c r="B11" s="52" t="s">
        <v>163</v>
      </c>
      <c r="C11" s="52" t="s">
        <v>164</v>
      </c>
      <c r="D11" s="52" t="s">
        <v>106</v>
      </c>
      <c r="E11" s="50"/>
      <c r="F11" s="50"/>
      <c r="G11" s="55"/>
      <c r="H11" s="52" t="s">
        <v>107</v>
      </c>
      <c r="I11" s="52" t="s">
        <v>107</v>
      </c>
      <c r="J11" s="50"/>
      <c r="K11" s="50"/>
      <c r="L11" s="55"/>
      <c r="M11" s="52" t="s">
        <v>107</v>
      </c>
      <c r="N11" s="52" t="s">
        <v>107</v>
      </c>
      <c r="O11" s="52" t="s">
        <v>89</v>
      </c>
      <c r="P11" s="52" t="s">
        <v>107</v>
      </c>
      <c r="Q11" s="52" t="s">
        <v>161</v>
      </c>
      <c r="R11" s="52" t="s">
        <v>83</v>
      </c>
      <c r="S11" s="52"/>
    </row>
    <row r="12" spans="1:19" x14ac:dyDescent="0.25">
      <c r="A12" s="52" t="s">
        <v>165</v>
      </c>
      <c r="B12" s="52" t="s">
        <v>166</v>
      </c>
      <c r="C12" s="52" t="s">
        <v>167</v>
      </c>
      <c r="D12" s="52" t="s">
        <v>106</v>
      </c>
      <c r="E12" s="50"/>
      <c r="F12" s="50"/>
      <c r="G12" s="55"/>
      <c r="H12" s="52" t="s">
        <v>107</v>
      </c>
      <c r="I12" s="52" t="s">
        <v>107</v>
      </c>
      <c r="J12" s="50"/>
      <c r="K12" s="50"/>
      <c r="L12" s="55"/>
      <c r="M12" s="52" t="s">
        <v>107</v>
      </c>
      <c r="N12" s="52" t="s">
        <v>107</v>
      </c>
      <c r="O12" s="52" t="s">
        <v>89</v>
      </c>
      <c r="P12" s="52" t="s">
        <v>107</v>
      </c>
      <c r="Q12" s="52" t="s">
        <v>168</v>
      </c>
      <c r="R12" s="52" t="s">
        <v>169</v>
      </c>
      <c r="S12" s="53" t="s">
        <v>222</v>
      </c>
    </row>
    <row r="13" spans="1:19" x14ac:dyDescent="0.25">
      <c r="A13" s="52" t="s">
        <v>96</v>
      </c>
      <c r="B13" s="52" t="s">
        <v>97</v>
      </c>
      <c r="C13" s="52" t="s">
        <v>98</v>
      </c>
      <c r="D13" s="52" t="s">
        <v>46</v>
      </c>
      <c r="E13" s="50"/>
      <c r="F13" s="50"/>
      <c r="G13" s="55"/>
      <c r="H13" s="50">
        <v>5700</v>
      </c>
      <c r="I13" s="54"/>
      <c r="J13" s="50"/>
      <c r="K13" s="50"/>
      <c r="L13" s="55"/>
      <c r="M13" s="52">
        <v>247</v>
      </c>
      <c r="N13" s="54"/>
      <c r="O13" s="52" t="s">
        <v>38</v>
      </c>
      <c r="P13" s="52">
        <v>359</v>
      </c>
      <c r="Q13" s="53" t="s">
        <v>263</v>
      </c>
      <c r="R13" s="52" t="s">
        <v>83</v>
      </c>
      <c r="S13" s="52"/>
    </row>
    <row r="14" spans="1:19" x14ac:dyDescent="0.25">
      <c r="A14" s="52" t="s">
        <v>102</v>
      </c>
      <c r="B14" s="52" t="s">
        <v>103</v>
      </c>
      <c r="C14" s="52" t="s">
        <v>105</v>
      </c>
      <c r="D14" s="52" t="s">
        <v>106</v>
      </c>
      <c r="E14" s="50"/>
      <c r="F14" s="50"/>
      <c r="G14" s="55"/>
      <c r="H14" s="52"/>
      <c r="I14" s="52" t="s">
        <v>107</v>
      </c>
      <c r="J14" s="50"/>
      <c r="K14" s="50"/>
      <c r="L14" s="55"/>
      <c r="M14" s="52"/>
      <c r="N14" s="52" t="s">
        <v>107</v>
      </c>
      <c r="O14" s="52" t="s">
        <v>108</v>
      </c>
      <c r="P14" s="50">
        <v>6301</v>
      </c>
      <c r="Q14" s="53" t="s">
        <v>113</v>
      </c>
      <c r="R14" s="52" t="s">
        <v>57</v>
      </c>
      <c r="S14" s="52"/>
    </row>
    <row r="15" spans="1:19" x14ac:dyDescent="0.25">
      <c r="A15" s="52" t="s">
        <v>114</v>
      </c>
      <c r="B15" s="52" t="s">
        <v>115</v>
      </c>
      <c r="C15" s="52" t="s">
        <v>105</v>
      </c>
      <c r="D15" s="52" t="s">
        <v>106</v>
      </c>
      <c r="E15" s="50"/>
      <c r="F15" s="50"/>
      <c r="G15" s="55"/>
      <c r="H15" s="52"/>
      <c r="I15" s="52" t="s">
        <v>107</v>
      </c>
      <c r="J15" s="50"/>
      <c r="K15" s="50"/>
      <c r="L15" s="55"/>
      <c r="M15" s="52"/>
      <c r="N15" s="52" t="s">
        <v>107</v>
      </c>
      <c r="O15" s="52" t="s">
        <v>108</v>
      </c>
      <c r="P15" s="50">
        <v>7155</v>
      </c>
      <c r="Q15" s="52" t="s">
        <v>113</v>
      </c>
      <c r="R15" s="52" t="s">
        <v>57</v>
      </c>
      <c r="S15" s="52"/>
    </row>
    <row r="16" spans="1:19" x14ac:dyDescent="0.25">
      <c r="A16" s="52" t="s">
        <v>117</v>
      </c>
      <c r="B16" s="52" t="s">
        <v>119</v>
      </c>
      <c r="C16" s="52" t="s">
        <v>86</v>
      </c>
      <c r="D16" s="52" t="s">
        <v>46</v>
      </c>
      <c r="E16" s="50"/>
      <c r="F16" s="50">
        <v>80584.052082396054</v>
      </c>
      <c r="G16" s="55">
        <v>0.1</v>
      </c>
      <c r="H16" s="52"/>
      <c r="I16" s="59">
        <f>F16*G16</f>
        <v>8058.4052082396056</v>
      </c>
      <c r="J16" s="50"/>
      <c r="K16" s="50">
        <v>12455.118214966331</v>
      </c>
      <c r="L16" s="55">
        <v>0.1</v>
      </c>
      <c r="M16" s="52"/>
      <c r="N16" s="59">
        <f>K16*L16</f>
        <v>1245.5118214966333</v>
      </c>
      <c r="O16" s="52" t="s">
        <v>108</v>
      </c>
      <c r="P16" s="50">
        <v>9784</v>
      </c>
      <c r="Q16" s="53" t="s">
        <v>269</v>
      </c>
      <c r="R16" s="53" t="s">
        <v>57</v>
      </c>
      <c r="S16" s="53" t="s">
        <v>223</v>
      </c>
    </row>
    <row r="18" spans="1:14" x14ac:dyDescent="0.25">
      <c r="G18" s="66"/>
      <c r="H18" s="64" t="s">
        <v>259</v>
      </c>
      <c r="I18" s="64" t="s">
        <v>260</v>
      </c>
      <c r="M18" s="64" t="s">
        <v>261</v>
      </c>
      <c r="N18" s="64" t="s">
        <v>262</v>
      </c>
    </row>
    <row r="19" spans="1:14" x14ac:dyDescent="0.25">
      <c r="A19" s="61" t="s">
        <v>271</v>
      </c>
      <c r="G19" s="64" t="s">
        <v>46</v>
      </c>
      <c r="H19" s="65">
        <f>SUM(H4:H7,H9:H16)</f>
        <v>31425.525281386454</v>
      </c>
      <c r="I19" s="65">
        <f>SUM(I2:I7,I9:I15)</f>
        <v>10229.788882819748</v>
      </c>
      <c r="L19" s="64" t="s">
        <v>46</v>
      </c>
      <c r="M19" s="65">
        <f>SUM(M4:M7,M9:M16)</f>
        <v>4666.3082761723508</v>
      </c>
      <c r="N19" s="65">
        <f>SUM(N2:N7,N9:N15)</f>
        <v>2310.5155553637428</v>
      </c>
    </row>
    <row r="20" spans="1:14" x14ac:dyDescent="0.25">
      <c r="A20" s="67"/>
      <c r="B20" s="68" t="s">
        <v>270</v>
      </c>
      <c r="G20" s="64" t="s">
        <v>268</v>
      </c>
      <c r="H20" s="65">
        <f>SUM(H2:H16)</f>
        <v>36306.50011914871</v>
      </c>
      <c r="I20" s="65">
        <f>SUM(I2:I16)</f>
        <v>18348.220744559352</v>
      </c>
      <c r="L20" s="64" t="s">
        <v>268</v>
      </c>
      <c r="M20" s="65">
        <f>SUM(M2:M16)</f>
        <v>5676.4127355014498</v>
      </c>
      <c r="N20" s="65">
        <f>SUM(N2:N16)</f>
        <v>3563.4585828603758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J91"/>
  <sheetViews>
    <sheetView workbookViewId="0">
      <pane ySplit="1" topLeftCell="A2" activePane="bottomLeft" state="frozen"/>
      <selection pane="bottomLeft" activeCell="B31" sqref="B31"/>
    </sheetView>
  </sheetViews>
  <sheetFormatPr defaultRowHeight="13.2" x14ac:dyDescent="0.25"/>
  <cols>
    <col min="1" max="1" width="16" customWidth="1"/>
    <col min="2" max="5" width="50" customWidth="1"/>
    <col min="6" max="7" width="16" customWidth="1"/>
    <col min="8" max="15" width="50" customWidth="1"/>
    <col min="16" max="17" width="16" customWidth="1"/>
    <col min="18" max="32" width="50" customWidth="1"/>
    <col min="33" max="36" width="16" customWidth="1"/>
  </cols>
  <sheetData>
    <row r="1" spans="1: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</row>
    <row r="2" spans="1:36" x14ac:dyDescent="0.25">
      <c r="A2" s="2">
        <v>1</v>
      </c>
      <c r="B2" s="3" t="s">
        <v>36</v>
      </c>
      <c r="C2" s="3" t="s">
        <v>37</v>
      </c>
      <c r="D2" s="3" t="s">
        <v>38</v>
      </c>
      <c r="E2" s="3" t="s">
        <v>39</v>
      </c>
      <c r="F2" s="3">
        <v>0.56000000000000005</v>
      </c>
      <c r="G2" s="3">
        <v>0.48</v>
      </c>
      <c r="H2" s="3" t="s">
        <v>40</v>
      </c>
      <c r="I2" s="3" t="s">
        <v>41</v>
      </c>
      <c r="J2" s="3" t="s">
        <v>42</v>
      </c>
      <c r="K2" s="3" t="s">
        <v>43</v>
      </c>
      <c r="L2" s="3" t="s">
        <v>44</v>
      </c>
      <c r="M2" s="3" t="s">
        <v>45</v>
      </c>
      <c r="N2" s="3" t="s">
        <v>46</v>
      </c>
      <c r="O2" s="3" t="s">
        <v>47</v>
      </c>
      <c r="P2" s="3">
        <v>169</v>
      </c>
      <c r="Q2" s="3">
        <v>71</v>
      </c>
      <c r="R2" s="3" t="s">
        <v>38</v>
      </c>
      <c r="S2" s="3" t="s">
        <v>48</v>
      </c>
      <c r="T2" s="3" t="s">
        <v>49</v>
      </c>
      <c r="U2" s="3" t="s">
        <v>50</v>
      </c>
      <c r="V2" s="3" t="s">
        <v>42</v>
      </c>
      <c r="W2" s="3" t="s">
        <v>51</v>
      </c>
      <c r="X2" s="3" t="s">
        <v>52</v>
      </c>
      <c r="Y2" s="3"/>
      <c r="Z2" s="3" t="s">
        <v>53</v>
      </c>
      <c r="AA2" s="3" t="s">
        <v>54</v>
      </c>
      <c r="AB2" s="3" t="s">
        <v>55</v>
      </c>
      <c r="AC2" s="3" t="s">
        <v>52</v>
      </c>
      <c r="AD2" s="3" t="s">
        <v>52</v>
      </c>
      <c r="AE2" s="3" t="s">
        <v>56</v>
      </c>
      <c r="AF2" s="3" t="s">
        <v>57</v>
      </c>
      <c r="AG2" s="2">
        <v>6</v>
      </c>
      <c r="AH2" s="3">
        <v>1.6758068697183082</v>
      </c>
      <c r="AI2" s="3">
        <v>9.3700966232799132</v>
      </c>
      <c r="AJ2" s="3">
        <v>0.21170645794936757</v>
      </c>
    </row>
    <row r="3" spans="1:36" x14ac:dyDescent="0.25">
      <c r="A3" s="2">
        <v>2</v>
      </c>
      <c r="B3" s="3" t="s">
        <v>36</v>
      </c>
      <c r="C3" s="3" t="s">
        <v>37</v>
      </c>
      <c r="D3" s="3" t="s">
        <v>38</v>
      </c>
      <c r="E3" s="3" t="s">
        <v>39</v>
      </c>
      <c r="F3" s="3">
        <v>0.56000000000000005</v>
      </c>
      <c r="G3" s="3">
        <v>0.48</v>
      </c>
      <c r="H3" s="3" t="s">
        <v>58</v>
      </c>
      <c r="I3" s="3" t="s">
        <v>41</v>
      </c>
      <c r="J3" s="3" t="s">
        <v>42</v>
      </c>
      <c r="K3" s="3" t="s">
        <v>59</v>
      </c>
      <c r="L3" s="3" t="s">
        <v>60</v>
      </c>
      <c r="M3" s="3" t="s">
        <v>61</v>
      </c>
      <c r="N3" s="3" t="s">
        <v>46</v>
      </c>
      <c r="O3" s="3" t="s">
        <v>62</v>
      </c>
      <c r="P3" s="3">
        <v>1.6539999999999999</v>
      </c>
      <c r="Q3" s="3">
        <v>400</v>
      </c>
      <c r="R3" s="3" t="s">
        <v>38</v>
      </c>
      <c r="S3" s="3" t="s">
        <v>63</v>
      </c>
      <c r="T3" s="3" t="s">
        <v>64</v>
      </c>
      <c r="U3" s="3" t="s">
        <v>65</v>
      </c>
      <c r="V3" s="3" t="s">
        <v>42</v>
      </c>
      <c r="W3" s="3" t="s">
        <v>66</v>
      </c>
      <c r="X3" s="3" t="s">
        <v>52</v>
      </c>
      <c r="Y3" s="3"/>
      <c r="Z3" s="3" t="s">
        <v>53</v>
      </c>
      <c r="AA3" s="3" t="s">
        <v>54</v>
      </c>
      <c r="AB3" s="3" t="s">
        <v>55</v>
      </c>
      <c r="AC3" s="3" t="s">
        <v>52</v>
      </c>
      <c r="AD3" s="3" t="s">
        <v>52</v>
      </c>
      <c r="AE3" s="3" t="s">
        <v>67</v>
      </c>
      <c r="AF3" s="3" t="s">
        <v>57</v>
      </c>
      <c r="AG3" s="2">
        <v>17013</v>
      </c>
      <c r="AH3" s="3">
        <v>8006.2916697718701</v>
      </c>
      <c r="AI3" s="3">
        <v>61411.627722168676</v>
      </c>
      <c r="AJ3" s="3">
        <v>0.47132204094591623</v>
      </c>
    </row>
    <row r="4" spans="1:36" x14ac:dyDescent="0.25">
      <c r="A4" s="2">
        <v>3</v>
      </c>
      <c r="B4" s="3" t="s">
        <v>36</v>
      </c>
      <c r="C4" s="3" t="s">
        <v>37</v>
      </c>
      <c r="D4" s="3" t="s">
        <v>38</v>
      </c>
      <c r="E4" s="3" t="s">
        <v>39</v>
      </c>
      <c r="F4" s="3">
        <v>0.56000000000000005</v>
      </c>
      <c r="G4" s="3">
        <v>0.48</v>
      </c>
      <c r="H4" s="3" t="s">
        <v>68</v>
      </c>
      <c r="I4" s="3" t="s">
        <v>41</v>
      </c>
      <c r="J4" s="3" t="s">
        <v>42</v>
      </c>
      <c r="K4" s="3" t="s">
        <v>69</v>
      </c>
      <c r="L4" s="3" t="s">
        <v>60</v>
      </c>
      <c r="M4" s="3" t="s">
        <v>61</v>
      </c>
      <c r="N4" s="3" t="s">
        <v>46</v>
      </c>
      <c r="O4" s="3" t="s">
        <v>70</v>
      </c>
      <c r="P4" s="3">
        <v>10.542999999999999</v>
      </c>
      <c r="Q4" s="3">
        <v>2.1429999999999998</v>
      </c>
      <c r="R4" s="3" t="s">
        <v>38</v>
      </c>
      <c r="S4" s="3" t="s">
        <v>71</v>
      </c>
      <c r="T4" s="3" t="s">
        <v>72</v>
      </c>
      <c r="U4" s="3" t="s">
        <v>73</v>
      </c>
      <c r="V4" s="3" t="s">
        <v>42</v>
      </c>
      <c r="W4" s="3" t="s">
        <v>74</v>
      </c>
      <c r="X4" s="3" t="s">
        <v>52</v>
      </c>
      <c r="Y4" s="3"/>
      <c r="Z4" s="3" t="s">
        <v>53</v>
      </c>
      <c r="AA4" s="3" t="s">
        <v>54</v>
      </c>
      <c r="AB4" s="3" t="s">
        <v>55</v>
      </c>
      <c r="AC4" s="3" t="s">
        <v>52</v>
      </c>
      <c r="AD4" s="3" t="s">
        <v>52</v>
      </c>
      <c r="AE4" s="3" t="s">
        <v>67</v>
      </c>
      <c r="AF4" s="3" t="s">
        <v>57</v>
      </c>
      <c r="AG4" s="2">
        <v>11673</v>
      </c>
      <c r="AH4" s="3">
        <v>5790.607592771803</v>
      </c>
      <c r="AI4" s="3">
        <v>44414.033074814564</v>
      </c>
      <c r="AJ4" s="3">
        <v>0.49504334787481175</v>
      </c>
    </row>
    <row r="5" spans="1:36" x14ac:dyDescent="0.25">
      <c r="A5" s="2">
        <v>4</v>
      </c>
      <c r="B5" s="3" t="s">
        <v>36</v>
      </c>
      <c r="C5" s="3" t="s">
        <v>37</v>
      </c>
      <c r="D5" s="3" t="s">
        <v>38</v>
      </c>
      <c r="E5" s="3" t="s">
        <v>39</v>
      </c>
      <c r="F5" s="3">
        <v>0.56000000000000005</v>
      </c>
      <c r="G5" s="3">
        <v>0.48</v>
      </c>
      <c r="H5" s="3" t="s">
        <v>75</v>
      </c>
      <c r="I5" s="3" t="s">
        <v>41</v>
      </c>
      <c r="J5" s="3" t="s">
        <v>42</v>
      </c>
      <c r="K5" s="3" t="s">
        <v>76</v>
      </c>
      <c r="L5" s="3" t="s">
        <v>60</v>
      </c>
      <c r="M5" s="3" t="s">
        <v>61</v>
      </c>
      <c r="N5" s="3" t="s">
        <v>46</v>
      </c>
      <c r="O5" s="3" t="s">
        <v>77</v>
      </c>
      <c r="P5" s="3">
        <v>6.0910000000000002</v>
      </c>
      <c r="Q5" s="3">
        <v>604</v>
      </c>
      <c r="R5" s="3" t="s">
        <v>38</v>
      </c>
      <c r="S5" s="3" t="s">
        <v>78</v>
      </c>
      <c r="T5" s="3" t="s">
        <v>79</v>
      </c>
      <c r="U5" s="3" t="s">
        <v>80</v>
      </c>
      <c r="V5" s="3" t="s">
        <v>42</v>
      </c>
      <c r="W5" s="3" t="s">
        <v>81</v>
      </c>
      <c r="X5" s="3" t="s">
        <v>52</v>
      </c>
      <c r="Y5" s="3"/>
      <c r="Z5" s="3" t="s">
        <v>53</v>
      </c>
      <c r="AA5" s="3" t="s">
        <v>54</v>
      </c>
      <c r="AB5" s="3" t="s">
        <v>55</v>
      </c>
      <c r="AC5" s="3" t="s">
        <v>52</v>
      </c>
      <c r="AD5" s="3" t="s">
        <v>52</v>
      </c>
      <c r="AE5" s="3" t="s">
        <v>67</v>
      </c>
      <c r="AF5" s="3" t="s">
        <v>57</v>
      </c>
      <c r="AG5" s="2">
        <v>8062</v>
      </c>
      <c r="AH5" s="3">
        <v>3777.2246817917048</v>
      </c>
      <c r="AI5" s="3">
        <v>30803.012915310897</v>
      </c>
      <c r="AJ5" s="3">
        <v>0.54398691670956123</v>
      </c>
    </row>
    <row r="6" spans="1:36" x14ac:dyDescent="0.25">
      <c r="A6" s="2">
        <v>5</v>
      </c>
      <c r="B6" s="3" t="s">
        <v>36</v>
      </c>
      <c r="C6" s="3" t="s">
        <v>37</v>
      </c>
      <c r="D6" s="3" t="s">
        <v>38</v>
      </c>
      <c r="E6" s="3" t="s">
        <v>39</v>
      </c>
      <c r="F6" s="3">
        <v>0.56000000000000005</v>
      </c>
      <c r="G6" s="3">
        <v>0.48</v>
      </c>
      <c r="H6" s="3" t="s">
        <v>82</v>
      </c>
      <c r="I6" s="3" t="s">
        <v>41</v>
      </c>
      <c r="J6" s="3" t="s">
        <v>83</v>
      </c>
      <c r="K6" s="3" t="s">
        <v>84</v>
      </c>
      <c r="L6" s="3" t="s">
        <v>85</v>
      </c>
      <c r="M6" s="3" t="s">
        <v>86</v>
      </c>
      <c r="N6" s="3" t="s">
        <v>87</v>
      </c>
      <c r="O6" s="3" t="s">
        <v>88</v>
      </c>
      <c r="P6" s="3"/>
      <c r="Q6" s="3"/>
      <c r="R6" s="3" t="s">
        <v>89</v>
      </c>
      <c r="S6" s="3" t="s">
        <v>90</v>
      </c>
      <c r="T6" s="3" t="s">
        <v>91</v>
      </c>
      <c r="U6" s="3" t="s">
        <v>92</v>
      </c>
      <c r="V6" s="3" t="s">
        <v>93</v>
      </c>
      <c r="W6" s="3" t="s">
        <v>94</v>
      </c>
      <c r="X6" s="3" t="s">
        <v>52</v>
      </c>
      <c r="Y6" s="3"/>
      <c r="Z6" s="3" t="s">
        <v>53</v>
      </c>
      <c r="AA6" s="3" t="s">
        <v>54</v>
      </c>
      <c r="AB6" s="3" t="s">
        <v>55</v>
      </c>
      <c r="AC6" s="3" t="s">
        <v>52</v>
      </c>
      <c r="AD6" s="3" t="s">
        <v>52</v>
      </c>
      <c r="AE6" s="3" t="s">
        <v>95</v>
      </c>
      <c r="AF6" s="3" t="s">
        <v>83</v>
      </c>
      <c r="AG6" s="2">
        <v>6266</v>
      </c>
      <c r="AH6" s="3">
        <v>2636.810840233768</v>
      </c>
      <c r="AI6" s="3">
        <v>20546.254955588374</v>
      </c>
      <c r="AJ6" s="3">
        <v>0.46356432816732474</v>
      </c>
    </row>
    <row r="7" spans="1:36" x14ac:dyDescent="0.25">
      <c r="A7" s="2">
        <v>6</v>
      </c>
      <c r="B7" s="3" t="s">
        <v>36</v>
      </c>
      <c r="C7" s="3" t="s">
        <v>37</v>
      </c>
      <c r="D7" s="3" t="s">
        <v>38</v>
      </c>
      <c r="E7" s="3" t="s">
        <v>39</v>
      </c>
      <c r="F7" s="3">
        <v>0.56000000000000005</v>
      </c>
      <c r="G7" s="3">
        <v>0.48</v>
      </c>
      <c r="H7" s="3" t="s">
        <v>96</v>
      </c>
      <c r="I7" s="3" t="s">
        <v>41</v>
      </c>
      <c r="J7" s="3" t="s">
        <v>83</v>
      </c>
      <c r="K7" s="3" t="s">
        <v>97</v>
      </c>
      <c r="L7" s="3" t="s">
        <v>60</v>
      </c>
      <c r="M7" s="3" t="s">
        <v>98</v>
      </c>
      <c r="N7" s="3" t="s">
        <v>46</v>
      </c>
      <c r="O7" s="3" t="s">
        <v>70</v>
      </c>
      <c r="P7" s="3">
        <v>5.7</v>
      </c>
      <c r="Q7" s="3">
        <v>247</v>
      </c>
      <c r="R7" s="3" t="s">
        <v>38</v>
      </c>
      <c r="S7" s="3" t="s">
        <v>99</v>
      </c>
      <c r="T7" s="3" t="s">
        <v>100</v>
      </c>
      <c r="U7" s="3" t="s">
        <v>101</v>
      </c>
      <c r="V7" s="3" t="s">
        <v>52</v>
      </c>
      <c r="W7" s="3" t="s">
        <v>83</v>
      </c>
      <c r="X7" s="3" t="s">
        <v>52</v>
      </c>
      <c r="Y7" s="3"/>
      <c r="Z7" s="3" t="s">
        <v>53</v>
      </c>
      <c r="AA7" s="3" t="s">
        <v>54</v>
      </c>
      <c r="AB7" s="3" t="s">
        <v>55</v>
      </c>
      <c r="AC7" s="3" t="s">
        <v>83</v>
      </c>
      <c r="AD7" s="3" t="s">
        <v>83</v>
      </c>
      <c r="AE7" s="3" t="s">
        <v>95</v>
      </c>
      <c r="AF7" s="3" t="s">
        <v>83</v>
      </c>
      <c r="AG7" s="2">
        <v>216</v>
      </c>
      <c r="AH7" s="3">
        <v>110.19702683877824</v>
      </c>
      <c r="AI7" s="3">
        <v>544.76438030433474</v>
      </c>
      <c r="AJ7" s="3">
        <v>0.28940359983393116</v>
      </c>
    </row>
    <row r="8" spans="1:36" x14ac:dyDescent="0.25">
      <c r="A8" s="2">
        <v>7</v>
      </c>
      <c r="B8" s="3" t="s">
        <v>36</v>
      </c>
      <c r="C8" s="3" t="s">
        <v>37</v>
      </c>
      <c r="D8" s="3" t="s">
        <v>38</v>
      </c>
      <c r="E8" s="3" t="s">
        <v>39</v>
      </c>
      <c r="F8" s="3">
        <v>0.56000000000000005</v>
      </c>
      <c r="G8" s="3">
        <v>0.48</v>
      </c>
      <c r="H8" s="3" t="s">
        <v>102</v>
      </c>
      <c r="I8" s="3" t="s">
        <v>41</v>
      </c>
      <c r="J8" s="3" t="s">
        <v>83</v>
      </c>
      <c r="K8" s="3" t="s">
        <v>103</v>
      </c>
      <c r="L8" s="3" t="s">
        <v>104</v>
      </c>
      <c r="M8" s="3" t="s">
        <v>105</v>
      </c>
      <c r="N8" s="3" t="s">
        <v>106</v>
      </c>
      <c r="O8" s="3" t="s">
        <v>107</v>
      </c>
      <c r="P8" s="3"/>
      <c r="Q8" s="3"/>
      <c r="R8" s="3" t="s">
        <v>108</v>
      </c>
      <c r="S8" s="3" t="s">
        <v>90</v>
      </c>
      <c r="T8" s="3" t="s">
        <v>109</v>
      </c>
      <c r="U8" s="3" t="s">
        <v>110</v>
      </c>
      <c r="V8" s="3" t="s">
        <v>111</v>
      </c>
      <c r="W8" s="3" t="s">
        <v>83</v>
      </c>
      <c r="X8" s="3" t="s">
        <v>107</v>
      </c>
      <c r="Y8" s="3"/>
      <c r="Z8" s="3" t="s">
        <v>112</v>
      </c>
      <c r="AA8" s="3" t="s">
        <v>77</v>
      </c>
      <c r="AB8" s="3" t="s">
        <v>55</v>
      </c>
      <c r="AC8" s="3" t="s">
        <v>52</v>
      </c>
      <c r="AD8" s="3" t="s">
        <v>52</v>
      </c>
      <c r="AE8" s="3" t="s">
        <v>113</v>
      </c>
      <c r="AF8" s="3" t="s">
        <v>57</v>
      </c>
      <c r="AG8" s="2">
        <v>6266</v>
      </c>
      <c r="AH8" s="3">
        <v>2636.810840233768</v>
      </c>
      <c r="AI8" s="3">
        <v>20546.254955588374</v>
      </c>
      <c r="AJ8" s="3">
        <v>0.46356432816732474</v>
      </c>
    </row>
    <row r="9" spans="1:36" x14ac:dyDescent="0.25">
      <c r="A9" s="2">
        <v>8</v>
      </c>
      <c r="B9" s="3" t="s">
        <v>36</v>
      </c>
      <c r="C9" s="3" t="s">
        <v>37</v>
      </c>
      <c r="D9" s="3" t="s">
        <v>38</v>
      </c>
      <c r="E9" s="3" t="s">
        <v>39</v>
      </c>
      <c r="F9" s="3">
        <v>0.56000000000000005</v>
      </c>
      <c r="G9" s="3">
        <v>0.48</v>
      </c>
      <c r="H9" s="3" t="s">
        <v>114</v>
      </c>
      <c r="I9" s="3" t="s">
        <v>41</v>
      </c>
      <c r="J9" s="3" t="s">
        <v>83</v>
      </c>
      <c r="K9" s="3" t="s">
        <v>115</v>
      </c>
      <c r="L9" s="3" t="s">
        <v>104</v>
      </c>
      <c r="M9" s="3" t="s">
        <v>105</v>
      </c>
      <c r="N9" s="3" t="s">
        <v>106</v>
      </c>
      <c r="O9" s="3" t="s">
        <v>107</v>
      </c>
      <c r="P9" s="3"/>
      <c r="Q9" s="3"/>
      <c r="R9" s="3" t="s">
        <v>108</v>
      </c>
      <c r="S9" s="3" t="s">
        <v>116</v>
      </c>
      <c r="T9" s="3" t="s">
        <v>109</v>
      </c>
      <c r="U9" s="3" t="s">
        <v>110</v>
      </c>
      <c r="V9" s="3" t="s">
        <v>111</v>
      </c>
      <c r="W9" s="3" t="s">
        <v>83</v>
      </c>
      <c r="X9" s="3" t="s">
        <v>52</v>
      </c>
      <c r="Y9" s="3"/>
      <c r="Z9" s="3" t="s">
        <v>112</v>
      </c>
      <c r="AA9" s="3" t="s">
        <v>77</v>
      </c>
      <c r="AB9" s="3" t="s">
        <v>55</v>
      </c>
      <c r="AC9" s="3" t="s">
        <v>52</v>
      </c>
      <c r="AD9" s="3" t="s">
        <v>52</v>
      </c>
      <c r="AE9" s="3" t="s">
        <v>113</v>
      </c>
      <c r="AF9" s="3" t="s">
        <v>57</v>
      </c>
      <c r="AG9" s="2">
        <v>7970</v>
      </c>
      <c r="AH9" s="3">
        <v>3681.7741291964103</v>
      </c>
      <c r="AI9" s="3">
        <v>30534.267020828309</v>
      </c>
      <c r="AJ9" s="3">
        <v>0.54526729371346849</v>
      </c>
    </row>
    <row r="10" spans="1:36" x14ac:dyDescent="0.25">
      <c r="A10" s="2">
        <v>9</v>
      </c>
      <c r="B10" s="3" t="s">
        <v>36</v>
      </c>
      <c r="C10" s="3" t="s">
        <v>37</v>
      </c>
      <c r="D10" s="3" t="s">
        <v>38</v>
      </c>
      <c r="E10" s="3" t="s">
        <v>39</v>
      </c>
      <c r="F10" s="3">
        <v>0.56000000000000005</v>
      </c>
      <c r="G10" s="3">
        <v>0.48</v>
      </c>
      <c r="H10" s="3" t="s">
        <v>117</v>
      </c>
      <c r="I10" s="3" t="s">
        <v>41</v>
      </c>
      <c r="J10" s="3" t="s">
        <v>118</v>
      </c>
      <c r="K10" s="3" t="s">
        <v>119</v>
      </c>
      <c r="L10" s="3" t="s">
        <v>120</v>
      </c>
      <c r="M10" s="3" t="s">
        <v>86</v>
      </c>
      <c r="N10" s="3" t="s">
        <v>46</v>
      </c>
      <c r="O10" s="3" t="s">
        <v>121</v>
      </c>
      <c r="P10" s="3"/>
      <c r="Q10" s="3"/>
      <c r="R10" s="3" t="s">
        <v>108</v>
      </c>
      <c r="S10" s="3" t="s">
        <v>122</v>
      </c>
      <c r="T10" s="3" t="s">
        <v>123</v>
      </c>
      <c r="U10" s="3" t="s">
        <v>110</v>
      </c>
      <c r="V10" s="3" t="s">
        <v>124</v>
      </c>
      <c r="W10" s="3" t="s">
        <v>125</v>
      </c>
      <c r="X10" s="3" t="s">
        <v>126</v>
      </c>
      <c r="Y10" s="3"/>
      <c r="Z10" s="3" t="s">
        <v>53</v>
      </c>
      <c r="AA10" s="3" t="s">
        <v>77</v>
      </c>
      <c r="AB10" s="3" t="s">
        <v>55</v>
      </c>
      <c r="AC10" s="3" t="s">
        <v>52</v>
      </c>
      <c r="AD10" s="3" t="s">
        <v>52</v>
      </c>
      <c r="AE10" s="3" t="s">
        <v>95</v>
      </c>
      <c r="AF10" s="3" t="s">
        <v>83</v>
      </c>
      <c r="AG10" s="2">
        <v>8095</v>
      </c>
      <c r="AH10" s="3">
        <v>3777.3373996107621</v>
      </c>
      <c r="AI10" s="3">
        <v>30808.058687002198</v>
      </c>
      <c r="AJ10" s="3">
        <v>0.54188003277114027</v>
      </c>
    </row>
    <row r="11" spans="1:36" x14ac:dyDescent="0.25">
      <c r="A11" s="2">
        <v>10</v>
      </c>
      <c r="B11" s="3" t="s">
        <v>36</v>
      </c>
      <c r="C11" s="3" t="s">
        <v>37</v>
      </c>
      <c r="D11" s="3" t="s">
        <v>108</v>
      </c>
      <c r="E11" s="3" t="s">
        <v>39</v>
      </c>
      <c r="F11" s="3">
        <v>0.56000000000000005</v>
      </c>
      <c r="G11" s="3">
        <v>0.48</v>
      </c>
      <c r="H11" s="3" t="s">
        <v>127</v>
      </c>
      <c r="I11" s="3" t="s">
        <v>41</v>
      </c>
      <c r="J11" s="3" t="s">
        <v>42</v>
      </c>
      <c r="K11" s="3" t="s">
        <v>128</v>
      </c>
      <c r="L11" s="3" t="s">
        <v>129</v>
      </c>
      <c r="M11" s="3" t="s">
        <v>45</v>
      </c>
      <c r="N11" s="3" t="s">
        <v>46</v>
      </c>
      <c r="O11" s="3" t="s">
        <v>130</v>
      </c>
      <c r="P11" s="3">
        <v>4.9359999999999999</v>
      </c>
      <c r="Q11" s="3">
        <v>1.022</v>
      </c>
      <c r="R11" s="3" t="s">
        <v>108</v>
      </c>
      <c r="S11" s="3" t="s">
        <v>131</v>
      </c>
      <c r="T11" s="3" t="s">
        <v>132</v>
      </c>
      <c r="U11" s="3" t="s">
        <v>52</v>
      </c>
      <c r="V11" s="3" t="s">
        <v>42</v>
      </c>
      <c r="W11" s="3" t="s">
        <v>133</v>
      </c>
      <c r="X11" s="3" t="s">
        <v>52</v>
      </c>
      <c r="Y11" s="3"/>
      <c r="Z11" s="3" t="s">
        <v>53</v>
      </c>
      <c r="AA11" s="3" t="s">
        <v>54</v>
      </c>
      <c r="AB11" s="3" t="s">
        <v>55</v>
      </c>
      <c r="AC11" s="3" t="s">
        <v>52</v>
      </c>
      <c r="AD11" s="3" t="s">
        <v>52</v>
      </c>
      <c r="AE11" s="3" t="s">
        <v>56</v>
      </c>
      <c r="AF11" s="3" t="s">
        <v>57</v>
      </c>
      <c r="AG11" s="2">
        <v>33</v>
      </c>
      <c r="AH11" s="3">
        <v>12.446945433949448</v>
      </c>
      <c r="AI11" s="3">
        <v>75.719339498351374</v>
      </c>
      <c r="AJ11" s="3">
        <v>0.29254596067603517</v>
      </c>
    </row>
    <row r="12" spans="1:36" x14ac:dyDescent="0.25">
      <c r="A12" s="2">
        <v>11</v>
      </c>
      <c r="B12" s="3" t="s">
        <v>36</v>
      </c>
      <c r="C12" s="3" t="s">
        <v>37</v>
      </c>
      <c r="D12" s="3" t="s">
        <v>108</v>
      </c>
      <c r="E12" s="3" t="s">
        <v>39</v>
      </c>
      <c r="F12" s="3">
        <v>0.56000000000000005</v>
      </c>
      <c r="G12" s="3">
        <v>0.48</v>
      </c>
      <c r="H12" s="3" t="s">
        <v>58</v>
      </c>
      <c r="I12" s="3" t="s">
        <v>41</v>
      </c>
      <c r="J12" s="3" t="s">
        <v>42</v>
      </c>
      <c r="K12" s="3" t="s">
        <v>59</v>
      </c>
      <c r="L12" s="3" t="s">
        <v>60</v>
      </c>
      <c r="M12" s="3" t="s">
        <v>61</v>
      </c>
      <c r="N12" s="3" t="s">
        <v>46</v>
      </c>
      <c r="O12" s="3" t="s">
        <v>62</v>
      </c>
      <c r="P12" s="3">
        <v>1.6539999999999999</v>
      </c>
      <c r="Q12" s="3">
        <v>400</v>
      </c>
      <c r="R12" s="3" t="s">
        <v>38</v>
      </c>
      <c r="S12" s="3" t="s">
        <v>63</v>
      </c>
      <c r="T12" s="3" t="s">
        <v>64</v>
      </c>
      <c r="U12" s="3" t="s">
        <v>65</v>
      </c>
      <c r="V12" s="3" t="s">
        <v>42</v>
      </c>
      <c r="W12" s="3" t="s">
        <v>66</v>
      </c>
      <c r="X12" s="3" t="s">
        <v>52</v>
      </c>
      <c r="Y12" s="3"/>
      <c r="Z12" s="3" t="s">
        <v>53</v>
      </c>
      <c r="AA12" s="3" t="s">
        <v>54</v>
      </c>
      <c r="AB12" s="3" t="s">
        <v>55</v>
      </c>
      <c r="AC12" s="3" t="s">
        <v>52</v>
      </c>
      <c r="AD12" s="3" t="s">
        <v>52</v>
      </c>
      <c r="AE12" s="3" t="s">
        <v>67</v>
      </c>
      <c r="AF12" s="3" t="s">
        <v>57</v>
      </c>
      <c r="AG12" s="2">
        <v>94</v>
      </c>
      <c r="AH12" s="3">
        <v>24.113494401196633</v>
      </c>
      <c r="AI12" s="3">
        <v>152.6925426324913</v>
      </c>
      <c r="AJ12" s="3">
        <v>0.18364978398531848</v>
      </c>
    </row>
    <row r="13" spans="1:36" x14ac:dyDescent="0.25">
      <c r="A13" s="2">
        <v>12</v>
      </c>
      <c r="B13" s="3" t="s">
        <v>36</v>
      </c>
      <c r="C13" s="3" t="s">
        <v>37</v>
      </c>
      <c r="D13" s="3" t="s">
        <v>108</v>
      </c>
      <c r="E13" s="3" t="s">
        <v>39</v>
      </c>
      <c r="F13" s="3">
        <v>0.56000000000000005</v>
      </c>
      <c r="G13" s="3">
        <v>0.48</v>
      </c>
      <c r="H13" s="3" t="s">
        <v>68</v>
      </c>
      <c r="I13" s="3" t="s">
        <v>41</v>
      </c>
      <c r="J13" s="3" t="s">
        <v>42</v>
      </c>
      <c r="K13" s="3" t="s">
        <v>69</v>
      </c>
      <c r="L13" s="3" t="s">
        <v>60</v>
      </c>
      <c r="M13" s="3" t="s">
        <v>61</v>
      </c>
      <c r="N13" s="3" t="s">
        <v>46</v>
      </c>
      <c r="O13" s="3" t="s">
        <v>70</v>
      </c>
      <c r="P13" s="3">
        <v>10.542999999999999</v>
      </c>
      <c r="Q13" s="3">
        <v>2.1429999999999998</v>
      </c>
      <c r="R13" s="3" t="s">
        <v>38</v>
      </c>
      <c r="S13" s="3" t="s">
        <v>71</v>
      </c>
      <c r="T13" s="3" t="s">
        <v>72</v>
      </c>
      <c r="U13" s="3" t="s">
        <v>73</v>
      </c>
      <c r="V13" s="3" t="s">
        <v>42</v>
      </c>
      <c r="W13" s="3" t="s">
        <v>74</v>
      </c>
      <c r="X13" s="3" t="s">
        <v>52</v>
      </c>
      <c r="Y13" s="3"/>
      <c r="Z13" s="3" t="s">
        <v>53</v>
      </c>
      <c r="AA13" s="3" t="s">
        <v>54</v>
      </c>
      <c r="AB13" s="3" t="s">
        <v>55</v>
      </c>
      <c r="AC13" s="3" t="s">
        <v>52</v>
      </c>
      <c r="AD13" s="3" t="s">
        <v>52</v>
      </c>
      <c r="AE13" s="3" t="s">
        <v>67</v>
      </c>
      <c r="AF13" s="3" t="s">
        <v>57</v>
      </c>
      <c r="AG13" s="2">
        <v>43</v>
      </c>
      <c r="AH13" s="3">
        <v>19.405717289470726</v>
      </c>
      <c r="AI13" s="3">
        <v>113.16310084847117</v>
      </c>
      <c r="AJ13" s="3">
        <v>0.26902198909330188</v>
      </c>
    </row>
    <row r="14" spans="1:36" x14ac:dyDescent="0.25">
      <c r="A14" s="2">
        <v>13</v>
      </c>
      <c r="B14" s="3" t="s">
        <v>36</v>
      </c>
      <c r="C14" s="3" t="s">
        <v>37</v>
      </c>
      <c r="D14" s="3" t="s">
        <v>108</v>
      </c>
      <c r="E14" s="3" t="s">
        <v>39</v>
      </c>
      <c r="F14" s="3">
        <v>0.56000000000000005</v>
      </c>
      <c r="G14" s="3">
        <v>0.48</v>
      </c>
      <c r="H14" s="3" t="s">
        <v>82</v>
      </c>
      <c r="I14" s="3" t="s">
        <v>41</v>
      </c>
      <c r="J14" s="3" t="s">
        <v>83</v>
      </c>
      <c r="K14" s="3" t="s">
        <v>84</v>
      </c>
      <c r="L14" s="3" t="s">
        <v>85</v>
      </c>
      <c r="M14" s="3" t="s">
        <v>86</v>
      </c>
      <c r="N14" s="3" t="s">
        <v>87</v>
      </c>
      <c r="O14" s="3" t="s">
        <v>88</v>
      </c>
      <c r="P14" s="3"/>
      <c r="Q14" s="3"/>
      <c r="R14" s="3" t="s">
        <v>89</v>
      </c>
      <c r="S14" s="3" t="s">
        <v>90</v>
      </c>
      <c r="T14" s="3" t="s">
        <v>91</v>
      </c>
      <c r="U14" s="3" t="s">
        <v>92</v>
      </c>
      <c r="V14" s="3" t="s">
        <v>93</v>
      </c>
      <c r="W14" s="3" t="s">
        <v>94</v>
      </c>
      <c r="X14" s="3" t="s">
        <v>52</v>
      </c>
      <c r="Y14" s="3"/>
      <c r="Z14" s="3" t="s">
        <v>53</v>
      </c>
      <c r="AA14" s="3" t="s">
        <v>54</v>
      </c>
      <c r="AB14" s="3" t="s">
        <v>55</v>
      </c>
      <c r="AC14" s="3" t="s">
        <v>52</v>
      </c>
      <c r="AD14" s="3" t="s">
        <v>52</v>
      </c>
      <c r="AE14" s="3" t="s">
        <v>95</v>
      </c>
      <c r="AF14" s="3" t="s">
        <v>83</v>
      </c>
      <c r="AG14" s="2">
        <v>112</v>
      </c>
      <c r="AH14" s="3">
        <v>15.048438306427249</v>
      </c>
      <c r="AI14" s="3">
        <v>103.40055446111769</v>
      </c>
      <c r="AJ14" s="3">
        <v>0.11206864873054113</v>
      </c>
    </row>
    <row r="15" spans="1:36" x14ac:dyDescent="0.25">
      <c r="A15" s="2">
        <v>14</v>
      </c>
      <c r="B15" s="3" t="s">
        <v>36</v>
      </c>
      <c r="C15" s="3" t="s">
        <v>37</v>
      </c>
      <c r="D15" s="3" t="s">
        <v>108</v>
      </c>
      <c r="E15" s="3" t="s">
        <v>39</v>
      </c>
      <c r="F15" s="3">
        <v>0.56000000000000005</v>
      </c>
      <c r="G15" s="3">
        <v>0.48</v>
      </c>
      <c r="H15" s="3" t="s">
        <v>102</v>
      </c>
      <c r="I15" s="3" t="s">
        <v>41</v>
      </c>
      <c r="J15" s="3" t="s">
        <v>83</v>
      </c>
      <c r="K15" s="3" t="s">
        <v>103</v>
      </c>
      <c r="L15" s="3" t="s">
        <v>104</v>
      </c>
      <c r="M15" s="3" t="s">
        <v>105</v>
      </c>
      <c r="N15" s="3" t="s">
        <v>106</v>
      </c>
      <c r="O15" s="3" t="s">
        <v>107</v>
      </c>
      <c r="P15" s="3"/>
      <c r="Q15" s="3"/>
      <c r="R15" s="3" t="s">
        <v>108</v>
      </c>
      <c r="S15" s="3" t="s">
        <v>90</v>
      </c>
      <c r="T15" s="3" t="s">
        <v>109</v>
      </c>
      <c r="U15" s="3" t="s">
        <v>110</v>
      </c>
      <c r="V15" s="3" t="s">
        <v>111</v>
      </c>
      <c r="W15" s="3" t="s">
        <v>83</v>
      </c>
      <c r="X15" s="3" t="s">
        <v>107</v>
      </c>
      <c r="Y15" s="3"/>
      <c r="Z15" s="3" t="s">
        <v>112</v>
      </c>
      <c r="AA15" s="3" t="s">
        <v>77</v>
      </c>
      <c r="AB15" s="3" t="s">
        <v>55</v>
      </c>
      <c r="AC15" s="3" t="s">
        <v>52</v>
      </c>
      <c r="AD15" s="3" t="s">
        <v>52</v>
      </c>
      <c r="AE15" s="3" t="s">
        <v>113</v>
      </c>
      <c r="AF15" s="3" t="s">
        <v>57</v>
      </c>
      <c r="AG15" s="2">
        <v>112</v>
      </c>
      <c r="AH15" s="3">
        <v>15.048438306427249</v>
      </c>
      <c r="AI15" s="3">
        <v>103.40055446111769</v>
      </c>
      <c r="AJ15" s="3">
        <v>0.11206864873054113</v>
      </c>
    </row>
    <row r="16" spans="1:36" x14ac:dyDescent="0.25">
      <c r="A16" s="2">
        <v>15</v>
      </c>
      <c r="B16" s="3" t="s">
        <v>36</v>
      </c>
      <c r="C16" s="3" t="s">
        <v>37</v>
      </c>
      <c r="D16" s="3" t="s">
        <v>134</v>
      </c>
      <c r="E16" s="3" t="s">
        <v>135</v>
      </c>
      <c r="F16" s="3">
        <v>0.36</v>
      </c>
      <c r="G16" s="3">
        <v>0.57999999999999996</v>
      </c>
      <c r="H16" s="3" t="s">
        <v>75</v>
      </c>
      <c r="I16" s="3" t="s">
        <v>41</v>
      </c>
      <c r="J16" s="3" t="s">
        <v>42</v>
      </c>
      <c r="K16" s="3" t="s">
        <v>76</v>
      </c>
      <c r="L16" s="3" t="s">
        <v>60</v>
      </c>
      <c r="M16" s="3" t="s">
        <v>61</v>
      </c>
      <c r="N16" s="3" t="s">
        <v>46</v>
      </c>
      <c r="O16" s="3" t="s">
        <v>77</v>
      </c>
      <c r="P16" s="3">
        <v>6.0910000000000002</v>
      </c>
      <c r="Q16" s="3">
        <v>604</v>
      </c>
      <c r="R16" s="3" t="s">
        <v>38</v>
      </c>
      <c r="S16" s="3" t="s">
        <v>78</v>
      </c>
      <c r="T16" s="3" t="s">
        <v>79</v>
      </c>
      <c r="U16" s="3" t="s">
        <v>80</v>
      </c>
      <c r="V16" s="3" t="s">
        <v>42</v>
      </c>
      <c r="W16" s="3" t="s">
        <v>81</v>
      </c>
      <c r="X16" s="3" t="s">
        <v>52</v>
      </c>
      <c r="Y16" s="3"/>
      <c r="Z16" s="3" t="s">
        <v>53</v>
      </c>
      <c r="AA16" s="3" t="s">
        <v>54</v>
      </c>
      <c r="AB16" s="3" t="s">
        <v>55</v>
      </c>
      <c r="AC16" s="3" t="s">
        <v>52</v>
      </c>
      <c r="AD16" s="3" t="s">
        <v>52</v>
      </c>
      <c r="AE16" s="3" t="s">
        <v>67</v>
      </c>
      <c r="AF16" s="3" t="s">
        <v>57</v>
      </c>
      <c r="AG16" s="2">
        <v>12</v>
      </c>
      <c r="AH16" s="3">
        <v>0.38183735273680758</v>
      </c>
      <c r="AI16" s="3">
        <v>3.1306734876898101</v>
      </c>
      <c r="AJ16" s="3">
        <v>3.6812022427753381E-2</v>
      </c>
    </row>
    <row r="17" spans="1:36" x14ac:dyDescent="0.25">
      <c r="A17" s="2">
        <v>16</v>
      </c>
      <c r="B17" s="3" t="s">
        <v>36</v>
      </c>
      <c r="C17" s="3" t="s">
        <v>37</v>
      </c>
      <c r="D17" s="3" t="s">
        <v>134</v>
      </c>
      <c r="E17" s="3" t="s">
        <v>135</v>
      </c>
      <c r="F17" s="3">
        <v>0.36</v>
      </c>
      <c r="G17" s="3">
        <v>0.57999999999999996</v>
      </c>
      <c r="H17" s="3" t="s">
        <v>114</v>
      </c>
      <c r="I17" s="3" t="s">
        <v>41</v>
      </c>
      <c r="J17" s="3" t="s">
        <v>83</v>
      </c>
      <c r="K17" s="3" t="s">
        <v>115</v>
      </c>
      <c r="L17" s="3" t="s">
        <v>104</v>
      </c>
      <c r="M17" s="3" t="s">
        <v>105</v>
      </c>
      <c r="N17" s="3" t="s">
        <v>106</v>
      </c>
      <c r="O17" s="3" t="s">
        <v>107</v>
      </c>
      <c r="P17" s="3"/>
      <c r="Q17" s="3"/>
      <c r="R17" s="3" t="s">
        <v>108</v>
      </c>
      <c r="S17" s="3" t="s">
        <v>116</v>
      </c>
      <c r="T17" s="3" t="s">
        <v>109</v>
      </c>
      <c r="U17" s="3" t="s">
        <v>110</v>
      </c>
      <c r="V17" s="3" t="s">
        <v>111</v>
      </c>
      <c r="W17" s="3" t="s">
        <v>83</v>
      </c>
      <c r="X17" s="3" t="s">
        <v>52</v>
      </c>
      <c r="Y17" s="3"/>
      <c r="Z17" s="3" t="s">
        <v>112</v>
      </c>
      <c r="AA17" s="3" t="s">
        <v>77</v>
      </c>
      <c r="AB17" s="3" t="s">
        <v>55</v>
      </c>
      <c r="AC17" s="3" t="s">
        <v>52</v>
      </c>
      <c r="AD17" s="3" t="s">
        <v>52</v>
      </c>
      <c r="AE17" s="3" t="s">
        <v>113</v>
      </c>
      <c r="AF17" s="3" t="s">
        <v>57</v>
      </c>
      <c r="AG17" s="2">
        <v>8</v>
      </c>
      <c r="AH17" s="3">
        <v>0.13927720087212425</v>
      </c>
      <c r="AI17" s="3">
        <v>0.89588916128704632</v>
      </c>
      <c r="AJ17" s="3">
        <v>1.3625139405288736E-2</v>
      </c>
    </row>
    <row r="18" spans="1:36" x14ac:dyDescent="0.25">
      <c r="A18" s="2">
        <v>17</v>
      </c>
      <c r="B18" s="3" t="s">
        <v>36</v>
      </c>
      <c r="C18" s="3" t="s">
        <v>37</v>
      </c>
      <c r="D18" s="3" t="s">
        <v>134</v>
      </c>
      <c r="E18" s="3" t="s">
        <v>135</v>
      </c>
      <c r="F18" s="3">
        <v>0.36</v>
      </c>
      <c r="G18" s="3">
        <v>0.57999999999999996</v>
      </c>
      <c r="H18" s="3" t="s">
        <v>117</v>
      </c>
      <c r="I18" s="3" t="s">
        <v>41</v>
      </c>
      <c r="J18" s="3" t="s">
        <v>118</v>
      </c>
      <c r="K18" s="3" t="s">
        <v>119</v>
      </c>
      <c r="L18" s="3" t="s">
        <v>120</v>
      </c>
      <c r="M18" s="3" t="s">
        <v>86</v>
      </c>
      <c r="N18" s="3" t="s">
        <v>46</v>
      </c>
      <c r="O18" s="3" t="s">
        <v>121</v>
      </c>
      <c r="P18" s="3"/>
      <c r="Q18" s="3"/>
      <c r="R18" s="3" t="s">
        <v>108</v>
      </c>
      <c r="S18" s="3" t="s">
        <v>122</v>
      </c>
      <c r="T18" s="3" t="s">
        <v>123</v>
      </c>
      <c r="U18" s="3" t="s">
        <v>110</v>
      </c>
      <c r="V18" s="3" t="s">
        <v>124</v>
      </c>
      <c r="W18" s="3" t="s">
        <v>125</v>
      </c>
      <c r="X18" s="3" t="s">
        <v>126</v>
      </c>
      <c r="Y18" s="3"/>
      <c r="Z18" s="3" t="s">
        <v>53</v>
      </c>
      <c r="AA18" s="3" t="s">
        <v>77</v>
      </c>
      <c r="AB18" s="3" t="s">
        <v>55</v>
      </c>
      <c r="AC18" s="3" t="s">
        <v>52</v>
      </c>
      <c r="AD18" s="3" t="s">
        <v>52</v>
      </c>
      <c r="AE18" s="3" t="s">
        <v>95</v>
      </c>
      <c r="AF18" s="3" t="s">
        <v>83</v>
      </c>
      <c r="AG18" s="2">
        <v>8</v>
      </c>
      <c r="AH18" s="3">
        <v>0.65082870979538732</v>
      </c>
      <c r="AI18" s="3">
        <v>5.6855731694135727</v>
      </c>
      <c r="AJ18" s="3">
        <v>0.10354142515361506</v>
      </c>
    </row>
    <row r="19" spans="1:36" x14ac:dyDescent="0.25">
      <c r="A19" s="2">
        <v>18</v>
      </c>
      <c r="B19" s="3" t="s">
        <v>136</v>
      </c>
      <c r="C19" s="3" t="s">
        <v>37</v>
      </c>
      <c r="D19" s="3" t="s">
        <v>38</v>
      </c>
      <c r="E19" s="3" t="s">
        <v>39</v>
      </c>
      <c r="F19" s="3">
        <v>0.56000000000000005</v>
      </c>
      <c r="G19" s="3">
        <v>0.48</v>
      </c>
      <c r="H19" s="3" t="s">
        <v>58</v>
      </c>
      <c r="I19" s="3" t="s">
        <v>41</v>
      </c>
      <c r="J19" s="3" t="s">
        <v>42</v>
      </c>
      <c r="K19" s="3" t="s">
        <v>59</v>
      </c>
      <c r="L19" s="3" t="s">
        <v>60</v>
      </c>
      <c r="M19" s="3" t="s">
        <v>61</v>
      </c>
      <c r="N19" s="3" t="s">
        <v>46</v>
      </c>
      <c r="O19" s="3" t="s">
        <v>62</v>
      </c>
      <c r="P19" s="3">
        <v>1.6539999999999999</v>
      </c>
      <c r="Q19" s="3">
        <v>400</v>
      </c>
      <c r="R19" s="3" t="s">
        <v>38</v>
      </c>
      <c r="S19" s="3" t="s">
        <v>63</v>
      </c>
      <c r="T19" s="3" t="s">
        <v>64</v>
      </c>
      <c r="U19" s="3" t="s">
        <v>65</v>
      </c>
      <c r="V19" s="3" t="s">
        <v>42</v>
      </c>
      <c r="W19" s="3" t="s">
        <v>66</v>
      </c>
      <c r="X19" s="3" t="s">
        <v>52</v>
      </c>
      <c r="Y19" s="3"/>
      <c r="Z19" s="3" t="s">
        <v>53</v>
      </c>
      <c r="AA19" s="3" t="s">
        <v>54</v>
      </c>
      <c r="AB19" s="3" t="s">
        <v>55</v>
      </c>
      <c r="AC19" s="3" t="s">
        <v>52</v>
      </c>
      <c r="AD19" s="3" t="s">
        <v>52</v>
      </c>
      <c r="AE19" s="3" t="s">
        <v>67</v>
      </c>
      <c r="AF19" s="3" t="s">
        <v>57</v>
      </c>
      <c r="AG19" s="2">
        <v>1</v>
      </c>
      <c r="AH19" s="3">
        <v>2.11421818380505E-2</v>
      </c>
      <c r="AI19" s="3">
        <v>0.11045587271792184</v>
      </c>
      <c r="AJ19" s="3">
        <v>9.3449498740573924E-3</v>
      </c>
    </row>
    <row r="20" spans="1:36" x14ac:dyDescent="0.25">
      <c r="A20" s="2">
        <v>19</v>
      </c>
      <c r="B20" s="3" t="s">
        <v>136</v>
      </c>
      <c r="C20" s="3" t="s">
        <v>37</v>
      </c>
      <c r="D20" s="3" t="s">
        <v>38</v>
      </c>
      <c r="E20" s="3" t="s">
        <v>39</v>
      </c>
      <c r="F20" s="3">
        <v>0.56000000000000005</v>
      </c>
      <c r="G20" s="3">
        <v>0.48</v>
      </c>
      <c r="H20" s="3" t="s">
        <v>68</v>
      </c>
      <c r="I20" s="3" t="s">
        <v>41</v>
      </c>
      <c r="J20" s="3" t="s">
        <v>42</v>
      </c>
      <c r="K20" s="3" t="s">
        <v>69</v>
      </c>
      <c r="L20" s="3" t="s">
        <v>60</v>
      </c>
      <c r="M20" s="3" t="s">
        <v>61</v>
      </c>
      <c r="N20" s="3" t="s">
        <v>46</v>
      </c>
      <c r="O20" s="3" t="s">
        <v>70</v>
      </c>
      <c r="P20" s="3">
        <v>10.542999999999999</v>
      </c>
      <c r="Q20" s="3">
        <v>2.1429999999999998</v>
      </c>
      <c r="R20" s="3" t="s">
        <v>38</v>
      </c>
      <c r="S20" s="3" t="s">
        <v>71</v>
      </c>
      <c r="T20" s="3" t="s">
        <v>72</v>
      </c>
      <c r="U20" s="3" t="s">
        <v>73</v>
      </c>
      <c r="V20" s="3" t="s">
        <v>42</v>
      </c>
      <c r="W20" s="3" t="s">
        <v>74</v>
      </c>
      <c r="X20" s="3" t="s">
        <v>52</v>
      </c>
      <c r="Y20" s="3"/>
      <c r="Z20" s="3" t="s">
        <v>53</v>
      </c>
      <c r="AA20" s="3" t="s">
        <v>54</v>
      </c>
      <c r="AB20" s="3" t="s">
        <v>55</v>
      </c>
      <c r="AC20" s="3" t="s">
        <v>52</v>
      </c>
      <c r="AD20" s="3" t="s">
        <v>52</v>
      </c>
      <c r="AE20" s="3" t="s">
        <v>67</v>
      </c>
      <c r="AF20" s="3" t="s">
        <v>57</v>
      </c>
      <c r="AG20" s="2">
        <v>1</v>
      </c>
      <c r="AH20" s="3">
        <v>2.11421818083001E-2</v>
      </c>
      <c r="AI20" s="3">
        <v>0.11045587256249292</v>
      </c>
      <c r="AJ20" s="3">
        <v>9.3449498609075674E-3</v>
      </c>
    </row>
    <row r="21" spans="1:36" x14ac:dyDescent="0.25">
      <c r="A21" s="2">
        <v>20</v>
      </c>
      <c r="B21" s="3" t="s">
        <v>136</v>
      </c>
      <c r="C21" s="3" t="s">
        <v>37</v>
      </c>
      <c r="D21" s="3" t="s">
        <v>108</v>
      </c>
      <c r="E21" s="3" t="s">
        <v>39</v>
      </c>
      <c r="F21" s="3">
        <v>0.56000000000000005</v>
      </c>
      <c r="G21" s="3">
        <v>0.48</v>
      </c>
      <c r="H21" s="3" t="s">
        <v>127</v>
      </c>
      <c r="I21" s="3" t="s">
        <v>41</v>
      </c>
      <c r="J21" s="3" t="s">
        <v>42</v>
      </c>
      <c r="K21" s="3" t="s">
        <v>128</v>
      </c>
      <c r="L21" s="3" t="s">
        <v>129</v>
      </c>
      <c r="M21" s="3" t="s">
        <v>45</v>
      </c>
      <c r="N21" s="3" t="s">
        <v>46</v>
      </c>
      <c r="O21" s="3" t="s">
        <v>130</v>
      </c>
      <c r="P21" s="3">
        <v>4.9359999999999999</v>
      </c>
      <c r="Q21" s="3">
        <v>1.022</v>
      </c>
      <c r="R21" s="3" t="s">
        <v>108</v>
      </c>
      <c r="S21" s="3" t="s">
        <v>131</v>
      </c>
      <c r="T21" s="3" t="s">
        <v>132</v>
      </c>
      <c r="U21" s="3" t="s">
        <v>52</v>
      </c>
      <c r="V21" s="3" t="s">
        <v>42</v>
      </c>
      <c r="W21" s="3" t="s">
        <v>133</v>
      </c>
      <c r="X21" s="3" t="s">
        <v>52</v>
      </c>
      <c r="Y21" s="3"/>
      <c r="Z21" s="3" t="s">
        <v>53</v>
      </c>
      <c r="AA21" s="3" t="s">
        <v>54</v>
      </c>
      <c r="AB21" s="3" t="s">
        <v>55</v>
      </c>
      <c r="AC21" s="3" t="s">
        <v>52</v>
      </c>
      <c r="AD21" s="3" t="s">
        <v>52</v>
      </c>
      <c r="AE21" s="3" t="s">
        <v>56</v>
      </c>
      <c r="AF21" s="3" t="s">
        <v>57</v>
      </c>
      <c r="AG21" s="2">
        <v>7</v>
      </c>
      <c r="AH21" s="3">
        <v>2.168482186504284</v>
      </c>
      <c r="AI21" s="3">
        <v>17.866483918613621</v>
      </c>
      <c r="AJ21" s="3">
        <v>0.32228510623711004</v>
      </c>
    </row>
    <row r="22" spans="1:36" x14ac:dyDescent="0.25">
      <c r="A22" s="2">
        <v>21</v>
      </c>
      <c r="B22" s="3" t="s">
        <v>136</v>
      </c>
      <c r="C22" s="3" t="s">
        <v>37</v>
      </c>
      <c r="D22" s="3" t="s">
        <v>108</v>
      </c>
      <c r="E22" s="3" t="s">
        <v>39</v>
      </c>
      <c r="F22" s="3">
        <v>0.56000000000000005</v>
      </c>
      <c r="G22" s="3">
        <v>0.48</v>
      </c>
      <c r="H22" s="3" t="s">
        <v>58</v>
      </c>
      <c r="I22" s="3" t="s">
        <v>41</v>
      </c>
      <c r="J22" s="3" t="s">
        <v>42</v>
      </c>
      <c r="K22" s="3" t="s">
        <v>59</v>
      </c>
      <c r="L22" s="3" t="s">
        <v>60</v>
      </c>
      <c r="M22" s="3" t="s">
        <v>61</v>
      </c>
      <c r="N22" s="3" t="s">
        <v>46</v>
      </c>
      <c r="O22" s="3" t="s">
        <v>62</v>
      </c>
      <c r="P22" s="3">
        <v>1.6539999999999999</v>
      </c>
      <c r="Q22" s="3">
        <v>400</v>
      </c>
      <c r="R22" s="3" t="s">
        <v>38</v>
      </c>
      <c r="S22" s="3" t="s">
        <v>63</v>
      </c>
      <c r="T22" s="3" t="s">
        <v>64</v>
      </c>
      <c r="U22" s="3" t="s">
        <v>65</v>
      </c>
      <c r="V22" s="3" t="s">
        <v>42</v>
      </c>
      <c r="W22" s="3" t="s">
        <v>66</v>
      </c>
      <c r="X22" s="3" t="s">
        <v>52</v>
      </c>
      <c r="Y22" s="3"/>
      <c r="Z22" s="3" t="s">
        <v>53</v>
      </c>
      <c r="AA22" s="3" t="s">
        <v>54</v>
      </c>
      <c r="AB22" s="3" t="s">
        <v>55</v>
      </c>
      <c r="AC22" s="3" t="s">
        <v>52</v>
      </c>
      <c r="AD22" s="3" t="s">
        <v>52</v>
      </c>
      <c r="AE22" s="3" t="s">
        <v>67</v>
      </c>
      <c r="AF22" s="3" t="s">
        <v>57</v>
      </c>
      <c r="AG22" s="2">
        <v>1</v>
      </c>
      <c r="AH22" s="3">
        <v>2.8780224409434198E-2</v>
      </c>
      <c r="AI22" s="3">
        <v>0.13996725664846404</v>
      </c>
      <c r="AJ22" s="3">
        <v>1.1280534797143773E-2</v>
      </c>
    </row>
    <row r="23" spans="1:36" x14ac:dyDescent="0.25">
      <c r="A23" s="2">
        <v>22</v>
      </c>
      <c r="B23" s="3" t="s">
        <v>136</v>
      </c>
      <c r="C23" s="3" t="s">
        <v>37</v>
      </c>
      <c r="D23" s="3" t="s">
        <v>108</v>
      </c>
      <c r="E23" s="3" t="s">
        <v>39</v>
      </c>
      <c r="F23" s="3">
        <v>0.56000000000000005</v>
      </c>
      <c r="G23" s="3">
        <v>0.48</v>
      </c>
      <c r="H23" s="3" t="s">
        <v>68</v>
      </c>
      <c r="I23" s="3" t="s">
        <v>41</v>
      </c>
      <c r="J23" s="3" t="s">
        <v>42</v>
      </c>
      <c r="K23" s="3" t="s">
        <v>69</v>
      </c>
      <c r="L23" s="3" t="s">
        <v>60</v>
      </c>
      <c r="M23" s="3" t="s">
        <v>61</v>
      </c>
      <c r="N23" s="3" t="s">
        <v>46</v>
      </c>
      <c r="O23" s="3" t="s">
        <v>70</v>
      </c>
      <c r="P23" s="3">
        <v>10.542999999999999</v>
      </c>
      <c r="Q23" s="3">
        <v>2.1429999999999998</v>
      </c>
      <c r="R23" s="3" t="s">
        <v>38</v>
      </c>
      <c r="S23" s="3" t="s">
        <v>71</v>
      </c>
      <c r="T23" s="3" t="s">
        <v>72</v>
      </c>
      <c r="U23" s="3" t="s">
        <v>73</v>
      </c>
      <c r="V23" s="3" t="s">
        <v>42</v>
      </c>
      <c r="W23" s="3" t="s">
        <v>74</v>
      </c>
      <c r="X23" s="3" t="s">
        <v>52</v>
      </c>
      <c r="Y23" s="3"/>
      <c r="Z23" s="3" t="s">
        <v>53</v>
      </c>
      <c r="AA23" s="3" t="s">
        <v>54</v>
      </c>
      <c r="AB23" s="3" t="s">
        <v>55</v>
      </c>
      <c r="AC23" s="3" t="s">
        <v>52</v>
      </c>
      <c r="AD23" s="3" t="s">
        <v>52</v>
      </c>
      <c r="AE23" s="3" t="s">
        <v>67</v>
      </c>
      <c r="AF23" s="3" t="s">
        <v>57</v>
      </c>
      <c r="AG23" s="2">
        <v>1</v>
      </c>
      <c r="AH23" s="3">
        <v>2.87802243911633E-2</v>
      </c>
      <c r="AI23" s="3">
        <v>0.13996725655960696</v>
      </c>
      <c r="AJ23" s="3">
        <v>1.1280534789982413E-2</v>
      </c>
    </row>
    <row r="24" spans="1:36" x14ac:dyDescent="0.25">
      <c r="A24" s="2">
        <v>23</v>
      </c>
      <c r="B24" s="3" t="s">
        <v>137</v>
      </c>
      <c r="C24" s="3" t="s">
        <v>37</v>
      </c>
      <c r="D24" s="3" t="s">
        <v>108</v>
      </c>
      <c r="E24" s="3" t="s">
        <v>39</v>
      </c>
      <c r="F24" s="3">
        <v>0.56000000000000005</v>
      </c>
      <c r="G24" s="3">
        <v>0.48</v>
      </c>
      <c r="H24" s="3" t="s">
        <v>138</v>
      </c>
      <c r="I24" s="3" t="s">
        <v>41</v>
      </c>
      <c r="J24" s="3" t="s">
        <v>42</v>
      </c>
      <c r="K24" s="3" t="s">
        <v>139</v>
      </c>
      <c r="L24" s="3" t="s">
        <v>44</v>
      </c>
      <c r="M24" s="3" t="s">
        <v>45</v>
      </c>
      <c r="N24" s="3" t="s">
        <v>46</v>
      </c>
      <c r="O24" s="3" t="s">
        <v>140</v>
      </c>
      <c r="P24" s="3">
        <v>168</v>
      </c>
      <c r="Q24" s="3">
        <v>38</v>
      </c>
      <c r="R24" s="3" t="s">
        <v>108</v>
      </c>
      <c r="S24" s="3" t="s">
        <v>141</v>
      </c>
      <c r="T24" s="3" t="s">
        <v>142</v>
      </c>
      <c r="U24" s="3" t="s">
        <v>143</v>
      </c>
      <c r="V24" s="3" t="s">
        <v>42</v>
      </c>
      <c r="W24" s="3" t="s">
        <v>144</v>
      </c>
      <c r="X24" s="3" t="s">
        <v>52</v>
      </c>
      <c r="Y24" s="3"/>
      <c r="Z24" s="3" t="s">
        <v>53</v>
      </c>
      <c r="AA24" s="3" t="s">
        <v>54</v>
      </c>
      <c r="AB24" s="3" t="s">
        <v>55</v>
      </c>
      <c r="AC24" s="3" t="s">
        <v>52</v>
      </c>
      <c r="AD24" s="3" t="s">
        <v>52</v>
      </c>
      <c r="AE24" s="3" t="s">
        <v>56</v>
      </c>
      <c r="AF24" s="3" t="s">
        <v>57</v>
      </c>
      <c r="AG24" s="2">
        <v>21</v>
      </c>
      <c r="AH24" s="3">
        <v>0.27157808369014119</v>
      </c>
      <c r="AI24" s="3">
        <v>2.4441101109764447</v>
      </c>
      <c r="AJ24" s="3">
        <v>1.6567445930670159E-2</v>
      </c>
    </row>
    <row r="25" spans="1:36" x14ac:dyDescent="0.25">
      <c r="A25" s="2">
        <v>24</v>
      </c>
      <c r="B25" s="3" t="s">
        <v>145</v>
      </c>
      <c r="C25" s="3" t="s">
        <v>37</v>
      </c>
      <c r="D25" s="3" t="s">
        <v>38</v>
      </c>
      <c r="E25" s="3" t="s">
        <v>39</v>
      </c>
      <c r="F25" s="3">
        <v>0.56000000000000005</v>
      </c>
      <c r="G25" s="3">
        <v>0.48</v>
      </c>
      <c r="H25" s="3" t="s">
        <v>58</v>
      </c>
      <c r="I25" s="3" t="s">
        <v>41</v>
      </c>
      <c r="J25" s="3" t="s">
        <v>42</v>
      </c>
      <c r="K25" s="3" t="s">
        <v>59</v>
      </c>
      <c r="L25" s="3" t="s">
        <v>60</v>
      </c>
      <c r="M25" s="3" t="s">
        <v>61</v>
      </c>
      <c r="N25" s="3" t="s">
        <v>46</v>
      </c>
      <c r="O25" s="3" t="s">
        <v>62</v>
      </c>
      <c r="P25" s="3">
        <v>1.6539999999999999</v>
      </c>
      <c r="Q25" s="3">
        <v>400</v>
      </c>
      <c r="R25" s="3" t="s">
        <v>38</v>
      </c>
      <c r="S25" s="3" t="s">
        <v>63</v>
      </c>
      <c r="T25" s="3" t="s">
        <v>64</v>
      </c>
      <c r="U25" s="3" t="s">
        <v>65</v>
      </c>
      <c r="V25" s="3" t="s">
        <v>42</v>
      </c>
      <c r="W25" s="3" t="s">
        <v>66</v>
      </c>
      <c r="X25" s="3" t="s">
        <v>52</v>
      </c>
      <c r="Y25" s="3"/>
      <c r="Z25" s="3" t="s">
        <v>53</v>
      </c>
      <c r="AA25" s="3" t="s">
        <v>54</v>
      </c>
      <c r="AB25" s="3" t="s">
        <v>55</v>
      </c>
      <c r="AC25" s="3" t="s">
        <v>52</v>
      </c>
      <c r="AD25" s="3" t="s">
        <v>52</v>
      </c>
      <c r="AE25" s="3" t="s">
        <v>67</v>
      </c>
      <c r="AF25" s="3" t="s">
        <v>57</v>
      </c>
      <c r="AG25" s="2">
        <v>10147</v>
      </c>
      <c r="AH25" s="3">
        <v>2505.5024162704499</v>
      </c>
      <c r="AI25" s="3">
        <v>21691.213934295778</v>
      </c>
      <c r="AJ25" s="3">
        <v>0.29959084989638229</v>
      </c>
    </row>
    <row r="26" spans="1:36" x14ac:dyDescent="0.25">
      <c r="A26" s="2">
        <v>25</v>
      </c>
      <c r="B26" s="3" t="s">
        <v>146</v>
      </c>
      <c r="C26" s="3" t="s">
        <v>37</v>
      </c>
      <c r="D26" s="3" t="s">
        <v>38</v>
      </c>
      <c r="E26" s="3" t="s">
        <v>39</v>
      </c>
      <c r="F26" s="3">
        <v>0.56000000000000005</v>
      </c>
      <c r="G26" s="3">
        <v>0.48</v>
      </c>
      <c r="H26" s="3" t="s">
        <v>58</v>
      </c>
      <c r="I26" s="3" t="s">
        <v>41</v>
      </c>
      <c r="J26" s="3" t="s">
        <v>42</v>
      </c>
      <c r="K26" s="3" t="s">
        <v>59</v>
      </c>
      <c r="L26" s="3" t="s">
        <v>60</v>
      </c>
      <c r="M26" s="3" t="s">
        <v>61</v>
      </c>
      <c r="N26" s="3" t="s">
        <v>46</v>
      </c>
      <c r="O26" s="3" t="s">
        <v>62</v>
      </c>
      <c r="P26" s="3">
        <v>1.6539999999999999</v>
      </c>
      <c r="Q26" s="3">
        <v>400</v>
      </c>
      <c r="R26" s="3" t="s">
        <v>38</v>
      </c>
      <c r="S26" s="3" t="s">
        <v>63</v>
      </c>
      <c r="T26" s="3" t="s">
        <v>64</v>
      </c>
      <c r="U26" s="3" t="s">
        <v>65</v>
      </c>
      <c r="V26" s="3" t="s">
        <v>42</v>
      </c>
      <c r="W26" s="3" t="s">
        <v>66</v>
      </c>
      <c r="X26" s="3" t="s">
        <v>52</v>
      </c>
      <c r="Y26" s="3"/>
      <c r="Z26" s="3" t="s">
        <v>53</v>
      </c>
      <c r="AA26" s="3" t="s">
        <v>54</v>
      </c>
      <c r="AB26" s="3" t="s">
        <v>55</v>
      </c>
      <c r="AC26" s="3" t="s">
        <v>52</v>
      </c>
      <c r="AD26" s="3" t="s">
        <v>52</v>
      </c>
      <c r="AE26" s="3" t="s">
        <v>67</v>
      </c>
      <c r="AF26" s="3" t="s">
        <v>57</v>
      </c>
      <c r="AG26" s="2">
        <v>3105</v>
      </c>
      <c r="AH26" s="3">
        <v>494.27175445640228</v>
      </c>
      <c r="AI26" s="3">
        <v>4492.442552698737</v>
      </c>
      <c r="AJ26" s="3">
        <v>0.18688110578279152</v>
      </c>
    </row>
    <row r="27" spans="1:36" x14ac:dyDescent="0.25">
      <c r="A27" s="2">
        <v>26</v>
      </c>
      <c r="B27" s="3" t="s">
        <v>146</v>
      </c>
      <c r="C27" s="3" t="s">
        <v>37</v>
      </c>
      <c r="D27" s="3" t="s">
        <v>38</v>
      </c>
      <c r="E27" s="3" t="s">
        <v>39</v>
      </c>
      <c r="F27" s="3">
        <v>0.56000000000000005</v>
      </c>
      <c r="G27" s="3">
        <v>0.48</v>
      </c>
      <c r="H27" s="3" t="s">
        <v>68</v>
      </c>
      <c r="I27" s="3" t="s">
        <v>41</v>
      </c>
      <c r="J27" s="3" t="s">
        <v>42</v>
      </c>
      <c r="K27" s="3" t="s">
        <v>69</v>
      </c>
      <c r="L27" s="3" t="s">
        <v>60</v>
      </c>
      <c r="M27" s="3" t="s">
        <v>61</v>
      </c>
      <c r="N27" s="3" t="s">
        <v>46</v>
      </c>
      <c r="O27" s="3" t="s">
        <v>70</v>
      </c>
      <c r="P27" s="3">
        <v>10.542999999999999</v>
      </c>
      <c r="Q27" s="3">
        <v>2.1429999999999998</v>
      </c>
      <c r="R27" s="3" t="s">
        <v>38</v>
      </c>
      <c r="S27" s="3" t="s">
        <v>71</v>
      </c>
      <c r="T27" s="3" t="s">
        <v>72</v>
      </c>
      <c r="U27" s="3" t="s">
        <v>73</v>
      </c>
      <c r="V27" s="3" t="s">
        <v>42</v>
      </c>
      <c r="W27" s="3" t="s">
        <v>74</v>
      </c>
      <c r="X27" s="3" t="s">
        <v>52</v>
      </c>
      <c r="Y27" s="3"/>
      <c r="Z27" s="3" t="s">
        <v>53</v>
      </c>
      <c r="AA27" s="3" t="s">
        <v>54</v>
      </c>
      <c r="AB27" s="3" t="s">
        <v>55</v>
      </c>
      <c r="AC27" s="3" t="s">
        <v>52</v>
      </c>
      <c r="AD27" s="3" t="s">
        <v>52</v>
      </c>
      <c r="AE27" s="3" t="s">
        <v>67</v>
      </c>
      <c r="AF27" s="3" t="s">
        <v>57</v>
      </c>
      <c r="AG27" s="2">
        <v>1800</v>
      </c>
      <c r="AH27" s="3">
        <v>348.83259965639985</v>
      </c>
      <c r="AI27" s="3">
        <v>3081.1221077018508</v>
      </c>
      <c r="AJ27" s="3">
        <v>0.21782482339513687</v>
      </c>
    </row>
    <row r="28" spans="1:36" x14ac:dyDescent="0.25">
      <c r="A28" s="2">
        <v>27</v>
      </c>
      <c r="B28" s="3" t="s">
        <v>146</v>
      </c>
      <c r="C28" s="3" t="s">
        <v>37</v>
      </c>
      <c r="D28" s="3" t="s">
        <v>38</v>
      </c>
      <c r="E28" s="3" t="s">
        <v>39</v>
      </c>
      <c r="F28" s="3">
        <v>0.56000000000000005</v>
      </c>
      <c r="G28" s="3">
        <v>0.48</v>
      </c>
      <c r="H28" s="3" t="s">
        <v>75</v>
      </c>
      <c r="I28" s="3" t="s">
        <v>41</v>
      </c>
      <c r="J28" s="3" t="s">
        <v>42</v>
      </c>
      <c r="K28" s="3" t="s">
        <v>76</v>
      </c>
      <c r="L28" s="3" t="s">
        <v>60</v>
      </c>
      <c r="M28" s="3" t="s">
        <v>61</v>
      </c>
      <c r="N28" s="3" t="s">
        <v>46</v>
      </c>
      <c r="O28" s="3" t="s">
        <v>77</v>
      </c>
      <c r="P28" s="3">
        <v>6.0910000000000002</v>
      </c>
      <c r="Q28" s="3">
        <v>604</v>
      </c>
      <c r="R28" s="3" t="s">
        <v>38</v>
      </c>
      <c r="S28" s="3" t="s">
        <v>78</v>
      </c>
      <c r="T28" s="3" t="s">
        <v>79</v>
      </c>
      <c r="U28" s="3" t="s">
        <v>80</v>
      </c>
      <c r="V28" s="3" t="s">
        <v>42</v>
      </c>
      <c r="W28" s="3" t="s">
        <v>81</v>
      </c>
      <c r="X28" s="3" t="s">
        <v>52</v>
      </c>
      <c r="Y28" s="3"/>
      <c r="Z28" s="3" t="s">
        <v>53</v>
      </c>
      <c r="AA28" s="3" t="s">
        <v>54</v>
      </c>
      <c r="AB28" s="3" t="s">
        <v>55</v>
      </c>
      <c r="AC28" s="3" t="s">
        <v>52</v>
      </c>
      <c r="AD28" s="3" t="s">
        <v>52</v>
      </c>
      <c r="AE28" s="3" t="s">
        <v>67</v>
      </c>
      <c r="AF28" s="3" t="s">
        <v>57</v>
      </c>
      <c r="AG28" s="2">
        <v>2</v>
      </c>
      <c r="AH28" s="3">
        <v>1.80057948414013E-3</v>
      </c>
      <c r="AI28" s="3">
        <v>1.425490860779899E-2</v>
      </c>
      <c r="AJ28" s="3">
        <v>9.9544395437664644E-4</v>
      </c>
    </row>
    <row r="29" spans="1:36" x14ac:dyDescent="0.25">
      <c r="A29" s="2">
        <v>28</v>
      </c>
      <c r="B29" s="3" t="s">
        <v>146</v>
      </c>
      <c r="C29" s="3" t="s">
        <v>37</v>
      </c>
      <c r="D29" s="3" t="s">
        <v>38</v>
      </c>
      <c r="E29" s="3" t="s">
        <v>39</v>
      </c>
      <c r="F29" s="3">
        <v>0.56000000000000005</v>
      </c>
      <c r="G29" s="3">
        <v>0.48</v>
      </c>
      <c r="H29" s="3" t="s">
        <v>114</v>
      </c>
      <c r="I29" s="3" t="s">
        <v>41</v>
      </c>
      <c r="J29" s="3" t="s">
        <v>83</v>
      </c>
      <c r="K29" s="3" t="s">
        <v>115</v>
      </c>
      <c r="L29" s="3" t="s">
        <v>104</v>
      </c>
      <c r="M29" s="3" t="s">
        <v>105</v>
      </c>
      <c r="N29" s="3" t="s">
        <v>106</v>
      </c>
      <c r="O29" s="3" t="s">
        <v>107</v>
      </c>
      <c r="P29" s="3"/>
      <c r="Q29" s="3"/>
      <c r="R29" s="3" t="s">
        <v>108</v>
      </c>
      <c r="S29" s="3" t="s">
        <v>116</v>
      </c>
      <c r="T29" s="3" t="s">
        <v>109</v>
      </c>
      <c r="U29" s="3" t="s">
        <v>110</v>
      </c>
      <c r="V29" s="3" t="s">
        <v>111</v>
      </c>
      <c r="W29" s="3" t="s">
        <v>83</v>
      </c>
      <c r="X29" s="3" t="s">
        <v>52</v>
      </c>
      <c r="Y29" s="3"/>
      <c r="Z29" s="3" t="s">
        <v>112</v>
      </c>
      <c r="AA29" s="3" t="s">
        <v>77</v>
      </c>
      <c r="AB29" s="3" t="s">
        <v>55</v>
      </c>
      <c r="AC29" s="3" t="s">
        <v>52</v>
      </c>
      <c r="AD29" s="3" t="s">
        <v>52</v>
      </c>
      <c r="AE29" s="3" t="s">
        <v>113</v>
      </c>
      <c r="AF29" s="3" t="s">
        <v>57</v>
      </c>
      <c r="AG29" s="2">
        <v>1</v>
      </c>
      <c r="AH29" s="3">
        <v>4.2819425387528402E-5</v>
      </c>
      <c r="AI29" s="3">
        <v>3.6456664874812649E-4</v>
      </c>
      <c r="AJ29" s="3">
        <v>4.2920650539394722E-5</v>
      </c>
    </row>
    <row r="30" spans="1:36" x14ac:dyDescent="0.25">
      <c r="A30" s="2">
        <v>29</v>
      </c>
      <c r="B30" s="3" t="s">
        <v>146</v>
      </c>
      <c r="C30" s="3" t="s">
        <v>37</v>
      </c>
      <c r="D30" s="3" t="s">
        <v>108</v>
      </c>
      <c r="E30" s="3" t="s">
        <v>39</v>
      </c>
      <c r="F30" s="3">
        <v>0.56000000000000005</v>
      </c>
      <c r="G30" s="3">
        <v>0.48</v>
      </c>
      <c r="H30" s="3" t="s">
        <v>127</v>
      </c>
      <c r="I30" s="3" t="s">
        <v>41</v>
      </c>
      <c r="J30" s="3" t="s">
        <v>42</v>
      </c>
      <c r="K30" s="3" t="s">
        <v>128</v>
      </c>
      <c r="L30" s="3" t="s">
        <v>129</v>
      </c>
      <c r="M30" s="3" t="s">
        <v>45</v>
      </c>
      <c r="N30" s="3" t="s">
        <v>46</v>
      </c>
      <c r="O30" s="3" t="s">
        <v>130</v>
      </c>
      <c r="P30" s="3">
        <v>4.9359999999999999</v>
      </c>
      <c r="Q30" s="3">
        <v>1.022</v>
      </c>
      <c r="R30" s="3" t="s">
        <v>108</v>
      </c>
      <c r="S30" s="3" t="s">
        <v>131</v>
      </c>
      <c r="T30" s="3" t="s">
        <v>132</v>
      </c>
      <c r="U30" s="3" t="s">
        <v>52</v>
      </c>
      <c r="V30" s="3" t="s">
        <v>42</v>
      </c>
      <c r="W30" s="3" t="s">
        <v>133</v>
      </c>
      <c r="X30" s="3" t="s">
        <v>52</v>
      </c>
      <c r="Y30" s="3"/>
      <c r="Z30" s="3" t="s">
        <v>53</v>
      </c>
      <c r="AA30" s="3" t="s">
        <v>54</v>
      </c>
      <c r="AB30" s="3" t="s">
        <v>55</v>
      </c>
      <c r="AC30" s="3" t="s">
        <v>52</v>
      </c>
      <c r="AD30" s="3" t="s">
        <v>52</v>
      </c>
      <c r="AE30" s="3" t="s">
        <v>56</v>
      </c>
      <c r="AF30" s="3" t="s">
        <v>57</v>
      </c>
      <c r="AG30" s="2">
        <v>13</v>
      </c>
      <c r="AH30" s="3">
        <v>0.23467236929534879</v>
      </c>
      <c r="AI30" s="3">
        <v>1.9411176204911191</v>
      </c>
      <c r="AJ30" s="3">
        <v>1.8370701461742727E-2</v>
      </c>
    </row>
    <row r="31" spans="1:36" x14ac:dyDescent="0.25">
      <c r="A31" s="2">
        <v>30</v>
      </c>
      <c r="B31" s="3" t="s">
        <v>146</v>
      </c>
      <c r="C31" s="3" t="s">
        <v>37</v>
      </c>
      <c r="D31" s="3" t="s">
        <v>108</v>
      </c>
      <c r="E31" s="3" t="s">
        <v>39</v>
      </c>
      <c r="F31" s="3">
        <v>0.56000000000000005</v>
      </c>
      <c r="G31" s="3">
        <v>0.48</v>
      </c>
      <c r="H31" s="3" t="s">
        <v>58</v>
      </c>
      <c r="I31" s="3" t="s">
        <v>41</v>
      </c>
      <c r="J31" s="3" t="s">
        <v>42</v>
      </c>
      <c r="K31" s="3" t="s">
        <v>59</v>
      </c>
      <c r="L31" s="3" t="s">
        <v>60</v>
      </c>
      <c r="M31" s="3" t="s">
        <v>61</v>
      </c>
      <c r="N31" s="3" t="s">
        <v>46</v>
      </c>
      <c r="O31" s="3" t="s">
        <v>62</v>
      </c>
      <c r="P31" s="3">
        <v>1.6539999999999999</v>
      </c>
      <c r="Q31" s="3">
        <v>400</v>
      </c>
      <c r="R31" s="3" t="s">
        <v>38</v>
      </c>
      <c r="S31" s="3" t="s">
        <v>63</v>
      </c>
      <c r="T31" s="3" t="s">
        <v>64</v>
      </c>
      <c r="U31" s="3" t="s">
        <v>65</v>
      </c>
      <c r="V31" s="3" t="s">
        <v>42</v>
      </c>
      <c r="W31" s="3" t="s">
        <v>66</v>
      </c>
      <c r="X31" s="3" t="s">
        <v>52</v>
      </c>
      <c r="Y31" s="3"/>
      <c r="Z31" s="3" t="s">
        <v>53</v>
      </c>
      <c r="AA31" s="3" t="s">
        <v>54</v>
      </c>
      <c r="AB31" s="3" t="s">
        <v>55</v>
      </c>
      <c r="AC31" s="3" t="s">
        <v>52</v>
      </c>
      <c r="AD31" s="3" t="s">
        <v>52</v>
      </c>
      <c r="AE31" s="3" t="s">
        <v>67</v>
      </c>
      <c r="AF31" s="3" t="s">
        <v>57</v>
      </c>
      <c r="AG31" s="2">
        <v>19</v>
      </c>
      <c r="AH31" s="3">
        <v>1.7941024856040781</v>
      </c>
      <c r="AI31" s="3">
        <v>15.839724472853726</v>
      </c>
      <c r="AJ31" s="3">
        <v>0.10544415627021404</v>
      </c>
    </row>
    <row r="32" spans="1:36" x14ac:dyDescent="0.25">
      <c r="A32" s="2">
        <v>31</v>
      </c>
      <c r="B32" s="3" t="s">
        <v>146</v>
      </c>
      <c r="C32" s="3" t="s">
        <v>37</v>
      </c>
      <c r="D32" s="3" t="s">
        <v>108</v>
      </c>
      <c r="E32" s="3" t="s">
        <v>39</v>
      </c>
      <c r="F32" s="3">
        <v>0.56000000000000005</v>
      </c>
      <c r="G32" s="3">
        <v>0.48</v>
      </c>
      <c r="H32" s="3" t="s">
        <v>68</v>
      </c>
      <c r="I32" s="3" t="s">
        <v>41</v>
      </c>
      <c r="J32" s="3" t="s">
        <v>42</v>
      </c>
      <c r="K32" s="3" t="s">
        <v>69</v>
      </c>
      <c r="L32" s="3" t="s">
        <v>60</v>
      </c>
      <c r="M32" s="3" t="s">
        <v>61</v>
      </c>
      <c r="N32" s="3" t="s">
        <v>46</v>
      </c>
      <c r="O32" s="3" t="s">
        <v>70</v>
      </c>
      <c r="P32" s="3">
        <v>10.542999999999999</v>
      </c>
      <c r="Q32" s="3">
        <v>2.1429999999999998</v>
      </c>
      <c r="R32" s="3" t="s">
        <v>38</v>
      </c>
      <c r="S32" s="3" t="s">
        <v>71</v>
      </c>
      <c r="T32" s="3" t="s">
        <v>72</v>
      </c>
      <c r="U32" s="3" t="s">
        <v>73</v>
      </c>
      <c r="V32" s="3" t="s">
        <v>42</v>
      </c>
      <c r="W32" s="3" t="s">
        <v>74</v>
      </c>
      <c r="X32" s="3" t="s">
        <v>52</v>
      </c>
      <c r="Y32" s="3"/>
      <c r="Z32" s="3" t="s">
        <v>53</v>
      </c>
      <c r="AA32" s="3" t="s">
        <v>54</v>
      </c>
      <c r="AB32" s="3" t="s">
        <v>55</v>
      </c>
      <c r="AC32" s="3" t="s">
        <v>52</v>
      </c>
      <c r="AD32" s="3" t="s">
        <v>52</v>
      </c>
      <c r="AE32" s="3" t="s">
        <v>67</v>
      </c>
      <c r="AF32" s="3" t="s">
        <v>57</v>
      </c>
      <c r="AG32" s="2">
        <v>19</v>
      </c>
      <c r="AH32" s="3">
        <v>1.7941024853049068</v>
      </c>
      <c r="AI32" s="3">
        <v>15.839724470319016</v>
      </c>
      <c r="AJ32" s="3">
        <v>0.1054441562537618</v>
      </c>
    </row>
    <row r="33" spans="1:36" x14ac:dyDescent="0.25">
      <c r="A33" s="2">
        <v>32</v>
      </c>
      <c r="B33" s="3" t="s">
        <v>41</v>
      </c>
      <c r="C33" s="3" t="s">
        <v>37</v>
      </c>
      <c r="D33" s="3" t="s">
        <v>38</v>
      </c>
      <c r="E33" s="3" t="s">
        <v>39</v>
      </c>
      <c r="F33" s="3">
        <v>0.56000000000000005</v>
      </c>
      <c r="G33" s="3">
        <v>0.48</v>
      </c>
      <c r="H33" s="3" t="s">
        <v>40</v>
      </c>
      <c r="I33" s="3" t="s">
        <v>41</v>
      </c>
      <c r="J33" s="3" t="s">
        <v>42</v>
      </c>
      <c r="K33" s="3" t="s">
        <v>43</v>
      </c>
      <c r="L33" s="3" t="s">
        <v>44</v>
      </c>
      <c r="M33" s="3" t="s">
        <v>45</v>
      </c>
      <c r="N33" s="3" t="s">
        <v>46</v>
      </c>
      <c r="O33" s="3" t="s">
        <v>47</v>
      </c>
      <c r="P33" s="3">
        <v>169</v>
      </c>
      <c r="Q33" s="3">
        <v>71</v>
      </c>
      <c r="R33" s="3" t="s">
        <v>38</v>
      </c>
      <c r="S33" s="3" t="s">
        <v>48</v>
      </c>
      <c r="T33" s="3" t="s">
        <v>49</v>
      </c>
      <c r="U33" s="3" t="s">
        <v>50</v>
      </c>
      <c r="V33" s="3" t="s">
        <v>42</v>
      </c>
      <c r="W33" s="3" t="s">
        <v>51</v>
      </c>
      <c r="X33" s="3" t="s">
        <v>52</v>
      </c>
      <c r="Y33" s="3"/>
      <c r="Z33" s="3" t="s">
        <v>53</v>
      </c>
      <c r="AA33" s="3" t="s">
        <v>54</v>
      </c>
      <c r="AB33" s="3" t="s">
        <v>55</v>
      </c>
      <c r="AC33" s="3" t="s">
        <v>52</v>
      </c>
      <c r="AD33" s="3" t="s">
        <v>52</v>
      </c>
      <c r="AE33" s="3" t="s">
        <v>56</v>
      </c>
      <c r="AF33" s="3" t="s">
        <v>57</v>
      </c>
      <c r="AG33" s="2">
        <v>250</v>
      </c>
      <c r="AH33" s="3">
        <v>35.331088472324382</v>
      </c>
      <c r="AI33" s="3">
        <v>336.38187326569732</v>
      </c>
      <c r="AJ33" s="3">
        <v>0.2243241250319582</v>
      </c>
    </row>
    <row r="34" spans="1:36" x14ac:dyDescent="0.25">
      <c r="A34" s="2">
        <v>33</v>
      </c>
      <c r="B34" s="3" t="s">
        <v>41</v>
      </c>
      <c r="C34" s="3" t="s">
        <v>37</v>
      </c>
      <c r="D34" s="3" t="s">
        <v>38</v>
      </c>
      <c r="E34" s="3" t="s">
        <v>39</v>
      </c>
      <c r="F34" s="3">
        <v>0.56000000000000005</v>
      </c>
      <c r="G34" s="3">
        <v>0.48</v>
      </c>
      <c r="H34" s="3" t="s">
        <v>58</v>
      </c>
      <c r="I34" s="3" t="s">
        <v>41</v>
      </c>
      <c r="J34" s="3" t="s">
        <v>42</v>
      </c>
      <c r="K34" s="3" t="s">
        <v>59</v>
      </c>
      <c r="L34" s="3" t="s">
        <v>60</v>
      </c>
      <c r="M34" s="3" t="s">
        <v>61</v>
      </c>
      <c r="N34" s="3" t="s">
        <v>46</v>
      </c>
      <c r="O34" s="3" t="s">
        <v>62</v>
      </c>
      <c r="P34" s="3">
        <v>1.6539999999999999</v>
      </c>
      <c r="Q34" s="3">
        <v>400</v>
      </c>
      <c r="R34" s="3" t="s">
        <v>38</v>
      </c>
      <c r="S34" s="3" t="s">
        <v>63</v>
      </c>
      <c r="T34" s="3" t="s">
        <v>64</v>
      </c>
      <c r="U34" s="3" t="s">
        <v>65</v>
      </c>
      <c r="V34" s="3" t="s">
        <v>42</v>
      </c>
      <c r="W34" s="3" t="s">
        <v>66</v>
      </c>
      <c r="X34" s="3" t="s">
        <v>52</v>
      </c>
      <c r="Y34" s="3"/>
      <c r="Z34" s="3" t="s">
        <v>53</v>
      </c>
      <c r="AA34" s="3" t="s">
        <v>54</v>
      </c>
      <c r="AB34" s="3" t="s">
        <v>55</v>
      </c>
      <c r="AC34" s="3" t="s">
        <v>52</v>
      </c>
      <c r="AD34" s="3" t="s">
        <v>52</v>
      </c>
      <c r="AE34" s="3" t="s">
        <v>67</v>
      </c>
      <c r="AF34" s="3" t="s">
        <v>57</v>
      </c>
      <c r="AG34" s="2">
        <v>39121</v>
      </c>
      <c r="AH34" s="3">
        <v>8304.5429635884084</v>
      </c>
      <c r="AI34" s="3">
        <v>77358.888790826168</v>
      </c>
      <c r="AJ34" s="3">
        <v>0.28561446598440865</v>
      </c>
    </row>
    <row r="35" spans="1:36" x14ac:dyDescent="0.25">
      <c r="A35" s="2">
        <v>34</v>
      </c>
      <c r="B35" s="3" t="s">
        <v>41</v>
      </c>
      <c r="C35" s="3" t="s">
        <v>37</v>
      </c>
      <c r="D35" s="3" t="s">
        <v>38</v>
      </c>
      <c r="E35" s="3" t="s">
        <v>39</v>
      </c>
      <c r="F35" s="3">
        <v>0.56000000000000005</v>
      </c>
      <c r="G35" s="3">
        <v>0.48</v>
      </c>
      <c r="H35" s="3" t="s">
        <v>68</v>
      </c>
      <c r="I35" s="3" t="s">
        <v>41</v>
      </c>
      <c r="J35" s="3" t="s">
        <v>42</v>
      </c>
      <c r="K35" s="3" t="s">
        <v>69</v>
      </c>
      <c r="L35" s="3" t="s">
        <v>60</v>
      </c>
      <c r="M35" s="3" t="s">
        <v>61</v>
      </c>
      <c r="N35" s="3" t="s">
        <v>46</v>
      </c>
      <c r="O35" s="3" t="s">
        <v>70</v>
      </c>
      <c r="P35" s="3">
        <v>10.542999999999999</v>
      </c>
      <c r="Q35" s="3">
        <v>2.1429999999999998</v>
      </c>
      <c r="R35" s="3" t="s">
        <v>38</v>
      </c>
      <c r="S35" s="3" t="s">
        <v>71</v>
      </c>
      <c r="T35" s="3" t="s">
        <v>72</v>
      </c>
      <c r="U35" s="3" t="s">
        <v>73</v>
      </c>
      <c r="V35" s="3" t="s">
        <v>42</v>
      </c>
      <c r="W35" s="3" t="s">
        <v>74</v>
      </c>
      <c r="X35" s="3" t="s">
        <v>52</v>
      </c>
      <c r="Y35" s="3"/>
      <c r="Z35" s="3" t="s">
        <v>53</v>
      </c>
      <c r="AA35" s="3" t="s">
        <v>54</v>
      </c>
      <c r="AB35" s="3" t="s">
        <v>55</v>
      </c>
      <c r="AC35" s="3" t="s">
        <v>52</v>
      </c>
      <c r="AD35" s="3" t="s">
        <v>52</v>
      </c>
      <c r="AE35" s="3" t="s">
        <v>67</v>
      </c>
      <c r="AF35" s="3" t="s">
        <v>57</v>
      </c>
      <c r="AG35" s="2">
        <v>7136</v>
      </c>
      <c r="AH35" s="3">
        <v>2169.947258103618</v>
      </c>
      <c r="AI35" s="3">
        <v>19154.595632034743</v>
      </c>
      <c r="AJ35" s="3">
        <v>0.37194914895786535</v>
      </c>
    </row>
    <row r="36" spans="1:36" x14ac:dyDescent="0.25">
      <c r="A36" s="2">
        <v>35</v>
      </c>
      <c r="B36" s="3" t="s">
        <v>41</v>
      </c>
      <c r="C36" s="3" t="s">
        <v>37</v>
      </c>
      <c r="D36" s="3" t="s">
        <v>38</v>
      </c>
      <c r="E36" s="3" t="s">
        <v>39</v>
      </c>
      <c r="F36" s="3">
        <v>0.56000000000000005</v>
      </c>
      <c r="G36" s="3">
        <v>0.48</v>
      </c>
      <c r="H36" s="3" t="s">
        <v>75</v>
      </c>
      <c r="I36" s="3" t="s">
        <v>41</v>
      </c>
      <c r="J36" s="3" t="s">
        <v>42</v>
      </c>
      <c r="K36" s="3" t="s">
        <v>76</v>
      </c>
      <c r="L36" s="3" t="s">
        <v>60</v>
      </c>
      <c r="M36" s="3" t="s">
        <v>61</v>
      </c>
      <c r="N36" s="3" t="s">
        <v>46</v>
      </c>
      <c r="O36" s="3" t="s">
        <v>77</v>
      </c>
      <c r="P36" s="3">
        <v>6.0910000000000002</v>
      </c>
      <c r="Q36" s="3">
        <v>604</v>
      </c>
      <c r="R36" s="3" t="s">
        <v>38</v>
      </c>
      <c r="S36" s="3" t="s">
        <v>78</v>
      </c>
      <c r="T36" s="3" t="s">
        <v>79</v>
      </c>
      <c r="U36" s="3" t="s">
        <v>80</v>
      </c>
      <c r="V36" s="3" t="s">
        <v>42</v>
      </c>
      <c r="W36" s="3" t="s">
        <v>81</v>
      </c>
      <c r="X36" s="3" t="s">
        <v>52</v>
      </c>
      <c r="Y36" s="3"/>
      <c r="Z36" s="3" t="s">
        <v>53</v>
      </c>
      <c r="AA36" s="3" t="s">
        <v>54</v>
      </c>
      <c r="AB36" s="3" t="s">
        <v>55</v>
      </c>
      <c r="AC36" s="3" t="s">
        <v>52</v>
      </c>
      <c r="AD36" s="3" t="s">
        <v>52</v>
      </c>
      <c r="AE36" s="3" t="s">
        <v>67</v>
      </c>
      <c r="AF36" s="3" t="s">
        <v>57</v>
      </c>
      <c r="AG36" s="2">
        <v>24978</v>
      </c>
      <c r="AH36" s="3">
        <v>4311.4494515573551</v>
      </c>
      <c r="AI36" s="3">
        <v>38793.389354934341</v>
      </c>
      <c r="AJ36" s="3">
        <v>0.22439207546146717</v>
      </c>
    </row>
    <row r="37" spans="1:36" x14ac:dyDescent="0.25">
      <c r="A37" s="2">
        <v>36</v>
      </c>
      <c r="B37" s="3" t="s">
        <v>41</v>
      </c>
      <c r="C37" s="3" t="s">
        <v>37</v>
      </c>
      <c r="D37" s="3" t="s">
        <v>38</v>
      </c>
      <c r="E37" s="3" t="s">
        <v>39</v>
      </c>
      <c r="F37" s="3">
        <v>0.56000000000000005</v>
      </c>
      <c r="G37" s="3">
        <v>0.48</v>
      </c>
      <c r="H37" s="3" t="s">
        <v>82</v>
      </c>
      <c r="I37" s="3" t="s">
        <v>41</v>
      </c>
      <c r="J37" s="3" t="s">
        <v>83</v>
      </c>
      <c r="K37" s="3" t="s">
        <v>84</v>
      </c>
      <c r="L37" s="3" t="s">
        <v>85</v>
      </c>
      <c r="M37" s="3" t="s">
        <v>86</v>
      </c>
      <c r="N37" s="3" t="s">
        <v>87</v>
      </c>
      <c r="O37" s="3" t="s">
        <v>88</v>
      </c>
      <c r="P37" s="3"/>
      <c r="Q37" s="3"/>
      <c r="R37" s="3" t="s">
        <v>89</v>
      </c>
      <c r="S37" s="3" t="s">
        <v>90</v>
      </c>
      <c r="T37" s="3" t="s">
        <v>91</v>
      </c>
      <c r="U37" s="3" t="s">
        <v>92</v>
      </c>
      <c r="V37" s="3" t="s">
        <v>93</v>
      </c>
      <c r="W37" s="3" t="s">
        <v>94</v>
      </c>
      <c r="X37" s="3" t="s">
        <v>52</v>
      </c>
      <c r="Y37" s="3"/>
      <c r="Z37" s="3" t="s">
        <v>53</v>
      </c>
      <c r="AA37" s="3" t="s">
        <v>54</v>
      </c>
      <c r="AB37" s="3" t="s">
        <v>55</v>
      </c>
      <c r="AC37" s="3" t="s">
        <v>52</v>
      </c>
      <c r="AD37" s="3" t="s">
        <v>52</v>
      </c>
      <c r="AE37" s="3" t="s">
        <v>95</v>
      </c>
      <c r="AF37" s="3" t="s">
        <v>83</v>
      </c>
      <c r="AG37" s="2">
        <v>12218</v>
      </c>
      <c r="AH37" s="3">
        <v>2513.1867913327892</v>
      </c>
      <c r="AI37" s="3">
        <v>22129.511620480567</v>
      </c>
      <c r="AJ37" s="3">
        <v>0.26046785340655249</v>
      </c>
    </row>
    <row r="38" spans="1:36" x14ac:dyDescent="0.25">
      <c r="A38" s="2">
        <v>37</v>
      </c>
      <c r="B38" s="3" t="s">
        <v>41</v>
      </c>
      <c r="C38" s="3" t="s">
        <v>37</v>
      </c>
      <c r="D38" s="3" t="s">
        <v>38</v>
      </c>
      <c r="E38" s="3" t="s">
        <v>39</v>
      </c>
      <c r="F38" s="3">
        <v>0.56000000000000005</v>
      </c>
      <c r="G38" s="3">
        <v>0.48</v>
      </c>
      <c r="H38" s="3" t="s">
        <v>96</v>
      </c>
      <c r="I38" s="3" t="s">
        <v>41</v>
      </c>
      <c r="J38" s="3" t="s">
        <v>83</v>
      </c>
      <c r="K38" s="3" t="s">
        <v>97</v>
      </c>
      <c r="L38" s="3" t="s">
        <v>60</v>
      </c>
      <c r="M38" s="3" t="s">
        <v>98</v>
      </c>
      <c r="N38" s="3" t="s">
        <v>46</v>
      </c>
      <c r="O38" s="3" t="s">
        <v>70</v>
      </c>
      <c r="P38" s="3">
        <v>5.7</v>
      </c>
      <c r="Q38" s="3">
        <v>247</v>
      </c>
      <c r="R38" s="3" t="s">
        <v>38</v>
      </c>
      <c r="S38" s="3" t="s">
        <v>99</v>
      </c>
      <c r="T38" s="3" t="s">
        <v>100</v>
      </c>
      <c r="U38" s="3" t="s">
        <v>101</v>
      </c>
      <c r="V38" s="3" t="s">
        <v>52</v>
      </c>
      <c r="W38" s="3" t="s">
        <v>83</v>
      </c>
      <c r="X38" s="3" t="s">
        <v>52</v>
      </c>
      <c r="Y38" s="3"/>
      <c r="Z38" s="3" t="s">
        <v>53</v>
      </c>
      <c r="AA38" s="3" t="s">
        <v>54</v>
      </c>
      <c r="AB38" s="3" t="s">
        <v>55</v>
      </c>
      <c r="AC38" s="3" t="s">
        <v>83</v>
      </c>
      <c r="AD38" s="3" t="s">
        <v>83</v>
      </c>
      <c r="AE38" s="3" t="s">
        <v>95</v>
      </c>
      <c r="AF38" s="3" t="s">
        <v>83</v>
      </c>
      <c r="AG38" s="2">
        <v>123</v>
      </c>
      <c r="AH38" s="3">
        <v>40.987425149155669</v>
      </c>
      <c r="AI38" s="3">
        <v>188.21046471094209</v>
      </c>
      <c r="AJ38" s="3">
        <v>0.19311311732694819</v>
      </c>
    </row>
    <row r="39" spans="1:36" x14ac:dyDescent="0.25">
      <c r="A39" s="2">
        <v>38</v>
      </c>
      <c r="B39" s="3" t="s">
        <v>41</v>
      </c>
      <c r="C39" s="3" t="s">
        <v>37</v>
      </c>
      <c r="D39" s="3" t="s">
        <v>38</v>
      </c>
      <c r="E39" s="3" t="s">
        <v>39</v>
      </c>
      <c r="F39" s="3">
        <v>0.56000000000000005</v>
      </c>
      <c r="G39" s="3">
        <v>0.48</v>
      </c>
      <c r="H39" s="3" t="s">
        <v>102</v>
      </c>
      <c r="I39" s="3" t="s">
        <v>41</v>
      </c>
      <c r="J39" s="3" t="s">
        <v>83</v>
      </c>
      <c r="K39" s="3" t="s">
        <v>103</v>
      </c>
      <c r="L39" s="3" t="s">
        <v>104</v>
      </c>
      <c r="M39" s="3" t="s">
        <v>105</v>
      </c>
      <c r="N39" s="3" t="s">
        <v>106</v>
      </c>
      <c r="O39" s="3" t="s">
        <v>107</v>
      </c>
      <c r="P39" s="3"/>
      <c r="Q39" s="3"/>
      <c r="R39" s="3" t="s">
        <v>108</v>
      </c>
      <c r="S39" s="3" t="s">
        <v>90</v>
      </c>
      <c r="T39" s="3" t="s">
        <v>109</v>
      </c>
      <c r="U39" s="3" t="s">
        <v>110</v>
      </c>
      <c r="V39" s="3" t="s">
        <v>111</v>
      </c>
      <c r="W39" s="3" t="s">
        <v>83</v>
      </c>
      <c r="X39" s="3" t="s">
        <v>107</v>
      </c>
      <c r="Y39" s="3"/>
      <c r="Z39" s="3" t="s">
        <v>112</v>
      </c>
      <c r="AA39" s="3" t="s">
        <v>77</v>
      </c>
      <c r="AB39" s="3" t="s">
        <v>55</v>
      </c>
      <c r="AC39" s="3" t="s">
        <v>52</v>
      </c>
      <c r="AD39" s="3" t="s">
        <v>52</v>
      </c>
      <c r="AE39" s="3" t="s">
        <v>113</v>
      </c>
      <c r="AF39" s="3" t="s">
        <v>57</v>
      </c>
      <c r="AG39" s="2">
        <v>12218</v>
      </c>
      <c r="AH39" s="3">
        <v>2513.1867913327892</v>
      </c>
      <c r="AI39" s="3">
        <v>22129.511620480567</v>
      </c>
      <c r="AJ39" s="3">
        <v>0.26046785340655249</v>
      </c>
    </row>
    <row r="40" spans="1:36" x14ac:dyDescent="0.25">
      <c r="A40" s="2">
        <v>39</v>
      </c>
      <c r="B40" s="3" t="s">
        <v>41</v>
      </c>
      <c r="C40" s="3" t="s">
        <v>37</v>
      </c>
      <c r="D40" s="3" t="s">
        <v>38</v>
      </c>
      <c r="E40" s="3" t="s">
        <v>39</v>
      </c>
      <c r="F40" s="3">
        <v>0.56000000000000005</v>
      </c>
      <c r="G40" s="3">
        <v>0.48</v>
      </c>
      <c r="H40" s="3" t="s">
        <v>114</v>
      </c>
      <c r="I40" s="3" t="s">
        <v>41</v>
      </c>
      <c r="J40" s="3" t="s">
        <v>83</v>
      </c>
      <c r="K40" s="3" t="s">
        <v>115</v>
      </c>
      <c r="L40" s="3" t="s">
        <v>104</v>
      </c>
      <c r="M40" s="3" t="s">
        <v>105</v>
      </c>
      <c r="N40" s="3" t="s">
        <v>106</v>
      </c>
      <c r="O40" s="3" t="s">
        <v>107</v>
      </c>
      <c r="P40" s="3"/>
      <c r="Q40" s="3"/>
      <c r="R40" s="3" t="s">
        <v>108</v>
      </c>
      <c r="S40" s="3" t="s">
        <v>116</v>
      </c>
      <c r="T40" s="3" t="s">
        <v>109</v>
      </c>
      <c r="U40" s="3" t="s">
        <v>110</v>
      </c>
      <c r="V40" s="3" t="s">
        <v>111</v>
      </c>
      <c r="W40" s="3" t="s">
        <v>83</v>
      </c>
      <c r="X40" s="3" t="s">
        <v>52</v>
      </c>
      <c r="Y40" s="3"/>
      <c r="Z40" s="3" t="s">
        <v>112</v>
      </c>
      <c r="AA40" s="3" t="s">
        <v>77</v>
      </c>
      <c r="AB40" s="3" t="s">
        <v>55</v>
      </c>
      <c r="AC40" s="3" t="s">
        <v>52</v>
      </c>
      <c r="AD40" s="3" t="s">
        <v>52</v>
      </c>
      <c r="AE40" s="3" t="s">
        <v>113</v>
      </c>
      <c r="AF40" s="3" t="s">
        <v>57</v>
      </c>
      <c r="AG40" s="2">
        <v>11746</v>
      </c>
      <c r="AH40" s="3">
        <v>2243.2177042825138</v>
      </c>
      <c r="AI40" s="3">
        <v>20799.19995013181</v>
      </c>
      <c r="AJ40" s="3">
        <v>0.25586686427985361</v>
      </c>
    </row>
    <row r="41" spans="1:36" x14ac:dyDescent="0.25">
      <c r="A41" s="2">
        <v>40</v>
      </c>
      <c r="B41" s="3" t="s">
        <v>41</v>
      </c>
      <c r="C41" s="3" t="s">
        <v>37</v>
      </c>
      <c r="D41" s="3" t="s">
        <v>38</v>
      </c>
      <c r="E41" s="3" t="s">
        <v>39</v>
      </c>
      <c r="F41" s="3">
        <v>0.56000000000000005</v>
      </c>
      <c r="G41" s="3">
        <v>0.48</v>
      </c>
      <c r="H41" s="3" t="s">
        <v>117</v>
      </c>
      <c r="I41" s="3" t="s">
        <v>41</v>
      </c>
      <c r="J41" s="3" t="s">
        <v>118</v>
      </c>
      <c r="K41" s="3" t="s">
        <v>119</v>
      </c>
      <c r="L41" s="3" t="s">
        <v>120</v>
      </c>
      <c r="M41" s="3" t="s">
        <v>86</v>
      </c>
      <c r="N41" s="3" t="s">
        <v>46</v>
      </c>
      <c r="O41" s="3" t="s">
        <v>121</v>
      </c>
      <c r="P41" s="3"/>
      <c r="Q41" s="3"/>
      <c r="R41" s="3" t="s">
        <v>108</v>
      </c>
      <c r="S41" s="3" t="s">
        <v>122</v>
      </c>
      <c r="T41" s="3" t="s">
        <v>123</v>
      </c>
      <c r="U41" s="3" t="s">
        <v>110</v>
      </c>
      <c r="V41" s="3" t="s">
        <v>124</v>
      </c>
      <c r="W41" s="3" t="s">
        <v>125</v>
      </c>
      <c r="X41" s="3" t="s">
        <v>126</v>
      </c>
      <c r="Y41" s="3"/>
      <c r="Z41" s="3" t="s">
        <v>53</v>
      </c>
      <c r="AA41" s="3" t="s">
        <v>77</v>
      </c>
      <c r="AB41" s="3" t="s">
        <v>55</v>
      </c>
      <c r="AC41" s="3" t="s">
        <v>52</v>
      </c>
      <c r="AD41" s="3" t="s">
        <v>52</v>
      </c>
      <c r="AE41" s="3" t="s">
        <v>95</v>
      </c>
      <c r="AF41" s="3" t="s">
        <v>83</v>
      </c>
      <c r="AG41" s="2">
        <v>25021</v>
      </c>
      <c r="AH41" s="3">
        <v>4319.2698398178718</v>
      </c>
      <c r="AI41" s="3">
        <v>38873.405439865317</v>
      </c>
      <c r="AJ41" s="3">
        <v>0.22444763216759608</v>
      </c>
    </row>
    <row r="42" spans="1:36" x14ac:dyDescent="0.25">
      <c r="A42" s="2">
        <v>41</v>
      </c>
      <c r="B42" s="3" t="s">
        <v>41</v>
      </c>
      <c r="C42" s="3" t="s">
        <v>37</v>
      </c>
      <c r="D42" s="3" t="s">
        <v>108</v>
      </c>
      <c r="E42" s="3" t="s">
        <v>39</v>
      </c>
      <c r="F42" s="3">
        <v>0.56000000000000005</v>
      </c>
      <c r="G42" s="3">
        <v>0.48</v>
      </c>
      <c r="H42" s="3" t="s">
        <v>127</v>
      </c>
      <c r="I42" s="3" t="s">
        <v>41</v>
      </c>
      <c r="J42" s="3" t="s">
        <v>42</v>
      </c>
      <c r="K42" s="3" t="s">
        <v>128</v>
      </c>
      <c r="L42" s="3" t="s">
        <v>129</v>
      </c>
      <c r="M42" s="3" t="s">
        <v>45</v>
      </c>
      <c r="N42" s="3" t="s">
        <v>46</v>
      </c>
      <c r="O42" s="3" t="s">
        <v>130</v>
      </c>
      <c r="P42" s="3">
        <v>4.9359999999999999</v>
      </c>
      <c r="Q42" s="3">
        <v>1.022</v>
      </c>
      <c r="R42" s="3" t="s">
        <v>108</v>
      </c>
      <c r="S42" s="3" t="s">
        <v>131</v>
      </c>
      <c r="T42" s="3" t="s">
        <v>132</v>
      </c>
      <c r="U42" s="3" t="s">
        <v>52</v>
      </c>
      <c r="V42" s="3" t="s">
        <v>42</v>
      </c>
      <c r="W42" s="3" t="s">
        <v>133</v>
      </c>
      <c r="X42" s="3" t="s">
        <v>52</v>
      </c>
      <c r="Y42" s="3"/>
      <c r="Z42" s="3" t="s">
        <v>53</v>
      </c>
      <c r="AA42" s="3" t="s">
        <v>54</v>
      </c>
      <c r="AB42" s="3" t="s">
        <v>55</v>
      </c>
      <c r="AC42" s="3" t="s">
        <v>52</v>
      </c>
      <c r="AD42" s="3" t="s">
        <v>52</v>
      </c>
      <c r="AE42" s="3" t="s">
        <v>56</v>
      </c>
      <c r="AF42" s="3" t="s">
        <v>57</v>
      </c>
      <c r="AG42" s="2">
        <v>10234</v>
      </c>
      <c r="AH42" s="3">
        <v>2242.5002288240371</v>
      </c>
      <c r="AI42" s="3">
        <v>21115.36934634377</v>
      </c>
      <c r="AJ42" s="3">
        <v>0.29940758026697584</v>
      </c>
    </row>
    <row r="43" spans="1:36" x14ac:dyDescent="0.25">
      <c r="A43" s="2">
        <v>42</v>
      </c>
      <c r="B43" s="3" t="s">
        <v>41</v>
      </c>
      <c r="C43" s="3" t="s">
        <v>37</v>
      </c>
      <c r="D43" s="3" t="s">
        <v>108</v>
      </c>
      <c r="E43" s="3" t="s">
        <v>39</v>
      </c>
      <c r="F43" s="3">
        <v>0.56000000000000005</v>
      </c>
      <c r="G43" s="3">
        <v>0.48</v>
      </c>
      <c r="H43" s="3" t="s">
        <v>138</v>
      </c>
      <c r="I43" s="3" t="s">
        <v>41</v>
      </c>
      <c r="J43" s="3" t="s">
        <v>42</v>
      </c>
      <c r="K43" s="3" t="s">
        <v>139</v>
      </c>
      <c r="L43" s="3" t="s">
        <v>44</v>
      </c>
      <c r="M43" s="3" t="s">
        <v>45</v>
      </c>
      <c r="N43" s="3" t="s">
        <v>46</v>
      </c>
      <c r="O43" s="3" t="s">
        <v>140</v>
      </c>
      <c r="P43" s="3">
        <v>168</v>
      </c>
      <c r="Q43" s="3">
        <v>38</v>
      </c>
      <c r="R43" s="3" t="s">
        <v>108</v>
      </c>
      <c r="S43" s="3" t="s">
        <v>141</v>
      </c>
      <c r="T43" s="3" t="s">
        <v>142</v>
      </c>
      <c r="U43" s="3" t="s">
        <v>143</v>
      </c>
      <c r="V43" s="3" t="s">
        <v>42</v>
      </c>
      <c r="W43" s="3" t="s">
        <v>144</v>
      </c>
      <c r="X43" s="3" t="s">
        <v>52</v>
      </c>
      <c r="Y43" s="3"/>
      <c r="Z43" s="3" t="s">
        <v>53</v>
      </c>
      <c r="AA43" s="3" t="s">
        <v>54</v>
      </c>
      <c r="AB43" s="3" t="s">
        <v>55</v>
      </c>
      <c r="AC43" s="3" t="s">
        <v>52</v>
      </c>
      <c r="AD43" s="3" t="s">
        <v>52</v>
      </c>
      <c r="AE43" s="3" t="s">
        <v>56</v>
      </c>
      <c r="AF43" s="3" t="s">
        <v>57</v>
      </c>
      <c r="AG43" s="2">
        <v>494</v>
      </c>
      <c r="AH43" s="3">
        <v>60.776360367179358</v>
      </c>
      <c r="AI43" s="3">
        <v>564.77394222833186</v>
      </c>
      <c r="AJ43" s="3">
        <v>0.16606757791600135</v>
      </c>
    </row>
    <row r="44" spans="1:36" x14ac:dyDescent="0.25">
      <c r="A44" s="2">
        <v>43</v>
      </c>
      <c r="B44" s="3" t="s">
        <v>41</v>
      </c>
      <c r="C44" s="3" t="s">
        <v>37</v>
      </c>
      <c r="D44" s="3" t="s">
        <v>108</v>
      </c>
      <c r="E44" s="3" t="s">
        <v>39</v>
      </c>
      <c r="F44" s="3">
        <v>0.56000000000000005</v>
      </c>
      <c r="G44" s="3">
        <v>0.48</v>
      </c>
      <c r="H44" s="3" t="s">
        <v>58</v>
      </c>
      <c r="I44" s="3" t="s">
        <v>41</v>
      </c>
      <c r="J44" s="3" t="s">
        <v>42</v>
      </c>
      <c r="K44" s="3" t="s">
        <v>59</v>
      </c>
      <c r="L44" s="3" t="s">
        <v>60</v>
      </c>
      <c r="M44" s="3" t="s">
        <v>61</v>
      </c>
      <c r="N44" s="3" t="s">
        <v>46</v>
      </c>
      <c r="O44" s="3" t="s">
        <v>62</v>
      </c>
      <c r="P44" s="3">
        <v>1.6539999999999999</v>
      </c>
      <c r="Q44" s="3">
        <v>400</v>
      </c>
      <c r="R44" s="3" t="s">
        <v>38</v>
      </c>
      <c r="S44" s="3" t="s">
        <v>63</v>
      </c>
      <c r="T44" s="3" t="s">
        <v>64</v>
      </c>
      <c r="U44" s="3" t="s">
        <v>65</v>
      </c>
      <c r="V44" s="3" t="s">
        <v>42</v>
      </c>
      <c r="W44" s="3" t="s">
        <v>66</v>
      </c>
      <c r="X44" s="3" t="s">
        <v>52</v>
      </c>
      <c r="Y44" s="3"/>
      <c r="Z44" s="3" t="s">
        <v>53</v>
      </c>
      <c r="AA44" s="3" t="s">
        <v>54</v>
      </c>
      <c r="AB44" s="3" t="s">
        <v>55</v>
      </c>
      <c r="AC44" s="3" t="s">
        <v>52</v>
      </c>
      <c r="AD44" s="3" t="s">
        <v>52</v>
      </c>
      <c r="AE44" s="3" t="s">
        <v>67</v>
      </c>
      <c r="AF44" s="3" t="s">
        <v>57</v>
      </c>
      <c r="AG44" s="2">
        <v>6</v>
      </c>
      <c r="AH44" s="3">
        <v>0.17573820340037144</v>
      </c>
      <c r="AI44" s="3">
        <v>1.3190973418698335</v>
      </c>
      <c r="AJ44" s="3">
        <v>2.7542256955362793E-2</v>
      </c>
    </row>
    <row r="45" spans="1:36" x14ac:dyDescent="0.25">
      <c r="A45" s="2">
        <v>44</v>
      </c>
      <c r="B45" s="3" t="s">
        <v>41</v>
      </c>
      <c r="C45" s="3" t="s">
        <v>37</v>
      </c>
      <c r="D45" s="3" t="s">
        <v>108</v>
      </c>
      <c r="E45" s="3" t="s">
        <v>39</v>
      </c>
      <c r="F45" s="3">
        <v>0.56000000000000005</v>
      </c>
      <c r="G45" s="3">
        <v>0.48</v>
      </c>
      <c r="H45" s="3" t="s">
        <v>68</v>
      </c>
      <c r="I45" s="3" t="s">
        <v>41</v>
      </c>
      <c r="J45" s="3" t="s">
        <v>42</v>
      </c>
      <c r="K45" s="3" t="s">
        <v>69</v>
      </c>
      <c r="L45" s="3" t="s">
        <v>60</v>
      </c>
      <c r="M45" s="3" t="s">
        <v>61</v>
      </c>
      <c r="N45" s="3" t="s">
        <v>46</v>
      </c>
      <c r="O45" s="3" t="s">
        <v>70</v>
      </c>
      <c r="P45" s="3">
        <v>10.542999999999999</v>
      </c>
      <c r="Q45" s="3">
        <v>2.1429999999999998</v>
      </c>
      <c r="R45" s="3" t="s">
        <v>38</v>
      </c>
      <c r="S45" s="3" t="s">
        <v>71</v>
      </c>
      <c r="T45" s="3" t="s">
        <v>72</v>
      </c>
      <c r="U45" s="3" t="s">
        <v>73</v>
      </c>
      <c r="V45" s="3" t="s">
        <v>42</v>
      </c>
      <c r="W45" s="3" t="s">
        <v>74</v>
      </c>
      <c r="X45" s="3" t="s">
        <v>52</v>
      </c>
      <c r="Y45" s="3"/>
      <c r="Z45" s="3" t="s">
        <v>53</v>
      </c>
      <c r="AA45" s="3" t="s">
        <v>54</v>
      </c>
      <c r="AB45" s="3" t="s">
        <v>55</v>
      </c>
      <c r="AC45" s="3" t="s">
        <v>52</v>
      </c>
      <c r="AD45" s="3" t="s">
        <v>52</v>
      </c>
      <c r="AE45" s="3" t="s">
        <v>67</v>
      </c>
      <c r="AF45" s="3" t="s">
        <v>57</v>
      </c>
      <c r="AG45" s="2">
        <v>2</v>
      </c>
      <c r="AH45" s="3">
        <v>0.15461320244281551</v>
      </c>
      <c r="AI45" s="3">
        <v>1.1787350000224168</v>
      </c>
      <c r="AJ45" s="3">
        <v>7.1340534006038278E-2</v>
      </c>
    </row>
    <row r="46" spans="1:36" x14ac:dyDescent="0.25">
      <c r="A46" s="2">
        <v>45</v>
      </c>
      <c r="B46" s="3" t="s">
        <v>41</v>
      </c>
      <c r="C46" s="3" t="s">
        <v>37</v>
      </c>
      <c r="D46" s="3" t="s">
        <v>108</v>
      </c>
      <c r="E46" s="3" t="s">
        <v>39</v>
      </c>
      <c r="F46" s="3">
        <v>0.56000000000000005</v>
      </c>
      <c r="G46" s="3">
        <v>0.48</v>
      </c>
      <c r="H46" s="3" t="s">
        <v>82</v>
      </c>
      <c r="I46" s="3" t="s">
        <v>41</v>
      </c>
      <c r="J46" s="3" t="s">
        <v>83</v>
      </c>
      <c r="K46" s="3" t="s">
        <v>84</v>
      </c>
      <c r="L46" s="3" t="s">
        <v>85</v>
      </c>
      <c r="M46" s="3" t="s">
        <v>86</v>
      </c>
      <c r="N46" s="3" t="s">
        <v>87</v>
      </c>
      <c r="O46" s="3" t="s">
        <v>88</v>
      </c>
      <c r="P46" s="3"/>
      <c r="Q46" s="3"/>
      <c r="R46" s="3" t="s">
        <v>89</v>
      </c>
      <c r="S46" s="3" t="s">
        <v>90</v>
      </c>
      <c r="T46" s="3" t="s">
        <v>91</v>
      </c>
      <c r="U46" s="3" t="s">
        <v>92</v>
      </c>
      <c r="V46" s="3" t="s">
        <v>93</v>
      </c>
      <c r="W46" s="3" t="s">
        <v>94</v>
      </c>
      <c r="X46" s="3" t="s">
        <v>52</v>
      </c>
      <c r="Y46" s="3"/>
      <c r="Z46" s="3" t="s">
        <v>53</v>
      </c>
      <c r="AA46" s="3" t="s">
        <v>54</v>
      </c>
      <c r="AB46" s="3" t="s">
        <v>55</v>
      </c>
      <c r="AC46" s="3" t="s">
        <v>52</v>
      </c>
      <c r="AD46" s="3" t="s">
        <v>52</v>
      </c>
      <c r="AE46" s="3" t="s">
        <v>95</v>
      </c>
      <c r="AF46" s="3" t="s">
        <v>83</v>
      </c>
      <c r="AG46" s="2">
        <v>3</v>
      </c>
      <c r="AH46" s="3">
        <v>0.66360495183500601</v>
      </c>
      <c r="AI46" s="3">
        <v>5.59961532234471</v>
      </c>
      <c r="AJ46" s="3">
        <v>0.27278549971438454</v>
      </c>
    </row>
    <row r="47" spans="1:36" x14ac:dyDescent="0.25">
      <c r="A47" s="2">
        <v>46</v>
      </c>
      <c r="B47" s="3" t="s">
        <v>41</v>
      </c>
      <c r="C47" s="3" t="s">
        <v>37</v>
      </c>
      <c r="D47" s="3" t="s">
        <v>108</v>
      </c>
      <c r="E47" s="3" t="s">
        <v>39</v>
      </c>
      <c r="F47" s="3">
        <v>0.56000000000000005</v>
      </c>
      <c r="G47" s="3">
        <v>0.48</v>
      </c>
      <c r="H47" s="3" t="s">
        <v>102</v>
      </c>
      <c r="I47" s="3" t="s">
        <v>41</v>
      </c>
      <c r="J47" s="3" t="s">
        <v>83</v>
      </c>
      <c r="K47" s="3" t="s">
        <v>103</v>
      </c>
      <c r="L47" s="3" t="s">
        <v>104</v>
      </c>
      <c r="M47" s="3" t="s">
        <v>105</v>
      </c>
      <c r="N47" s="3" t="s">
        <v>106</v>
      </c>
      <c r="O47" s="3" t="s">
        <v>107</v>
      </c>
      <c r="P47" s="3"/>
      <c r="Q47" s="3"/>
      <c r="R47" s="3" t="s">
        <v>108</v>
      </c>
      <c r="S47" s="3" t="s">
        <v>90</v>
      </c>
      <c r="T47" s="3" t="s">
        <v>109</v>
      </c>
      <c r="U47" s="3" t="s">
        <v>110</v>
      </c>
      <c r="V47" s="3" t="s">
        <v>111</v>
      </c>
      <c r="W47" s="3" t="s">
        <v>83</v>
      </c>
      <c r="X47" s="3" t="s">
        <v>107</v>
      </c>
      <c r="Y47" s="3"/>
      <c r="Z47" s="3" t="s">
        <v>112</v>
      </c>
      <c r="AA47" s="3" t="s">
        <v>77</v>
      </c>
      <c r="AB47" s="3" t="s">
        <v>55</v>
      </c>
      <c r="AC47" s="3" t="s">
        <v>52</v>
      </c>
      <c r="AD47" s="3" t="s">
        <v>52</v>
      </c>
      <c r="AE47" s="3" t="s">
        <v>113</v>
      </c>
      <c r="AF47" s="3" t="s">
        <v>57</v>
      </c>
      <c r="AG47" s="2">
        <v>3</v>
      </c>
      <c r="AH47" s="3">
        <v>0.66360495183500601</v>
      </c>
      <c r="AI47" s="3">
        <v>5.59961532234471</v>
      </c>
      <c r="AJ47" s="3">
        <v>0.27278549971438454</v>
      </c>
    </row>
    <row r="48" spans="1:36" x14ac:dyDescent="0.25">
      <c r="A48" s="2">
        <v>47</v>
      </c>
      <c r="B48" s="3" t="s">
        <v>41</v>
      </c>
      <c r="C48" s="3" t="s">
        <v>37</v>
      </c>
      <c r="D48" s="3" t="s">
        <v>134</v>
      </c>
      <c r="E48" s="3" t="s">
        <v>135</v>
      </c>
      <c r="F48" s="3">
        <v>0.36</v>
      </c>
      <c r="G48" s="3">
        <v>0.57999999999999996</v>
      </c>
      <c r="H48" s="3" t="s">
        <v>75</v>
      </c>
      <c r="I48" s="3" t="s">
        <v>41</v>
      </c>
      <c r="J48" s="3" t="s">
        <v>42</v>
      </c>
      <c r="K48" s="3" t="s">
        <v>76</v>
      </c>
      <c r="L48" s="3" t="s">
        <v>60</v>
      </c>
      <c r="M48" s="3" t="s">
        <v>61</v>
      </c>
      <c r="N48" s="3" t="s">
        <v>46</v>
      </c>
      <c r="O48" s="3" t="s">
        <v>77</v>
      </c>
      <c r="P48" s="3">
        <v>6.0910000000000002</v>
      </c>
      <c r="Q48" s="3">
        <v>604</v>
      </c>
      <c r="R48" s="3" t="s">
        <v>38</v>
      </c>
      <c r="S48" s="3" t="s">
        <v>78</v>
      </c>
      <c r="T48" s="3" t="s">
        <v>79</v>
      </c>
      <c r="U48" s="3" t="s">
        <v>80</v>
      </c>
      <c r="V48" s="3" t="s">
        <v>42</v>
      </c>
      <c r="W48" s="3" t="s">
        <v>81</v>
      </c>
      <c r="X48" s="3" t="s">
        <v>52</v>
      </c>
      <c r="Y48" s="3"/>
      <c r="Z48" s="3" t="s">
        <v>53</v>
      </c>
      <c r="AA48" s="3" t="s">
        <v>54</v>
      </c>
      <c r="AB48" s="3" t="s">
        <v>55</v>
      </c>
      <c r="AC48" s="3" t="s">
        <v>52</v>
      </c>
      <c r="AD48" s="3" t="s">
        <v>52</v>
      </c>
      <c r="AE48" s="3" t="s">
        <v>67</v>
      </c>
      <c r="AF48" s="3" t="s">
        <v>57</v>
      </c>
      <c r="AG48" s="2">
        <v>8</v>
      </c>
      <c r="AH48" s="3">
        <v>0.5749454905145237</v>
      </c>
      <c r="AI48" s="3">
        <v>3.553233751051359</v>
      </c>
      <c r="AJ48" s="3">
        <v>5.1314057470314291E-2</v>
      </c>
    </row>
    <row r="49" spans="1:36" x14ac:dyDescent="0.25">
      <c r="A49" s="2">
        <v>48</v>
      </c>
      <c r="B49" s="3" t="s">
        <v>41</v>
      </c>
      <c r="C49" s="3" t="s">
        <v>37</v>
      </c>
      <c r="D49" s="3" t="s">
        <v>134</v>
      </c>
      <c r="E49" s="3" t="s">
        <v>135</v>
      </c>
      <c r="F49" s="3">
        <v>0.36</v>
      </c>
      <c r="G49" s="3">
        <v>0.57999999999999996</v>
      </c>
      <c r="H49" s="3" t="s">
        <v>114</v>
      </c>
      <c r="I49" s="3" t="s">
        <v>41</v>
      </c>
      <c r="J49" s="3" t="s">
        <v>83</v>
      </c>
      <c r="K49" s="3" t="s">
        <v>115</v>
      </c>
      <c r="L49" s="3" t="s">
        <v>104</v>
      </c>
      <c r="M49" s="3" t="s">
        <v>105</v>
      </c>
      <c r="N49" s="3" t="s">
        <v>106</v>
      </c>
      <c r="O49" s="3" t="s">
        <v>107</v>
      </c>
      <c r="P49" s="3"/>
      <c r="Q49" s="3"/>
      <c r="R49" s="3" t="s">
        <v>108</v>
      </c>
      <c r="S49" s="3" t="s">
        <v>116</v>
      </c>
      <c r="T49" s="3" t="s">
        <v>109</v>
      </c>
      <c r="U49" s="3" t="s">
        <v>110</v>
      </c>
      <c r="V49" s="3" t="s">
        <v>111</v>
      </c>
      <c r="W49" s="3" t="s">
        <v>83</v>
      </c>
      <c r="X49" s="3" t="s">
        <v>52</v>
      </c>
      <c r="Y49" s="3"/>
      <c r="Z49" s="3" t="s">
        <v>112</v>
      </c>
      <c r="AA49" s="3" t="s">
        <v>77</v>
      </c>
      <c r="AB49" s="3" t="s">
        <v>55</v>
      </c>
      <c r="AC49" s="3" t="s">
        <v>52</v>
      </c>
      <c r="AD49" s="3" t="s">
        <v>52</v>
      </c>
      <c r="AE49" s="3" t="s">
        <v>113</v>
      </c>
      <c r="AF49" s="3" t="s">
        <v>57</v>
      </c>
      <c r="AG49" s="2">
        <v>2</v>
      </c>
      <c r="AH49" s="3">
        <v>2.9135630661607703E-4</v>
      </c>
      <c r="AI49" s="3">
        <v>1.9526194562249589E-3</v>
      </c>
      <c r="AJ49" s="3">
        <v>1.1787627895212818E-4</v>
      </c>
    </row>
    <row r="50" spans="1:36" x14ac:dyDescent="0.25">
      <c r="A50" s="2">
        <v>49</v>
      </c>
      <c r="B50" s="3" t="s">
        <v>41</v>
      </c>
      <c r="C50" s="3" t="s">
        <v>37</v>
      </c>
      <c r="D50" s="3" t="s">
        <v>134</v>
      </c>
      <c r="E50" s="3" t="s">
        <v>135</v>
      </c>
      <c r="F50" s="3">
        <v>0.36</v>
      </c>
      <c r="G50" s="3">
        <v>0.57999999999999996</v>
      </c>
      <c r="H50" s="3" t="s">
        <v>117</v>
      </c>
      <c r="I50" s="3" t="s">
        <v>41</v>
      </c>
      <c r="J50" s="3" t="s">
        <v>118</v>
      </c>
      <c r="K50" s="3" t="s">
        <v>119</v>
      </c>
      <c r="L50" s="3" t="s">
        <v>120</v>
      </c>
      <c r="M50" s="3" t="s">
        <v>86</v>
      </c>
      <c r="N50" s="3" t="s">
        <v>46</v>
      </c>
      <c r="O50" s="3" t="s">
        <v>121</v>
      </c>
      <c r="P50" s="3"/>
      <c r="Q50" s="3"/>
      <c r="R50" s="3" t="s">
        <v>108</v>
      </c>
      <c r="S50" s="3" t="s">
        <v>122</v>
      </c>
      <c r="T50" s="3" t="s">
        <v>123</v>
      </c>
      <c r="U50" s="3" t="s">
        <v>110</v>
      </c>
      <c r="V50" s="3" t="s">
        <v>124</v>
      </c>
      <c r="W50" s="3" t="s">
        <v>125</v>
      </c>
      <c r="X50" s="3" t="s">
        <v>126</v>
      </c>
      <c r="Y50" s="3"/>
      <c r="Z50" s="3" t="s">
        <v>53</v>
      </c>
      <c r="AA50" s="3" t="s">
        <v>77</v>
      </c>
      <c r="AB50" s="3" t="s">
        <v>55</v>
      </c>
      <c r="AC50" s="3" t="s">
        <v>52</v>
      </c>
      <c r="AD50" s="3" t="s">
        <v>52</v>
      </c>
      <c r="AE50" s="3" t="s">
        <v>95</v>
      </c>
      <c r="AF50" s="3" t="s">
        <v>83</v>
      </c>
      <c r="AG50" s="2">
        <v>7</v>
      </c>
      <c r="AH50" s="3">
        <v>0.4909280160557089</v>
      </c>
      <c r="AI50" s="3">
        <v>3.0229815726748259</v>
      </c>
      <c r="AJ50" s="3">
        <v>4.95658568887953E-2</v>
      </c>
    </row>
    <row r="51" spans="1:36" x14ac:dyDescent="0.25">
      <c r="A51" s="2">
        <v>50</v>
      </c>
      <c r="B51" s="3" t="s">
        <v>147</v>
      </c>
      <c r="C51" s="3" t="s">
        <v>37</v>
      </c>
      <c r="D51" s="3" t="s">
        <v>38</v>
      </c>
      <c r="E51" s="3" t="s">
        <v>39</v>
      </c>
      <c r="F51" s="3">
        <v>0.56000000000000005</v>
      </c>
      <c r="G51" s="3">
        <v>0.48</v>
      </c>
      <c r="H51" s="3" t="s">
        <v>40</v>
      </c>
      <c r="I51" s="3" t="s">
        <v>41</v>
      </c>
      <c r="J51" s="3" t="s">
        <v>42</v>
      </c>
      <c r="K51" s="3" t="s">
        <v>43</v>
      </c>
      <c r="L51" s="3" t="s">
        <v>44</v>
      </c>
      <c r="M51" s="3" t="s">
        <v>45</v>
      </c>
      <c r="N51" s="3" t="s">
        <v>46</v>
      </c>
      <c r="O51" s="3" t="s">
        <v>47</v>
      </c>
      <c r="P51" s="3">
        <v>169</v>
      </c>
      <c r="Q51" s="3">
        <v>71</v>
      </c>
      <c r="R51" s="3" t="s">
        <v>38</v>
      </c>
      <c r="S51" s="3" t="s">
        <v>48</v>
      </c>
      <c r="T51" s="3" t="s">
        <v>49</v>
      </c>
      <c r="U51" s="3" t="s">
        <v>50</v>
      </c>
      <c r="V51" s="3" t="s">
        <v>42</v>
      </c>
      <c r="W51" s="3" t="s">
        <v>51</v>
      </c>
      <c r="X51" s="3" t="s">
        <v>52</v>
      </c>
      <c r="Y51" s="3"/>
      <c r="Z51" s="3" t="s">
        <v>53</v>
      </c>
      <c r="AA51" s="3" t="s">
        <v>54</v>
      </c>
      <c r="AB51" s="3" t="s">
        <v>55</v>
      </c>
      <c r="AC51" s="3" t="s">
        <v>52</v>
      </c>
      <c r="AD51" s="3" t="s">
        <v>52</v>
      </c>
      <c r="AE51" s="3" t="s">
        <v>56</v>
      </c>
      <c r="AF51" s="3" t="s">
        <v>57</v>
      </c>
      <c r="AG51" s="2">
        <v>24</v>
      </c>
      <c r="AH51" s="3">
        <v>6.272921720908732</v>
      </c>
      <c r="AI51" s="3">
        <v>42.30902155956673</v>
      </c>
      <c r="AJ51" s="3">
        <v>0.254657136316988</v>
      </c>
    </row>
    <row r="52" spans="1:36" x14ac:dyDescent="0.25">
      <c r="A52" s="2">
        <v>51</v>
      </c>
      <c r="B52" s="3" t="s">
        <v>147</v>
      </c>
      <c r="C52" s="3" t="s">
        <v>37</v>
      </c>
      <c r="D52" s="3" t="s">
        <v>38</v>
      </c>
      <c r="E52" s="3" t="s">
        <v>39</v>
      </c>
      <c r="F52" s="3">
        <v>0.56000000000000005</v>
      </c>
      <c r="G52" s="3">
        <v>0.48</v>
      </c>
      <c r="H52" s="3" t="s">
        <v>58</v>
      </c>
      <c r="I52" s="3" t="s">
        <v>41</v>
      </c>
      <c r="J52" s="3" t="s">
        <v>42</v>
      </c>
      <c r="K52" s="3" t="s">
        <v>59</v>
      </c>
      <c r="L52" s="3" t="s">
        <v>60</v>
      </c>
      <c r="M52" s="3" t="s">
        <v>61</v>
      </c>
      <c r="N52" s="3" t="s">
        <v>46</v>
      </c>
      <c r="O52" s="3" t="s">
        <v>62</v>
      </c>
      <c r="P52" s="3">
        <v>1.6539999999999999</v>
      </c>
      <c r="Q52" s="3">
        <v>400</v>
      </c>
      <c r="R52" s="3" t="s">
        <v>38</v>
      </c>
      <c r="S52" s="3" t="s">
        <v>63</v>
      </c>
      <c r="T52" s="3" t="s">
        <v>64</v>
      </c>
      <c r="U52" s="3" t="s">
        <v>65</v>
      </c>
      <c r="V52" s="3" t="s">
        <v>42</v>
      </c>
      <c r="W52" s="3" t="s">
        <v>66</v>
      </c>
      <c r="X52" s="3" t="s">
        <v>52</v>
      </c>
      <c r="Y52" s="3"/>
      <c r="Z52" s="3" t="s">
        <v>53</v>
      </c>
      <c r="AA52" s="3" t="s">
        <v>54</v>
      </c>
      <c r="AB52" s="3" t="s">
        <v>55</v>
      </c>
      <c r="AC52" s="3" t="s">
        <v>52</v>
      </c>
      <c r="AD52" s="3" t="s">
        <v>52</v>
      </c>
      <c r="AE52" s="3" t="s">
        <v>67</v>
      </c>
      <c r="AF52" s="3" t="s">
        <v>57</v>
      </c>
      <c r="AG52" s="2">
        <v>10609</v>
      </c>
      <c r="AH52" s="3">
        <v>3213.8985403602192</v>
      </c>
      <c r="AI52" s="3">
        <v>19809.603369012402</v>
      </c>
      <c r="AJ52" s="3">
        <v>0.20703958146142129</v>
      </c>
    </row>
    <row r="53" spans="1:36" x14ac:dyDescent="0.25">
      <c r="A53" s="2">
        <v>52</v>
      </c>
      <c r="B53" s="3" t="s">
        <v>147</v>
      </c>
      <c r="C53" s="3" t="s">
        <v>37</v>
      </c>
      <c r="D53" s="3" t="s">
        <v>38</v>
      </c>
      <c r="E53" s="3" t="s">
        <v>39</v>
      </c>
      <c r="F53" s="3">
        <v>0.56000000000000005</v>
      </c>
      <c r="G53" s="3">
        <v>0.48</v>
      </c>
      <c r="H53" s="3" t="s">
        <v>68</v>
      </c>
      <c r="I53" s="3" t="s">
        <v>41</v>
      </c>
      <c r="J53" s="3" t="s">
        <v>42</v>
      </c>
      <c r="K53" s="3" t="s">
        <v>69</v>
      </c>
      <c r="L53" s="3" t="s">
        <v>60</v>
      </c>
      <c r="M53" s="3" t="s">
        <v>61</v>
      </c>
      <c r="N53" s="3" t="s">
        <v>46</v>
      </c>
      <c r="O53" s="3" t="s">
        <v>70</v>
      </c>
      <c r="P53" s="3">
        <v>10.542999999999999</v>
      </c>
      <c r="Q53" s="3">
        <v>2.1429999999999998</v>
      </c>
      <c r="R53" s="3" t="s">
        <v>38</v>
      </c>
      <c r="S53" s="3" t="s">
        <v>71</v>
      </c>
      <c r="T53" s="3" t="s">
        <v>72</v>
      </c>
      <c r="U53" s="3" t="s">
        <v>73</v>
      </c>
      <c r="V53" s="3" t="s">
        <v>42</v>
      </c>
      <c r="W53" s="3" t="s">
        <v>74</v>
      </c>
      <c r="X53" s="3" t="s">
        <v>52</v>
      </c>
      <c r="Y53" s="3"/>
      <c r="Z53" s="3" t="s">
        <v>53</v>
      </c>
      <c r="AA53" s="3" t="s">
        <v>54</v>
      </c>
      <c r="AB53" s="3" t="s">
        <v>55</v>
      </c>
      <c r="AC53" s="3" t="s">
        <v>52</v>
      </c>
      <c r="AD53" s="3" t="s">
        <v>52</v>
      </c>
      <c r="AE53" s="3" t="s">
        <v>67</v>
      </c>
      <c r="AF53" s="3" t="s">
        <v>57</v>
      </c>
      <c r="AG53" s="2">
        <v>4887</v>
      </c>
      <c r="AH53" s="3">
        <v>1638.457627353494</v>
      </c>
      <c r="AI53" s="3">
        <v>10015.179494767468</v>
      </c>
      <c r="AJ53" s="3">
        <v>0.21799032098154758</v>
      </c>
    </row>
    <row r="54" spans="1:36" x14ac:dyDescent="0.25">
      <c r="A54" s="2">
        <v>53</v>
      </c>
      <c r="B54" s="3" t="s">
        <v>147</v>
      </c>
      <c r="C54" s="3" t="s">
        <v>37</v>
      </c>
      <c r="D54" s="3" t="s">
        <v>38</v>
      </c>
      <c r="E54" s="3" t="s">
        <v>39</v>
      </c>
      <c r="F54" s="3">
        <v>0.56000000000000005</v>
      </c>
      <c r="G54" s="3">
        <v>0.48</v>
      </c>
      <c r="H54" s="3" t="s">
        <v>75</v>
      </c>
      <c r="I54" s="3" t="s">
        <v>41</v>
      </c>
      <c r="J54" s="3" t="s">
        <v>42</v>
      </c>
      <c r="K54" s="3" t="s">
        <v>76</v>
      </c>
      <c r="L54" s="3" t="s">
        <v>60</v>
      </c>
      <c r="M54" s="3" t="s">
        <v>61</v>
      </c>
      <c r="N54" s="3" t="s">
        <v>46</v>
      </c>
      <c r="O54" s="3" t="s">
        <v>77</v>
      </c>
      <c r="P54" s="3">
        <v>6.0910000000000002</v>
      </c>
      <c r="Q54" s="3">
        <v>604</v>
      </c>
      <c r="R54" s="3" t="s">
        <v>38</v>
      </c>
      <c r="S54" s="3" t="s">
        <v>78</v>
      </c>
      <c r="T54" s="3" t="s">
        <v>79</v>
      </c>
      <c r="U54" s="3" t="s">
        <v>80</v>
      </c>
      <c r="V54" s="3" t="s">
        <v>42</v>
      </c>
      <c r="W54" s="3" t="s">
        <v>81</v>
      </c>
      <c r="X54" s="3" t="s">
        <v>52</v>
      </c>
      <c r="Y54" s="3"/>
      <c r="Z54" s="3" t="s">
        <v>53</v>
      </c>
      <c r="AA54" s="3" t="s">
        <v>54</v>
      </c>
      <c r="AB54" s="3" t="s">
        <v>55</v>
      </c>
      <c r="AC54" s="3" t="s">
        <v>52</v>
      </c>
      <c r="AD54" s="3" t="s">
        <v>52</v>
      </c>
      <c r="AE54" s="3" t="s">
        <v>67</v>
      </c>
      <c r="AF54" s="3" t="s">
        <v>57</v>
      </c>
      <c r="AG54" s="2">
        <v>4852</v>
      </c>
      <c r="AH54" s="3">
        <v>1607.9807260819346</v>
      </c>
      <c r="AI54" s="3">
        <v>10313.004652035474</v>
      </c>
      <c r="AJ54" s="3">
        <v>0.24968199461330462</v>
      </c>
    </row>
    <row r="55" spans="1:36" x14ac:dyDescent="0.25">
      <c r="A55" s="2">
        <v>54</v>
      </c>
      <c r="B55" s="3" t="s">
        <v>147</v>
      </c>
      <c r="C55" s="3" t="s">
        <v>37</v>
      </c>
      <c r="D55" s="3" t="s">
        <v>38</v>
      </c>
      <c r="E55" s="3" t="s">
        <v>39</v>
      </c>
      <c r="F55" s="3">
        <v>0.56000000000000005</v>
      </c>
      <c r="G55" s="3">
        <v>0.48</v>
      </c>
      <c r="H55" s="3" t="s">
        <v>82</v>
      </c>
      <c r="I55" s="3" t="s">
        <v>41</v>
      </c>
      <c r="J55" s="3" t="s">
        <v>83</v>
      </c>
      <c r="K55" s="3" t="s">
        <v>84</v>
      </c>
      <c r="L55" s="3" t="s">
        <v>85</v>
      </c>
      <c r="M55" s="3" t="s">
        <v>86</v>
      </c>
      <c r="N55" s="3" t="s">
        <v>87</v>
      </c>
      <c r="O55" s="3" t="s">
        <v>88</v>
      </c>
      <c r="P55" s="3"/>
      <c r="Q55" s="3"/>
      <c r="R55" s="3" t="s">
        <v>89</v>
      </c>
      <c r="S55" s="3" t="s">
        <v>90</v>
      </c>
      <c r="T55" s="3" t="s">
        <v>91</v>
      </c>
      <c r="U55" s="3" t="s">
        <v>92</v>
      </c>
      <c r="V55" s="3" t="s">
        <v>93</v>
      </c>
      <c r="W55" s="3" t="s">
        <v>94</v>
      </c>
      <c r="X55" s="3" t="s">
        <v>52</v>
      </c>
      <c r="Y55" s="3"/>
      <c r="Z55" s="3" t="s">
        <v>53</v>
      </c>
      <c r="AA55" s="3" t="s">
        <v>54</v>
      </c>
      <c r="AB55" s="3" t="s">
        <v>55</v>
      </c>
      <c r="AC55" s="3" t="s">
        <v>52</v>
      </c>
      <c r="AD55" s="3" t="s">
        <v>52</v>
      </c>
      <c r="AE55" s="3" t="s">
        <v>95</v>
      </c>
      <c r="AF55" s="3" t="s">
        <v>83</v>
      </c>
      <c r="AG55" s="2">
        <v>3505</v>
      </c>
      <c r="AH55" s="3">
        <v>1043.2897470673586</v>
      </c>
      <c r="AI55" s="3">
        <v>6045.4646225931547</v>
      </c>
      <c r="AJ55" s="3">
        <v>0.19830068373685486</v>
      </c>
    </row>
    <row r="56" spans="1:36" x14ac:dyDescent="0.25">
      <c r="A56" s="2">
        <v>55</v>
      </c>
      <c r="B56" s="3" t="s">
        <v>147</v>
      </c>
      <c r="C56" s="3" t="s">
        <v>37</v>
      </c>
      <c r="D56" s="3" t="s">
        <v>38</v>
      </c>
      <c r="E56" s="3" t="s">
        <v>39</v>
      </c>
      <c r="F56" s="3">
        <v>0.56000000000000005</v>
      </c>
      <c r="G56" s="3">
        <v>0.48</v>
      </c>
      <c r="H56" s="3" t="s">
        <v>96</v>
      </c>
      <c r="I56" s="3" t="s">
        <v>41</v>
      </c>
      <c r="J56" s="3" t="s">
        <v>83</v>
      </c>
      <c r="K56" s="3" t="s">
        <v>97</v>
      </c>
      <c r="L56" s="3" t="s">
        <v>60</v>
      </c>
      <c r="M56" s="3" t="s">
        <v>98</v>
      </c>
      <c r="N56" s="3" t="s">
        <v>46</v>
      </c>
      <c r="O56" s="3" t="s">
        <v>70</v>
      </c>
      <c r="P56" s="3">
        <v>5.7</v>
      </c>
      <c r="Q56" s="3">
        <v>247</v>
      </c>
      <c r="R56" s="3" t="s">
        <v>38</v>
      </c>
      <c r="S56" s="3" t="s">
        <v>99</v>
      </c>
      <c r="T56" s="3" t="s">
        <v>100</v>
      </c>
      <c r="U56" s="3" t="s">
        <v>101</v>
      </c>
      <c r="V56" s="3" t="s">
        <v>52</v>
      </c>
      <c r="W56" s="3" t="s">
        <v>83</v>
      </c>
      <c r="X56" s="3" t="s">
        <v>52</v>
      </c>
      <c r="Y56" s="3"/>
      <c r="Z56" s="3" t="s">
        <v>53</v>
      </c>
      <c r="AA56" s="3" t="s">
        <v>54</v>
      </c>
      <c r="AB56" s="3" t="s">
        <v>55</v>
      </c>
      <c r="AC56" s="3" t="s">
        <v>83</v>
      </c>
      <c r="AD56" s="3" t="s">
        <v>83</v>
      </c>
      <c r="AE56" s="3" t="s">
        <v>95</v>
      </c>
      <c r="AF56" s="3" t="s">
        <v>83</v>
      </c>
      <c r="AG56" s="2">
        <v>586</v>
      </c>
      <c r="AH56" s="3">
        <v>208.26528527161352</v>
      </c>
      <c r="AI56" s="3">
        <v>780.2425695109082</v>
      </c>
      <c r="AJ56" s="3">
        <v>0.13046184217710061</v>
      </c>
    </row>
    <row r="57" spans="1:36" x14ac:dyDescent="0.25">
      <c r="A57" s="2">
        <v>56</v>
      </c>
      <c r="B57" s="3" t="s">
        <v>147</v>
      </c>
      <c r="C57" s="3" t="s">
        <v>37</v>
      </c>
      <c r="D57" s="3" t="s">
        <v>38</v>
      </c>
      <c r="E57" s="3" t="s">
        <v>39</v>
      </c>
      <c r="F57" s="3">
        <v>0.56000000000000005</v>
      </c>
      <c r="G57" s="3">
        <v>0.48</v>
      </c>
      <c r="H57" s="3" t="s">
        <v>102</v>
      </c>
      <c r="I57" s="3" t="s">
        <v>41</v>
      </c>
      <c r="J57" s="3" t="s">
        <v>83</v>
      </c>
      <c r="K57" s="3" t="s">
        <v>103</v>
      </c>
      <c r="L57" s="3" t="s">
        <v>104</v>
      </c>
      <c r="M57" s="3" t="s">
        <v>105</v>
      </c>
      <c r="N57" s="3" t="s">
        <v>106</v>
      </c>
      <c r="O57" s="3" t="s">
        <v>107</v>
      </c>
      <c r="P57" s="3"/>
      <c r="Q57" s="3"/>
      <c r="R57" s="3" t="s">
        <v>108</v>
      </c>
      <c r="S57" s="3" t="s">
        <v>90</v>
      </c>
      <c r="T57" s="3" t="s">
        <v>109</v>
      </c>
      <c r="U57" s="3" t="s">
        <v>110</v>
      </c>
      <c r="V57" s="3" t="s">
        <v>111</v>
      </c>
      <c r="W57" s="3" t="s">
        <v>83</v>
      </c>
      <c r="X57" s="3" t="s">
        <v>107</v>
      </c>
      <c r="Y57" s="3"/>
      <c r="Z57" s="3" t="s">
        <v>112</v>
      </c>
      <c r="AA57" s="3" t="s">
        <v>77</v>
      </c>
      <c r="AB57" s="3" t="s">
        <v>55</v>
      </c>
      <c r="AC57" s="3" t="s">
        <v>52</v>
      </c>
      <c r="AD57" s="3" t="s">
        <v>52</v>
      </c>
      <c r="AE57" s="3" t="s">
        <v>113</v>
      </c>
      <c r="AF57" s="3" t="s">
        <v>57</v>
      </c>
      <c r="AG57" s="2">
        <v>3505</v>
      </c>
      <c r="AH57" s="3">
        <v>1043.2897470673586</v>
      </c>
      <c r="AI57" s="3">
        <v>6045.4646225931547</v>
      </c>
      <c r="AJ57" s="3">
        <v>0.19830068373685486</v>
      </c>
    </row>
    <row r="58" spans="1:36" x14ac:dyDescent="0.25">
      <c r="A58" s="2">
        <v>57</v>
      </c>
      <c r="B58" s="3" t="s">
        <v>147</v>
      </c>
      <c r="C58" s="3" t="s">
        <v>37</v>
      </c>
      <c r="D58" s="3" t="s">
        <v>38</v>
      </c>
      <c r="E58" s="3" t="s">
        <v>39</v>
      </c>
      <c r="F58" s="3">
        <v>0.56000000000000005</v>
      </c>
      <c r="G58" s="3">
        <v>0.48</v>
      </c>
      <c r="H58" s="3" t="s">
        <v>114</v>
      </c>
      <c r="I58" s="3" t="s">
        <v>41</v>
      </c>
      <c r="J58" s="3" t="s">
        <v>83</v>
      </c>
      <c r="K58" s="3" t="s">
        <v>115</v>
      </c>
      <c r="L58" s="3" t="s">
        <v>104</v>
      </c>
      <c r="M58" s="3" t="s">
        <v>105</v>
      </c>
      <c r="N58" s="3" t="s">
        <v>106</v>
      </c>
      <c r="O58" s="3" t="s">
        <v>107</v>
      </c>
      <c r="P58" s="3"/>
      <c r="Q58" s="3"/>
      <c r="R58" s="3" t="s">
        <v>108</v>
      </c>
      <c r="S58" s="3" t="s">
        <v>116</v>
      </c>
      <c r="T58" s="3" t="s">
        <v>109</v>
      </c>
      <c r="U58" s="3" t="s">
        <v>110</v>
      </c>
      <c r="V58" s="3" t="s">
        <v>111</v>
      </c>
      <c r="W58" s="3" t="s">
        <v>83</v>
      </c>
      <c r="X58" s="3" t="s">
        <v>52</v>
      </c>
      <c r="Y58" s="3"/>
      <c r="Z58" s="3" t="s">
        <v>112</v>
      </c>
      <c r="AA58" s="3" t="s">
        <v>77</v>
      </c>
      <c r="AB58" s="3" t="s">
        <v>55</v>
      </c>
      <c r="AC58" s="3" t="s">
        <v>52</v>
      </c>
      <c r="AD58" s="3" t="s">
        <v>52</v>
      </c>
      <c r="AE58" s="3" t="s">
        <v>113</v>
      </c>
      <c r="AF58" s="3" t="s">
        <v>57</v>
      </c>
      <c r="AG58" s="2">
        <v>3493</v>
      </c>
      <c r="AH58" s="3">
        <v>1157.6953809673757</v>
      </c>
      <c r="AI58" s="3">
        <v>7855.9492531666638</v>
      </c>
      <c r="AJ58" s="3">
        <v>0.25929768984942858</v>
      </c>
    </row>
    <row r="59" spans="1:36" x14ac:dyDescent="0.25">
      <c r="A59" s="2">
        <v>58</v>
      </c>
      <c r="B59" s="3" t="s">
        <v>147</v>
      </c>
      <c r="C59" s="3" t="s">
        <v>37</v>
      </c>
      <c r="D59" s="3" t="s">
        <v>38</v>
      </c>
      <c r="E59" s="3" t="s">
        <v>39</v>
      </c>
      <c r="F59" s="3">
        <v>0.56000000000000005</v>
      </c>
      <c r="G59" s="3">
        <v>0.48</v>
      </c>
      <c r="H59" s="3" t="s">
        <v>117</v>
      </c>
      <c r="I59" s="3" t="s">
        <v>41</v>
      </c>
      <c r="J59" s="3" t="s">
        <v>118</v>
      </c>
      <c r="K59" s="3" t="s">
        <v>119</v>
      </c>
      <c r="L59" s="3" t="s">
        <v>120</v>
      </c>
      <c r="M59" s="3" t="s">
        <v>86</v>
      </c>
      <c r="N59" s="3" t="s">
        <v>46</v>
      </c>
      <c r="O59" s="3" t="s">
        <v>121</v>
      </c>
      <c r="P59" s="3"/>
      <c r="Q59" s="3"/>
      <c r="R59" s="3" t="s">
        <v>108</v>
      </c>
      <c r="S59" s="3" t="s">
        <v>122</v>
      </c>
      <c r="T59" s="3" t="s">
        <v>123</v>
      </c>
      <c r="U59" s="3" t="s">
        <v>110</v>
      </c>
      <c r="V59" s="3" t="s">
        <v>124</v>
      </c>
      <c r="W59" s="3" t="s">
        <v>125</v>
      </c>
      <c r="X59" s="3" t="s">
        <v>126</v>
      </c>
      <c r="Y59" s="3"/>
      <c r="Z59" s="3" t="s">
        <v>53</v>
      </c>
      <c r="AA59" s="3" t="s">
        <v>77</v>
      </c>
      <c r="AB59" s="3" t="s">
        <v>55</v>
      </c>
      <c r="AC59" s="3" t="s">
        <v>52</v>
      </c>
      <c r="AD59" s="3" t="s">
        <v>52</v>
      </c>
      <c r="AE59" s="3" t="s">
        <v>95</v>
      </c>
      <c r="AF59" s="3" t="s">
        <v>83</v>
      </c>
      <c r="AG59" s="2">
        <v>4807</v>
      </c>
      <c r="AH59" s="3">
        <v>1606.522216693759</v>
      </c>
      <c r="AI59" s="3">
        <v>10303.937248390992</v>
      </c>
      <c r="AJ59" s="3">
        <v>0.25171704874311474</v>
      </c>
    </row>
    <row r="60" spans="1:36" x14ac:dyDescent="0.25">
      <c r="A60" s="2">
        <v>59</v>
      </c>
      <c r="B60" s="3" t="s">
        <v>147</v>
      </c>
      <c r="C60" s="3" t="s">
        <v>37</v>
      </c>
      <c r="D60" s="3" t="s">
        <v>108</v>
      </c>
      <c r="E60" s="3" t="s">
        <v>39</v>
      </c>
      <c r="F60" s="3">
        <v>0.56000000000000005</v>
      </c>
      <c r="G60" s="3">
        <v>0.48</v>
      </c>
      <c r="H60" s="3" t="s">
        <v>127</v>
      </c>
      <c r="I60" s="3" t="s">
        <v>41</v>
      </c>
      <c r="J60" s="3" t="s">
        <v>42</v>
      </c>
      <c r="K60" s="3" t="s">
        <v>128</v>
      </c>
      <c r="L60" s="3" t="s">
        <v>129</v>
      </c>
      <c r="M60" s="3" t="s">
        <v>45</v>
      </c>
      <c r="N60" s="3" t="s">
        <v>46</v>
      </c>
      <c r="O60" s="3" t="s">
        <v>130</v>
      </c>
      <c r="P60" s="3">
        <v>4.9359999999999999</v>
      </c>
      <c r="Q60" s="3">
        <v>1.022</v>
      </c>
      <c r="R60" s="3" t="s">
        <v>108</v>
      </c>
      <c r="S60" s="3" t="s">
        <v>131</v>
      </c>
      <c r="T60" s="3" t="s">
        <v>132</v>
      </c>
      <c r="U60" s="3" t="s">
        <v>52</v>
      </c>
      <c r="V60" s="3" t="s">
        <v>42</v>
      </c>
      <c r="W60" s="3" t="s">
        <v>133</v>
      </c>
      <c r="X60" s="3" t="s">
        <v>52</v>
      </c>
      <c r="Y60" s="3"/>
      <c r="Z60" s="3" t="s">
        <v>53</v>
      </c>
      <c r="AA60" s="3" t="s">
        <v>54</v>
      </c>
      <c r="AB60" s="3" t="s">
        <v>55</v>
      </c>
      <c r="AC60" s="3" t="s">
        <v>52</v>
      </c>
      <c r="AD60" s="3" t="s">
        <v>52</v>
      </c>
      <c r="AE60" s="3" t="s">
        <v>56</v>
      </c>
      <c r="AF60" s="3" t="s">
        <v>57</v>
      </c>
      <c r="AG60" s="2">
        <v>378</v>
      </c>
      <c r="AH60" s="3">
        <v>112.11479185416589</v>
      </c>
      <c r="AI60" s="3">
        <v>644.2230618494325</v>
      </c>
      <c r="AJ60" s="3">
        <v>0.16210060139223167</v>
      </c>
    </row>
    <row r="61" spans="1:36" x14ac:dyDescent="0.25">
      <c r="A61" s="2">
        <v>60</v>
      </c>
      <c r="B61" s="3" t="s">
        <v>147</v>
      </c>
      <c r="C61" s="3" t="s">
        <v>37</v>
      </c>
      <c r="D61" s="3" t="s">
        <v>108</v>
      </c>
      <c r="E61" s="3" t="s">
        <v>39</v>
      </c>
      <c r="F61" s="3">
        <v>0.56000000000000005</v>
      </c>
      <c r="G61" s="3">
        <v>0.48</v>
      </c>
      <c r="H61" s="3" t="s">
        <v>138</v>
      </c>
      <c r="I61" s="3" t="s">
        <v>41</v>
      </c>
      <c r="J61" s="3" t="s">
        <v>42</v>
      </c>
      <c r="K61" s="3" t="s">
        <v>139</v>
      </c>
      <c r="L61" s="3" t="s">
        <v>44</v>
      </c>
      <c r="M61" s="3" t="s">
        <v>45</v>
      </c>
      <c r="N61" s="3" t="s">
        <v>46</v>
      </c>
      <c r="O61" s="3" t="s">
        <v>140</v>
      </c>
      <c r="P61" s="3">
        <v>168</v>
      </c>
      <c r="Q61" s="3">
        <v>38</v>
      </c>
      <c r="R61" s="3" t="s">
        <v>108</v>
      </c>
      <c r="S61" s="3" t="s">
        <v>141</v>
      </c>
      <c r="T61" s="3" t="s">
        <v>142</v>
      </c>
      <c r="U61" s="3" t="s">
        <v>143</v>
      </c>
      <c r="V61" s="3" t="s">
        <v>42</v>
      </c>
      <c r="W61" s="3" t="s">
        <v>144</v>
      </c>
      <c r="X61" s="3" t="s">
        <v>52</v>
      </c>
      <c r="Y61" s="3"/>
      <c r="Z61" s="3" t="s">
        <v>53</v>
      </c>
      <c r="AA61" s="3" t="s">
        <v>54</v>
      </c>
      <c r="AB61" s="3" t="s">
        <v>55</v>
      </c>
      <c r="AC61" s="3" t="s">
        <v>52</v>
      </c>
      <c r="AD61" s="3" t="s">
        <v>52</v>
      </c>
      <c r="AE61" s="3" t="s">
        <v>56</v>
      </c>
      <c r="AF61" s="3" t="s">
        <v>57</v>
      </c>
      <c r="AG61" s="2">
        <v>63</v>
      </c>
      <c r="AH61" s="3">
        <v>12.035098884943521</v>
      </c>
      <c r="AI61" s="3">
        <v>80.88029940908298</v>
      </c>
      <c r="AJ61" s="3">
        <v>0.17211836437136152</v>
      </c>
    </row>
    <row r="62" spans="1:36" x14ac:dyDescent="0.25">
      <c r="A62" s="2">
        <v>61</v>
      </c>
      <c r="B62" s="3" t="s">
        <v>147</v>
      </c>
      <c r="C62" s="3" t="s">
        <v>37</v>
      </c>
      <c r="D62" s="3" t="s">
        <v>108</v>
      </c>
      <c r="E62" s="3" t="s">
        <v>39</v>
      </c>
      <c r="F62" s="3">
        <v>0.56000000000000005</v>
      </c>
      <c r="G62" s="3">
        <v>0.48</v>
      </c>
      <c r="H62" s="3" t="s">
        <v>58</v>
      </c>
      <c r="I62" s="3" t="s">
        <v>41</v>
      </c>
      <c r="J62" s="3" t="s">
        <v>42</v>
      </c>
      <c r="K62" s="3" t="s">
        <v>59</v>
      </c>
      <c r="L62" s="3" t="s">
        <v>60</v>
      </c>
      <c r="M62" s="3" t="s">
        <v>61</v>
      </c>
      <c r="N62" s="3" t="s">
        <v>46</v>
      </c>
      <c r="O62" s="3" t="s">
        <v>62</v>
      </c>
      <c r="P62" s="3">
        <v>1.6539999999999999</v>
      </c>
      <c r="Q62" s="3">
        <v>400</v>
      </c>
      <c r="R62" s="3" t="s">
        <v>38</v>
      </c>
      <c r="S62" s="3" t="s">
        <v>63</v>
      </c>
      <c r="T62" s="3" t="s">
        <v>64</v>
      </c>
      <c r="U62" s="3" t="s">
        <v>65</v>
      </c>
      <c r="V62" s="3" t="s">
        <v>42</v>
      </c>
      <c r="W62" s="3" t="s">
        <v>66</v>
      </c>
      <c r="X62" s="3" t="s">
        <v>52</v>
      </c>
      <c r="Y62" s="3"/>
      <c r="Z62" s="3" t="s">
        <v>53</v>
      </c>
      <c r="AA62" s="3" t="s">
        <v>54</v>
      </c>
      <c r="AB62" s="3" t="s">
        <v>55</v>
      </c>
      <c r="AC62" s="3" t="s">
        <v>52</v>
      </c>
      <c r="AD62" s="3" t="s">
        <v>52</v>
      </c>
      <c r="AE62" s="3" t="s">
        <v>67</v>
      </c>
      <c r="AF62" s="3" t="s">
        <v>57</v>
      </c>
      <c r="AG62" s="2">
        <v>63</v>
      </c>
      <c r="AH62" s="3">
        <v>9.3926957132827553</v>
      </c>
      <c r="AI62" s="3">
        <v>48.505864508948726</v>
      </c>
      <c r="AJ62" s="3">
        <v>6.3824476923256684E-2</v>
      </c>
    </row>
    <row r="63" spans="1:36" x14ac:dyDescent="0.25">
      <c r="A63" s="2">
        <v>62</v>
      </c>
      <c r="B63" s="3" t="s">
        <v>147</v>
      </c>
      <c r="C63" s="3" t="s">
        <v>37</v>
      </c>
      <c r="D63" s="3" t="s">
        <v>108</v>
      </c>
      <c r="E63" s="3" t="s">
        <v>39</v>
      </c>
      <c r="F63" s="3">
        <v>0.56000000000000005</v>
      </c>
      <c r="G63" s="3">
        <v>0.48</v>
      </c>
      <c r="H63" s="3" t="s">
        <v>68</v>
      </c>
      <c r="I63" s="3" t="s">
        <v>41</v>
      </c>
      <c r="J63" s="3" t="s">
        <v>42</v>
      </c>
      <c r="K63" s="3" t="s">
        <v>69</v>
      </c>
      <c r="L63" s="3" t="s">
        <v>60</v>
      </c>
      <c r="M63" s="3" t="s">
        <v>61</v>
      </c>
      <c r="N63" s="3" t="s">
        <v>46</v>
      </c>
      <c r="O63" s="3" t="s">
        <v>70</v>
      </c>
      <c r="P63" s="3">
        <v>10.542999999999999</v>
      </c>
      <c r="Q63" s="3">
        <v>2.1429999999999998</v>
      </c>
      <c r="R63" s="3" t="s">
        <v>38</v>
      </c>
      <c r="S63" s="3" t="s">
        <v>71</v>
      </c>
      <c r="T63" s="3" t="s">
        <v>72</v>
      </c>
      <c r="U63" s="3" t="s">
        <v>73</v>
      </c>
      <c r="V63" s="3" t="s">
        <v>42</v>
      </c>
      <c r="W63" s="3" t="s">
        <v>74</v>
      </c>
      <c r="X63" s="3" t="s">
        <v>52</v>
      </c>
      <c r="Y63" s="3"/>
      <c r="Z63" s="3" t="s">
        <v>53</v>
      </c>
      <c r="AA63" s="3" t="s">
        <v>54</v>
      </c>
      <c r="AB63" s="3" t="s">
        <v>55</v>
      </c>
      <c r="AC63" s="3" t="s">
        <v>52</v>
      </c>
      <c r="AD63" s="3" t="s">
        <v>52</v>
      </c>
      <c r="AE63" s="3" t="s">
        <v>67</v>
      </c>
      <c r="AF63" s="3" t="s">
        <v>57</v>
      </c>
      <c r="AG63" s="2">
        <v>49</v>
      </c>
      <c r="AH63" s="3">
        <v>8.8895244371493369</v>
      </c>
      <c r="AI63" s="3">
        <v>45.286559478726595</v>
      </c>
      <c r="AJ63" s="3">
        <v>7.1979357768782157E-2</v>
      </c>
    </row>
    <row r="64" spans="1:36" x14ac:dyDescent="0.25">
      <c r="A64" s="2">
        <v>63</v>
      </c>
      <c r="B64" s="3" t="s">
        <v>147</v>
      </c>
      <c r="C64" s="3" t="s">
        <v>37</v>
      </c>
      <c r="D64" s="3" t="s">
        <v>108</v>
      </c>
      <c r="E64" s="3" t="s">
        <v>39</v>
      </c>
      <c r="F64" s="3">
        <v>0.56000000000000005</v>
      </c>
      <c r="G64" s="3">
        <v>0.48</v>
      </c>
      <c r="H64" s="3" t="s">
        <v>82</v>
      </c>
      <c r="I64" s="3" t="s">
        <v>41</v>
      </c>
      <c r="J64" s="3" t="s">
        <v>83</v>
      </c>
      <c r="K64" s="3" t="s">
        <v>84</v>
      </c>
      <c r="L64" s="3" t="s">
        <v>85</v>
      </c>
      <c r="M64" s="3" t="s">
        <v>86</v>
      </c>
      <c r="N64" s="3" t="s">
        <v>87</v>
      </c>
      <c r="O64" s="3" t="s">
        <v>88</v>
      </c>
      <c r="P64" s="3"/>
      <c r="Q64" s="3"/>
      <c r="R64" s="3" t="s">
        <v>89</v>
      </c>
      <c r="S64" s="3" t="s">
        <v>90</v>
      </c>
      <c r="T64" s="3" t="s">
        <v>91</v>
      </c>
      <c r="U64" s="3" t="s">
        <v>92</v>
      </c>
      <c r="V64" s="3" t="s">
        <v>93</v>
      </c>
      <c r="W64" s="3" t="s">
        <v>94</v>
      </c>
      <c r="X64" s="3" t="s">
        <v>52</v>
      </c>
      <c r="Y64" s="3"/>
      <c r="Z64" s="3" t="s">
        <v>53</v>
      </c>
      <c r="AA64" s="3" t="s">
        <v>54</v>
      </c>
      <c r="AB64" s="3" t="s">
        <v>55</v>
      </c>
      <c r="AC64" s="3" t="s">
        <v>52</v>
      </c>
      <c r="AD64" s="3" t="s">
        <v>52</v>
      </c>
      <c r="AE64" s="3" t="s">
        <v>95</v>
      </c>
      <c r="AF64" s="3" t="s">
        <v>83</v>
      </c>
      <c r="AG64" s="2">
        <v>141</v>
      </c>
      <c r="AH64" s="3">
        <v>22.85948267937496</v>
      </c>
      <c r="AI64" s="3">
        <v>155.70817105672037</v>
      </c>
      <c r="AJ64" s="3">
        <v>0.13805403071482344</v>
      </c>
    </row>
    <row r="65" spans="1:36" x14ac:dyDescent="0.25">
      <c r="A65" s="2">
        <v>64</v>
      </c>
      <c r="B65" s="3" t="s">
        <v>147</v>
      </c>
      <c r="C65" s="3" t="s">
        <v>37</v>
      </c>
      <c r="D65" s="3" t="s">
        <v>108</v>
      </c>
      <c r="E65" s="3" t="s">
        <v>39</v>
      </c>
      <c r="F65" s="3">
        <v>0.56000000000000005</v>
      </c>
      <c r="G65" s="3">
        <v>0.48</v>
      </c>
      <c r="H65" s="3" t="s">
        <v>102</v>
      </c>
      <c r="I65" s="3" t="s">
        <v>41</v>
      </c>
      <c r="J65" s="3" t="s">
        <v>83</v>
      </c>
      <c r="K65" s="3" t="s">
        <v>103</v>
      </c>
      <c r="L65" s="3" t="s">
        <v>104</v>
      </c>
      <c r="M65" s="3" t="s">
        <v>105</v>
      </c>
      <c r="N65" s="3" t="s">
        <v>106</v>
      </c>
      <c r="O65" s="3" t="s">
        <v>107</v>
      </c>
      <c r="P65" s="3"/>
      <c r="Q65" s="3"/>
      <c r="R65" s="3" t="s">
        <v>108</v>
      </c>
      <c r="S65" s="3" t="s">
        <v>90</v>
      </c>
      <c r="T65" s="3" t="s">
        <v>109</v>
      </c>
      <c r="U65" s="3" t="s">
        <v>110</v>
      </c>
      <c r="V65" s="3" t="s">
        <v>111</v>
      </c>
      <c r="W65" s="3" t="s">
        <v>83</v>
      </c>
      <c r="X65" s="3" t="s">
        <v>107</v>
      </c>
      <c r="Y65" s="3"/>
      <c r="Z65" s="3" t="s">
        <v>112</v>
      </c>
      <c r="AA65" s="3" t="s">
        <v>77</v>
      </c>
      <c r="AB65" s="3" t="s">
        <v>55</v>
      </c>
      <c r="AC65" s="3" t="s">
        <v>52</v>
      </c>
      <c r="AD65" s="3" t="s">
        <v>52</v>
      </c>
      <c r="AE65" s="3" t="s">
        <v>113</v>
      </c>
      <c r="AF65" s="3" t="s">
        <v>57</v>
      </c>
      <c r="AG65" s="2">
        <v>141</v>
      </c>
      <c r="AH65" s="3">
        <v>22.85948267937496</v>
      </c>
      <c r="AI65" s="3">
        <v>155.70817105672037</v>
      </c>
      <c r="AJ65" s="3">
        <v>0.13805403071482344</v>
      </c>
    </row>
    <row r="66" spans="1:36" x14ac:dyDescent="0.25">
      <c r="A66" s="2">
        <v>65</v>
      </c>
      <c r="B66" s="3" t="s">
        <v>147</v>
      </c>
      <c r="C66" s="3" t="s">
        <v>37</v>
      </c>
      <c r="D66" s="3" t="s">
        <v>134</v>
      </c>
      <c r="E66" s="3" t="s">
        <v>135</v>
      </c>
      <c r="F66" s="3">
        <v>0.36</v>
      </c>
      <c r="G66" s="3">
        <v>0.57999999999999996</v>
      </c>
      <c r="H66" s="3" t="s">
        <v>75</v>
      </c>
      <c r="I66" s="3" t="s">
        <v>41</v>
      </c>
      <c r="J66" s="3" t="s">
        <v>42</v>
      </c>
      <c r="K66" s="3" t="s">
        <v>76</v>
      </c>
      <c r="L66" s="3" t="s">
        <v>60</v>
      </c>
      <c r="M66" s="3" t="s">
        <v>61</v>
      </c>
      <c r="N66" s="3" t="s">
        <v>46</v>
      </c>
      <c r="O66" s="3" t="s">
        <v>77</v>
      </c>
      <c r="P66" s="3">
        <v>6.0910000000000002</v>
      </c>
      <c r="Q66" s="3">
        <v>604</v>
      </c>
      <c r="R66" s="3" t="s">
        <v>38</v>
      </c>
      <c r="S66" s="3" t="s">
        <v>78</v>
      </c>
      <c r="T66" s="3" t="s">
        <v>79</v>
      </c>
      <c r="U66" s="3" t="s">
        <v>80</v>
      </c>
      <c r="V66" s="3" t="s">
        <v>42</v>
      </c>
      <c r="W66" s="3" t="s">
        <v>81</v>
      </c>
      <c r="X66" s="3" t="s">
        <v>52</v>
      </c>
      <c r="Y66" s="3"/>
      <c r="Z66" s="3" t="s">
        <v>53</v>
      </c>
      <c r="AA66" s="3" t="s">
        <v>54</v>
      </c>
      <c r="AB66" s="3" t="s">
        <v>55</v>
      </c>
      <c r="AC66" s="3" t="s">
        <v>52</v>
      </c>
      <c r="AD66" s="3" t="s">
        <v>52</v>
      </c>
      <c r="AE66" s="3" t="s">
        <v>67</v>
      </c>
      <c r="AF66" s="3" t="s">
        <v>57</v>
      </c>
      <c r="AG66" s="2">
        <v>29</v>
      </c>
      <c r="AH66" s="3">
        <v>2.6112063806357693</v>
      </c>
      <c r="AI66" s="3">
        <v>18.868553792421594</v>
      </c>
      <c r="AJ66" s="3">
        <v>9.3801946799203839E-2</v>
      </c>
    </row>
    <row r="67" spans="1:36" x14ac:dyDescent="0.25">
      <c r="A67" s="2">
        <v>66</v>
      </c>
      <c r="B67" s="3" t="s">
        <v>147</v>
      </c>
      <c r="C67" s="3" t="s">
        <v>37</v>
      </c>
      <c r="D67" s="3" t="s">
        <v>134</v>
      </c>
      <c r="E67" s="3" t="s">
        <v>135</v>
      </c>
      <c r="F67" s="3">
        <v>0.36</v>
      </c>
      <c r="G67" s="3">
        <v>0.57999999999999996</v>
      </c>
      <c r="H67" s="3" t="s">
        <v>114</v>
      </c>
      <c r="I67" s="3" t="s">
        <v>41</v>
      </c>
      <c r="J67" s="3" t="s">
        <v>83</v>
      </c>
      <c r="K67" s="3" t="s">
        <v>115</v>
      </c>
      <c r="L67" s="3" t="s">
        <v>104</v>
      </c>
      <c r="M67" s="3" t="s">
        <v>105</v>
      </c>
      <c r="N67" s="3" t="s">
        <v>106</v>
      </c>
      <c r="O67" s="3" t="s">
        <v>107</v>
      </c>
      <c r="P67" s="3"/>
      <c r="Q67" s="3"/>
      <c r="R67" s="3" t="s">
        <v>108</v>
      </c>
      <c r="S67" s="3" t="s">
        <v>116</v>
      </c>
      <c r="T67" s="3" t="s">
        <v>109</v>
      </c>
      <c r="U67" s="3" t="s">
        <v>110</v>
      </c>
      <c r="V67" s="3" t="s">
        <v>111</v>
      </c>
      <c r="W67" s="3" t="s">
        <v>83</v>
      </c>
      <c r="X67" s="3" t="s">
        <v>52</v>
      </c>
      <c r="Y67" s="3"/>
      <c r="Z67" s="3" t="s">
        <v>112</v>
      </c>
      <c r="AA67" s="3" t="s">
        <v>77</v>
      </c>
      <c r="AB67" s="3" t="s">
        <v>55</v>
      </c>
      <c r="AC67" s="3" t="s">
        <v>52</v>
      </c>
      <c r="AD67" s="3" t="s">
        <v>52</v>
      </c>
      <c r="AE67" s="3" t="s">
        <v>113</v>
      </c>
      <c r="AF67" s="3" t="s">
        <v>57</v>
      </c>
      <c r="AG67" s="2">
        <v>63</v>
      </c>
      <c r="AH67" s="3">
        <v>7.0071847255290018</v>
      </c>
      <c r="AI67" s="3">
        <v>48.221099545239973</v>
      </c>
      <c r="AJ67" s="3">
        <v>0.10172194973392108</v>
      </c>
    </row>
    <row r="68" spans="1:36" x14ac:dyDescent="0.25">
      <c r="A68" s="2">
        <v>67</v>
      </c>
      <c r="B68" s="3" t="s">
        <v>147</v>
      </c>
      <c r="C68" s="3" t="s">
        <v>37</v>
      </c>
      <c r="D68" s="3" t="s">
        <v>134</v>
      </c>
      <c r="E68" s="3" t="s">
        <v>135</v>
      </c>
      <c r="F68" s="3">
        <v>0.36</v>
      </c>
      <c r="G68" s="3">
        <v>0.57999999999999996</v>
      </c>
      <c r="H68" s="3" t="s">
        <v>117</v>
      </c>
      <c r="I68" s="3" t="s">
        <v>41</v>
      </c>
      <c r="J68" s="3" t="s">
        <v>118</v>
      </c>
      <c r="K68" s="3" t="s">
        <v>119</v>
      </c>
      <c r="L68" s="3" t="s">
        <v>120</v>
      </c>
      <c r="M68" s="3" t="s">
        <v>86</v>
      </c>
      <c r="N68" s="3" t="s">
        <v>46</v>
      </c>
      <c r="O68" s="3" t="s">
        <v>121</v>
      </c>
      <c r="P68" s="3"/>
      <c r="Q68" s="3"/>
      <c r="R68" s="3" t="s">
        <v>108</v>
      </c>
      <c r="S68" s="3" t="s">
        <v>122</v>
      </c>
      <c r="T68" s="3" t="s">
        <v>123</v>
      </c>
      <c r="U68" s="3" t="s">
        <v>110</v>
      </c>
      <c r="V68" s="3" t="s">
        <v>124</v>
      </c>
      <c r="W68" s="3" t="s">
        <v>125</v>
      </c>
      <c r="X68" s="3" t="s">
        <v>126</v>
      </c>
      <c r="Y68" s="3"/>
      <c r="Z68" s="3" t="s">
        <v>53</v>
      </c>
      <c r="AA68" s="3" t="s">
        <v>77</v>
      </c>
      <c r="AB68" s="3" t="s">
        <v>55</v>
      </c>
      <c r="AC68" s="3" t="s">
        <v>52</v>
      </c>
      <c r="AD68" s="3" t="s">
        <v>52</v>
      </c>
      <c r="AE68" s="3" t="s">
        <v>95</v>
      </c>
      <c r="AF68" s="3" t="s">
        <v>83</v>
      </c>
      <c r="AG68" s="2">
        <v>14</v>
      </c>
      <c r="AH68" s="3">
        <v>0.8066690928941409</v>
      </c>
      <c r="AI68" s="3">
        <v>6.0730118308017049</v>
      </c>
      <c r="AJ68" s="3">
        <v>5.6738055244413575E-2</v>
      </c>
    </row>
    <row r="69" spans="1:36" x14ac:dyDescent="0.25">
      <c r="A69" s="2">
        <v>68</v>
      </c>
      <c r="B69" s="3" t="s">
        <v>148</v>
      </c>
      <c r="C69" s="3" t="s">
        <v>37</v>
      </c>
      <c r="D69" s="3" t="s">
        <v>38</v>
      </c>
      <c r="E69" s="3" t="s">
        <v>39</v>
      </c>
      <c r="F69" s="3">
        <v>0.56000000000000005</v>
      </c>
      <c r="G69" s="3">
        <v>0.48</v>
      </c>
      <c r="H69" s="3" t="s">
        <v>58</v>
      </c>
      <c r="I69" s="3" t="s">
        <v>41</v>
      </c>
      <c r="J69" s="3" t="s">
        <v>42</v>
      </c>
      <c r="K69" s="3" t="s">
        <v>59</v>
      </c>
      <c r="L69" s="3" t="s">
        <v>60</v>
      </c>
      <c r="M69" s="3" t="s">
        <v>61</v>
      </c>
      <c r="N69" s="3" t="s">
        <v>46</v>
      </c>
      <c r="O69" s="3" t="s">
        <v>62</v>
      </c>
      <c r="P69" s="3">
        <v>1.6539999999999999</v>
      </c>
      <c r="Q69" s="3">
        <v>400</v>
      </c>
      <c r="R69" s="3" t="s">
        <v>38</v>
      </c>
      <c r="S69" s="3" t="s">
        <v>63</v>
      </c>
      <c r="T69" s="3" t="s">
        <v>64</v>
      </c>
      <c r="U69" s="3" t="s">
        <v>65</v>
      </c>
      <c r="V69" s="3" t="s">
        <v>42</v>
      </c>
      <c r="W69" s="3" t="s">
        <v>66</v>
      </c>
      <c r="X69" s="3" t="s">
        <v>52</v>
      </c>
      <c r="Y69" s="3"/>
      <c r="Z69" s="3" t="s">
        <v>53</v>
      </c>
      <c r="AA69" s="3" t="s">
        <v>54</v>
      </c>
      <c r="AB69" s="3" t="s">
        <v>55</v>
      </c>
      <c r="AC69" s="3" t="s">
        <v>52</v>
      </c>
      <c r="AD69" s="3" t="s">
        <v>52</v>
      </c>
      <c r="AE69" s="3" t="s">
        <v>67</v>
      </c>
      <c r="AF69" s="3" t="s">
        <v>57</v>
      </c>
      <c r="AG69" s="2">
        <v>182</v>
      </c>
      <c r="AH69" s="3">
        <v>21.630909849201839</v>
      </c>
      <c r="AI69" s="3">
        <v>212.39665450482877</v>
      </c>
      <c r="AJ69" s="3">
        <v>0.17442501699546448</v>
      </c>
    </row>
    <row r="70" spans="1:36" x14ac:dyDescent="0.25">
      <c r="A70" s="2">
        <v>69</v>
      </c>
      <c r="B70" s="3" t="s">
        <v>148</v>
      </c>
      <c r="C70" s="3" t="s">
        <v>37</v>
      </c>
      <c r="D70" s="3" t="s">
        <v>38</v>
      </c>
      <c r="E70" s="3" t="s">
        <v>39</v>
      </c>
      <c r="F70" s="3">
        <v>0.56000000000000005</v>
      </c>
      <c r="G70" s="3">
        <v>0.48</v>
      </c>
      <c r="H70" s="3" t="s">
        <v>68</v>
      </c>
      <c r="I70" s="3" t="s">
        <v>41</v>
      </c>
      <c r="J70" s="3" t="s">
        <v>42</v>
      </c>
      <c r="K70" s="3" t="s">
        <v>69</v>
      </c>
      <c r="L70" s="3" t="s">
        <v>60</v>
      </c>
      <c r="M70" s="3" t="s">
        <v>61</v>
      </c>
      <c r="N70" s="3" t="s">
        <v>46</v>
      </c>
      <c r="O70" s="3" t="s">
        <v>70</v>
      </c>
      <c r="P70" s="3">
        <v>10.542999999999999</v>
      </c>
      <c r="Q70" s="3">
        <v>2.1429999999999998</v>
      </c>
      <c r="R70" s="3" t="s">
        <v>38</v>
      </c>
      <c r="S70" s="3" t="s">
        <v>71</v>
      </c>
      <c r="T70" s="3" t="s">
        <v>72</v>
      </c>
      <c r="U70" s="3" t="s">
        <v>73</v>
      </c>
      <c r="V70" s="3" t="s">
        <v>42</v>
      </c>
      <c r="W70" s="3" t="s">
        <v>74</v>
      </c>
      <c r="X70" s="3" t="s">
        <v>52</v>
      </c>
      <c r="Y70" s="3"/>
      <c r="Z70" s="3" t="s">
        <v>53</v>
      </c>
      <c r="AA70" s="3" t="s">
        <v>54</v>
      </c>
      <c r="AB70" s="3" t="s">
        <v>55</v>
      </c>
      <c r="AC70" s="3" t="s">
        <v>52</v>
      </c>
      <c r="AD70" s="3" t="s">
        <v>52</v>
      </c>
      <c r="AE70" s="3" t="s">
        <v>67</v>
      </c>
      <c r="AF70" s="3" t="s">
        <v>57</v>
      </c>
      <c r="AG70" s="2">
        <v>3</v>
      </c>
      <c r="AH70" s="3">
        <v>0.1524560594409386</v>
      </c>
      <c r="AI70" s="3">
        <v>1.1988357610283342</v>
      </c>
      <c r="AJ70" s="3">
        <v>4.73501110738061E-2</v>
      </c>
    </row>
    <row r="71" spans="1:36" x14ac:dyDescent="0.25">
      <c r="A71" s="2">
        <v>70</v>
      </c>
      <c r="B71" s="3" t="s">
        <v>148</v>
      </c>
      <c r="C71" s="3" t="s">
        <v>37</v>
      </c>
      <c r="D71" s="3" t="s">
        <v>38</v>
      </c>
      <c r="E71" s="3" t="s">
        <v>39</v>
      </c>
      <c r="F71" s="3">
        <v>0.56000000000000005</v>
      </c>
      <c r="G71" s="3">
        <v>0.48</v>
      </c>
      <c r="H71" s="3" t="s">
        <v>82</v>
      </c>
      <c r="I71" s="3" t="s">
        <v>41</v>
      </c>
      <c r="J71" s="3" t="s">
        <v>83</v>
      </c>
      <c r="K71" s="3" t="s">
        <v>84</v>
      </c>
      <c r="L71" s="3" t="s">
        <v>85</v>
      </c>
      <c r="M71" s="3" t="s">
        <v>86</v>
      </c>
      <c r="N71" s="3" t="s">
        <v>87</v>
      </c>
      <c r="O71" s="3" t="s">
        <v>88</v>
      </c>
      <c r="P71" s="3"/>
      <c r="Q71" s="3"/>
      <c r="R71" s="3" t="s">
        <v>89</v>
      </c>
      <c r="S71" s="3" t="s">
        <v>90</v>
      </c>
      <c r="T71" s="3" t="s">
        <v>91</v>
      </c>
      <c r="U71" s="3" t="s">
        <v>92</v>
      </c>
      <c r="V71" s="3" t="s">
        <v>93</v>
      </c>
      <c r="W71" s="3" t="s">
        <v>94</v>
      </c>
      <c r="X71" s="3" t="s">
        <v>52</v>
      </c>
      <c r="Y71" s="3"/>
      <c r="Z71" s="3" t="s">
        <v>53</v>
      </c>
      <c r="AA71" s="3" t="s">
        <v>54</v>
      </c>
      <c r="AB71" s="3" t="s">
        <v>55</v>
      </c>
      <c r="AC71" s="3" t="s">
        <v>52</v>
      </c>
      <c r="AD71" s="3" t="s">
        <v>52</v>
      </c>
      <c r="AE71" s="3" t="s">
        <v>95</v>
      </c>
      <c r="AF71" s="3" t="s">
        <v>83</v>
      </c>
      <c r="AG71" s="2">
        <v>49</v>
      </c>
      <c r="AH71" s="3">
        <v>3.3592625662354756</v>
      </c>
      <c r="AI71" s="3">
        <v>12.996341417412642</v>
      </c>
      <c r="AJ71" s="3">
        <v>3.9908161453734887E-2</v>
      </c>
    </row>
    <row r="72" spans="1:36" x14ac:dyDescent="0.25">
      <c r="A72" s="2">
        <v>71</v>
      </c>
      <c r="B72" s="3" t="s">
        <v>148</v>
      </c>
      <c r="C72" s="3" t="s">
        <v>37</v>
      </c>
      <c r="D72" s="3" t="s">
        <v>38</v>
      </c>
      <c r="E72" s="3" t="s">
        <v>39</v>
      </c>
      <c r="F72" s="3">
        <v>0.56000000000000005</v>
      </c>
      <c r="G72" s="3">
        <v>0.48</v>
      </c>
      <c r="H72" s="3" t="s">
        <v>102</v>
      </c>
      <c r="I72" s="3" t="s">
        <v>41</v>
      </c>
      <c r="J72" s="3" t="s">
        <v>83</v>
      </c>
      <c r="K72" s="3" t="s">
        <v>103</v>
      </c>
      <c r="L72" s="3" t="s">
        <v>104</v>
      </c>
      <c r="M72" s="3" t="s">
        <v>105</v>
      </c>
      <c r="N72" s="3" t="s">
        <v>106</v>
      </c>
      <c r="O72" s="3" t="s">
        <v>107</v>
      </c>
      <c r="P72" s="3"/>
      <c r="Q72" s="3"/>
      <c r="R72" s="3" t="s">
        <v>108</v>
      </c>
      <c r="S72" s="3" t="s">
        <v>90</v>
      </c>
      <c r="T72" s="3" t="s">
        <v>109</v>
      </c>
      <c r="U72" s="3" t="s">
        <v>110</v>
      </c>
      <c r="V72" s="3" t="s">
        <v>111</v>
      </c>
      <c r="W72" s="3" t="s">
        <v>83</v>
      </c>
      <c r="X72" s="3" t="s">
        <v>107</v>
      </c>
      <c r="Y72" s="3"/>
      <c r="Z72" s="3" t="s">
        <v>112</v>
      </c>
      <c r="AA72" s="3" t="s">
        <v>77</v>
      </c>
      <c r="AB72" s="3" t="s">
        <v>55</v>
      </c>
      <c r="AC72" s="3" t="s">
        <v>52</v>
      </c>
      <c r="AD72" s="3" t="s">
        <v>52</v>
      </c>
      <c r="AE72" s="3" t="s">
        <v>113</v>
      </c>
      <c r="AF72" s="3" t="s">
        <v>57</v>
      </c>
      <c r="AG72" s="2">
        <v>49</v>
      </c>
      <c r="AH72" s="3">
        <v>3.3592625662354756</v>
      </c>
      <c r="AI72" s="3">
        <v>12.996341417412642</v>
      </c>
      <c r="AJ72" s="3">
        <v>3.9908161453734887E-2</v>
      </c>
    </row>
    <row r="73" spans="1:36" x14ac:dyDescent="0.25">
      <c r="A73" s="2">
        <v>72</v>
      </c>
      <c r="B73" s="3" t="s">
        <v>148</v>
      </c>
      <c r="C73" s="3" t="s">
        <v>37</v>
      </c>
      <c r="D73" s="3" t="s">
        <v>108</v>
      </c>
      <c r="E73" s="3" t="s">
        <v>39</v>
      </c>
      <c r="F73" s="3">
        <v>0.56000000000000005</v>
      </c>
      <c r="G73" s="3">
        <v>0.48</v>
      </c>
      <c r="H73" s="3" t="s">
        <v>127</v>
      </c>
      <c r="I73" s="3" t="s">
        <v>41</v>
      </c>
      <c r="J73" s="3" t="s">
        <v>42</v>
      </c>
      <c r="K73" s="3" t="s">
        <v>128</v>
      </c>
      <c r="L73" s="3" t="s">
        <v>129</v>
      </c>
      <c r="M73" s="3" t="s">
        <v>45</v>
      </c>
      <c r="N73" s="3" t="s">
        <v>46</v>
      </c>
      <c r="O73" s="3" t="s">
        <v>130</v>
      </c>
      <c r="P73" s="3">
        <v>4.9359999999999999</v>
      </c>
      <c r="Q73" s="3">
        <v>1.022</v>
      </c>
      <c r="R73" s="3" t="s">
        <v>108</v>
      </c>
      <c r="S73" s="3" t="s">
        <v>131</v>
      </c>
      <c r="T73" s="3" t="s">
        <v>132</v>
      </c>
      <c r="U73" s="3" t="s">
        <v>52</v>
      </c>
      <c r="V73" s="3" t="s">
        <v>42</v>
      </c>
      <c r="W73" s="3" t="s">
        <v>133</v>
      </c>
      <c r="X73" s="3" t="s">
        <v>52</v>
      </c>
      <c r="Y73" s="3"/>
      <c r="Z73" s="3" t="s">
        <v>53</v>
      </c>
      <c r="AA73" s="3" t="s">
        <v>54</v>
      </c>
      <c r="AB73" s="3" t="s">
        <v>55</v>
      </c>
      <c r="AC73" s="3" t="s">
        <v>52</v>
      </c>
      <c r="AD73" s="3" t="s">
        <v>52</v>
      </c>
      <c r="AE73" s="3" t="s">
        <v>56</v>
      </c>
      <c r="AF73" s="3" t="s">
        <v>57</v>
      </c>
      <c r="AG73" s="2">
        <v>141</v>
      </c>
      <c r="AH73" s="3">
        <v>14.540026086342614</v>
      </c>
      <c r="AI73" s="3">
        <v>140.08920524531476</v>
      </c>
      <c r="AJ73" s="3">
        <v>0.14165054563905632</v>
      </c>
    </row>
    <row r="74" spans="1:36" x14ac:dyDescent="0.25">
      <c r="A74" s="2">
        <v>73</v>
      </c>
      <c r="B74" s="3" t="s">
        <v>148</v>
      </c>
      <c r="C74" s="3" t="s">
        <v>37</v>
      </c>
      <c r="D74" s="3" t="s">
        <v>108</v>
      </c>
      <c r="E74" s="3" t="s">
        <v>39</v>
      </c>
      <c r="F74" s="3">
        <v>0.56000000000000005</v>
      </c>
      <c r="G74" s="3">
        <v>0.48</v>
      </c>
      <c r="H74" s="3" t="s">
        <v>58</v>
      </c>
      <c r="I74" s="3" t="s">
        <v>41</v>
      </c>
      <c r="J74" s="3" t="s">
        <v>42</v>
      </c>
      <c r="K74" s="3" t="s">
        <v>59</v>
      </c>
      <c r="L74" s="3" t="s">
        <v>60</v>
      </c>
      <c r="M74" s="3" t="s">
        <v>61</v>
      </c>
      <c r="N74" s="3" t="s">
        <v>46</v>
      </c>
      <c r="O74" s="3" t="s">
        <v>62</v>
      </c>
      <c r="P74" s="3">
        <v>1.6539999999999999</v>
      </c>
      <c r="Q74" s="3">
        <v>400</v>
      </c>
      <c r="R74" s="3" t="s">
        <v>38</v>
      </c>
      <c r="S74" s="3" t="s">
        <v>63</v>
      </c>
      <c r="T74" s="3" t="s">
        <v>64</v>
      </c>
      <c r="U74" s="3" t="s">
        <v>65</v>
      </c>
      <c r="V74" s="3" t="s">
        <v>42</v>
      </c>
      <c r="W74" s="3" t="s">
        <v>66</v>
      </c>
      <c r="X74" s="3" t="s">
        <v>52</v>
      </c>
      <c r="Y74" s="3"/>
      <c r="Z74" s="3" t="s">
        <v>53</v>
      </c>
      <c r="AA74" s="3" t="s">
        <v>54</v>
      </c>
      <c r="AB74" s="3" t="s">
        <v>55</v>
      </c>
      <c r="AC74" s="3" t="s">
        <v>52</v>
      </c>
      <c r="AD74" s="3" t="s">
        <v>52</v>
      </c>
      <c r="AE74" s="3" t="s">
        <v>67</v>
      </c>
      <c r="AF74" s="3" t="s">
        <v>57</v>
      </c>
      <c r="AG74" s="2">
        <v>9</v>
      </c>
      <c r="AH74" s="3">
        <v>0.37890648008168315</v>
      </c>
      <c r="AI74" s="3">
        <v>4.0560258949212198</v>
      </c>
      <c r="AJ74" s="3">
        <v>7.7083110773946528E-2</v>
      </c>
    </row>
    <row r="75" spans="1:36" x14ac:dyDescent="0.25">
      <c r="A75" s="2">
        <v>74</v>
      </c>
      <c r="B75" s="3" t="s">
        <v>148</v>
      </c>
      <c r="C75" s="3" t="s">
        <v>37</v>
      </c>
      <c r="D75" s="3" t="s">
        <v>108</v>
      </c>
      <c r="E75" s="3" t="s">
        <v>39</v>
      </c>
      <c r="F75" s="3">
        <v>0.56000000000000005</v>
      </c>
      <c r="G75" s="3">
        <v>0.48</v>
      </c>
      <c r="H75" s="3" t="s">
        <v>82</v>
      </c>
      <c r="I75" s="3" t="s">
        <v>41</v>
      </c>
      <c r="J75" s="3" t="s">
        <v>83</v>
      </c>
      <c r="K75" s="3" t="s">
        <v>84</v>
      </c>
      <c r="L75" s="3" t="s">
        <v>85</v>
      </c>
      <c r="M75" s="3" t="s">
        <v>86</v>
      </c>
      <c r="N75" s="3" t="s">
        <v>87</v>
      </c>
      <c r="O75" s="3" t="s">
        <v>88</v>
      </c>
      <c r="P75" s="3"/>
      <c r="Q75" s="3"/>
      <c r="R75" s="3" t="s">
        <v>89</v>
      </c>
      <c r="S75" s="3" t="s">
        <v>90</v>
      </c>
      <c r="T75" s="3" t="s">
        <v>91</v>
      </c>
      <c r="U75" s="3" t="s">
        <v>92</v>
      </c>
      <c r="V75" s="3" t="s">
        <v>93</v>
      </c>
      <c r="W75" s="3" t="s">
        <v>94</v>
      </c>
      <c r="X75" s="3" t="s">
        <v>52</v>
      </c>
      <c r="Y75" s="3"/>
      <c r="Z75" s="3" t="s">
        <v>53</v>
      </c>
      <c r="AA75" s="3" t="s">
        <v>54</v>
      </c>
      <c r="AB75" s="3" t="s">
        <v>55</v>
      </c>
      <c r="AC75" s="3" t="s">
        <v>52</v>
      </c>
      <c r="AD75" s="3" t="s">
        <v>52</v>
      </c>
      <c r="AE75" s="3" t="s">
        <v>95</v>
      </c>
      <c r="AF75" s="3" t="s">
        <v>83</v>
      </c>
      <c r="AG75" s="2">
        <v>48</v>
      </c>
      <c r="AH75" s="3">
        <v>2.4903616733419955</v>
      </c>
      <c r="AI75" s="3">
        <v>17.719362198038816</v>
      </c>
      <c r="AJ75" s="3">
        <v>5.0755608795889751E-2</v>
      </c>
    </row>
    <row r="76" spans="1:36" x14ac:dyDescent="0.25">
      <c r="A76" s="2">
        <v>75</v>
      </c>
      <c r="B76" s="3" t="s">
        <v>148</v>
      </c>
      <c r="C76" s="3" t="s">
        <v>37</v>
      </c>
      <c r="D76" s="3" t="s">
        <v>108</v>
      </c>
      <c r="E76" s="3" t="s">
        <v>39</v>
      </c>
      <c r="F76" s="3">
        <v>0.56000000000000005</v>
      </c>
      <c r="G76" s="3">
        <v>0.48</v>
      </c>
      <c r="H76" s="3" t="s">
        <v>102</v>
      </c>
      <c r="I76" s="3" t="s">
        <v>41</v>
      </c>
      <c r="J76" s="3" t="s">
        <v>83</v>
      </c>
      <c r="K76" s="3" t="s">
        <v>103</v>
      </c>
      <c r="L76" s="3" t="s">
        <v>104</v>
      </c>
      <c r="M76" s="3" t="s">
        <v>105</v>
      </c>
      <c r="N76" s="3" t="s">
        <v>106</v>
      </c>
      <c r="O76" s="3" t="s">
        <v>107</v>
      </c>
      <c r="P76" s="3"/>
      <c r="Q76" s="3"/>
      <c r="R76" s="3" t="s">
        <v>108</v>
      </c>
      <c r="S76" s="3" t="s">
        <v>90</v>
      </c>
      <c r="T76" s="3" t="s">
        <v>109</v>
      </c>
      <c r="U76" s="3" t="s">
        <v>110</v>
      </c>
      <c r="V76" s="3" t="s">
        <v>111</v>
      </c>
      <c r="W76" s="3" t="s">
        <v>83</v>
      </c>
      <c r="X76" s="3" t="s">
        <v>107</v>
      </c>
      <c r="Y76" s="3"/>
      <c r="Z76" s="3" t="s">
        <v>112</v>
      </c>
      <c r="AA76" s="3" t="s">
        <v>77</v>
      </c>
      <c r="AB76" s="3" t="s">
        <v>55</v>
      </c>
      <c r="AC76" s="3" t="s">
        <v>52</v>
      </c>
      <c r="AD76" s="3" t="s">
        <v>52</v>
      </c>
      <c r="AE76" s="3" t="s">
        <v>113</v>
      </c>
      <c r="AF76" s="3" t="s">
        <v>57</v>
      </c>
      <c r="AG76" s="2">
        <v>48</v>
      </c>
      <c r="AH76" s="3">
        <v>2.4903616733419955</v>
      </c>
      <c r="AI76" s="3">
        <v>17.719362198038816</v>
      </c>
      <c r="AJ76" s="3">
        <v>5.0755608795889751E-2</v>
      </c>
    </row>
    <row r="77" spans="1:36" x14ac:dyDescent="0.25">
      <c r="A77" s="2">
        <v>76</v>
      </c>
      <c r="B77" s="3" t="s">
        <v>149</v>
      </c>
      <c r="C77" s="3" t="s">
        <v>37</v>
      </c>
      <c r="D77" s="3" t="s">
        <v>38</v>
      </c>
      <c r="E77" s="3" t="s">
        <v>39</v>
      </c>
      <c r="F77" s="3">
        <v>0.56000000000000005</v>
      </c>
      <c r="G77" s="3">
        <v>0.48</v>
      </c>
      <c r="H77" s="3" t="s">
        <v>58</v>
      </c>
      <c r="I77" s="3" t="s">
        <v>41</v>
      </c>
      <c r="J77" s="3" t="s">
        <v>42</v>
      </c>
      <c r="K77" s="3" t="s">
        <v>59</v>
      </c>
      <c r="L77" s="3" t="s">
        <v>60</v>
      </c>
      <c r="M77" s="3" t="s">
        <v>61</v>
      </c>
      <c r="N77" s="3" t="s">
        <v>46</v>
      </c>
      <c r="O77" s="3" t="s">
        <v>62</v>
      </c>
      <c r="P77" s="3">
        <v>1.6539999999999999</v>
      </c>
      <c r="Q77" s="3">
        <v>400</v>
      </c>
      <c r="R77" s="3" t="s">
        <v>38</v>
      </c>
      <c r="S77" s="3" t="s">
        <v>63</v>
      </c>
      <c r="T77" s="3" t="s">
        <v>64</v>
      </c>
      <c r="U77" s="3" t="s">
        <v>65</v>
      </c>
      <c r="V77" s="3" t="s">
        <v>42</v>
      </c>
      <c r="W77" s="3" t="s">
        <v>66</v>
      </c>
      <c r="X77" s="3" t="s">
        <v>52</v>
      </c>
      <c r="Y77" s="3"/>
      <c r="Z77" s="3" t="s">
        <v>53</v>
      </c>
      <c r="AA77" s="3" t="s">
        <v>54</v>
      </c>
      <c r="AB77" s="3" t="s">
        <v>55</v>
      </c>
      <c r="AC77" s="3" t="s">
        <v>52</v>
      </c>
      <c r="AD77" s="3" t="s">
        <v>52</v>
      </c>
      <c r="AE77" s="3" t="s">
        <v>67</v>
      </c>
      <c r="AF77" s="3" t="s">
        <v>57</v>
      </c>
      <c r="AG77" s="2">
        <v>3893</v>
      </c>
      <c r="AH77" s="3">
        <v>198.24869503811695</v>
      </c>
      <c r="AI77" s="3">
        <v>1401.1245124962045</v>
      </c>
      <c r="AJ77" s="3">
        <v>4.7526398868541021E-2</v>
      </c>
    </row>
    <row r="78" spans="1:36" x14ac:dyDescent="0.25">
      <c r="A78" s="2">
        <v>77</v>
      </c>
      <c r="B78" s="3" t="s">
        <v>149</v>
      </c>
      <c r="C78" s="3" t="s">
        <v>37</v>
      </c>
      <c r="D78" s="3" t="s">
        <v>38</v>
      </c>
      <c r="E78" s="3" t="s">
        <v>39</v>
      </c>
      <c r="F78" s="3">
        <v>0.56000000000000005</v>
      </c>
      <c r="G78" s="3">
        <v>0.48</v>
      </c>
      <c r="H78" s="3" t="s">
        <v>68</v>
      </c>
      <c r="I78" s="3" t="s">
        <v>41</v>
      </c>
      <c r="J78" s="3" t="s">
        <v>42</v>
      </c>
      <c r="K78" s="3" t="s">
        <v>69</v>
      </c>
      <c r="L78" s="3" t="s">
        <v>60</v>
      </c>
      <c r="M78" s="3" t="s">
        <v>61</v>
      </c>
      <c r="N78" s="3" t="s">
        <v>46</v>
      </c>
      <c r="O78" s="3" t="s">
        <v>70</v>
      </c>
      <c r="P78" s="3">
        <v>10.542999999999999</v>
      </c>
      <c r="Q78" s="3">
        <v>2.1429999999999998</v>
      </c>
      <c r="R78" s="3" t="s">
        <v>38</v>
      </c>
      <c r="S78" s="3" t="s">
        <v>71</v>
      </c>
      <c r="T78" s="3" t="s">
        <v>72</v>
      </c>
      <c r="U78" s="3" t="s">
        <v>73</v>
      </c>
      <c r="V78" s="3" t="s">
        <v>42</v>
      </c>
      <c r="W78" s="3" t="s">
        <v>74</v>
      </c>
      <c r="X78" s="3" t="s">
        <v>52</v>
      </c>
      <c r="Y78" s="3"/>
      <c r="Z78" s="3" t="s">
        <v>53</v>
      </c>
      <c r="AA78" s="3" t="s">
        <v>54</v>
      </c>
      <c r="AB78" s="3" t="s">
        <v>55</v>
      </c>
      <c r="AC78" s="3" t="s">
        <v>52</v>
      </c>
      <c r="AD78" s="3" t="s">
        <v>52</v>
      </c>
      <c r="AE78" s="3" t="s">
        <v>67</v>
      </c>
      <c r="AF78" s="3" t="s">
        <v>57</v>
      </c>
      <c r="AG78" s="2">
        <v>2005</v>
      </c>
      <c r="AH78" s="3">
        <v>108.0333846748772</v>
      </c>
      <c r="AI78" s="3">
        <v>785.35742216182132</v>
      </c>
      <c r="AJ78" s="3">
        <v>4.9699124811454429E-2</v>
      </c>
    </row>
    <row r="79" spans="1:36" x14ac:dyDescent="0.25">
      <c r="A79" s="2">
        <v>78</v>
      </c>
      <c r="B79" s="3" t="s">
        <v>149</v>
      </c>
      <c r="C79" s="3" t="s">
        <v>37</v>
      </c>
      <c r="D79" s="3" t="s">
        <v>38</v>
      </c>
      <c r="E79" s="3" t="s">
        <v>39</v>
      </c>
      <c r="F79" s="3">
        <v>0.56000000000000005</v>
      </c>
      <c r="G79" s="3">
        <v>0.48</v>
      </c>
      <c r="H79" s="3" t="s">
        <v>75</v>
      </c>
      <c r="I79" s="3" t="s">
        <v>41</v>
      </c>
      <c r="J79" s="3" t="s">
        <v>42</v>
      </c>
      <c r="K79" s="3" t="s">
        <v>76</v>
      </c>
      <c r="L79" s="3" t="s">
        <v>60</v>
      </c>
      <c r="M79" s="3" t="s">
        <v>61</v>
      </c>
      <c r="N79" s="3" t="s">
        <v>46</v>
      </c>
      <c r="O79" s="3" t="s">
        <v>77</v>
      </c>
      <c r="P79" s="3">
        <v>6.0910000000000002</v>
      </c>
      <c r="Q79" s="3">
        <v>604</v>
      </c>
      <c r="R79" s="3" t="s">
        <v>38</v>
      </c>
      <c r="S79" s="3" t="s">
        <v>78</v>
      </c>
      <c r="T79" s="3" t="s">
        <v>79</v>
      </c>
      <c r="U79" s="3" t="s">
        <v>80</v>
      </c>
      <c r="V79" s="3" t="s">
        <v>42</v>
      </c>
      <c r="W79" s="3" t="s">
        <v>81</v>
      </c>
      <c r="X79" s="3" t="s">
        <v>52</v>
      </c>
      <c r="Y79" s="3"/>
      <c r="Z79" s="3" t="s">
        <v>53</v>
      </c>
      <c r="AA79" s="3" t="s">
        <v>54</v>
      </c>
      <c r="AB79" s="3" t="s">
        <v>55</v>
      </c>
      <c r="AC79" s="3" t="s">
        <v>52</v>
      </c>
      <c r="AD79" s="3" t="s">
        <v>52</v>
      </c>
      <c r="AE79" s="3" t="s">
        <v>67</v>
      </c>
      <c r="AF79" s="3" t="s">
        <v>57</v>
      </c>
      <c r="AG79" s="2">
        <v>2033</v>
      </c>
      <c r="AH79" s="3">
        <v>81.300502067147477</v>
      </c>
      <c r="AI79" s="3">
        <v>602.8240353218539</v>
      </c>
      <c r="AJ79" s="3">
        <v>4.0688727385555658E-2</v>
      </c>
    </row>
    <row r="80" spans="1:36" x14ac:dyDescent="0.25">
      <c r="A80" s="2">
        <v>79</v>
      </c>
      <c r="B80" s="3" t="s">
        <v>149</v>
      </c>
      <c r="C80" s="3" t="s">
        <v>37</v>
      </c>
      <c r="D80" s="3" t="s">
        <v>38</v>
      </c>
      <c r="E80" s="3" t="s">
        <v>39</v>
      </c>
      <c r="F80" s="3">
        <v>0.56000000000000005</v>
      </c>
      <c r="G80" s="3">
        <v>0.48</v>
      </c>
      <c r="H80" s="3" t="s">
        <v>82</v>
      </c>
      <c r="I80" s="3" t="s">
        <v>41</v>
      </c>
      <c r="J80" s="3" t="s">
        <v>83</v>
      </c>
      <c r="K80" s="3" t="s">
        <v>84</v>
      </c>
      <c r="L80" s="3" t="s">
        <v>85</v>
      </c>
      <c r="M80" s="3" t="s">
        <v>86</v>
      </c>
      <c r="N80" s="3" t="s">
        <v>87</v>
      </c>
      <c r="O80" s="3" t="s">
        <v>88</v>
      </c>
      <c r="P80" s="3"/>
      <c r="Q80" s="3"/>
      <c r="R80" s="3" t="s">
        <v>89</v>
      </c>
      <c r="S80" s="3" t="s">
        <v>90</v>
      </c>
      <c r="T80" s="3" t="s">
        <v>91</v>
      </c>
      <c r="U80" s="3" t="s">
        <v>92</v>
      </c>
      <c r="V80" s="3" t="s">
        <v>93</v>
      </c>
      <c r="W80" s="3" t="s">
        <v>94</v>
      </c>
      <c r="X80" s="3" t="s">
        <v>52</v>
      </c>
      <c r="Y80" s="3"/>
      <c r="Z80" s="3" t="s">
        <v>53</v>
      </c>
      <c r="AA80" s="3" t="s">
        <v>54</v>
      </c>
      <c r="AB80" s="3" t="s">
        <v>55</v>
      </c>
      <c r="AC80" s="3" t="s">
        <v>52</v>
      </c>
      <c r="AD80" s="3" t="s">
        <v>52</v>
      </c>
      <c r="AE80" s="3" t="s">
        <v>95</v>
      </c>
      <c r="AF80" s="3" t="s">
        <v>83</v>
      </c>
      <c r="AG80" s="2">
        <v>1498</v>
      </c>
      <c r="AH80" s="3">
        <v>62.281349835821551</v>
      </c>
      <c r="AI80" s="3">
        <v>384.97781118829005</v>
      </c>
      <c r="AJ80" s="3">
        <v>3.3895711951832636E-2</v>
      </c>
    </row>
    <row r="81" spans="1:36" x14ac:dyDescent="0.25">
      <c r="A81" s="2">
        <v>80</v>
      </c>
      <c r="B81" s="3" t="s">
        <v>149</v>
      </c>
      <c r="C81" s="3" t="s">
        <v>37</v>
      </c>
      <c r="D81" s="3" t="s">
        <v>38</v>
      </c>
      <c r="E81" s="3" t="s">
        <v>39</v>
      </c>
      <c r="F81" s="3">
        <v>0.56000000000000005</v>
      </c>
      <c r="G81" s="3">
        <v>0.48</v>
      </c>
      <c r="H81" s="3" t="s">
        <v>102</v>
      </c>
      <c r="I81" s="3" t="s">
        <v>41</v>
      </c>
      <c r="J81" s="3" t="s">
        <v>83</v>
      </c>
      <c r="K81" s="3" t="s">
        <v>103</v>
      </c>
      <c r="L81" s="3" t="s">
        <v>104</v>
      </c>
      <c r="M81" s="3" t="s">
        <v>105</v>
      </c>
      <c r="N81" s="3" t="s">
        <v>106</v>
      </c>
      <c r="O81" s="3" t="s">
        <v>107</v>
      </c>
      <c r="P81" s="3"/>
      <c r="Q81" s="3"/>
      <c r="R81" s="3" t="s">
        <v>108</v>
      </c>
      <c r="S81" s="3" t="s">
        <v>90</v>
      </c>
      <c r="T81" s="3" t="s">
        <v>109</v>
      </c>
      <c r="U81" s="3" t="s">
        <v>110</v>
      </c>
      <c r="V81" s="3" t="s">
        <v>111</v>
      </c>
      <c r="W81" s="3" t="s">
        <v>83</v>
      </c>
      <c r="X81" s="3" t="s">
        <v>107</v>
      </c>
      <c r="Y81" s="3"/>
      <c r="Z81" s="3" t="s">
        <v>112</v>
      </c>
      <c r="AA81" s="3" t="s">
        <v>77</v>
      </c>
      <c r="AB81" s="3" t="s">
        <v>55</v>
      </c>
      <c r="AC81" s="3" t="s">
        <v>52</v>
      </c>
      <c r="AD81" s="3" t="s">
        <v>52</v>
      </c>
      <c r="AE81" s="3" t="s">
        <v>113</v>
      </c>
      <c r="AF81" s="3" t="s">
        <v>57</v>
      </c>
      <c r="AG81" s="2">
        <v>1498</v>
      </c>
      <c r="AH81" s="3">
        <v>62.281349835821551</v>
      </c>
      <c r="AI81" s="3">
        <v>384.97781118829005</v>
      </c>
      <c r="AJ81" s="3">
        <v>3.3895711951832636E-2</v>
      </c>
    </row>
    <row r="82" spans="1:36" x14ac:dyDescent="0.25">
      <c r="A82" s="2">
        <v>81</v>
      </c>
      <c r="B82" s="3" t="s">
        <v>149</v>
      </c>
      <c r="C82" s="3" t="s">
        <v>37</v>
      </c>
      <c r="D82" s="3" t="s">
        <v>38</v>
      </c>
      <c r="E82" s="3" t="s">
        <v>39</v>
      </c>
      <c r="F82" s="3">
        <v>0.56000000000000005</v>
      </c>
      <c r="G82" s="3">
        <v>0.48</v>
      </c>
      <c r="H82" s="3" t="s">
        <v>114</v>
      </c>
      <c r="I82" s="3" t="s">
        <v>41</v>
      </c>
      <c r="J82" s="3" t="s">
        <v>83</v>
      </c>
      <c r="K82" s="3" t="s">
        <v>115</v>
      </c>
      <c r="L82" s="3" t="s">
        <v>104</v>
      </c>
      <c r="M82" s="3" t="s">
        <v>105</v>
      </c>
      <c r="N82" s="3" t="s">
        <v>106</v>
      </c>
      <c r="O82" s="3" t="s">
        <v>107</v>
      </c>
      <c r="P82" s="3"/>
      <c r="Q82" s="3"/>
      <c r="R82" s="3" t="s">
        <v>108</v>
      </c>
      <c r="S82" s="3" t="s">
        <v>116</v>
      </c>
      <c r="T82" s="3" t="s">
        <v>109</v>
      </c>
      <c r="U82" s="3" t="s">
        <v>110</v>
      </c>
      <c r="V82" s="3" t="s">
        <v>111</v>
      </c>
      <c r="W82" s="3" t="s">
        <v>83</v>
      </c>
      <c r="X82" s="3" t="s">
        <v>52</v>
      </c>
      <c r="Y82" s="3"/>
      <c r="Z82" s="3" t="s">
        <v>112</v>
      </c>
      <c r="AA82" s="3" t="s">
        <v>77</v>
      </c>
      <c r="AB82" s="3" t="s">
        <v>55</v>
      </c>
      <c r="AC82" s="3" t="s">
        <v>52</v>
      </c>
      <c r="AD82" s="3" t="s">
        <v>52</v>
      </c>
      <c r="AE82" s="3" t="s">
        <v>113</v>
      </c>
      <c r="AF82" s="3" t="s">
        <v>57</v>
      </c>
      <c r="AG82" s="2">
        <v>1599</v>
      </c>
      <c r="AH82" s="3">
        <v>63.253085511234005</v>
      </c>
      <c r="AI82" s="3">
        <v>451.1389035288928</v>
      </c>
      <c r="AJ82" s="3">
        <v>3.8631791626588946E-2</v>
      </c>
    </row>
    <row r="83" spans="1:36" x14ac:dyDescent="0.25">
      <c r="A83" s="2">
        <v>82</v>
      </c>
      <c r="B83" s="3" t="s">
        <v>149</v>
      </c>
      <c r="C83" s="3" t="s">
        <v>37</v>
      </c>
      <c r="D83" s="3" t="s">
        <v>38</v>
      </c>
      <c r="E83" s="3" t="s">
        <v>39</v>
      </c>
      <c r="F83" s="3">
        <v>0.56000000000000005</v>
      </c>
      <c r="G83" s="3">
        <v>0.48</v>
      </c>
      <c r="H83" s="3" t="s">
        <v>117</v>
      </c>
      <c r="I83" s="3" t="s">
        <v>41</v>
      </c>
      <c r="J83" s="3" t="s">
        <v>118</v>
      </c>
      <c r="K83" s="3" t="s">
        <v>119</v>
      </c>
      <c r="L83" s="3" t="s">
        <v>120</v>
      </c>
      <c r="M83" s="3" t="s">
        <v>86</v>
      </c>
      <c r="N83" s="3" t="s">
        <v>46</v>
      </c>
      <c r="O83" s="3" t="s">
        <v>121</v>
      </c>
      <c r="P83" s="3"/>
      <c r="Q83" s="3"/>
      <c r="R83" s="3" t="s">
        <v>108</v>
      </c>
      <c r="S83" s="3" t="s">
        <v>122</v>
      </c>
      <c r="T83" s="3" t="s">
        <v>123</v>
      </c>
      <c r="U83" s="3" t="s">
        <v>110</v>
      </c>
      <c r="V83" s="3" t="s">
        <v>124</v>
      </c>
      <c r="W83" s="3" t="s">
        <v>125</v>
      </c>
      <c r="X83" s="3" t="s">
        <v>126</v>
      </c>
      <c r="Y83" s="3"/>
      <c r="Z83" s="3" t="s">
        <v>53</v>
      </c>
      <c r="AA83" s="3" t="s">
        <v>77</v>
      </c>
      <c r="AB83" s="3" t="s">
        <v>55</v>
      </c>
      <c r="AC83" s="3" t="s">
        <v>52</v>
      </c>
      <c r="AD83" s="3" t="s">
        <v>52</v>
      </c>
      <c r="AE83" s="3" t="s">
        <v>95</v>
      </c>
      <c r="AF83" s="3" t="s">
        <v>83</v>
      </c>
      <c r="AG83" s="2">
        <v>1969</v>
      </c>
      <c r="AH83" s="3">
        <v>78.531598231380386</v>
      </c>
      <c r="AI83" s="3">
        <v>583.83593741739605</v>
      </c>
      <c r="AJ83" s="3">
        <v>4.0785863710728204E-2</v>
      </c>
    </row>
    <row r="84" spans="1:36" x14ac:dyDescent="0.25">
      <c r="A84" s="2">
        <v>83</v>
      </c>
      <c r="B84" s="3" t="s">
        <v>149</v>
      </c>
      <c r="C84" s="3" t="s">
        <v>37</v>
      </c>
      <c r="D84" s="3" t="s">
        <v>108</v>
      </c>
      <c r="E84" s="3" t="s">
        <v>39</v>
      </c>
      <c r="F84" s="3">
        <v>0.56000000000000005</v>
      </c>
      <c r="G84" s="3">
        <v>0.48</v>
      </c>
      <c r="H84" s="3" t="s">
        <v>127</v>
      </c>
      <c r="I84" s="3" t="s">
        <v>41</v>
      </c>
      <c r="J84" s="3" t="s">
        <v>42</v>
      </c>
      <c r="K84" s="3" t="s">
        <v>128</v>
      </c>
      <c r="L84" s="3" t="s">
        <v>129</v>
      </c>
      <c r="M84" s="3" t="s">
        <v>45</v>
      </c>
      <c r="N84" s="3" t="s">
        <v>46</v>
      </c>
      <c r="O84" s="3" t="s">
        <v>130</v>
      </c>
      <c r="P84" s="3">
        <v>4.9359999999999999</v>
      </c>
      <c r="Q84" s="3">
        <v>1.022</v>
      </c>
      <c r="R84" s="3" t="s">
        <v>108</v>
      </c>
      <c r="S84" s="3" t="s">
        <v>131</v>
      </c>
      <c r="T84" s="3" t="s">
        <v>132</v>
      </c>
      <c r="U84" s="3" t="s">
        <v>52</v>
      </c>
      <c r="V84" s="3" t="s">
        <v>42</v>
      </c>
      <c r="W84" s="3" t="s">
        <v>133</v>
      </c>
      <c r="X84" s="3" t="s">
        <v>52</v>
      </c>
      <c r="Y84" s="3"/>
      <c r="Z84" s="3" t="s">
        <v>53</v>
      </c>
      <c r="AA84" s="3" t="s">
        <v>54</v>
      </c>
      <c r="AB84" s="3" t="s">
        <v>55</v>
      </c>
      <c r="AC84" s="3" t="s">
        <v>52</v>
      </c>
      <c r="AD84" s="3" t="s">
        <v>52</v>
      </c>
      <c r="AE84" s="3" t="s">
        <v>56</v>
      </c>
      <c r="AF84" s="3" t="s">
        <v>57</v>
      </c>
      <c r="AG84" s="2">
        <v>10</v>
      </c>
      <c r="AH84" s="3">
        <v>0.36565406265034295</v>
      </c>
      <c r="AI84" s="3">
        <v>2.5906647169189676</v>
      </c>
      <c r="AJ84" s="3">
        <v>3.4042368264981443E-2</v>
      </c>
    </row>
    <row r="85" spans="1:36" x14ac:dyDescent="0.25">
      <c r="A85" s="2">
        <v>84</v>
      </c>
      <c r="B85" s="3" t="s">
        <v>149</v>
      </c>
      <c r="C85" s="3" t="s">
        <v>37</v>
      </c>
      <c r="D85" s="3" t="s">
        <v>108</v>
      </c>
      <c r="E85" s="3" t="s">
        <v>39</v>
      </c>
      <c r="F85" s="3">
        <v>0.56000000000000005</v>
      </c>
      <c r="G85" s="3">
        <v>0.48</v>
      </c>
      <c r="H85" s="3" t="s">
        <v>58</v>
      </c>
      <c r="I85" s="3" t="s">
        <v>41</v>
      </c>
      <c r="J85" s="3" t="s">
        <v>42</v>
      </c>
      <c r="K85" s="3" t="s">
        <v>59</v>
      </c>
      <c r="L85" s="3" t="s">
        <v>60</v>
      </c>
      <c r="M85" s="3" t="s">
        <v>61</v>
      </c>
      <c r="N85" s="3" t="s">
        <v>46</v>
      </c>
      <c r="O85" s="3" t="s">
        <v>62</v>
      </c>
      <c r="P85" s="3">
        <v>1.6539999999999999</v>
      </c>
      <c r="Q85" s="3">
        <v>400</v>
      </c>
      <c r="R85" s="3" t="s">
        <v>38</v>
      </c>
      <c r="S85" s="3" t="s">
        <v>63</v>
      </c>
      <c r="T85" s="3" t="s">
        <v>64</v>
      </c>
      <c r="U85" s="3" t="s">
        <v>65</v>
      </c>
      <c r="V85" s="3" t="s">
        <v>42</v>
      </c>
      <c r="W85" s="3" t="s">
        <v>66</v>
      </c>
      <c r="X85" s="3" t="s">
        <v>52</v>
      </c>
      <c r="Y85" s="3"/>
      <c r="Z85" s="3" t="s">
        <v>53</v>
      </c>
      <c r="AA85" s="3" t="s">
        <v>54</v>
      </c>
      <c r="AB85" s="3" t="s">
        <v>55</v>
      </c>
      <c r="AC85" s="3" t="s">
        <v>52</v>
      </c>
      <c r="AD85" s="3" t="s">
        <v>52</v>
      </c>
      <c r="AE85" s="3" t="s">
        <v>67</v>
      </c>
      <c r="AF85" s="3" t="s">
        <v>57</v>
      </c>
      <c r="AG85" s="2">
        <v>72</v>
      </c>
      <c r="AH85" s="3">
        <v>3.6210626487734126</v>
      </c>
      <c r="AI85" s="3">
        <v>26.769694500683798</v>
      </c>
      <c r="AJ85" s="3">
        <v>5.1461121508719107E-2</v>
      </c>
    </row>
    <row r="86" spans="1:36" x14ac:dyDescent="0.25">
      <c r="A86" s="2">
        <v>85</v>
      </c>
      <c r="B86" s="3" t="s">
        <v>149</v>
      </c>
      <c r="C86" s="3" t="s">
        <v>37</v>
      </c>
      <c r="D86" s="3" t="s">
        <v>108</v>
      </c>
      <c r="E86" s="3" t="s">
        <v>39</v>
      </c>
      <c r="F86" s="3">
        <v>0.56000000000000005</v>
      </c>
      <c r="G86" s="3">
        <v>0.48</v>
      </c>
      <c r="H86" s="3" t="s">
        <v>68</v>
      </c>
      <c r="I86" s="3" t="s">
        <v>41</v>
      </c>
      <c r="J86" s="3" t="s">
        <v>42</v>
      </c>
      <c r="K86" s="3" t="s">
        <v>69</v>
      </c>
      <c r="L86" s="3" t="s">
        <v>60</v>
      </c>
      <c r="M86" s="3" t="s">
        <v>61</v>
      </c>
      <c r="N86" s="3" t="s">
        <v>46</v>
      </c>
      <c r="O86" s="3" t="s">
        <v>70</v>
      </c>
      <c r="P86" s="3">
        <v>10.542999999999999</v>
      </c>
      <c r="Q86" s="3">
        <v>2.1429999999999998</v>
      </c>
      <c r="R86" s="3" t="s">
        <v>38</v>
      </c>
      <c r="S86" s="3" t="s">
        <v>71</v>
      </c>
      <c r="T86" s="3" t="s">
        <v>72</v>
      </c>
      <c r="U86" s="3" t="s">
        <v>73</v>
      </c>
      <c r="V86" s="3" t="s">
        <v>42</v>
      </c>
      <c r="W86" s="3" t="s">
        <v>74</v>
      </c>
      <c r="X86" s="3" t="s">
        <v>52</v>
      </c>
      <c r="Y86" s="3"/>
      <c r="Z86" s="3" t="s">
        <v>53</v>
      </c>
      <c r="AA86" s="3" t="s">
        <v>54</v>
      </c>
      <c r="AB86" s="3" t="s">
        <v>55</v>
      </c>
      <c r="AC86" s="3" t="s">
        <v>52</v>
      </c>
      <c r="AD86" s="3" t="s">
        <v>52</v>
      </c>
      <c r="AE86" s="3" t="s">
        <v>67</v>
      </c>
      <c r="AF86" s="3" t="s">
        <v>57</v>
      </c>
      <c r="AG86" s="2">
        <v>31</v>
      </c>
      <c r="AH86" s="3">
        <v>1.3272064814161866</v>
      </c>
      <c r="AI86" s="3">
        <v>7.4545699185419805</v>
      </c>
      <c r="AJ86" s="3">
        <v>2.1239626206124712E-2</v>
      </c>
    </row>
    <row r="87" spans="1:36" x14ac:dyDescent="0.25">
      <c r="A87" s="2">
        <v>86</v>
      </c>
      <c r="B87" s="3" t="s">
        <v>149</v>
      </c>
      <c r="C87" s="3" t="s">
        <v>37</v>
      </c>
      <c r="D87" s="3" t="s">
        <v>108</v>
      </c>
      <c r="E87" s="3" t="s">
        <v>39</v>
      </c>
      <c r="F87" s="3">
        <v>0.56000000000000005</v>
      </c>
      <c r="G87" s="3">
        <v>0.48</v>
      </c>
      <c r="H87" s="3" t="s">
        <v>82</v>
      </c>
      <c r="I87" s="3" t="s">
        <v>41</v>
      </c>
      <c r="J87" s="3" t="s">
        <v>83</v>
      </c>
      <c r="K87" s="3" t="s">
        <v>84</v>
      </c>
      <c r="L87" s="3" t="s">
        <v>85</v>
      </c>
      <c r="M87" s="3" t="s">
        <v>86</v>
      </c>
      <c r="N87" s="3" t="s">
        <v>87</v>
      </c>
      <c r="O87" s="3" t="s">
        <v>88</v>
      </c>
      <c r="P87" s="3"/>
      <c r="Q87" s="3"/>
      <c r="R87" s="3" t="s">
        <v>89</v>
      </c>
      <c r="S87" s="3" t="s">
        <v>90</v>
      </c>
      <c r="T87" s="3" t="s">
        <v>91</v>
      </c>
      <c r="U87" s="3" t="s">
        <v>92</v>
      </c>
      <c r="V87" s="3" t="s">
        <v>93</v>
      </c>
      <c r="W87" s="3" t="s">
        <v>94</v>
      </c>
      <c r="X87" s="3" t="s">
        <v>52</v>
      </c>
      <c r="Y87" s="3"/>
      <c r="Z87" s="3" t="s">
        <v>53</v>
      </c>
      <c r="AA87" s="3" t="s">
        <v>54</v>
      </c>
      <c r="AB87" s="3" t="s">
        <v>55</v>
      </c>
      <c r="AC87" s="3" t="s">
        <v>52</v>
      </c>
      <c r="AD87" s="3" t="s">
        <v>52</v>
      </c>
      <c r="AE87" s="3" t="s">
        <v>95</v>
      </c>
      <c r="AF87" s="3" t="s">
        <v>83</v>
      </c>
      <c r="AG87" s="2">
        <v>26</v>
      </c>
      <c r="AH87" s="3">
        <v>1.1643620969285877</v>
      </c>
      <c r="AI87" s="3">
        <v>8.3818583165092608</v>
      </c>
      <c r="AJ87" s="3">
        <v>4.5039590634846277E-2</v>
      </c>
    </row>
    <row r="88" spans="1:36" x14ac:dyDescent="0.25">
      <c r="A88" s="2">
        <v>87</v>
      </c>
      <c r="B88" s="3" t="s">
        <v>149</v>
      </c>
      <c r="C88" s="3" t="s">
        <v>37</v>
      </c>
      <c r="D88" s="3" t="s">
        <v>108</v>
      </c>
      <c r="E88" s="3" t="s">
        <v>39</v>
      </c>
      <c r="F88" s="3">
        <v>0.56000000000000005</v>
      </c>
      <c r="G88" s="3">
        <v>0.48</v>
      </c>
      <c r="H88" s="3" t="s">
        <v>102</v>
      </c>
      <c r="I88" s="3" t="s">
        <v>41</v>
      </c>
      <c r="J88" s="3" t="s">
        <v>83</v>
      </c>
      <c r="K88" s="3" t="s">
        <v>103</v>
      </c>
      <c r="L88" s="3" t="s">
        <v>104</v>
      </c>
      <c r="M88" s="3" t="s">
        <v>105</v>
      </c>
      <c r="N88" s="3" t="s">
        <v>106</v>
      </c>
      <c r="O88" s="3" t="s">
        <v>107</v>
      </c>
      <c r="P88" s="3"/>
      <c r="Q88" s="3"/>
      <c r="R88" s="3" t="s">
        <v>108</v>
      </c>
      <c r="S88" s="3" t="s">
        <v>90</v>
      </c>
      <c r="T88" s="3" t="s">
        <v>109</v>
      </c>
      <c r="U88" s="3" t="s">
        <v>110</v>
      </c>
      <c r="V88" s="3" t="s">
        <v>111</v>
      </c>
      <c r="W88" s="3" t="s">
        <v>83</v>
      </c>
      <c r="X88" s="3" t="s">
        <v>107</v>
      </c>
      <c r="Y88" s="3"/>
      <c r="Z88" s="3" t="s">
        <v>112</v>
      </c>
      <c r="AA88" s="3" t="s">
        <v>77</v>
      </c>
      <c r="AB88" s="3" t="s">
        <v>55</v>
      </c>
      <c r="AC88" s="3" t="s">
        <v>52</v>
      </c>
      <c r="AD88" s="3" t="s">
        <v>52</v>
      </c>
      <c r="AE88" s="3" t="s">
        <v>113</v>
      </c>
      <c r="AF88" s="3" t="s">
        <v>57</v>
      </c>
      <c r="AG88" s="2">
        <v>26</v>
      </c>
      <c r="AH88" s="3">
        <v>1.1643620969285877</v>
      </c>
      <c r="AI88" s="3">
        <v>8.3818583165092608</v>
      </c>
      <c r="AJ88" s="3">
        <v>4.5039590634846277E-2</v>
      </c>
    </row>
    <row r="89" spans="1:36" x14ac:dyDescent="0.25">
      <c r="A89" s="2">
        <v>88</v>
      </c>
      <c r="B89" s="3" t="s">
        <v>149</v>
      </c>
      <c r="C89" s="3" t="s">
        <v>37</v>
      </c>
      <c r="D89" s="3" t="s">
        <v>134</v>
      </c>
      <c r="E89" s="3" t="s">
        <v>135</v>
      </c>
      <c r="F89" s="3">
        <v>0.36</v>
      </c>
      <c r="G89" s="3">
        <v>0.57999999999999996</v>
      </c>
      <c r="H89" s="3" t="s">
        <v>75</v>
      </c>
      <c r="I89" s="3" t="s">
        <v>41</v>
      </c>
      <c r="J89" s="3" t="s">
        <v>42</v>
      </c>
      <c r="K89" s="3" t="s">
        <v>76</v>
      </c>
      <c r="L89" s="3" t="s">
        <v>60</v>
      </c>
      <c r="M89" s="3" t="s">
        <v>61</v>
      </c>
      <c r="N89" s="3" t="s">
        <v>46</v>
      </c>
      <c r="O89" s="3" t="s">
        <v>77</v>
      </c>
      <c r="P89" s="3">
        <v>6.0910000000000002</v>
      </c>
      <c r="Q89" s="3">
        <v>604</v>
      </c>
      <c r="R89" s="3" t="s">
        <v>38</v>
      </c>
      <c r="S89" s="3" t="s">
        <v>78</v>
      </c>
      <c r="T89" s="3" t="s">
        <v>79</v>
      </c>
      <c r="U89" s="3" t="s">
        <v>80</v>
      </c>
      <c r="V89" s="3" t="s">
        <v>42</v>
      </c>
      <c r="W89" s="3" t="s">
        <v>81</v>
      </c>
      <c r="X89" s="3" t="s">
        <v>52</v>
      </c>
      <c r="Y89" s="3"/>
      <c r="Z89" s="3" t="s">
        <v>53</v>
      </c>
      <c r="AA89" s="3" t="s">
        <v>54</v>
      </c>
      <c r="AB89" s="3" t="s">
        <v>55</v>
      </c>
      <c r="AC89" s="3" t="s">
        <v>52</v>
      </c>
      <c r="AD89" s="3" t="s">
        <v>52</v>
      </c>
      <c r="AE89" s="3" t="s">
        <v>67</v>
      </c>
      <c r="AF89" s="3" t="s">
        <v>57</v>
      </c>
      <c r="AG89" s="2">
        <v>20</v>
      </c>
      <c r="AH89" s="3">
        <v>0.35601371464988807</v>
      </c>
      <c r="AI89" s="3">
        <v>2.6537010127415326</v>
      </c>
      <c r="AJ89" s="3">
        <v>2.0052452853390169E-2</v>
      </c>
    </row>
    <row r="90" spans="1:36" x14ac:dyDescent="0.25">
      <c r="A90" s="2">
        <v>89</v>
      </c>
      <c r="B90" s="3" t="s">
        <v>149</v>
      </c>
      <c r="C90" s="3" t="s">
        <v>37</v>
      </c>
      <c r="D90" s="3" t="s">
        <v>134</v>
      </c>
      <c r="E90" s="3" t="s">
        <v>135</v>
      </c>
      <c r="F90" s="3">
        <v>0.36</v>
      </c>
      <c r="G90" s="3">
        <v>0.57999999999999996</v>
      </c>
      <c r="H90" s="3" t="s">
        <v>114</v>
      </c>
      <c r="I90" s="3" t="s">
        <v>41</v>
      </c>
      <c r="J90" s="3" t="s">
        <v>83</v>
      </c>
      <c r="K90" s="3" t="s">
        <v>115</v>
      </c>
      <c r="L90" s="3" t="s">
        <v>104</v>
      </c>
      <c r="M90" s="3" t="s">
        <v>105</v>
      </c>
      <c r="N90" s="3" t="s">
        <v>106</v>
      </c>
      <c r="O90" s="3" t="s">
        <v>107</v>
      </c>
      <c r="P90" s="3"/>
      <c r="Q90" s="3"/>
      <c r="R90" s="3" t="s">
        <v>108</v>
      </c>
      <c r="S90" s="3" t="s">
        <v>116</v>
      </c>
      <c r="T90" s="3" t="s">
        <v>109</v>
      </c>
      <c r="U90" s="3" t="s">
        <v>110</v>
      </c>
      <c r="V90" s="3" t="s">
        <v>111</v>
      </c>
      <c r="W90" s="3" t="s">
        <v>83</v>
      </c>
      <c r="X90" s="3" t="s">
        <v>52</v>
      </c>
      <c r="Y90" s="3"/>
      <c r="Z90" s="3" t="s">
        <v>112</v>
      </c>
      <c r="AA90" s="3" t="s">
        <v>77</v>
      </c>
      <c r="AB90" s="3" t="s">
        <v>55</v>
      </c>
      <c r="AC90" s="3" t="s">
        <v>52</v>
      </c>
      <c r="AD90" s="3" t="s">
        <v>52</v>
      </c>
      <c r="AE90" s="3" t="s">
        <v>113</v>
      </c>
      <c r="AF90" s="3" t="s">
        <v>57</v>
      </c>
      <c r="AG90" s="2">
        <v>64</v>
      </c>
      <c r="AH90" s="3">
        <v>1.7579531168094504</v>
      </c>
      <c r="AI90" s="3">
        <v>11.933327809538088</v>
      </c>
      <c r="AJ90" s="3">
        <v>2.4287988089264152E-2</v>
      </c>
    </row>
    <row r="91" spans="1:36" x14ac:dyDescent="0.25">
      <c r="A91" s="2">
        <v>90</v>
      </c>
      <c r="B91" s="3" t="s">
        <v>149</v>
      </c>
      <c r="C91" s="3" t="s">
        <v>37</v>
      </c>
      <c r="D91" s="3" t="s">
        <v>134</v>
      </c>
      <c r="E91" s="3" t="s">
        <v>135</v>
      </c>
      <c r="F91" s="3">
        <v>0.36</v>
      </c>
      <c r="G91" s="3">
        <v>0.57999999999999996</v>
      </c>
      <c r="H91" s="3" t="s">
        <v>117</v>
      </c>
      <c r="I91" s="3" t="s">
        <v>41</v>
      </c>
      <c r="J91" s="3" t="s">
        <v>118</v>
      </c>
      <c r="K91" s="3" t="s">
        <v>119</v>
      </c>
      <c r="L91" s="3" t="s">
        <v>120</v>
      </c>
      <c r="M91" s="3" t="s">
        <v>86</v>
      </c>
      <c r="N91" s="3" t="s">
        <v>46</v>
      </c>
      <c r="O91" s="3" t="s">
        <v>121</v>
      </c>
      <c r="P91" s="3"/>
      <c r="Q91" s="3"/>
      <c r="R91" s="3" t="s">
        <v>108</v>
      </c>
      <c r="S91" s="3" t="s">
        <v>122</v>
      </c>
      <c r="T91" s="3" t="s">
        <v>123</v>
      </c>
      <c r="U91" s="3" t="s">
        <v>110</v>
      </c>
      <c r="V91" s="3" t="s">
        <v>124</v>
      </c>
      <c r="W91" s="3" t="s">
        <v>125</v>
      </c>
      <c r="X91" s="3" t="s">
        <v>126</v>
      </c>
      <c r="Y91" s="3"/>
      <c r="Z91" s="3" t="s">
        <v>53</v>
      </c>
      <c r="AA91" s="3" t="s">
        <v>77</v>
      </c>
      <c r="AB91" s="3" t="s">
        <v>55</v>
      </c>
      <c r="AC91" s="3" t="s">
        <v>52</v>
      </c>
      <c r="AD91" s="3" t="s">
        <v>52</v>
      </c>
      <c r="AE91" s="3" t="s">
        <v>95</v>
      </c>
      <c r="AF91" s="3" t="s">
        <v>83</v>
      </c>
      <c r="AG91" s="2">
        <v>1</v>
      </c>
      <c r="AH91" s="3">
        <v>4.4204953155668704E-3</v>
      </c>
      <c r="AI91" s="3">
        <v>3.3203147270681944E-2</v>
      </c>
      <c r="AJ91" s="3">
        <v>4.3831350155299556E-3</v>
      </c>
    </row>
  </sheetData>
  <printOptions horizontalCentered="1"/>
  <pageMargins left="0.3" right="0.3" top="0.61" bottom="0.37" header="0.1" footer="0.1"/>
  <pageSetup paperSize="9" pageOrder="overThenDown" orientation="portrait" useFirstPageNumber="1" horizontalDpi="300" verticalDpi="300"/>
  <headerFooter alignWithMargins="0">
    <oddHeader>&amp;P</oddHeader>
    <oddFooter>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N27"/>
  <sheetViews>
    <sheetView topLeftCell="E1" workbookViewId="0">
      <selection activeCell="N11" sqref="N11"/>
    </sheetView>
  </sheetViews>
  <sheetFormatPr defaultRowHeight="13.2" x14ac:dyDescent="0.25"/>
  <cols>
    <col min="1" max="1" width="12.77734375" bestFit="1" customWidth="1"/>
    <col min="2" max="2" width="17.21875" bestFit="1" customWidth="1"/>
    <col min="3" max="3" width="19.6640625" bestFit="1" customWidth="1"/>
    <col min="4" max="4" width="20.88671875" bestFit="1" customWidth="1"/>
    <col min="5" max="5" width="20.88671875" customWidth="1"/>
    <col min="6" max="6" width="18.6640625" bestFit="1" customWidth="1"/>
    <col min="7" max="7" width="17.21875" bestFit="1" customWidth="1"/>
    <col min="8" max="8" width="19.6640625" bestFit="1" customWidth="1"/>
    <col min="9" max="9" width="20.88671875" bestFit="1" customWidth="1"/>
    <col min="10" max="10" width="13.21875" bestFit="1" customWidth="1"/>
    <col min="12" max="12" width="10.21875" bestFit="1" customWidth="1"/>
    <col min="14" max="14" width="10.21875" bestFit="1" customWidth="1"/>
  </cols>
  <sheetData>
    <row r="3" spans="1:14" x14ac:dyDescent="0.25">
      <c r="A3" s="4"/>
      <c r="B3" s="7" t="s">
        <v>152</v>
      </c>
      <c r="C3" s="5"/>
      <c r="D3" s="6"/>
      <c r="E3" s="62"/>
      <c r="G3" t="s">
        <v>152</v>
      </c>
    </row>
    <row r="4" spans="1:14" x14ac:dyDescent="0.25">
      <c r="A4" s="7" t="s">
        <v>7</v>
      </c>
      <c r="B4" s="4" t="s">
        <v>151</v>
      </c>
      <c r="C4" s="17" t="s">
        <v>153</v>
      </c>
      <c r="D4" s="10" t="s">
        <v>154</v>
      </c>
      <c r="E4" s="62"/>
      <c r="G4" t="s">
        <v>151</v>
      </c>
      <c r="H4" t="s">
        <v>153</v>
      </c>
      <c r="I4" t="s">
        <v>154</v>
      </c>
      <c r="J4" s="61" t="s">
        <v>258</v>
      </c>
    </row>
    <row r="5" spans="1:14" x14ac:dyDescent="0.25">
      <c r="A5" s="4" t="s">
        <v>127</v>
      </c>
      <c r="B5" s="11">
        <v>2384.3708008169451</v>
      </c>
      <c r="C5" s="18">
        <v>21997.799219192893</v>
      </c>
      <c r="D5" s="12">
        <v>1.2704028639381333</v>
      </c>
      <c r="E5" s="63"/>
      <c r="F5" s="61" t="s">
        <v>127</v>
      </c>
      <c r="G5">
        <v>2384.3708008169451</v>
      </c>
      <c r="H5">
        <v>21997.799219192893</v>
      </c>
      <c r="I5">
        <v>1.2704028639381333</v>
      </c>
      <c r="J5">
        <f>G5*I5</f>
        <v>3029.1114940483076</v>
      </c>
    </row>
    <row r="6" spans="1:14" x14ac:dyDescent="0.25">
      <c r="A6" s="8" t="s">
        <v>138</v>
      </c>
      <c r="B6" s="13">
        <v>73.083037335813017</v>
      </c>
      <c r="C6" s="19">
        <v>648.09835174839134</v>
      </c>
      <c r="D6" s="14">
        <v>0.35475338821803304</v>
      </c>
      <c r="E6" s="63"/>
      <c r="F6" s="61" t="s">
        <v>138</v>
      </c>
      <c r="G6">
        <v>73.083037335813017</v>
      </c>
      <c r="H6">
        <v>648.09835174839134</v>
      </c>
      <c r="I6">
        <v>0.35475338821803304</v>
      </c>
      <c r="J6">
        <f t="shared" ref="J6:J15" si="0">G6*I6</f>
        <v>25.926455116144677</v>
      </c>
    </row>
    <row r="7" spans="1:14" x14ac:dyDescent="0.25">
      <c r="A7" s="8" t="s">
        <v>40</v>
      </c>
      <c r="B7" s="13">
        <v>43.279817062951423</v>
      </c>
      <c r="C7" s="19">
        <v>388.06099144854397</v>
      </c>
      <c r="D7" s="14">
        <v>0.69068771929831385</v>
      </c>
      <c r="E7" s="63"/>
      <c r="F7" s="61" t="s">
        <v>40</v>
      </c>
      <c r="G7">
        <v>43.279817062951423</v>
      </c>
      <c r="H7">
        <v>388.06099144854397</v>
      </c>
      <c r="I7">
        <v>0.69068771929831385</v>
      </c>
      <c r="J7">
        <f t="shared" si="0"/>
        <v>29.892838138858167</v>
      </c>
    </row>
    <row r="8" spans="1:14" x14ac:dyDescent="0.25">
      <c r="A8" s="8" t="s">
        <v>58</v>
      </c>
      <c r="B8" s="13">
        <v>22783.912871673256</v>
      </c>
      <c r="C8" s="19">
        <v>186626.73090848391</v>
      </c>
      <c r="D8" s="14">
        <v>2.2020298510229441</v>
      </c>
      <c r="E8" s="63"/>
      <c r="F8" s="61" t="s">
        <v>58</v>
      </c>
      <c r="G8">
        <v>22783.912871673256</v>
      </c>
      <c r="H8">
        <v>186626.73090848391</v>
      </c>
      <c r="I8">
        <v>2.2020298510229441</v>
      </c>
      <c r="J8">
        <f t="shared" si="0"/>
        <v>50170.856266530398</v>
      </c>
    </row>
    <row r="9" spans="1:14" x14ac:dyDescent="0.25">
      <c r="A9" s="8" t="s">
        <v>68</v>
      </c>
      <c r="B9" s="13">
        <v>10087.652004921616</v>
      </c>
      <c r="C9" s="19">
        <v>77634.659680086668</v>
      </c>
      <c r="D9" s="14">
        <v>1.9595080250735211</v>
      </c>
      <c r="E9" s="63"/>
      <c r="F9" s="61" t="s">
        <v>68</v>
      </c>
      <c r="G9">
        <v>10087.652004921616</v>
      </c>
      <c r="H9">
        <v>77634.659680086668</v>
      </c>
      <c r="I9">
        <v>1.9595080250735211</v>
      </c>
      <c r="J9">
        <f t="shared" si="0"/>
        <v>19766.835057792901</v>
      </c>
    </row>
    <row r="10" spans="1:14" x14ac:dyDescent="0.25">
      <c r="A10" s="8" t="s">
        <v>75</v>
      </c>
      <c r="B10" s="13">
        <v>9781.8811650161642</v>
      </c>
      <c r="C10" s="19">
        <v>80540.451374555079</v>
      </c>
      <c r="D10" s="14">
        <v>1.2617256376749268</v>
      </c>
      <c r="E10" s="63"/>
      <c r="F10" s="61" t="s">
        <v>75</v>
      </c>
      <c r="G10">
        <v>9781.8811650161642</v>
      </c>
      <c r="H10">
        <v>80540.451374555079</v>
      </c>
      <c r="I10">
        <v>1.2617256376749268</v>
      </c>
      <c r="J10">
        <f t="shared" si="0"/>
        <v>12342.050250590377</v>
      </c>
      <c r="K10" s="61" t="s">
        <v>264</v>
      </c>
      <c r="L10" s="61" t="s">
        <v>265</v>
      </c>
      <c r="M10" s="61" t="s">
        <v>266</v>
      </c>
      <c r="N10" s="61" t="s">
        <v>267</v>
      </c>
    </row>
    <row r="11" spans="1:14" x14ac:dyDescent="0.25">
      <c r="A11" s="8" t="s">
        <v>82</v>
      </c>
      <c r="B11" s="13">
        <v>6301.154240743881</v>
      </c>
      <c r="C11" s="19">
        <v>49410.014912622537</v>
      </c>
      <c r="D11" s="14">
        <v>1.6148401173067848</v>
      </c>
      <c r="E11" s="63"/>
      <c r="F11" s="61" t="s">
        <v>82</v>
      </c>
      <c r="G11">
        <v>6301.154240743881</v>
      </c>
      <c r="H11">
        <v>49410.014912622537</v>
      </c>
      <c r="I11">
        <v>1.6148401173067848</v>
      </c>
      <c r="J11">
        <f t="shared" si="0"/>
        <v>10175.356653290994</v>
      </c>
      <c r="K11">
        <f>H11-L11</f>
        <v>48809.748377622534</v>
      </c>
      <c r="L11">
        <v>600.26653499999986</v>
      </c>
      <c r="M11">
        <f>J11-N11</f>
        <v>10101.044593290993</v>
      </c>
      <c r="N11">
        <v>74.31205999999996</v>
      </c>
    </row>
    <row r="12" spans="1:14" x14ac:dyDescent="0.25">
      <c r="A12" s="8" t="s">
        <v>96</v>
      </c>
      <c r="B12" s="13">
        <v>359.44973725954742</v>
      </c>
      <c r="C12" s="19">
        <v>1513.2174145261852</v>
      </c>
      <c r="D12" s="14">
        <v>0.61297855933797996</v>
      </c>
      <c r="E12" s="63"/>
      <c r="F12" s="61" t="s">
        <v>96</v>
      </c>
      <c r="G12">
        <v>359.44973725954742</v>
      </c>
      <c r="H12">
        <v>1513.2174145261852</v>
      </c>
      <c r="I12">
        <v>0.61297855933797996</v>
      </c>
      <c r="J12">
        <f t="shared" si="0"/>
        <v>220.33498209977279</v>
      </c>
    </row>
    <row r="13" spans="1:14" x14ac:dyDescent="0.25">
      <c r="A13" s="8" t="s">
        <v>102</v>
      </c>
      <c r="B13" s="13">
        <v>6301.154240743881</v>
      </c>
      <c r="C13" s="19">
        <v>49410.014912622537</v>
      </c>
      <c r="D13" s="14">
        <v>1.6148401173067848</v>
      </c>
      <c r="E13" s="63"/>
      <c r="F13" s="61" t="s">
        <v>102</v>
      </c>
      <c r="G13">
        <v>6301.154240743881</v>
      </c>
      <c r="H13">
        <v>49410.014912622537</v>
      </c>
      <c r="I13">
        <v>1.6148401173067848</v>
      </c>
      <c r="J13">
        <f t="shared" si="0"/>
        <v>10175.356653290994</v>
      </c>
    </row>
    <row r="14" spans="1:14" x14ac:dyDescent="0.25">
      <c r="A14" s="8" t="s">
        <v>114</v>
      </c>
      <c r="B14" s="13">
        <v>7154.845049176477</v>
      </c>
      <c r="C14" s="19">
        <v>59701.607761357845</v>
      </c>
      <c r="D14" s="14">
        <v>1.2388595136273051</v>
      </c>
      <c r="E14" s="63"/>
      <c r="F14" s="61" t="s">
        <v>114</v>
      </c>
      <c r="G14">
        <v>7154.845049176477</v>
      </c>
      <c r="H14">
        <v>59701.607761357845</v>
      </c>
      <c r="I14">
        <v>1.2388595136273051</v>
      </c>
      <c r="J14">
        <f t="shared" si="0"/>
        <v>8863.8478577015012</v>
      </c>
    </row>
    <row r="15" spans="1:14" x14ac:dyDescent="0.25">
      <c r="A15" s="8" t="s">
        <v>117</v>
      </c>
      <c r="B15" s="13">
        <v>9783.6139006678331</v>
      </c>
      <c r="C15" s="19">
        <v>80584.052082396054</v>
      </c>
      <c r="D15" s="14">
        <v>1.2730590496949332</v>
      </c>
      <c r="E15" s="63"/>
      <c r="F15" s="61" t="s">
        <v>117</v>
      </c>
      <c r="G15">
        <v>9783.6139006678331</v>
      </c>
      <c r="H15">
        <v>80584.052082396054</v>
      </c>
      <c r="I15">
        <v>1.2730590496949332</v>
      </c>
      <c r="J15">
        <f t="shared" si="0"/>
        <v>12455.118214966331</v>
      </c>
    </row>
    <row r="16" spans="1:14" x14ac:dyDescent="0.25">
      <c r="A16" s="9" t="s">
        <v>150</v>
      </c>
      <c r="B16" s="15">
        <v>75054.39686541837</v>
      </c>
      <c r="C16" s="20">
        <v>608454.70760904066</v>
      </c>
      <c r="D16" s="16">
        <v>14.093684842499661</v>
      </c>
      <c r="E16" s="63"/>
      <c r="F16" s="61" t="s">
        <v>257</v>
      </c>
      <c r="G16">
        <v>75054.39686541837</v>
      </c>
      <c r="H16">
        <v>608454.70760904066</v>
      </c>
      <c r="I16">
        <v>14.093684842499661</v>
      </c>
    </row>
    <row r="17" spans="5:5" x14ac:dyDescent="0.25">
      <c r="E17" s="63"/>
    </row>
    <row r="18" spans="5:5" x14ac:dyDescent="0.25">
      <c r="E18" s="63"/>
    </row>
    <row r="19" spans="5:5" x14ac:dyDescent="0.25">
      <c r="E19" s="63"/>
    </row>
    <row r="20" spans="5:5" x14ac:dyDescent="0.25">
      <c r="E20" s="63"/>
    </row>
    <row r="21" spans="5:5" x14ac:dyDescent="0.25">
      <c r="E21" s="63"/>
    </row>
    <row r="22" spans="5:5" x14ac:dyDescent="0.25">
      <c r="E22" s="63"/>
    </row>
    <row r="23" spans="5:5" x14ac:dyDescent="0.25">
      <c r="E23" s="63"/>
    </row>
    <row r="24" spans="5:5" x14ac:dyDescent="0.25">
      <c r="E24" s="63"/>
    </row>
    <row r="25" spans="5:5" x14ac:dyDescent="0.25">
      <c r="E25" s="63"/>
    </row>
    <row r="26" spans="5:5" x14ac:dyDescent="0.25">
      <c r="E26" s="63"/>
    </row>
    <row r="27" spans="5:5" x14ac:dyDescent="0.25">
      <c r="E27" s="6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09F55-7892-4491-9676-CEFE956D1C45}">
  <dimension ref="A1:W16"/>
  <sheetViews>
    <sheetView workbookViewId="0">
      <selection activeCell="E6" sqref="E6"/>
    </sheetView>
  </sheetViews>
  <sheetFormatPr defaultRowHeight="13.2" x14ac:dyDescent="0.25"/>
  <cols>
    <col min="2" max="2" width="16.21875" customWidth="1"/>
    <col min="4" max="4" width="15.6640625" customWidth="1"/>
    <col min="5" max="5" width="23.109375" customWidth="1"/>
    <col min="6" max="6" width="39.33203125" customWidth="1"/>
    <col min="7" max="7" width="24.44140625" customWidth="1"/>
    <col min="8" max="8" width="15.44140625" customWidth="1"/>
    <col min="9" max="9" width="14.21875" customWidth="1"/>
    <col min="10" max="10" width="12" customWidth="1"/>
    <col min="11" max="11" width="11.6640625" customWidth="1"/>
    <col min="13" max="13" width="14.109375" customWidth="1"/>
    <col min="14" max="14" width="13" customWidth="1"/>
    <col min="15" max="15" width="15.6640625" customWidth="1"/>
    <col min="16" max="16" width="16.5546875" customWidth="1"/>
    <col min="17" max="17" width="15.21875" customWidth="1"/>
    <col min="18" max="18" width="15.44140625" customWidth="1"/>
    <col min="19" max="19" width="14.21875" customWidth="1"/>
    <col min="21" max="21" width="18.109375" customWidth="1"/>
    <col min="22" max="22" width="10.77734375" customWidth="1"/>
    <col min="23" max="23" width="11.5546875" customWidth="1"/>
  </cols>
  <sheetData>
    <row r="1" spans="1:23" ht="52.8" x14ac:dyDescent="0.25">
      <c r="A1" s="22" t="s">
        <v>172</v>
      </c>
      <c r="B1" s="22" t="s">
        <v>8</v>
      </c>
      <c r="C1" s="22" t="s">
        <v>9</v>
      </c>
      <c r="D1" s="22" t="s">
        <v>155</v>
      </c>
      <c r="E1" s="22" t="s">
        <v>10</v>
      </c>
      <c r="F1" s="22" t="s">
        <v>11</v>
      </c>
      <c r="G1" s="22" t="s">
        <v>12</v>
      </c>
      <c r="H1" s="22" t="s">
        <v>13</v>
      </c>
      <c r="I1" s="22" t="s">
        <v>14</v>
      </c>
      <c r="J1" s="23" t="s">
        <v>173</v>
      </c>
      <c r="K1" s="23" t="s">
        <v>174</v>
      </c>
      <c r="L1" s="22" t="s">
        <v>17</v>
      </c>
      <c r="M1" s="23" t="s">
        <v>18</v>
      </c>
      <c r="N1" s="24" t="s">
        <v>19</v>
      </c>
      <c r="O1" s="24" t="s">
        <v>175</v>
      </c>
      <c r="P1" s="22" t="s">
        <v>21</v>
      </c>
      <c r="Q1" s="24" t="s">
        <v>23</v>
      </c>
      <c r="R1" s="22" t="s">
        <v>22</v>
      </c>
      <c r="S1" s="25" t="s">
        <v>176</v>
      </c>
      <c r="T1" s="25" t="s">
        <v>177</v>
      </c>
      <c r="U1" s="25" t="s">
        <v>27</v>
      </c>
      <c r="V1" s="25" t="s">
        <v>28</v>
      </c>
      <c r="W1" s="25" t="s">
        <v>29</v>
      </c>
    </row>
    <row r="2" spans="1:23" ht="41.4" x14ac:dyDescent="0.25">
      <c r="A2" s="26">
        <v>2662</v>
      </c>
      <c r="B2" s="26" t="s">
        <v>41</v>
      </c>
      <c r="C2" s="26" t="s">
        <v>42</v>
      </c>
      <c r="D2" s="26" t="s">
        <v>127</v>
      </c>
      <c r="E2" s="26" t="s">
        <v>128</v>
      </c>
      <c r="F2" s="27" t="s">
        <v>129</v>
      </c>
      <c r="G2" s="26" t="s">
        <v>45</v>
      </c>
      <c r="H2" s="26" t="s">
        <v>46</v>
      </c>
      <c r="I2" s="26">
        <v>2002</v>
      </c>
      <c r="J2" s="28">
        <v>4935.68</v>
      </c>
      <c r="K2" s="28">
        <v>1022.47</v>
      </c>
      <c r="L2" s="26" t="s">
        <v>108</v>
      </c>
      <c r="M2" s="28">
        <v>2407.11</v>
      </c>
      <c r="N2" s="29">
        <v>1572829</v>
      </c>
      <c r="O2" s="29" t="s">
        <v>52</v>
      </c>
      <c r="P2" s="26" t="s">
        <v>42</v>
      </c>
      <c r="Q2" s="29" t="s">
        <v>52</v>
      </c>
      <c r="R2" s="26" t="s">
        <v>133</v>
      </c>
      <c r="S2" s="26" t="s">
        <v>53</v>
      </c>
      <c r="T2" s="26">
        <v>2013</v>
      </c>
      <c r="U2" s="26" t="s">
        <v>55</v>
      </c>
      <c r="V2" s="29" t="s">
        <v>52</v>
      </c>
      <c r="W2" s="29" t="s">
        <v>52</v>
      </c>
    </row>
    <row r="3" spans="1:23" ht="27.6" x14ac:dyDescent="0.25">
      <c r="A3" s="26">
        <v>2661</v>
      </c>
      <c r="B3" s="26" t="s">
        <v>41</v>
      </c>
      <c r="C3" s="26" t="s">
        <v>42</v>
      </c>
      <c r="D3" s="26" t="s">
        <v>138</v>
      </c>
      <c r="E3" s="26" t="s">
        <v>139</v>
      </c>
      <c r="F3" s="27" t="s">
        <v>44</v>
      </c>
      <c r="G3" s="26" t="s">
        <v>45</v>
      </c>
      <c r="H3" s="26" t="s">
        <v>46</v>
      </c>
      <c r="I3" s="26">
        <v>2005</v>
      </c>
      <c r="J3" s="28">
        <v>168.17</v>
      </c>
      <c r="K3" s="28">
        <v>38.32</v>
      </c>
      <c r="L3" s="26" t="s">
        <v>108</v>
      </c>
      <c r="M3" s="28">
        <v>73.66</v>
      </c>
      <c r="N3" s="29">
        <v>433134</v>
      </c>
      <c r="O3" s="29">
        <v>2176</v>
      </c>
      <c r="P3" s="26" t="s">
        <v>42</v>
      </c>
      <c r="Q3" s="29" t="s">
        <v>52</v>
      </c>
      <c r="R3" s="26" t="s">
        <v>144</v>
      </c>
      <c r="S3" s="26" t="s">
        <v>53</v>
      </c>
      <c r="T3" s="26">
        <v>2013</v>
      </c>
      <c r="U3" s="26" t="s">
        <v>55</v>
      </c>
      <c r="V3" s="29" t="s">
        <v>52</v>
      </c>
      <c r="W3" s="29" t="s">
        <v>52</v>
      </c>
    </row>
    <row r="4" spans="1:23" ht="27.6" x14ac:dyDescent="0.25">
      <c r="A4" s="26">
        <v>2660</v>
      </c>
      <c r="B4" s="26" t="s">
        <v>41</v>
      </c>
      <c r="C4" s="26" t="s">
        <v>42</v>
      </c>
      <c r="D4" s="26" t="s">
        <v>40</v>
      </c>
      <c r="E4" s="26" t="s">
        <v>43</v>
      </c>
      <c r="F4" s="27" t="s">
        <v>44</v>
      </c>
      <c r="G4" s="26" t="s">
        <v>45</v>
      </c>
      <c r="H4" s="26" t="s">
        <v>46</v>
      </c>
      <c r="I4" s="26">
        <v>2004</v>
      </c>
      <c r="J4" s="28">
        <v>169.16</v>
      </c>
      <c r="K4" s="28">
        <v>71.13</v>
      </c>
      <c r="L4" s="26" t="s">
        <v>38</v>
      </c>
      <c r="M4" s="28">
        <v>44.11</v>
      </c>
      <c r="N4" s="29">
        <v>686136</v>
      </c>
      <c r="O4" s="29">
        <v>2471</v>
      </c>
      <c r="P4" s="26" t="s">
        <v>42</v>
      </c>
      <c r="Q4" s="29" t="s">
        <v>52</v>
      </c>
      <c r="R4" s="26" t="s">
        <v>51</v>
      </c>
      <c r="S4" s="26" t="s">
        <v>53</v>
      </c>
      <c r="T4" s="26">
        <v>2013</v>
      </c>
      <c r="U4" s="26" t="s">
        <v>55</v>
      </c>
      <c r="V4" s="29" t="s">
        <v>52</v>
      </c>
      <c r="W4" s="29" t="s">
        <v>52</v>
      </c>
    </row>
    <row r="5" spans="1:23" ht="27.6" x14ac:dyDescent="0.25">
      <c r="A5" s="26">
        <v>2659</v>
      </c>
      <c r="B5" s="26" t="s">
        <v>41</v>
      </c>
      <c r="C5" s="26" t="s">
        <v>42</v>
      </c>
      <c r="D5" s="26" t="s">
        <v>58</v>
      </c>
      <c r="E5" s="26" t="s">
        <v>59</v>
      </c>
      <c r="F5" s="26" t="s">
        <v>60</v>
      </c>
      <c r="G5" s="26" t="s">
        <v>61</v>
      </c>
      <c r="H5" s="26" t="s">
        <v>46</v>
      </c>
      <c r="I5" s="26">
        <v>2009</v>
      </c>
      <c r="J5" s="28">
        <v>1654</v>
      </c>
      <c r="K5" s="28">
        <v>400</v>
      </c>
      <c r="L5" s="26" t="s">
        <v>38</v>
      </c>
      <c r="M5" s="28">
        <v>22800.50416</v>
      </c>
      <c r="N5" s="29">
        <v>5331908</v>
      </c>
      <c r="O5" s="29">
        <v>63260</v>
      </c>
      <c r="P5" s="26" t="s">
        <v>42</v>
      </c>
      <c r="Q5" s="29" t="s">
        <v>52</v>
      </c>
      <c r="R5" s="26" t="s">
        <v>66</v>
      </c>
      <c r="S5" s="26" t="s">
        <v>53</v>
      </c>
      <c r="T5" s="26">
        <v>2013</v>
      </c>
      <c r="U5" s="26" t="s">
        <v>55</v>
      </c>
      <c r="V5" s="29" t="s">
        <v>52</v>
      </c>
      <c r="W5" s="29" t="s">
        <v>52</v>
      </c>
    </row>
    <row r="6" spans="1:23" ht="27.6" x14ac:dyDescent="0.25">
      <c r="A6" s="26">
        <v>2658</v>
      </c>
      <c r="B6" s="26" t="s">
        <v>41</v>
      </c>
      <c r="C6" s="26" t="s">
        <v>42</v>
      </c>
      <c r="D6" s="26" t="s">
        <v>68</v>
      </c>
      <c r="E6" s="26" t="s">
        <v>69</v>
      </c>
      <c r="F6" s="26" t="s">
        <v>60</v>
      </c>
      <c r="G6" s="26" t="s">
        <v>61</v>
      </c>
      <c r="H6" s="26" t="s">
        <v>46</v>
      </c>
      <c r="I6" s="26">
        <v>2010</v>
      </c>
      <c r="J6" s="28">
        <v>10543</v>
      </c>
      <c r="K6" s="28">
        <v>2143</v>
      </c>
      <c r="L6" s="26" t="s">
        <v>38</v>
      </c>
      <c r="M6" s="28">
        <v>10104.24336</v>
      </c>
      <c r="N6" s="29">
        <v>7563274</v>
      </c>
      <c r="O6" s="29">
        <v>200189</v>
      </c>
      <c r="P6" s="26" t="s">
        <v>42</v>
      </c>
      <c r="Q6" s="29" t="s">
        <v>52</v>
      </c>
      <c r="R6" s="27" t="s">
        <v>74</v>
      </c>
      <c r="S6" s="26" t="s">
        <v>53</v>
      </c>
      <c r="T6" s="26">
        <v>2013</v>
      </c>
      <c r="U6" s="26" t="s">
        <v>55</v>
      </c>
      <c r="V6" s="29" t="s">
        <v>52</v>
      </c>
      <c r="W6" s="29" t="s">
        <v>52</v>
      </c>
    </row>
    <row r="7" spans="1:23" ht="41.4" x14ac:dyDescent="0.25">
      <c r="A7" s="26">
        <v>2657</v>
      </c>
      <c r="B7" s="26" t="s">
        <v>41</v>
      </c>
      <c r="C7" s="26" t="s">
        <v>42</v>
      </c>
      <c r="D7" s="26" t="s">
        <v>75</v>
      </c>
      <c r="E7" s="26" t="s">
        <v>76</v>
      </c>
      <c r="F7" s="26" t="s">
        <v>60</v>
      </c>
      <c r="G7" s="26" t="s">
        <v>61</v>
      </c>
      <c r="H7" s="26" t="s">
        <v>46</v>
      </c>
      <c r="I7" s="26">
        <v>2016</v>
      </c>
      <c r="J7" s="28">
        <v>6091</v>
      </c>
      <c r="K7" s="28">
        <v>604</v>
      </c>
      <c r="L7" s="26" t="s">
        <v>38</v>
      </c>
      <c r="M7" s="28">
        <v>9781.878917</v>
      </c>
      <c r="N7" s="29">
        <v>10000000</v>
      </c>
      <c r="O7" s="29">
        <v>600000</v>
      </c>
      <c r="P7" s="26" t="s">
        <v>42</v>
      </c>
      <c r="Q7" s="29" t="s">
        <v>52</v>
      </c>
      <c r="R7" s="26" t="s">
        <v>81</v>
      </c>
      <c r="S7" s="26" t="s">
        <v>53</v>
      </c>
      <c r="T7" s="26">
        <v>2013</v>
      </c>
      <c r="U7" s="26" t="s">
        <v>55</v>
      </c>
      <c r="V7" s="29" t="s">
        <v>52</v>
      </c>
      <c r="W7" s="29" t="s">
        <v>52</v>
      </c>
    </row>
    <row r="8" spans="1:23" ht="69" x14ac:dyDescent="0.25">
      <c r="A8" s="26">
        <v>2620</v>
      </c>
      <c r="B8" s="26" t="s">
        <v>41</v>
      </c>
      <c r="C8" s="26" t="s">
        <v>83</v>
      </c>
      <c r="D8" s="26" t="s">
        <v>82</v>
      </c>
      <c r="E8" s="26" t="s">
        <v>84</v>
      </c>
      <c r="F8" s="26" t="s">
        <v>85</v>
      </c>
      <c r="G8" s="26" t="s">
        <v>86</v>
      </c>
      <c r="H8" s="26" t="s">
        <v>87</v>
      </c>
      <c r="I8" s="26">
        <v>2021</v>
      </c>
      <c r="J8" s="28" t="s">
        <v>107</v>
      </c>
      <c r="K8" s="28" t="s">
        <v>107</v>
      </c>
      <c r="L8" s="26" t="s">
        <v>89</v>
      </c>
      <c r="M8" s="28">
        <v>6301.1542760000002</v>
      </c>
      <c r="N8" s="29">
        <v>8705000</v>
      </c>
      <c r="O8" s="29">
        <v>84000</v>
      </c>
      <c r="P8" s="27" t="s">
        <v>93</v>
      </c>
      <c r="Q8" s="30" t="s">
        <v>52</v>
      </c>
      <c r="R8" s="27" t="s">
        <v>94</v>
      </c>
      <c r="S8" s="26" t="s">
        <v>53</v>
      </c>
      <c r="T8" s="26">
        <v>2013</v>
      </c>
      <c r="U8" s="26" t="s">
        <v>55</v>
      </c>
      <c r="V8" s="29" t="s">
        <v>52</v>
      </c>
      <c r="W8" s="29" t="s">
        <v>52</v>
      </c>
    </row>
    <row r="9" spans="1:23" ht="41.4" x14ac:dyDescent="0.25">
      <c r="A9" s="26">
        <v>2585</v>
      </c>
      <c r="B9" s="26" t="s">
        <v>41</v>
      </c>
      <c r="C9" s="26" t="s">
        <v>83</v>
      </c>
      <c r="D9" s="26" t="s">
        <v>157</v>
      </c>
      <c r="E9" s="26" t="s">
        <v>158</v>
      </c>
      <c r="F9" s="26" t="s">
        <v>178</v>
      </c>
      <c r="G9" s="26" t="s">
        <v>158</v>
      </c>
      <c r="H9" s="26" t="s">
        <v>46</v>
      </c>
      <c r="I9" s="31" t="s">
        <v>83</v>
      </c>
      <c r="J9" s="28" t="s">
        <v>83</v>
      </c>
      <c r="K9" s="28" t="s">
        <v>83</v>
      </c>
      <c r="L9" s="26" t="s">
        <v>89</v>
      </c>
      <c r="M9" s="28" t="s">
        <v>83</v>
      </c>
      <c r="N9" s="29" t="s">
        <v>83</v>
      </c>
      <c r="O9" s="29">
        <v>52000</v>
      </c>
      <c r="P9" s="27" t="s">
        <v>52</v>
      </c>
      <c r="Q9" s="29" t="s">
        <v>52</v>
      </c>
      <c r="R9" s="27" t="s">
        <v>83</v>
      </c>
      <c r="S9" s="26" t="s">
        <v>112</v>
      </c>
      <c r="T9" s="26">
        <v>2013</v>
      </c>
      <c r="U9" s="26" t="s">
        <v>55</v>
      </c>
      <c r="V9" s="31" t="s">
        <v>83</v>
      </c>
      <c r="W9" s="31" t="s">
        <v>83</v>
      </c>
    </row>
    <row r="10" spans="1:23" ht="27.6" x14ac:dyDescent="0.25">
      <c r="A10" s="26">
        <v>2633</v>
      </c>
      <c r="B10" s="26" t="s">
        <v>41</v>
      </c>
      <c r="C10" s="26" t="s">
        <v>83</v>
      </c>
      <c r="D10" s="26" t="s">
        <v>159</v>
      </c>
      <c r="E10" s="26" t="s">
        <v>160</v>
      </c>
      <c r="F10" s="26" t="s">
        <v>179</v>
      </c>
      <c r="G10" s="26" t="s">
        <v>160</v>
      </c>
      <c r="H10" s="26" t="s">
        <v>46</v>
      </c>
      <c r="I10" s="31" t="s">
        <v>83</v>
      </c>
      <c r="J10" s="28">
        <v>365</v>
      </c>
      <c r="K10" s="28">
        <v>234</v>
      </c>
      <c r="L10" s="26" t="s">
        <v>89</v>
      </c>
      <c r="M10" s="28" t="s">
        <v>83</v>
      </c>
      <c r="N10" s="29" t="s">
        <v>52</v>
      </c>
      <c r="O10" s="29">
        <v>22050</v>
      </c>
      <c r="P10" s="27" t="s">
        <v>52</v>
      </c>
      <c r="Q10" s="29" t="s">
        <v>52</v>
      </c>
      <c r="R10" s="27" t="s">
        <v>83</v>
      </c>
      <c r="S10" s="26" t="s">
        <v>112</v>
      </c>
      <c r="T10" s="26">
        <v>2013</v>
      </c>
      <c r="U10" s="26" t="s">
        <v>55</v>
      </c>
      <c r="V10" s="26" t="s">
        <v>83</v>
      </c>
      <c r="W10" s="26" t="s">
        <v>83</v>
      </c>
    </row>
    <row r="11" spans="1:23" ht="27.6" x14ac:dyDescent="0.25">
      <c r="A11" s="26">
        <v>2605</v>
      </c>
      <c r="B11" s="26" t="s">
        <v>41</v>
      </c>
      <c r="C11" s="26" t="s">
        <v>83</v>
      </c>
      <c r="D11" s="26" t="s">
        <v>162</v>
      </c>
      <c r="E11" s="26" t="s">
        <v>163</v>
      </c>
      <c r="F11" s="26" t="s">
        <v>60</v>
      </c>
      <c r="G11" s="32" t="s">
        <v>164</v>
      </c>
      <c r="H11" s="26" t="s">
        <v>106</v>
      </c>
      <c r="I11" s="33" t="s">
        <v>107</v>
      </c>
      <c r="J11" s="28" t="s">
        <v>107</v>
      </c>
      <c r="K11" s="28" t="s">
        <v>107</v>
      </c>
      <c r="L11" s="26" t="s">
        <v>89</v>
      </c>
      <c r="M11" s="28" t="s">
        <v>107</v>
      </c>
      <c r="N11" s="30" t="s">
        <v>107</v>
      </c>
      <c r="O11" s="29">
        <v>19067</v>
      </c>
      <c r="P11" s="33" t="s">
        <v>107</v>
      </c>
      <c r="Q11" s="30" t="s">
        <v>107</v>
      </c>
      <c r="R11" s="27" t="s">
        <v>83</v>
      </c>
      <c r="S11" s="26" t="s">
        <v>112</v>
      </c>
      <c r="T11" s="26">
        <v>2013</v>
      </c>
      <c r="U11" s="26" t="s">
        <v>55</v>
      </c>
      <c r="V11" s="29" t="s">
        <v>52</v>
      </c>
      <c r="W11" s="29" t="s">
        <v>52</v>
      </c>
    </row>
    <row r="12" spans="1:23" ht="55.2" x14ac:dyDescent="0.25">
      <c r="A12" s="26">
        <v>2604</v>
      </c>
      <c r="B12" s="26" t="s">
        <v>41</v>
      </c>
      <c r="C12" s="26" t="s">
        <v>83</v>
      </c>
      <c r="D12" s="26" t="s">
        <v>165</v>
      </c>
      <c r="E12" s="26" t="s">
        <v>166</v>
      </c>
      <c r="F12" s="26" t="s">
        <v>60</v>
      </c>
      <c r="G12" s="34" t="s">
        <v>167</v>
      </c>
      <c r="H12" s="26" t="s">
        <v>106</v>
      </c>
      <c r="I12" s="33" t="s">
        <v>107</v>
      </c>
      <c r="J12" s="28" t="s">
        <v>107</v>
      </c>
      <c r="K12" s="28" t="s">
        <v>107</v>
      </c>
      <c r="L12" s="26" t="s">
        <v>89</v>
      </c>
      <c r="M12" s="28" t="s">
        <v>107</v>
      </c>
      <c r="N12" s="30" t="s">
        <v>107</v>
      </c>
      <c r="O12" s="30" t="s">
        <v>107</v>
      </c>
      <c r="P12" s="33" t="s">
        <v>107</v>
      </c>
      <c r="Q12" s="30" t="s">
        <v>107</v>
      </c>
      <c r="R12" s="27" t="s">
        <v>83</v>
      </c>
      <c r="S12" s="26" t="s">
        <v>53</v>
      </c>
      <c r="T12" s="26">
        <v>2013</v>
      </c>
      <c r="U12" s="26" t="s">
        <v>55</v>
      </c>
      <c r="V12" s="29" t="s">
        <v>52</v>
      </c>
      <c r="W12" s="29" t="s">
        <v>52</v>
      </c>
    </row>
    <row r="13" spans="1:23" ht="27.6" x14ac:dyDescent="0.25">
      <c r="A13" s="26">
        <v>2603</v>
      </c>
      <c r="B13" s="26" t="s">
        <v>41</v>
      </c>
      <c r="C13" s="26" t="s">
        <v>83</v>
      </c>
      <c r="D13" s="26" t="s">
        <v>96</v>
      </c>
      <c r="E13" s="26" t="s">
        <v>97</v>
      </c>
      <c r="F13" s="26" t="s">
        <v>60</v>
      </c>
      <c r="G13" s="26" t="s">
        <v>98</v>
      </c>
      <c r="H13" s="26" t="s">
        <v>46</v>
      </c>
      <c r="I13" s="26">
        <v>2010</v>
      </c>
      <c r="J13" s="35">
        <v>5700</v>
      </c>
      <c r="K13" s="35">
        <v>247</v>
      </c>
      <c r="L13" s="26" t="s">
        <v>38</v>
      </c>
      <c r="M13" s="28">
        <v>359.44972999999999</v>
      </c>
      <c r="N13" s="29">
        <v>4200000</v>
      </c>
      <c r="O13" s="29">
        <v>329143</v>
      </c>
      <c r="P13" s="27" t="s">
        <v>52</v>
      </c>
      <c r="Q13" s="29" t="s">
        <v>52</v>
      </c>
      <c r="R13" s="27" t="s">
        <v>83</v>
      </c>
      <c r="S13" s="26" t="s">
        <v>53</v>
      </c>
      <c r="T13" s="26">
        <v>2013</v>
      </c>
      <c r="U13" s="26" t="s">
        <v>55</v>
      </c>
      <c r="V13" s="29" t="s">
        <v>52</v>
      </c>
      <c r="W13" s="29" t="s">
        <v>52</v>
      </c>
    </row>
    <row r="14" spans="1:23" ht="55.2" x14ac:dyDescent="0.25">
      <c r="A14" s="26">
        <v>2602</v>
      </c>
      <c r="B14" s="26" t="s">
        <v>41</v>
      </c>
      <c r="C14" s="26" t="s">
        <v>83</v>
      </c>
      <c r="D14" s="26" t="s">
        <v>102</v>
      </c>
      <c r="E14" s="36" t="s">
        <v>103</v>
      </c>
      <c r="F14" s="26" t="s">
        <v>104</v>
      </c>
      <c r="G14" s="26" t="s">
        <v>105</v>
      </c>
      <c r="H14" s="27" t="s">
        <v>106</v>
      </c>
      <c r="I14" s="33" t="s">
        <v>107</v>
      </c>
      <c r="J14" s="28" t="s">
        <v>107</v>
      </c>
      <c r="K14" s="28" t="s">
        <v>107</v>
      </c>
      <c r="L14" s="26" t="s">
        <v>108</v>
      </c>
      <c r="M14" s="28">
        <v>6301.1542760000002</v>
      </c>
      <c r="N14" s="29">
        <v>1000000</v>
      </c>
      <c r="O14" s="29">
        <v>50000</v>
      </c>
      <c r="P14" s="27" t="s">
        <v>111</v>
      </c>
      <c r="Q14" s="30" t="s">
        <v>107</v>
      </c>
      <c r="R14" s="27" t="s">
        <v>83</v>
      </c>
      <c r="S14" s="26" t="s">
        <v>112</v>
      </c>
      <c r="T14" s="26">
        <v>2016</v>
      </c>
      <c r="U14" s="26" t="s">
        <v>55</v>
      </c>
      <c r="V14" s="29" t="s">
        <v>52</v>
      </c>
      <c r="W14" s="29" t="s">
        <v>52</v>
      </c>
    </row>
    <row r="15" spans="1:23" ht="55.2" x14ac:dyDescent="0.25">
      <c r="A15" s="26">
        <v>2718</v>
      </c>
      <c r="B15" s="26" t="s">
        <v>41</v>
      </c>
      <c r="C15" s="26" t="s">
        <v>83</v>
      </c>
      <c r="D15" s="26" t="s">
        <v>114</v>
      </c>
      <c r="E15" s="36" t="s">
        <v>115</v>
      </c>
      <c r="F15" s="26" t="s">
        <v>104</v>
      </c>
      <c r="G15" s="26" t="s">
        <v>105</v>
      </c>
      <c r="H15" s="26" t="s">
        <v>106</v>
      </c>
      <c r="I15" s="26" t="s">
        <v>107</v>
      </c>
      <c r="J15" s="35" t="s">
        <v>107</v>
      </c>
      <c r="K15" s="35" t="s">
        <v>107</v>
      </c>
      <c r="L15" s="26" t="s">
        <v>108</v>
      </c>
      <c r="M15" s="28">
        <v>7154.8409869999996</v>
      </c>
      <c r="N15" s="29">
        <v>1000000</v>
      </c>
      <c r="O15" s="29">
        <v>50000</v>
      </c>
      <c r="P15" s="27" t="s">
        <v>111</v>
      </c>
      <c r="Q15" s="29" t="s">
        <v>52</v>
      </c>
      <c r="R15" s="27" t="s">
        <v>83</v>
      </c>
      <c r="S15" s="26" t="s">
        <v>112</v>
      </c>
      <c r="T15" s="26">
        <v>2016</v>
      </c>
      <c r="U15" s="26" t="s">
        <v>55</v>
      </c>
      <c r="V15" s="29" t="s">
        <v>52</v>
      </c>
      <c r="W15" s="29" t="s">
        <v>52</v>
      </c>
    </row>
    <row r="16" spans="1:23" ht="41.4" x14ac:dyDescent="0.25">
      <c r="A16" s="26">
        <v>2706</v>
      </c>
      <c r="B16" s="26" t="s">
        <v>41</v>
      </c>
      <c r="C16" s="26" t="s">
        <v>118</v>
      </c>
      <c r="D16" s="26" t="s">
        <v>117</v>
      </c>
      <c r="E16" s="36" t="s">
        <v>119</v>
      </c>
      <c r="F16" s="26" t="s">
        <v>120</v>
      </c>
      <c r="G16" s="26" t="s">
        <v>86</v>
      </c>
      <c r="H16" s="27" t="s">
        <v>46</v>
      </c>
      <c r="I16" s="37">
        <v>2019</v>
      </c>
      <c r="J16" s="28" t="s">
        <v>107</v>
      </c>
      <c r="K16" s="28" t="s">
        <v>107</v>
      </c>
      <c r="L16" s="26" t="s">
        <v>108</v>
      </c>
      <c r="M16" s="28">
        <v>9783.6114400000006</v>
      </c>
      <c r="N16" s="30">
        <v>7500000</v>
      </c>
      <c r="O16" s="30">
        <v>50000</v>
      </c>
      <c r="P16" s="33" t="s">
        <v>124</v>
      </c>
      <c r="Q16" s="30">
        <v>3634536</v>
      </c>
      <c r="R16" s="27" t="s">
        <v>125</v>
      </c>
      <c r="S16" s="26" t="s">
        <v>53</v>
      </c>
      <c r="T16" s="26">
        <v>2016</v>
      </c>
      <c r="U16" s="26" t="s">
        <v>55</v>
      </c>
      <c r="V16" s="29" t="s">
        <v>52</v>
      </c>
      <c r="W16" s="29" t="s">
        <v>52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77665-47DB-4988-AEFE-30BA30A98BD3}">
  <dimension ref="A1:D14"/>
  <sheetViews>
    <sheetView workbookViewId="0">
      <selection activeCell="B9" sqref="B9"/>
    </sheetView>
  </sheetViews>
  <sheetFormatPr defaultRowHeight="13.2" x14ac:dyDescent="0.25"/>
  <cols>
    <col min="1" max="1" width="12.88671875" bestFit="1" customWidth="1"/>
    <col min="4" max="4" width="10.21875" bestFit="1" customWidth="1"/>
  </cols>
  <sheetData>
    <row r="1" spans="1:4" ht="14.4" x14ac:dyDescent="0.3">
      <c r="A1" s="38" t="s">
        <v>189</v>
      </c>
    </row>
    <row r="2" spans="1:4" x14ac:dyDescent="0.25">
      <c r="A2" t="s">
        <v>190</v>
      </c>
      <c r="B2">
        <v>17</v>
      </c>
      <c r="C2" t="s">
        <v>191</v>
      </c>
      <c r="D2" t="s">
        <v>192</v>
      </c>
    </row>
    <row r="3" spans="1:4" x14ac:dyDescent="0.25">
      <c r="A3" t="s">
        <v>193</v>
      </c>
      <c r="B3">
        <f>ROUND(44.53+6.146*LN(B2)+0.145*(LN(B2)^2),1)</f>
        <v>63.1</v>
      </c>
      <c r="C3" t="s">
        <v>194</v>
      </c>
    </row>
    <row r="4" spans="1:4" x14ac:dyDescent="0.25">
      <c r="A4" t="s">
        <v>195</v>
      </c>
      <c r="B4">
        <f>ROUND((43.75*B2)/(4.38+B2),1)</f>
        <v>34.799999999999997</v>
      </c>
      <c r="C4" t="s">
        <v>194</v>
      </c>
    </row>
    <row r="6" spans="1:4" ht="14.4" x14ac:dyDescent="0.3">
      <c r="A6" s="38" t="s">
        <v>196</v>
      </c>
    </row>
    <row r="7" spans="1:4" x14ac:dyDescent="0.25">
      <c r="A7" t="s">
        <v>190</v>
      </c>
      <c r="B7">
        <v>14</v>
      </c>
      <c r="C7" t="s">
        <v>191</v>
      </c>
      <c r="D7" t="s">
        <v>197</v>
      </c>
    </row>
    <row r="8" spans="1:4" x14ac:dyDescent="0.25">
      <c r="A8" t="s">
        <v>193</v>
      </c>
      <c r="B8">
        <f>ROUND(44.53+6.146*LN(B7)+0.145*(LN(B7)^2),1)</f>
        <v>61.8</v>
      </c>
      <c r="C8" t="s">
        <v>194</v>
      </c>
    </row>
    <row r="9" spans="1:4" x14ac:dyDescent="0.25">
      <c r="A9" t="s">
        <v>195</v>
      </c>
      <c r="B9">
        <f>ROUND((43.75*B7)/(4.38+B7),1)</f>
        <v>33.299999999999997</v>
      </c>
      <c r="C9" t="s">
        <v>194</v>
      </c>
    </row>
    <row r="11" spans="1:4" ht="14.4" x14ac:dyDescent="0.3">
      <c r="A11" s="38" t="s">
        <v>198</v>
      </c>
    </row>
    <row r="12" spans="1:4" x14ac:dyDescent="0.25">
      <c r="A12" t="s">
        <v>190</v>
      </c>
      <c r="B12">
        <v>14</v>
      </c>
      <c r="C12" t="s">
        <v>191</v>
      </c>
      <c r="D12" t="s">
        <v>197</v>
      </c>
    </row>
    <row r="13" spans="1:4" x14ac:dyDescent="0.25">
      <c r="A13" t="s">
        <v>193</v>
      </c>
      <c r="B13">
        <f>ROUND(44.53+6.146*LN(B12)+0.145*(LN(B12)^2),1)</f>
        <v>61.8</v>
      </c>
      <c r="C13" t="s">
        <v>194</v>
      </c>
    </row>
    <row r="14" spans="1:4" x14ac:dyDescent="0.25">
      <c r="A14" t="s">
        <v>195</v>
      </c>
      <c r="B14">
        <f>ROUND((43.75*B12)/(4.38+B12),1)</f>
        <v>33.299999999999997</v>
      </c>
      <c r="C14" t="s">
        <v>194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6C78D-4E02-4872-9914-3DB8D9335A0C}">
  <dimension ref="A1:C24"/>
  <sheetViews>
    <sheetView workbookViewId="0">
      <selection activeCell="C19" sqref="C19"/>
    </sheetView>
  </sheetViews>
  <sheetFormatPr defaultRowHeight="13.2" x14ac:dyDescent="0.25"/>
  <cols>
    <col min="1" max="1" width="93.33203125" bestFit="1" customWidth="1"/>
    <col min="3" max="3" width="13.44140625" bestFit="1" customWidth="1"/>
  </cols>
  <sheetData>
    <row r="1" spans="1:3" ht="14.4" x14ac:dyDescent="0.3">
      <c r="A1" s="39" t="s">
        <v>199</v>
      </c>
      <c r="B1" s="40"/>
      <c r="C1" s="40"/>
    </row>
    <row r="2" spans="1:3" x14ac:dyDescent="0.25">
      <c r="A2" s="40"/>
      <c r="B2" s="40"/>
      <c r="C2" s="40"/>
    </row>
    <row r="3" spans="1:3" ht="14.4" x14ac:dyDescent="0.3">
      <c r="A3" s="41" t="s">
        <v>200</v>
      </c>
      <c r="B3" s="40"/>
      <c r="C3" s="40"/>
    </row>
    <row r="4" spans="1:3" x14ac:dyDescent="0.25">
      <c r="A4" s="40"/>
      <c r="B4" s="40"/>
      <c r="C4" s="40"/>
    </row>
    <row r="5" spans="1:3" ht="14.4" x14ac:dyDescent="0.25">
      <c r="A5" s="42" t="s">
        <v>201</v>
      </c>
      <c r="B5" s="42" t="s">
        <v>202</v>
      </c>
      <c r="C5" s="42" t="s">
        <v>203</v>
      </c>
    </row>
    <row r="6" spans="1:3" x14ac:dyDescent="0.25">
      <c r="A6" s="43" t="s">
        <v>204</v>
      </c>
      <c r="B6" s="43"/>
      <c r="C6" s="43"/>
    </row>
    <row r="7" spans="1:3" x14ac:dyDescent="0.25">
      <c r="A7" s="44" t="s">
        <v>205</v>
      </c>
      <c r="B7" s="43">
        <v>1</v>
      </c>
      <c r="C7" s="43"/>
    </row>
    <row r="8" spans="1:3" x14ac:dyDescent="0.25">
      <c r="A8" s="44" t="s">
        <v>206</v>
      </c>
      <c r="B8" s="43">
        <v>1</v>
      </c>
      <c r="C8" s="43"/>
    </row>
    <row r="9" spans="1:3" x14ac:dyDescent="0.25">
      <c r="A9" s="44" t="s">
        <v>207</v>
      </c>
      <c r="B9" s="43">
        <v>1</v>
      </c>
      <c r="C9" s="43"/>
    </row>
    <row r="10" spans="1:3" x14ac:dyDescent="0.25">
      <c r="A10" s="44" t="s">
        <v>208</v>
      </c>
      <c r="B10" s="43"/>
      <c r="C10" s="43"/>
    </row>
    <row r="11" spans="1:3" x14ac:dyDescent="0.25">
      <c r="A11" s="43" t="s">
        <v>209</v>
      </c>
      <c r="B11" s="43">
        <v>1</v>
      </c>
      <c r="C11" s="43"/>
    </row>
    <row r="12" spans="1:3" x14ac:dyDescent="0.25">
      <c r="A12" s="45" t="s">
        <v>210</v>
      </c>
      <c r="B12" s="43">
        <v>1</v>
      </c>
      <c r="C12" s="43"/>
    </row>
    <row r="13" spans="1:3" x14ac:dyDescent="0.25">
      <c r="A13" s="43" t="s">
        <v>211</v>
      </c>
      <c r="B13" s="43">
        <v>1</v>
      </c>
      <c r="C13" s="43"/>
    </row>
    <row r="14" spans="1:3" x14ac:dyDescent="0.25">
      <c r="A14" s="43" t="s">
        <v>212</v>
      </c>
      <c r="B14" s="43">
        <v>1</v>
      </c>
      <c r="C14" s="43"/>
    </row>
    <row r="15" spans="1:3" x14ac:dyDescent="0.25">
      <c r="A15" s="46"/>
      <c r="B15" s="46"/>
      <c r="C15" s="46"/>
    </row>
    <row r="16" spans="1:3" ht="14.4" x14ac:dyDescent="0.3">
      <c r="A16" s="47" t="s">
        <v>213</v>
      </c>
      <c r="B16" s="39">
        <f>IF(B6=1, 3, 0)+IF(B7=1,0.5,0)+ IF(B8=1,0.5,0)+IF(B9=1,0.5,0)+IF(B10=1,0.5,0)+IF(B11=1,0.25,0)+IF(B12=1,0.25,0)+IF(B13=1,0.25,0)+IF(B14=1,0.25,0)</f>
        <v>2.5</v>
      </c>
      <c r="C16" s="39" t="s">
        <v>214</v>
      </c>
    </row>
    <row r="17" spans="1:3" x14ac:dyDescent="0.25">
      <c r="A17" s="40"/>
      <c r="B17" s="40"/>
      <c r="C17" s="40"/>
    </row>
    <row r="18" spans="1:3" x14ac:dyDescent="0.25">
      <c r="A18" s="40"/>
      <c r="B18" s="40"/>
      <c r="C18" s="40"/>
    </row>
    <row r="19" spans="1:3" ht="72" x14ac:dyDescent="0.3">
      <c r="A19" s="48" t="s">
        <v>215</v>
      </c>
      <c r="B19" s="40"/>
      <c r="C19" s="40"/>
    </row>
    <row r="20" spans="1:3" x14ac:dyDescent="0.25">
      <c r="A20" s="40" t="s">
        <v>216</v>
      </c>
      <c r="B20" s="40"/>
      <c r="C20" s="40"/>
    </row>
    <row r="21" spans="1:3" x14ac:dyDescent="0.25">
      <c r="A21" s="40" t="s">
        <v>217</v>
      </c>
      <c r="B21" s="40"/>
      <c r="C21" s="40"/>
    </row>
    <row r="22" spans="1:3" x14ac:dyDescent="0.25">
      <c r="A22" s="40" t="s">
        <v>218</v>
      </c>
      <c r="B22" s="40"/>
      <c r="C22" s="40"/>
    </row>
    <row r="23" spans="1:3" x14ac:dyDescent="0.25">
      <c r="A23" s="40" t="s">
        <v>219</v>
      </c>
      <c r="B23" s="40"/>
      <c r="C23" s="40"/>
    </row>
    <row r="24" spans="1:3" x14ac:dyDescent="0.25">
      <c r="A24" s="40" t="s">
        <v>220</v>
      </c>
      <c r="B24" s="40"/>
      <c r="C24" s="4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5D1A0-563C-4DA0-B223-7A98CC8740C8}">
  <dimension ref="A1:AU331"/>
  <sheetViews>
    <sheetView topLeftCell="AD1" workbookViewId="0">
      <selection activeCell="AV12" sqref="AV12"/>
    </sheetView>
  </sheetViews>
  <sheetFormatPr defaultRowHeight="13.2" x14ac:dyDescent="0.25"/>
  <sheetData>
    <row r="1" spans="1:47" x14ac:dyDescent="0.25">
      <c r="A1" t="s">
        <v>224</v>
      </c>
      <c r="B1" t="s">
        <v>225</v>
      </c>
      <c r="C1" t="s">
        <v>226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227</v>
      </c>
      <c r="J1" t="s">
        <v>228</v>
      </c>
      <c r="K1" t="s">
        <v>229</v>
      </c>
      <c r="L1" t="s">
        <v>230</v>
      </c>
      <c r="M1" t="s">
        <v>231</v>
      </c>
      <c r="N1" t="s">
        <v>232</v>
      </c>
      <c r="O1" t="s">
        <v>233</v>
      </c>
      <c r="P1" t="s">
        <v>7</v>
      </c>
      <c r="Q1" t="s">
        <v>234</v>
      </c>
      <c r="R1" t="s">
        <v>227</v>
      </c>
      <c r="S1" t="s">
        <v>8</v>
      </c>
      <c r="T1" t="s">
        <v>9</v>
      </c>
      <c r="U1" t="s">
        <v>10</v>
      </c>
      <c r="V1" t="s">
        <v>11</v>
      </c>
      <c r="W1" t="s">
        <v>12</v>
      </c>
      <c r="X1" t="s">
        <v>13</v>
      </c>
      <c r="Y1" t="s">
        <v>14</v>
      </c>
      <c r="Z1" t="s">
        <v>15</v>
      </c>
      <c r="AA1" t="s">
        <v>16</v>
      </c>
      <c r="AB1" t="s">
        <v>17</v>
      </c>
      <c r="AC1" t="s">
        <v>18</v>
      </c>
      <c r="AD1" t="s">
        <v>19</v>
      </c>
      <c r="AE1" t="s">
        <v>20</v>
      </c>
      <c r="AF1" t="s">
        <v>21</v>
      </c>
      <c r="AG1" t="s">
        <v>23</v>
      </c>
      <c r="AH1" t="s">
        <v>22</v>
      </c>
      <c r="AI1" t="s">
        <v>25</v>
      </c>
      <c r="AJ1" t="s">
        <v>26</v>
      </c>
      <c r="AK1" t="s">
        <v>27</v>
      </c>
      <c r="AL1" t="s">
        <v>28</v>
      </c>
      <c r="AM1" t="s">
        <v>29</v>
      </c>
      <c r="AN1" t="s">
        <v>235</v>
      </c>
      <c r="AO1" t="s">
        <v>30</v>
      </c>
      <c r="AP1" t="s">
        <v>31</v>
      </c>
      <c r="AQ1" t="s">
        <v>236</v>
      </c>
      <c r="AR1" t="s">
        <v>237</v>
      </c>
    </row>
    <row r="2" spans="1:47" x14ac:dyDescent="0.25">
      <c r="A2">
        <v>609</v>
      </c>
      <c r="B2" t="s">
        <v>238</v>
      </c>
      <c r="C2" t="s">
        <v>36</v>
      </c>
      <c r="D2" t="s">
        <v>37</v>
      </c>
      <c r="E2" t="s">
        <v>108</v>
      </c>
      <c r="F2" t="s">
        <v>39</v>
      </c>
      <c r="G2">
        <v>0.56000000000000005</v>
      </c>
      <c r="H2">
        <v>0.48</v>
      </c>
      <c r="I2">
        <v>0.1895</v>
      </c>
      <c r="J2">
        <v>7.2158730000000002</v>
      </c>
      <c r="K2">
        <v>0.81030999999999997</v>
      </c>
      <c r="L2">
        <v>1.3674109999999999</v>
      </c>
      <c r="M2">
        <v>0.153554</v>
      </c>
      <c r="N2">
        <v>2210</v>
      </c>
      <c r="O2" t="s">
        <v>239</v>
      </c>
      <c r="P2" t="s">
        <v>82</v>
      </c>
      <c r="Q2" t="s">
        <v>240</v>
      </c>
      <c r="R2">
        <v>6301.1542760000002</v>
      </c>
      <c r="S2" t="s">
        <v>41</v>
      </c>
      <c r="T2" t="s">
        <v>83</v>
      </c>
      <c r="U2" t="s">
        <v>84</v>
      </c>
      <c r="V2" t="s">
        <v>85</v>
      </c>
      <c r="W2" t="s">
        <v>86</v>
      </c>
      <c r="X2" t="s">
        <v>87</v>
      </c>
      <c r="Y2">
        <v>2021</v>
      </c>
      <c r="Z2" t="s">
        <v>241</v>
      </c>
      <c r="AA2" t="s">
        <v>241</v>
      </c>
      <c r="AB2" t="s">
        <v>89</v>
      </c>
      <c r="AC2" s="58">
        <v>6301</v>
      </c>
      <c r="AD2" s="60">
        <v>8705000</v>
      </c>
      <c r="AE2" s="60">
        <v>84000</v>
      </c>
      <c r="AF2" t="s">
        <v>93</v>
      </c>
      <c r="AG2" t="s">
        <v>52</v>
      </c>
      <c r="AH2" t="s">
        <v>94</v>
      </c>
      <c r="AI2" t="s">
        <v>53</v>
      </c>
      <c r="AJ2">
        <v>2013</v>
      </c>
      <c r="AK2" t="s">
        <v>55</v>
      </c>
      <c r="AL2" t="s">
        <v>52</v>
      </c>
      <c r="AM2" t="s">
        <v>52</v>
      </c>
      <c r="AN2">
        <v>2018</v>
      </c>
      <c r="AO2" t="s">
        <v>95</v>
      </c>
      <c r="AP2" t="s">
        <v>83</v>
      </c>
      <c r="AQ2">
        <v>130.69636199999999</v>
      </c>
      <c r="AR2">
        <v>766.88107300000001</v>
      </c>
    </row>
    <row r="3" spans="1:47" x14ac:dyDescent="0.25">
      <c r="A3">
        <v>1176</v>
      </c>
      <c r="B3" t="s">
        <v>238</v>
      </c>
      <c r="C3" t="s">
        <v>147</v>
      </c>
      <c r="D3" t="s">
        <v>37</v>
      </c>
      <c r="E3" t="s">
        <v>108</v>
      </c>
      <c r="F3" t="s">
        <v>39</v>
      </c>
      <c r="G3">
        <v>0.56000000000000005</v>
      </c>
      <c r="H3">
        <v>0.48</v>
      </c>
      <c r="I3">
        <v>7.3855000000000004E-2</v>
      </c>
      <c r="J3">
        <v>5.8856570000000001</v>
      </c>
      <c r="K3">
        <v>0.70062100000000005</v>
      </c>
      <c r="L3">
        <v>0.43468600000000002</v>
      </c>
      <c r="M3">
        <v>5.1743999999999998E-2</v>
      </c>
      <c r="N3">
        <v>3200</v>
      </c>
      <c r="O3" t="s">
        <v>242</v>
      </c>
      <c r="P3" t="s">
        <v>82</v>
      </c>
      <c r="Q3" t="s">
        <v>240</v>
      </c>
      <c r="R3">
        <v>6301.1542760000002</v>
      </c>
      <c r="S3" t="s">
        <v>41</v>
      </c>
      <c r="T3" t="s">
        <v>83</v>
      </c>
      <c r="U3" t="s">
        <v>84</v>
      </c>
      <c r="V3" t="s">
        <v>85</v>
      </c>
      <c r="W3" t="s">
        <v>86</v>
      </c>
      <c r="X3" t="s">
        <v>87</v>
      </c>
      <c r="Y3">
        <v>2021</v>
      </c>
      <c r="Z3" t="s">
        <v>241</v>
      </c>
      <c r="AA3" t="s">
        <v>241</v>
      </c>
      <c r="AB3" t="s">
        <v>89</v>
      </c>
      <c r="AC3" s="58">
        <v>6301</v>
      </c>
      <c r="AD3" s="60">
        <v>8705000</v>
      </c>
      <c r="AE3" s="60">
        <v>84000</v>
      </c>
      <c r="AF3" t="s">
        <v>93</v>
      </c>
      <c r="AG3" t="s">
        <v>52</v>
      </c>
      <c r="AH3" t="s">
        <v>94</v>
      </c>
      <c r="AI3" t="s">
        <v>53</v>
      </c>
      <c r="AJ3">
        <v>2013</v>
      </c>
      <c r="AK3" t="s">
        <v>55</v>
      </c>
      <c r="AL3" t="s">
        <v>52</v>
      </c>
      <c r="AM3" t="s">
        <v>52</v>
      </c>
      <c r="AN3">
        <v>2018</v>
      </c>
      <c r="AO3" t="s">
        <v>95</v>
      </c>
      <c r="AP3" t="s">
        <v>83</v>
      </c>
      <c r="AQ3">
        <v>111.976581</v>
      </c>
      <c r="AR3">
        <v>298.88117599999998</v>
      </c>
      <c r="AT3" s="61" t="s">
        <v>255</v>
      </c>
      <c r="AU3" s="61" t="s">
        <v>256</v>
      </c>
    </row>
    <row r="4" spans="1:47" x14ac:dyDescent="0.25">
      <c r="A4">
        <v>1177</v>
      </c>
      <c r="B4" t="s">
        <v>238</v>
      </c>
      <c r="C4" t="s">
        <v>147</v>
      </c>
      <c r="D4" t="s">
        <v>37</v>
      </c>
      <c r="E4" t="s">
        <v>108</v>
      </c>
      <c r="F4" t="s">
        <v>39</v>
      </c>
      <c r="G4">
        <v>0.56000000000000005</v>
      </c>
      <c r="H4">
        <v>0.48</v>
      </c>
      <c r="I4">
        <v>4.5037000000000001E-2</v>
      </c>
      <c r="J4">
        <v>5.8856570000000001</v>
      </c>
      <c r="K4">
        <v>0.70062100000000005</v>
      </c>
      <c r="L4">
        <v>0.265071</v>
      </c>
      <c r="M4">
        <v>3.1553999999999999E-2</v>
      </c>
      <c r="N4">
        <v>5100</v>
      </c>
      <c r="O4" t="s">
        <v>243</v>
      </c>
      <c r="P4" t="s">
        <v>82</v>
      </c>
      <c r="Q4" t="s">
        <v>240</v>
      </c>
      <c r="R4">
        <v>6301.1542760000002</v>
      </c>
      <c r="S4" t="s">
        <v>41</v>
      </c>
      <c r="T4" t="s">
        <v>83</v>
      </c>
      <c r="U4" t="s">
        <v>84</v>
      </c>
      <c r="V4" t="s">
        <v>85</v>
      </c>
      <c r="W4" t="s">
        <v>86</v>
      </c>
      <c r="X4" t="s">
        <v>87</v>
      </c>
      <c r="Y4">
        <v>2021</v>
      </c>
      <c r="Z4" t="s">
        <v>241</v>
      </c>
      <c r="AA4" t="s">
        <v>241</v>
      </c>
      <c r="AB4" t="s">
        <v>89</v>
      </c>
      <c r="AC4" s="58">
        <v>6301</v>
      </c>
      <c r="AD4" s="60">
        <v>8705000</v>
      </c>
      <c r="AE4" s="60">
        <v>84000</v>
      </c>
      <c r="AF4" t="s">
        <v>93</v>
      </c>
      <c r="AG4" t="s">
        <v>52</v>
      </c>
      <c r="AH4" t="s">
        <v>94</v>
      </c>
      <c r="AI4" t="s">
        <v>53</v>
      </c>
      <c r="AJ4">
        <v>2013</v>
      </c>
      <c r="AK4" t="s">
        <v>55</v>
      </c>
      <c r="AL4" t="s">
        <v>52</v>
      </c>
      <c r="AM4" t="s">
        <v>52</v>
      </c>
      <c r="AN4">
        <v>2018</v>
      </c>
      <c r="AO4" t="s">
        <v>95</v>
      </c>
      <c r="AP4" t="s">
        <v>83</v>
      </c>
      <c r="AQ4">
        <v>107.30045200000001</v>
      </c>
      <c r="AR4">
        <v>182.257451</v>
      </c>
      <c r="AT4">
        <f>SUM(L2:L331)</f>
        <v>600.26653499999986</v>
      </c>
      <c r="AU4">
        <f>SUM(M2:M331)</f>
        <v>74.31205999999996</v>
      </c>
    </row>
    <row r="5" spans="1:47" x14ac:dyDescent="0.25">
      <c r="A5">
        <v>1239</v>
      </c>
      <c r="B5" t="s">
        <v>238</v>
      </c>
      <c r="C5" t="s">
        <v>36</v>
      </c>
      <c r="D5" t="s">
        <v>37</v>
      </c>
      <c r="E5" t="s">
        <v>108</v>
      </c>
      <c r="F5" t="s">
        <v>39</v>
      </c>
      <c r="G5">
        <v>0.56000000000000005</v>
      </c>
      <c r="H5">
        <v>0.48</v>
      </c>
      <c r="I5">
        <v>0.109946</v>
      </c>
      <c r="J5">
        <v>8.4710520000000002</v>
      </c>
      <c r="K5">
        <v>1.2351350000000001</v>
      </c>
      <c r="L5">
        <v>0.93135699999999999</v>
      </c>
      <c r="M5">
        <v>0.135798</v>
      </c>
      <c r="N5">
        <v>2510</v>
      </c>
      <c r="O5" t="s">
        <v>244</v>
      </c>
      <c r="P5" t="s">
        <v>82</v>
      </c>
      <c r="Q5" t="s">
        <v>240</v>
      </c>
      <c r="R5">
        <v>6301.1542760000002</v>
      </c>
      <c r="S5" t="s">
        <v>41</v>
      </c>
      <c r="T5" t="s">
        <v>83</v>
      </c>
      <c r="U5" t="s">
        <v>84</v>
      </c>
      <c r="V5" t="s">
        <v>85</v>
      </c>
      <c r="W5" t="s">
        <v>86</v>
      </c>
      <c r="X5" t="s">
        <v>87</v>
      </c>
      <c r="Y5">
        <v>2021</v>
      </c>
      <c r="Z5" t="s">
        <v>241</v>
      </c>
      <c r="AA5" t="s">
        <v>241</v>
      </c>
      <c r="AB5" t="s">
        <v>89</v>
      </c>
      <c r="AC5" s="58">
        <v>6301</v>
      </c>
      <c r="AD5" s="60">
        <v>8705000</v>
      </c>
      <c r="AE5" s="60">
        <v>84000</v>
      </c>
      <c r="AF5" t="s">
        <v>93</v>
      </c>
      <c r="AG5" t="s">
        <v>52</v>
      </c>
      <c r="AH5" t="s">
        <v>94</v>
      </c>
      <c r="AI5" t="s">
        <v>53</v>
      </c>
      <c r="AJ5">
        <v>2013</v>
      </c>
      <c r="AK5" t="s">
        <v>55</v>
      </c>
      <c r="AL5" t="s">
        <v>52</v>
      </c>
      <c r="AM5" t="s">
        <v>52</v>
      </c>
      <c r="AN5">
        <v>2018</v>
      </c>
      <c r="AO5" t="s">
        <v>95</v>
      </c>
      <c r="AP5" t="s">
        <v>83</v>
      </c>
      <c r="AQ5">
        <v>117.85091199999999</v>
      </c>
      <c r="AR5">
        <v>444.93516399999999</v>
      </c>
    </row>
    <row r="6" spans="1:47" x14ac:dyDescent="0.25">
      <c r="A6">
        <v>1240</v>
      </c>
      <c r="B6" t="s">
        <v>238</v>
      </c>
      <c r="C6" t="s">
        <v>147</v>
      </c>
      <c r="D6" t="s">
        <v>37</v>
      </c>
      <c r="E6" t="s">
        <v>108</v>
      </c>
      <c r="F6" t="s">
        <v>39</v>
      </c>
      <c r="G6">
        <v>0.56000000000000005</v>
      </c>
      <c r="H6">
        <v>0.48</v>
      </c>
      <c r="I6">
        <v>0.16463</v>
      </c>
      <c r="J6">
        <v>8.4710520000000002</v>
      </c>
      <c r="K6">
        <v>1.2351350000000001</v>
      </c>
      <c r="L6">
        <v>1.3945909999999999</v>
      </c>
      <c r="M6">
        <v>0.20334099999999999</v>
      </c>
      <c r="N6">
        <v>3200</v>
      </c>
      <c r="O6" t="s">
        <v>242</v>
      </c>
      <c r="P6" t="s">
        <v>82</v>
      </c>
      <c r="Q6" t="s">
        <v>240</v>
      </c>
      <c r="R6">
        <v>6301.1542760000002</v>
      </c>
      <c r="S6" t="s">
        <v>41</v>
      </c>
      <c r="T6" t="s">
        <v>83</v>
      </c>
      <c r="U6" t="s">
        <v>84</v>
      </c>
      <c r="V6" t="s">
        <v>85</v>
      </c>
      <c r="W6" t="s">
        <v>86</v>
      </c>
      <c r="X6" t="s">
        <v>87</v>
      </c>
      <c r="Y6">
        <v>2021</v>
      </c>
      <c r="Z6" t="s">
        <v>241</v>
      </c>
      <c r="AA6" t="s">
        <v>241</v>
      </c>
      <c r="AB6" t="s">
        <v>89</v>
      </c>
      <c r="AC6" s="58">
        <v>6301</v>
      </c>
      <c r="AD6" s="60">
        <v>8705000</v>
      </c>
      <c r="AE6" s="60">
        <v>84000</v>
      </c>
      <c r="AF6" t="s">
        <v>93</v>
      </c>
      <c r="AG6" t="s">
        <v>52</v>
      </c>
      <c r="AH6" t="s">
        <v>94</v>
      </c>
      <c r="AI6" t="s">
        <v>53</v>
      </c>
      <c r="AJ6">
        <v>2013</v>
      </c>
      <c r="AK6" t="s">
        <v>55</v>
      </c>
      <c r="AL6" t="s">
        <v>52</v>
      </c>
      <c r="AM6" t="s">
        <v>52</v>
      </c>
      <c r="AN6">
        <v>2018</v>
      </c>
      <c r="AO6" t="s">
        <v>95</v>
      </c>
      <c r="AP6" t="s">
        <v>83</v>
      </c>
      <c r="AQ6">
        <v>126.471017</v>
      </c>
      <c r="AR6">
        <v>666.23484299999996</v>
      </c>
    </row>
    <row r="7" spans="1:47" x14ac:dyDescent="0.25">
      <c r="A7">
        <v>1241</v>
      </c>
      <c r="B7" t="s">
        <v>238</v>
      </c>
      <c r="C7" t="s">
        <v>41</v>
      </c>
      <c r="D7" t="s">
        <v>37</v>
      </c>
      <c r="E7" t="s">
        <v>108</v>
      </c>
      <c r="F7" t="s">
        <v>39</v>
      </c>
      <c r="G7">
        <v>0.56000000000000005</v>
      </c>
      <c r="H7">
        <v>0.48</v>
      </c>
      <c r="I7">
        <v>0.23250899999999999</v>
      </c>
      <c r="J7">
        <v>8.4710520000000002</v>
      </c>
      <c r="K7">
        <v>1.2351350000000001</v>
      </c>
      <c r="L7">
        <v>1.9696</v>
      </c>
      <c r="M7">
        <v>0.28718100000000002</v>
      </c>
      <c r="N7">
        <v>1210</v>
      </c>
      <c r="O7" t="s">
        <v>245</v>
      </c>
      <c r="P7" t="s">
        <v>82</v>
      </c>
      <c r="Q7" t="s">
        <v>240</v>
      </c>
      <c r="R7">
        <v>6301.1542760000002</v>
      </c>
      <c r="S7" t="s">
        <v>41</v>
      </c>
      <c r="T7" t="s">
        <v>83</v>
      </c>
      <c r="U7" t="s">
        <v>84</v>
      </c>
      <c r="V7" t="s">
        <v>85</v>
      </c>
      <c r="W7" t="s">
        <v>86</v>
      </c>
      <c r="X7" t="s">
        <v>87</v>
      </c>
      <c r="Y7">
        <v>2021</v>
      </c>
      <c r="Z7" t="s">
        <v>241</v>
      </c>
      <c r="AA7" t="s">
        <v>241</v>
      </c>
      <c r="AB7" t="s">
        <v>89</v>
      </c>
      <c r="AC7" s="58">
        <v>6301</v>
      </c>
      <c r="AD7" s="60">
        <v>8705000</v>
      </c>
      <c r="AE7" s="60">
        <v>84000</v>
      </c>
      <c r="AF7" t="s">
        <v>93</v>
      </c>
      <c r="AG7" t="s">
        <v>52</v>
      </c>
      <c r="AH7" t="s">
        <v>94</v>
      </c>
      <c r="AI7" t="s">
        <v>53</v>
      </c>
      <c r="AJ7">
        <v>2013</v>
      </c>
      <c r="AK7" t="s">
        <v>55</v>
      </c>
      <c r="AL7" t="s">
        <v>52</v>
      </c>
      <c r="AM7" t="s">
        <v>52</v>
      </c>
      <c r="AN7">
        <v>2018</v>
      </c>
      <c r="AO7" t="s">
        <v>95</v>
      </c>
      <c r="AP7" t="s">
        <v>83</v>
      </c>
      <c r="AQ7">
        <v>137.65363199999999</v>
      </c>
      <c r="AR7">
        <v>940.93238299999996</v>
      </c>
    </row>
    <row r="8" spans="1:47" x14ac:dyDescent="0.25">
      <c r="A8">
        <v>1301</v>
      </c>
      <c r="B8" t="s">
        <v>238</v>
      </c>
      <c r="C8" t="s">
        <v>36</v>
      </c>
      <c r="D8" t="s">
        <v>37</v>
      </c>
      <c r="E8" t="s">
        <v>108</v>
      </c>
      <c r="F8" t="s">
        <v>39</v>
      </c>
      <c r="G8">
        <v>0.56000000000000005</v>
      </c>
      <c r="H8">
        <v>0.48</v>
      </c>
      <c r="I8">
        <v>3.6766E-2</v>
      </c>
      <c r="J8">
        <v>6.4060709999999998</v>
      </c>
      <c r="K8">
        <v>1.1748149999999999</v>
      </c>
      <c r="L8">
        <v>0.23552400000000001</v>
      </c>
      <c r="M8">
        <v>4.3193000000000002E-2</v>
      </c>
      <c r="N8">
        <v>2240</v>
      </c>
      <c r="O8" t="s">
        <v>246</v>
      </c>
      <c r="P8" t="s">
        <v>82</v>
      </c>
      <c r="Q8" t="s">
        <v>240</v>
      </c>
      <c r="R8">
        <v>6301.1542760000002</v>
      </c>
      <c r="S8" t="s">
        <v>41</v>
      </c>
      <c r="T8" t="s">
        <v>83</v>
      </c>
      <c r="U8" t="s">
        <v>84</v>
      </c>
      <c r="V8" t="s">
        <v>85</v>
      </c>
      <c r="W8" t="s">
        <v>86</v>
      </c>
      <c r="X8" t="s">
        <v>87</v>
      </c>
      <c r="Y8">
        <v>2021</v>
      </c>
      <c r="Z8" t="s">
        <v>241</v>
      </c>
      <c r="AA8" t="s">
        <v>241</v>
      </c>
      <c r="AB8" t="s">
        <v>89</v>
      </c>
      <c r="AC8" s="58">
        <v>6301</v>
      </c>
      <c r="AD8" s="60">
        <v>8705000</v>
      </c>
      <c r="AE8" s="60">
        <v>84000</v>
      </c>
      <c r="AF8" t="s">
        <v>93</v>
      </c>
      <c r="AG8" t="s">
        <v>52</v>
      </c>
      <c r="AH8" t="s">
        <v>94</v>
      </c>
      <c r="AI8" t="s">
        <v>53</v>
      </c>
      <c r="AJ8">
        <v>2013</v>
      </c>
      <c r="AK8" t="s">
        <v>55</v>
      </c>
      <c r="AL8" t="s">
        <v>52</v>
      </c>
      <c r="AM8" t="s">
        <v>52</v>
      </c>
      <c r="AN8">
        <v>2018</v>
      </c>
      <c r="AO8" t="s">
        <v>95</v>
      </c>
      <c r="AP8" t="s">
        <v>83</v>
      </c>
      <c r="AQ8">
        <v>105.96261</v>
      </c>
      <c r="AR8">
        <v>148.78575900000001</v>
      </c>
    </row>
    <row r="9" spans="1:47" x14ac:dyDescent="0.25">
      <c r="A9">
        <v>1659</v>
      </c>
      <c r="B9" t="s">
        <v>238</v>
      </c>
      <c r="C9" t="s">
        <v>36</v>
      </c>
      <c r="D9" t="s">
        <v>37</v>
      </c>
      <c r="E9" t="s">
        <v>108</v>
      </c>
      <c r="F9" t="s">
        <v>39</v>
      </c>
      <c r="G9">
        <v>0.56000000000000005</v>
      </c>
      <c r="H9">
        <v>0.48</v>
      </c>
      <c r="I9">
        <v>0.193441</v>
      </c>
      <c r="J9">
        <v>7.1640189999999997</v>
      </c>
      <c r="K9">
        <v>0.80317000000000005</v>
      </c>
      <c r="L9">
        <v>1.385815</v>
      </c>
      <c r="M9">
        <v>0.155366</v>
      </c>
      <c r="N9">
        <v>2210</v>
      </c>
      <c r="O9" t="s">
        <v>239</v>
      </c>
      <c r="P9" t="s">
        <v>82</v>
      </c>
      <c r="Q9" t="s">
        <v>240</v>
      </c>
      <c r="R9">
        <v>6301.1542760000002</v>
      </c>
      <c r="S9" t="s">
        <v>41</v>
      </c>
      <c r="T9" t="s">
        <v>83</v>
      </c>
      <c r="U9" t="s">
        <v>84</v>
      </c>
      <c r="V9" t="s">
        <v>85</v>
      </c>
      <c r="W9" t="s">
        <v>86</v>
      </c>
      <c r="X9" t="s">
        <v>87</v>
      </c>
      <c r="Y9">
        <v>2021</v>
      </c>
      <c r="Z9" t="s">
        <v>241</v>
      </c>
      <c r="AA9" t="s">
        <v>241</v>
      </c>
      <c r="AB9" t="s">
        <v>89</v>
      </c>
      <c r="AC9" s="58">
        <v>6301</v>
      </c>
      <c r="AD9" s="60">
        <v>8705000</v>
      </c>
      <c r="AE9" s="60">
        <v>84000</v>
      </c>
      <c r="AF9" t="s">
        <v>93</v>
      </c>
      <c r="AG9" t="s">
        <v>52</v>
      </c>
      <c r="AH9" t="s">
        <v>94</v>
      </c>
      <c r="AI9" t="s">
        <v>53</v>
      </c>
      <c r="AJ9">
        <v>2013</v>
      </c>
      <c r="AK9" t="s">
        <v>55</v>
      </c>
      <c r="AL9" t="s">
        <v>52</v>
      </c>
      <c r="AM9" t="s">
        <v>52</v>
      </c>
      <c r="AN9">
        <v>2018</v>
      </c>
      <c r="AO9" t="s">
        <v>95</v>
      </c>
      <c r="AP9" t="s">
        <v>83</v>
      </c>
      <c r="AQ9">
        <v>130.228273</v>
      </c>
      <c r="AR9">
        <v>782.82782799999995</v>
      </c>
    </row>
    <row r="10" spans="1:47" x14ac:dyDescent="0.25">
      <c r="A10">
        <v>2661</v>
      </c>
      <c r="B10" t="s">
        <v>238</v>
      </c>
      <c r="C10" t="s">
        <v>147</v>
      </c>
      <c r="D10" t="s">
        <v>37</v>
      </c>
      <c r="E10" t="s">
        <v>108</v>
      </c>
      <c r="F10" t="s">
        <v>39</v>
      </c>
      <c r="G10">
        <v>0.56000000000000005</v>
      </c>
      <c r="H10">
        <v>0.48</v>
      </c>
      <c r="I10">
        <v>7.2627999999999998E-2</v>
      </c>
      <c r="J10">
        <v>6.2823460000000004</v>
      </c>
      <c r="K10">
        <v>0.75432200000000005</v>
      </c>
      <c r="L10">
        <v>0.45627600000000001</v>
      </c>
      <c r="M10">
        <v>5.4785E-2</v>
      </c>
      <c r="N10">
        <v>3200</v>
      </c>
      <c r="O10" t="s">
        <v>242</v>
      </c>
      <c r="P10" t="s">
        <v>82</v>
      </c>
      <c r="Q10" t="s">
        <v>240</v>
      </c>
      <c r="R10">
        <v>6301.1542760000002</v>
      </c>
      <c r="S10" t="s">
        <v>41</v>
      </c>
      <c r="T10" t="s">
        <v>83</v>
      </c>
      <c r="U10" t="s">
        <v>84</v>
      </c>
      <c r="V10" t="s">
        <v>85</v>
      </c>
      <c r="W10" t="s">
        <v>86</v>
      </c>
      <c r="X10" t="s">
        <v>87</v>
      </c>
      <c r="Y10">
        <v>2021</v>
      </c>
      <c r="Z10" t="s">
        <v>241</v>
      </c>
      <c r="AA10" t="s">
        <v>241</v>
      </c>
      <c r="AB10" t="s">
        <v>89</v>
      </c>
      <c r="AC10" s="58">
        <v>6301</v>
      </c>
      <c r="AD10" s="60">
        <v>8705000</v>
      </c>
      <c r="AE10" s="60">
        <v>84000</v>
      </c>
      <c r="AF10" t="s">
        <v>93</v>
      </c>
      <c r="AG10" t="s">
        <v>52</v>
      </c>
      <c r="AH10" t="s">
        <v>94</v>
      </c>
      <c r="AI10" t="s">
        <v>53</v>
      </c>
      <c r="AJ10">
        <v>2013</v>
      </c>
      <c r="AK10" t="s">
        <v>55</v>
      </c>
      <c r="AL10" t="s">
        <v>52</v>
      </c>
      <c r="AM10" t="s">
        <v>52</v>
      </c>
      <c r="AN10">
        <v>2018</v>
      </c>
      <c r="AO10" t="s">
        <v>95</v>
      </c>
      <c r="AP10" t="s">
        <v>83</v>
      </c>
      <c r="AQ10">
        <v>111.777995</v>
      </c>
      <c r="AR10">
        <v>293.91652599999998</v>
      </c>
    </row>
    <row r="11" spans="1:47" x14ac:dyDescent="0.25">
      <c r="A11">
        <v>2662</v>
      </c>
      <c r="B11" t="s">
        <v>238</v>
      </c>
      <c r="C11" t="s">
        <v>147</v>
      </c>
      <c r="D11" t="s">
        <v>37</v>
      </c>
      <c r="E11" t="s">
        <v>108</v>
      </c>
      <c r="F11" t="s">
        <v>39</v>
      </c>
      <c r="G11">
        <v>0.56000000000000005</v>
      </c>
      <c r="H11">
        <v>0.48</v>
      </c>
      <c r="I11">
        <v>2.0135E-2</v>
      </c>
      <c r="J11">
        <v>6.2823460000000004</v>
      </c>
      <c r="K11">
        <v>0.75432200000000005</v>
      </c>
      <c r="L11">
        <v>0.126495</v>
      </c>
      <c r="M11">
        <v>1.5188E-2</v>
      </c>
      <c r="N11">
        <v>5100</v>
      </c>
      <c r="O11" t="s">
        <v>243</v>
      </c>
      <c r="P11" t="s">
        <v>82</v>
      </c>
      <c r="Q11" t="s">
        <v>240</v>
      </c>
      <c r="R11">
        <v>6301.1542760000002</v>
      </c>
      <c r="S11" t="s">
        <v>41</v>
      </c>
      <c r="T11" t="s">
        <v>83</v>
      </c>
      <c r="U11" t="s">
        <v>84</v>
      </c>
      <c r="V11" t="s">
        <v>85</v>
      </c>
      <c r="W11" t="s">
        <v>86</v>
      </c>
      <c r="X11" t="s">
        <v>87</v>
      </c>
      <c r="Y11">
        <v>2021</v>
      </c>
      <c r="Z11" t="s">
        <v>241</v>
      </c>
      <c r="AA11" t="s">
        <v>241</v>
      </c>
      <c r="AB11" t="s">
        <v>89</v>
      </c>
      <c r="AC11" s="58">
        <v>6301</v>
      </c>
      <c r="AD11" s="60">
        <v>8705000</v>
      </c>
      <c r="AE11" s="60">
        <v>84000</v>
      </c>
      <c r="AF11" t="s">
        <v>93</v>
      </c>
      <c r="AG11" t="s">
        <v>52</v>
      </c>
      <c r="AH11" t="s">
        <v>94</v>
      </c>
      <c r="AI11" t="s">
        <v>53</v>
      </c>
      <c r="AJ11">
        <v>2013</v>
      </c>
      <c r="AK11" t="s">
        <v>55</v>
      </c>
      <c r="AL11" t="s">
        <v>52</v>
      </c>
      <c r="AM11" t="s">
        <v>52</v>
      </c>
      <c r="AN11">
        <v>2018</v>
      </c>
      <c r="AO11" t="s">
        <v>95</v>
      </c>
      <c r="AP11" t="s">
        <v>83</v>
      </c>
      <c r="AQ11">
        <v>103.26948299999999</v>
      </c>
      <c r="AR11">
        <v>81.483215999999999</v>
      </c>
    </row>
    <row r="12" spans="1:47" x14ac:dyDescent="0.25">
      <c r="A12">
        <v>3065</v>
      </c>
      <c r="B12" t="s">
        <v>238</v>
      </c>
      <c r="C12" t="s">
        <v>147</v>
      </c>
      <c r="D12" t="s">
        <v>37</v>
      </c>
      <c r="E12" t="s">
        <v>108</v>
      </c>
      <c r="F12" t="s">
        <v>39</v>
      </c>
      <c r="G12">
        <v>0.56000000000000005</v>
      </c>
      <c r="H12">
        <v>0.48</v>
      </c>
      <c r="I12">
        <v>6.4499999999999996E-4</v>
      </c>
      <c r="J12">
        <v>7.3764630000000002</v>
      </c>
      <c r="K12">
        <v>0.99669300000000005</v>
      </c>
      <c r="L12">
        <v>4.7569999999999999E-3</v>
      </c>
      <c r="M12">
        <v>6.4300000000000002E-4</v>
      </c>
      <c r="N12">
        <v>3200</v>
      </c>
      <c r="O12" t="s">
        <v>242</v>
      </c>
      <c r="P12" t="s">
        <v>82</v>
      </c>
      <c r="Q12" t="s">
        <v>240</v>
      </c>
      <c r="R12">
        <v>6301.1542760000002</v>
      </c>
      <c r="S12" t="s">
        <v>41</v>
      </c>
      <c r="T12" t="s">
        <v>83</v>
      </c>
      <c r="U12" t="s">
        <v>84</v>
      </c>
      <c r="V12" t="s">
        <v>85</v>
      </c>
      <c r="W12" t="s">
        <v>86</v>
      </c>
      <c r="X12" t="s">
        <v>87</v>
      </c>
      <c r="Y12">
        <v>2021</v>
      </c>
      <c r="Z12" t="s">
        <v>241</v>
      </c>
      <c r="AA12" t="s">
        <v>241</v>
      </c>
      <c r="AB12" t="s">
        <v>89</v>
      </c>
      <c r="AC12" s="58">
        <v>6301</v>
      </c>
      <c r="AD12" s="60">
        <v>8705000</v>
      </c>
      <c r="AE12" s="60">
        <v>84000</v>
      </c>
      <c r="AF12" t="s">
        <v>93</v>
      </c>
      <c r="AG12" t="s">
        <v>52</v>
      </c>
      <c r="AH12" t="s">
        <v>94</v>
      </c>
      <c r="AI12" t="s">
        <v>53</v>
      </c>
      <c r="AJ12">
        <v>2013</v>
      </c>
      <c r="AK12" t="s">
        <v>55</v>
      </c>
      <c r="AL12" t="s">
        <v>52</v>
      </c>
      <c r="AM12" t="s">
        <v>52</v>
      </c>
      <c r="AN12">
        <v>2018</v>
      </c>
      <c r="AO12" t="s">
        <v>95</v>
      </c>
      <c r="AP12" t="s">
        <v>83</v>
      </c>
      <c r="AQ12">
        <v>31.756843</v>
      </c>
      <c r="AR12">
        <v>2.6098599999999998</v>
      </c>
    </row>
    <row r="13" spans="1:47" x14ac:dyDescent="0.25">
      <c r="A13">
        <v>3113</v>
      </c>
      <c r="B13" t="s">
        <v>238</v>
      </c>
      <c r="C13" t="s">
        <v>36</v>
      </c>
      <c r="D13" t="s">
        <v>37</v>
      </c>
      <c r="E13" t="s">
        <v>108</v>
      </c>
      <c r="F13" t="s">
        <v>39</v>
      </c>
      <c r="G13">
        <v>0.56000000000000005</v>
      </c>
      <c r="H13">
        <v>0.48</v>
      </c>
      <c r="I13">
        <v>6.7599999999999995E-4</v>
      </c>
      <c r="J13">
        <v>7.2242110000000004</v>
      </c>
      <c r="K13">
        <v>0.98995100000000003</v>
      </c>
      <c r="L13">
        <v>4.8859999999999997E-3</v>
      </c>
      <c r="M13">
        <v>6.7000000000000002E-4</v>
      </c>
      <c r="N13">
        <v>2240</v>
      </c>
      <c r="O13" t="s">
        <v>246</v>
      </c>
      <c r="P13" t="s">
        <v>82</v>
      </c>
      <c r="Q13" t="s">
        <v>240</v>
      </c>
      <c r="R13">
        <v>6301.1542760000002</v>
      </c>
      <c r="S13" t="s">
        <v>41</v>
      </c>
      <c r="T13" t="s">
        <v>83</v>
      </c>
      <c r="U13" t="s">
        <v>84</v>
      </c>
      <c r="V13" t="s">
        <v>85</v>
      </c>
      <c r="W13" t="s">
        <v>86</v>
      </c>
      <c r="X13" t="s">
        <v>87</v>
      </c>
      <c r="Y13">
        <v>2021</v>
      </c>
      <c r="Z13" t="s">
        <v>241</v>
      </c>
      <c r="AA13" t="s">
        <v>241</v>
      </c>
      <c r="AB13" t="s">
        <v>89</v>
      </c>
      <c r="AC13" s="58">
        <v>6301</v>
      </c>
      <c r="AD13" s="60">
        <v>8705000</v>
      </c>
      <c r="AE13" s="60">
        <v>84000</v>
      </c>
      <c r="AF13" t="s">
        <v>93</v>
      </c>
      <c r="AG13" t="s">
        <v>52</v>
      </c>
      <c r="AH13" t="s">
        <v>94</v>
      </c>
      <c r="AI13" t="s">
        <v>53</v>
      </c>
      <c r="AJ13">
        <v>2013</v>
      </c>
      <c r="AK13" t="s">
        <v>55</v>
      </c>
      <c r="AL13" t="s">
        <v>52</v>
      </c>
      <c r="AM13" t="s">
        <v>52</v>
      </c>
      <c r="AN13">
        <v>2018</v>
      </c>
      <c r="AO13" t="s">
        <v>95</v>
      </c>
      <c r="AP13" t="s">
        <v>83</v>
      </c>
      <c r="AQ13">
        <v>6.7380180000000003</v>
      </c>
      <c r="AR13">
        <v>2.7371120000000002</v>
      </c>
    </row>
    <row r="14" spans="1:47" x14ac:dyDescent="0.25">
      <c r="A14">
        <v>3114</v>
      </c>
      <c r="B14" t="s">
        <v>238</v>
      </c>
      <c r="C14" t="s">
        <v>147</v>
      </c>
      <c r="D14" t="s">
        <v>37</v>
      </c>
      <c r="E14" t="s">
        <v>108</v>
      </c>
      <c r="F14" t="s">
        <v>39</v>
      </c>
      <c r="G14">
        <v>0.56000000000000005</v>
      </c>
      <c r="H14">
        <v>0.48</v>
      </c>
      <c r="I14">
        <v>9.9609999999999994E-3</v>
      </c>
      <c r="J14">
        <v>7.2242110000000004</v>
      </c>
      <c r="K14">
        <v>0.98995100000000003</v>
      </c>
      <c r="L14">
        <v>7.1958999999999995E-2</v>
      </c>
      <c r="M14">
        <v>9.861E-3</v>
      </c>
      <c r="N14">
        <v>3200</v>
      </c>
      <c r="O14" t="s">
        <v>242</v>
      </c>
      <c r="P14" t="s">
        <v>82</v>
      </c>
      <c r="Q14" t="s">
        <v>240</v>
      </c>
      <c r="R14">
        <v>6301.1542760000002</v>
      </c>
      <c r="S14" t="s">
        <v>41</v>
      </c>
      <c r="T14" t="s">
        <v>83</v>
      </c>
      <c r="U14" t="s">
        <v>84</v>
      </c>
      <c r="V14" t="s">
        <v>85</v>
      </c>
      <c r="W14" t="s">
        <v>86</v>
      </c>
      <c r="X14" t="s">
        <v>87</v>
      </c>
      <c r="Y14">
        <v>2021</v>
      </c>
      <c r="Z14" t="s">
        <v>241</v>
      </c>
      <c r="AA14" t="s">
        <v>241</v>
      </c>
      <c r="AB14" t="s">
        <v>89</v>
      </c>
      <c r="AC14" s="58">
        <v>6301</v>
      </c>
      <c r="AD14" s="60">
        <v>8705000</v>
      </c>
      <c r="AE14" s="60">
        <v>84000</v>
      </c>
      <c r="AF14" t="s">
        <v>93</v>
      </c>
      <c r="AG14" t="s">
        <v>52</v>
      </c>
      <c r="AH14" t="s">
        <v>94</v>
      </c>
      <c r="AI14" t="s">
        <v>53</v>
      </c>
      <c r="AJ14">
        <v>2013</v>
      </c>
      <c r="AK14" t="s">
        <v>55</v>
      </c>
      <c r="AL14" t="s">
        <v>52</v>
      </c>
      <c r="AM14" t="s">
        <v>52</v>
      </c>
      <c r="AN14">
        <v>2018</v>
      </c>
      <c r="AO14" t="s">
        <v>95</v>
      </c>
      <c r="AP14" t="s">
        <v>83</v>
      </c>
      <c r="AQ14">
        <v>97.690495999999996</v>
      </c>
      <c r="AR14">
        <v>40.309761999999999</v>
      </c>
    </row>
    <row r="15" spans="1:47" x14ac:dyDescent="0.25">
      <c r="A15">
        <v>3375</v>
      </c>
      <c r="B15" t="s">
        <v>238</v>
      </c>
      <c r="C15" t="s">
        <v>36</v>
      </c>
      <c r="D15" t="s">
        <v>37</v>
      </c>
      <c r="E15" t="s">
        <v>108</v>
      </c>
      <c r="F15" t="s">
        <v>39</v>
      </c>
      <c r="G15">
        <v>0.56000000000000005</v>
      </c>
      <c r="H15">
        <v>0.48</v>
      </c>
      <c r="I15">
        <v>0.193415</v>
      </c>
      <c r="J15">
        <v>6.325145</v>
      </c>
      <c r="K15">
        <v>1.161877</v>
      </c>
      <c r="L15">
        <v>1.2233810000000001</v>
      </c>
      <c r="M15">
        <v>0.22472500000000001</v>
      </c>
      <c r="N15">
        <v>2240</v>
      </c>
      <c r="O15" t="s">
        <v>246</v>
      </c>
      <c r="P15" t="s">
        <v>82</v>
      </c>
      <c r="Q15" t="s">
        <v>240</v>
      </c>
      <c r="R15">
        <v>6301.1542760000002</v>
      </c>
      <c r="S15" t="s">
        <v>41</v>
      </c>
      <c r="T15" t="s">
        <v>83</v>
      </c>
      <c r="U15" t="s">
        <v>84</v>
      </c>
      <c r="V15" t="s">
        <v>85</v>
      </c>
      <c r="W15" t="s">
        <v>86</v>
      </c>
      <c r="X15" t="s">
        <v>87</v>
      </c>
      <c r="Y15">
        <v>2021</v>
      </c>
      <c r="Z15" t="s">
        <v>241</v>
      </c>
      <c r="AA15" t="s">
        <v>241</v>
      </c>
      <c r="AB15" t="s">
        <v>89</v>
      </c>
      <c r="AC15" s="58">
        <v>6301</v>
      </c>
      <c r="AD15" s="60">
        <v>8705000</v>
      </c>
      <c r="AE15" s="60">
        <v>84000</v>
      </c>
      <c r="AF15" t="s">
        <v>93</v>
      </c>
      <c r="AG15" t="s">
        <v>52</v>
      </c>
      <c r="AH15" t="s">
        <v>94</v>
      </c>
      <c r="AI15" t="s">
        <v>53</v>
      </c>
      <c r="AJ15">
        <v>2013</v>
      </c>
      <c r="AK15" t="s">
        <v>55</v>
      </c>
      <c r="AL15" t="s">
        <v>52</v>
      </c>
      <c r="AM15" t="s">
        <v>52</v>
      </c>
      <c r="AN15">
        <v>2018</v>
      </c>
      <c r="AO15" t="s">
        <v>95</v>
      </c>
      <c r="AP15" t="s">
        <v>83</v>
      </c>
      <c r="AQ15">
        <v>131.12107700000001</v>
      </c>
      <c r="AR15">
        <v>782.72446200000002</v>
      </c>
    </row>
    <row r="16" spans="1:47" x14ac:dyDescent="0.25">
      <c r="A16">
        <v>3737</v>
      </c>
      <c r="B16" t="s">
        <v>238</v>
      </c>
      <c r="C16" t="s">
        <v>147</v>
      </c>
      <c r="D16" t="s">
        <v>37</v>
      </c>
      <c r="E16" t="s">
        <v>108</v>
      </c>
      <c r="F16" t="s">
        <v>39</v>
      </c>
      <c r="G16">
        <v>0.56000000000000005</v>
      </c>
      <c r="H16">
        <v>0.48</v>
      </c>
      <c r="I16">
        <v>7.0374999999999993E-2</v>
      </c>
      <c r="J16">
        <v>6.4327439999999996</v>
      </c>
      <c r="K16">
        <v>0.76901399999999998</v>
      </c>
      <c r="L16">
        <v>0.452704</v>
      </c>
      <c r="M16">
        <v>5.4119E-2</v>
      </c>
      <c r="N16">
        <v>3200</v>
      </c>
      <c r="O16" t="s">
        <v>242</v>
      </c>
      <c r="P16" t="s">
        <v>82</v>
      </c>
      <c r="Q16" t="s">
        <v>240</v>
      </c>
      <c r="R16">
        <v>6301.1542760000002</v>
      </c>
      <c r="S16" t="s">
        <v>41</v>
      </c>
      <c r="T16" t="s">
        <v>83</v>
      </c>
      <c r="U16" t="s">
        <v>84</v>
      </c>
      <c r="V16" t="s">
        <v>85</v>
      </c>
      <c r="W16" t="s">
        <v>86</v>
      </c>
      <c r="X16" t="s">
        <v>87</v>
      </c>
      <c r="Y16">
        <v>2021</v>
      </c>
      <c r="Z16" t="s">
        <v>241</v>
      </c>
      <c r="AA16" t="s">
        <v>241</v>
      </c>
      <c r="AB16" t="s">
        <v>89</v>
      </c>
      <c r="AC16" s="58">
        <v>6301</v>
      </c>
      <c r="AD16" s="60">
        <v>8705000</v>
      </c>
      <c r="AE16" s="60">
        <v>84000</v>
      </c>
      <c r="AF16" t="s">
        <v>93</v>
      </c>
      <c r="AG16" t="s">
        <v>52</v>
      </c>
      <c r="AH16" t="s">
        <v>94</v>
      </c>
      <c r="AI16" t="s">
        <v>53</v>
      </c>
      <c r="AJ16">
        <v>2013</v>
      </c>
      <c r="AK16" t="s">
        <v>55</v>
      </c>
      <c r="AL16" t="s">
        <v>52</v>
      </c>
      <c r="AM16" t="s">
        <v>52</v>
      </c>
      <c r="AN16">
        <v>2018</v>
      </c>
      <c r="AO16" t="s">
        <v>95</v>
      </c>
      <c r="AP16" t="s">
        <v>83</v>
      </c>
      <c r="AQ16">
        <v>111.40306200000001</v>
      </c>
      <c r="AR16">
        <v>284.79706599999997</v>
      </c>
    </row>
    <row r="17" spans="1:44" x14ac:dyDescent="0.25">
      <c r="A17">
        <v>4880</v>
      </c>
      <c r="B17" t="s">
        <v>238</v>
      </c>
      <c r="C17" t="s">
        <v>147</v>
      </c>
      <c r="D17" t="s">
        <v>37</v>
      </c>
      <c r="E17" t="s">
        <v>108</v>
      </c>
      <c r="F17" t="s">
        <v>39</v>
      </c>
      <c r="G17">
        <v>0.56000000000000005</v>
      </c>
      <c r="H17">
        <v>0.48</v>
      </c>
      <c r="I17">
        <v>7.2014999999999996E-2</v>
      </c>
      <c r="J17">
        <v>6.4382270000000004</v>
      </c>
      <c r="K17">
        <v>0.77288699999999999</v>
      </c>
      <c r="L17">
        <v>0.46364899999999998</v>
      </c>
      <c r="M17">
        <v>5.5659E-2</v>
      </c>
      <c r="N17">
        <v>3200</v>
      </c>
      <c r="O17" t="s">
        <v>242</v>
      </c>
      <c r="P17" t="s">
        <v>82</v>
      </c>
      <c r="Q17" t="s">
        <v>240</v>
      </c>
      <c r="R17">
        <v>6301.1542760000002</v>
      </c>
      <c r="S17" t="s">
        <v>41</v>
      </c>
      <c r="T17" t="s">
        <v>83</v>
      </c>
      <c r="U17" t="s">
        <v>84</v>
      </c>
      <c r="V17" t="s">
        <v>85</v>
      </c>
      <c r="W17" t="s">
        <v>86</v>
      </c>
      <c r="X17" t="s">
        <v>87</v>
      </c>
      <c r="Y17">
        <v>2021</v>
      </c>
      <c r="Z17" t="s">
        <v>241</v>
      </c>
      <c r="AA17" t="s">
        <v>241</v>
      </c>
      <c r="AB17" t="s">
        <v>89</v>
      </c>
      <c r="AC17" s="58">
        <v>6301</v>
      </c>
      <c r="AD17" s="60">
        <v>8705000</v>
      </c>
      <c r="AE17" s="60">
        <v>84000</v>
      </c>
      <c r="AF17" t="s">
        <v>93</v>
      </c>
      <c r="AG17" t="s">
        <v>52</v>
      </c>
      <c r="AH17" t="s">
        <v>94</v>
      </c>
      <c r="AI17" t="s">
        <v>53</v>
      </c>
      <c r="AJ17">
        <v>2013</v>
      </c>
      <c r="AK17" t="s">
        <v>55</v>
      </c>
      <c r="AL17" t="s">
        <v>52</v>
      </c>
      <c r="AM17" t="s">
        <v>52</v>
      </c>
      <c r="AN17">
        <v>2018</v>
      </c>
      <c r="AO17" t="s">
        <v>95</v>
      </c>
      <c r="AP17" t="s">
        <v>83</v>
      </c>
      <c r="AQ17">
        <v>111.678702</v>
      </c>
      <c r="AR17">
        <v>291.43420099999997</v>
      </c>
    </row>
    <row r="18" spans="1:44" x14ac:dyDescent="0.25">
      <c r="A18">
        <v>4881</v>
      </c>
      <c r="B18" t="s">
        <v>238</v>
      </c>
      <c r="C18" t="s">
        <v>147</v>
      </c>
      <c r="D18" t="s">
        <v>37</v>
      </c>
      <c r="E18" t="s">
        <v>108</v>
      </c>
      <c r="F18" t="s">
        <v>39</v>
      </c>
      <c r="G18">
        <v>0.56000000000000005</v>
      </c>
      <c r="H18">
        <v>0.48</v>
      </c>
      <c r="I18">
        <v>7.6839999999999999E-3</v>
      </c>
      <c r="J18">
        <v>6.4382270000000004</v>
      </c>
      <c r="K18">
        <v>0.77288699999999999</v>
      </c>
      <c r="L18">
        <v>4.9471000000000001E-2</v>
      </c>
      <c r="M18">
        <v>5.9389999999999998E-3</v>
      </c>
      <c r="N18">
        <v>5100</v>
      </c>
      <c r="O18" t="s">
        <v>243</v>
      </c>
      <c r="P18" t="s">
        <v>82</v>
      </c>
      <c r="Q18" t="s">
        <v>240</v>
      </c>
      <c r="R18">
        <v>6301.1542760000002</v>
      </c>
      <c r="S18" t="s">
        <v>41</v>
      </c>
      <c r="T18" t="s">
        <v>83</v>
      </c>
      <c r="U18" t="s">
        <v>84</v>
      </c>
      <c r="V18" t="s">
        <v>85</v>
      </c>
      <c r="W18" t="s">
        <v>86</v>
      </c>
      <c r="X18" t="s">
        <v>87</v>
      </c>
      <c r="Y18">
        <v>2021</v>
      </c>
      <c r="Z18" t="s">
        <v>241</v>
      </c>
      <c r="AA18" t="s">
        <v>241</v>
      </c>
      <c r="AB18" t="s">
        <v>89</v>
      </c>
      <c r="AC18" s="58">
        <v>6301</v>
      </c>
      <c r="AD18" s="60">
        <v>8705000</v>
      </c>
      <c r="AE18" s="60">
        <v>84000</v>
      </c>
      <c r="AF18" t="s">
        <v>93</v>
      </c>
      <c r="AG18" t="s">
        <v>52</v>
      </c>
      <c r="AH18" t="s">
        <v>94</v>
      </c>
      <c r="AI18" t="s">
        <v>53</v>
      </c>
      <c r="AJ18">
        <v>2013</v>
      </c>
      <c r="AK18" t="s">
        <v>55</v>
      </c>
      <c r="AL18" t="s">
        <v>52</v>
      </c>
      <c r="AM18" t="s">
        <v>52</v>
      </c>
      <c r="AN18">
        <v>2018</v>
      </c>
      <c r="AO18" t="s">
        <v>95</v>
      </c>
      <c r="AP18" t="s">
        <v>83</v>
      </c>
      <c r="AQ18">
        <v>101.253998</v>
      </c>
      <c r="AR18">
        <v>31.096098999999999</v>
      </c>
    </row>
    <row r="19" spans="1:44" x14ac:dyDescent="0.25">
      <c r="A19">
        <v>5478</v>
      </c>
      <c r="B19" t="s">
        <v>238</v>
      </c>
      <c r="C19" t="s">
        <v>36</v>
      </c>
      <c r="D19" t="s">
        <v>37</v>
      </c>
      <c r="E19" t="s">
        <v>108</v>
      </c>
      <c r="F19" t="s">
        <v>39</v>
      </c>
      <c r="G19">
        <v>0.56000000000000005</v>
      </c>
      <c r="H19">
        <v>0.48</v>
      </c>
      <c r="I19">
        <v>0.11195099999999999</v>
      </c>
      <c r="J19">
        <v>8.3759150000000009</v>
      </c>
      <c r="K19">
        <v>1.2179610000000001</v>
      </c>
      <c r="L19">
        <v>0.93769000000000002</v>
      </c>
      <c r="M19">
        <v>0.136352</v>
      </c>
      <c r="N19">
        <v>2510</v>
      </c>
      <c r="O19" t="s">
        <v>244</v>
      </c>
      <c r="P19" t="s">
        <v>82</v>
      </c>
      <c r="Q19" t="s">
        <v>240</v>
      </c>
      <c r="R19">
        <v>6301.1542760000002</v>
      </c>
      <c r="S19" t="s">
        <v>41</v>
      </c>
      <c r="T19" t="s">
        <v>83</v>
      </c>
      <c r="U19" t="s">
        <v>84</v>
      </c>
      <c r="V19" t="s">
        <v>85</v>
      </c>
      <c r="W19" t="s">
        <v>86</v>
      </c>
      <c r="X19" t="s">
        <v>87</v>
      </c>
      <c r="Y19">
        <v>2021</v>
      </c>
      <c r="Z19" t="s">
        <v>241</v>
      </c>
      <c r="AA19" t="s">
        <v>241</v>
      </c>
      <c r="AB19" t="s">
        <v>89</v>
      </c>
      <c r="AC19" s="58">
        <v>6301</v>
      </c>
      <c r="AD19" s="60">
        <v>8705000</v>
      </c>
      <c r="AE19" s="60">
        <v>84000</v>
      </c>
      <c r="AF19" t="s">
        <v>93</v>
      </c>
      <c r="AG19" t="s">
        <v>52</v>
      </c>
      <c r="AH19" t="s">
        <v>94</v>
      </c>
      <c r="AI19" t="s">
        <v>53</v>
      </c>
      <c r="AJ19">
        <v>2013</v>
      </c>
      <c r="AK19" t="s">
        <v>55</v>
      </c>
      <c r="AL19" t="s">
        <v>52</v>
      </c>
      <c r="AM19" t="s">
        <v>52</v>
      </c>
      <c r="AN19">
        <v>2018</v>
      </c>
      <c r="AO19" t="s">
        <v>95</v>
      </c>
      <c r="AP19" t="s">
        <v>83</v>
      </c>
      <c r="AQ19">
        <v>118.000844</v>
      </c>
      <c r="AR19">
        <v>453.048632</v>
      </c>
    </row>
    <row r="20" spans="1:44" x14ac:dyDescent="0.25">
      <c r="A20">
        <v>5479</v>
      </c>
      <c r="B20" t="s">
        <v>238</v>
      </c>
      <c r="C20" t="s">
        <v>147</v>
      </c>
      <c r="D20" t="s">
        <v>37</v>
      </c>
      <c r="E20" t="s">
        <v>108</v>
      </c>
      <c r="F20" t="s">
        <v>39</v>
      </c>
      <c r="G20">
        <v>0.56000000000000005</v>
      </c>
      <c r="H20">
        <v>0.48</v>
      </c>
      <c r="I20">
        <v>0.15728300000000001</v>
      </c>
      <c r="J20">
        <v>8.3759150000000009</v>
      </c>
      <c r="K20">
        <v>1.2179610000000001</v>
      </c>
      <c r="L20">
        <v>1.3173889999999999</v>
      </c>
      <c r="M20">
        <v>0.19156500000000001</v>
      </c>
      <c r="N20">
        <v>3200</v>
      </c>
      <c r="O20" t="s">
        <v>242</v>
      </c>
      <c r="P20" t="s">
        <v>82</v>
      </c>
      <c r="Q20" t="s">
        <v>240</v>
      </c>
      <c r="R20">
        <v>6301.1542760000002</v>
      </c>
      <c r="S20" t="s">
        <v>41</v>
      </c>
      <c r="T20" t="s">
        <v>83</v>
      </c>
      <c r="U20" t="s">
        <v>84</v>
      </c>
      <c r="V20" t="s">
        <v>85</v>
      </c>
      <c r="W20" t="s">
        <v>86</v>
      </c>
      <c r="X20" t="s">
        <v>87</v>
      </c>
      <c r="Y20">
        <v>2021</v>
      </c>
      <c r="Z20" t="s">
        <v>241</v>
      </c>
      <c r="AA20" t="s">
        <v>241</v>
      </c>
      <c r="AB20" t="s">
        <v>89</v>
      </c>
      <c r="AC20" s="58">
        <v>6301</v>
      </c>
      <c r="AD20" s="60">
        <v>8705000</v>
      </c>
      <c r="AE20" s="60">
        <v>84000</v>
      </c>
      <c r="AF20" t="s">
        <v>93</v>
      </c>
      <c r="AG20" t="s">
        <v>52</v>
      </c>
      <c r="AH20" t="s">
        <v>94</v>
      </c>
      <c r="AI20" t="s">
        <v>53</v>
      </c>
      <c r="AJ20">
        <v>2013</v>
      </c>
      <c r="AK20" t="s">
        <v>55</v>
      </c>
      <c r="AL20" t="s">
        <v>52</v>
      </c>
      <c r="AM20" t="s">
        <v>52</v>
      </c>
      <c r="AN20">
        <v>2018</v>
      </c>
      <c r="AO20" t="s">
        <v>95</v>
      </c>
      <c r="AP20" t="s">
        <v>83</v>
      </c>
      <c r="AQ20">
        <v>125.471265</v>
      </c>
      <c r="AR20">
        <v>636.50184300000001</v>
      </c>
    </row>
    <row r="21" spans="1:44" x14ac:dyDescent="0.25">
      <c r="A21">
        <v>5480</v>
      </c>
      <c r="B21" t="s">
        <v>238</v>
      </c>
      <c r="C21" t="s">
        <v>41</v>
      </c>
      <c r="D21" t="s">
        <v>37</v>
      </c>
      <c r="E21" t="s">
        <v>108</v>
      </c>
      <c r="F21" t="s">
        <v>39</v>
      </c>
      <c r="G21">
        <v>0.56000000000000005</v>
      </c>
      <c r="H21">
        <v>0.48</v>
      </c>
      <c r="I21">
        <v>0.21671599999999999</v>
      </c>
      <c r="J21">
        <v>8.3759150000000009</v>
      </c>
      <c r="K21">
        <v>1.2179610000000001</v>
      </c>
      <c r="L21">
        <v>1.8151980000000001</v>
      </c>
      <c r="M21">
        <v>0.26395200000000002</v>
      </c>
      <c r="N21">
        <v>1210</v>
      </c>
      <c r="O21" t="s">
        <v>245</v>
      </c>
      <c r="P21" t="s">
        <v>82</v>
      </c>
      <c r="Q21" t="s">
        <v>240</v>
      </c>
      <c r="R21">
        <v>6301.1542760000002</v>
      </c>
      <c r="S21" t="s">
        <v>41</v>
      </c>
      <c r="T21" t="s">
        <v>83</v>
      </c>
      <c r="U21" t="s">
        <v>84</v>
      </c>
      <c r="V21" t="s">
        <v>85</v>
      </c>
      <c r="W21" t="s">
        <v>86</v>
      </c>
      <c r="X21" t="s">
        <v>87</v>
      </c>
      <c r="Y21">
        <v>2021</v>
      </c>
      <c r="Z21" t="s">
        <v>241</v>
      </c>
      <c r="AA21" t="s">
        <v>241</v>
      </c>
      <c r="AB21" t="s">
        <v>89</v>
      </c>
      <c r="AC21" s="58">
        <v>6301</v>
      </c>
      <c r="AD21" s="60">
        <v>8705000</v>
      </c>
      <c r="AE21" s="60">
        <v>84000</v>
      </c>
      <c r="AF21" t="s">
        <v>93</v>
      </c>
      <c r="AG21" t="s">
        <v>52</v>
      </c>
      <c r="AH21" t="s">
        <v>94</v>
      </c>
      <c r="AI21" t="s">
        <v>53</v>
      </c>
      <c r="AJ21">
        <v>2013</v>
      </c>
      <c r="AK21" t="s">
        <v>55</v>
      </c>
      <c r="AL21" t="s">
        <v>52</v>
      </c>
      <c r="AM21" t="s">
        <v>52</v>
      </c>
      <c r="AN21">
        <v>2018</v>
      </c>
      <c r="AO21" t="s">
        <v>95</v>
      </c>
      <c r="AP21" t="s">
        <v>83</v>
      </c>
      <c r="AQ21">
        <v>135.097149</v>
      </c>
      <c r="AR21">
        <v>877.02030999999999</v>
      </c>
    </row>
    <row r="22" spans="1:44" x14ac:dyDescent="0.25">
      <c r="A22">
        <v>5789</v>
      </c>
      <c r="B22" t="s">
        <v>238</v>
      </c>
      <c r="C22" t="s">
        <v>36</v>
      </c>
      <c r="D22" t="s">
        <v>37</v>
      </c>
      <c r="E22" t="s">
        <v>108</v>
      </c>
      <c r="F22" t="s">
        <v>39</v>
      </c>
      <c r="G22">
        <v>0.56000000000000005</v>
      </c>
      <c r="H22">
        <v>0.48</v>
      </c>
      <c r="I22">
        <v>2.0470000000000002E-3</v>
      </c>
      <c r="J22">
        <v>8.4654600000000002</v>
      </c>
      <c r="K22">
        <v>1.2465010000000001</v>
      </c>
      <c r="L22">
        <v>1.7328E-2</v>
      </c>
      <c r="M22">
        <v>2.552E-3</v>
      </c>
      <c r="N22">
        <v>2110</v>
      </c>
      <c r="O22" t="s">
        <v>247</v>
      </c>
      <c r="P22" t="s">
        <v>82</v>
      </c>
      <c r="Q22" t="s">
        <v>240</v>
      </c>
      <c r="R22">
        <v>6301.1542760000002</v>
      </c>
      <c r="S22" t="s">
        <v>41</v>
      </c>
      <c r="T22" t="s">
        <v>83</v>
      </c>
      <c r="U22" t="s">
        <v>84</v>
      </c>
      <c r="V22" t="s">
        <v>85</v>
      </c>
      <c r="W22" t="s">
        <v>86</v>
      </c>
      <c r="X22" t="s">
        <v>87</v>
      </c>
      <c r="Y22">
        <v>2021</v>
      </c>
      <c r="Z22" t="s">
        <v>241</v>
      </c>
      <c r="AA22" t="s">
        <v>241</v>
      </c>
      <c r="AB22" t="s">
        <v>89</v>
      </c>
      <c r="AC22" s="58">
        <v>6301</v>
      </c>
      <c r="AD22" s="60">
        <v>8705000</v>
      </c>
      <c r="AE22" s="60">
        <v>84000</v>
      </c>
      <c r="AF22" t="s">
        <v>93</v>
      </c>
      <c r="AG22" t="s">
        <v>52</v>
      </c>
      <c r="AH22" t="s">
        <v>94</v>
      </c>
      <c r="AI22" t="s">
        <v>53</v>
      </c>
      <c r="AJ22">
        <v>2013</v>
      </c>
      <c r="AK22" t="s">
        <v>55</v>
      </c>
      <c r="AL22" t="s">
        <v>52</v>
      </c>
      <c r="AM22" t="s">
        <v>52</v>
      </c>
      <c r="AN22">
        <v>2018</v>
      </c>
      <c r="AO22" t="s">
        <v>95</v>
      </c>
      <c r="AP22" t="s">
        <v>83</v>
      </c>
      <c r="AQ22">
        <v>39.550514</v>
      </c>
      <c r="AR22">
        <v>8.2836350000000003</v>
      </c>
    </row>
    <row r="23" spans="1:44" x14ac:dyDescent="0.25">
      <c r="A23">
        <v>5790</v>
      </c>
      <c r="B23" t="s">
        <v>238</v>
      </c>
      <c r="C23" t="s">
        <v>36</v>
      </c>
      <c r="D23" t="s">
        <v>37</v>
      </c>
      <c r="E23" t="s">
        <v>108</v>
      </c>
      <c r="F23" t="s">
        <v>39</v>
      </c>
      <c r="G23">
        <v>0.56000000000000005</v>
      </c>
      <c r="H23">
        <v>0.48</v>
      </c>
      <c r="I23">
        <v>5.5510000000000004E-3</v>
      </c>
      <c r="J23">
        <v>8.4654600000000002</v>
      </c>
      <c r="K23">
        <v>1.2465010000000001</v>
      </c>
      <c r="L23">
        <v>4.6995000000000002E-2</v>
      </c>
      <c r="M23">
        <v>6.9199999999999999E-3</v>
      </c>
      <c r="N23">
        <v>2240</v>
      </c>
      <c r="O23" t="s">
        <v>246</v>
      </c>
      <c r="P23" t="s">
        <v>82</v>
      </c>
      <c r="Q23" t="s">
        <v>240</v>
      </c>
      <c r="R23">
        <v>6301.1542760000002</v>
      </c>
      <c r="S23" t="s">
        <v>41</v>
      </c>
      <c r="T23" t="s">
        <v>83</v>
      </c>
      <c r="U23" t="s">
        <v>84</v>
      </c>
      <c r="V23" t="s">
        <v>85</v>
      </c>
      <c r="W23" t="s">
        <v>86</v>
      </c>
      <c r="X23" t="s">
        <v>87</v>
      </c>
      <c r="Y23">
        <v>2021</v>
      </c>
      <c r="Z23" t="s">
        <v>241</v>
      </c>
      <c r="AA23" t="s">
        <v>241</v>
      </c>
      <c r="AB23" t="s">
        <v>89</v>
      </c>
      <c r="AC23" s="58">
        <v>6301</v>
      </c>
      <c r="AD23" s="60">
        <v>8705000</v>
      </c>
      <c r="AE23" s="60">
        <v>84000</v>
      </c>
      <c r="AF23" t="s">
        <v>93</v>
      </c>
      <c r="AG23" t="s">
        <v>52</v>
      </c>
      <c r="AH23" t="s">
        <v>94</v>
      </c>
      <c r="AI23" t="s">
        <v>53</v>
      </c>
      <c r="AJ23">
        <v>2013</v>
      </c>
      <c r="AK23" t="s">
        <v>55</v>
      </c>
      <c r="AL23" t="s">
        <v>52</v>
      </c>
      <c r="AM23" t="s">
        <v>52</v>
      </c>
      <c r="AN23">
        <v>2018</v>
      </c>
      <c r="AO23" t="s">
        <v>95</v>
      </c>
      <c r="AP23" t="s">
        <v>83</v>
      </c>
      <c r="AQ23">
        <v>29.371151999999999</v>
      </c>
      <c r="AR23">
        <v>22.465523000000001</v>
      </c>
    </row>
    <row r="24" spans="1:44" x14ac:dyDescent="0.25">
      <c r="A24">
        <v>5791</v>
      </c>
      <c r="B24" t="s">
        <v>238</v>
      </c>
      <c r="C24" t="s">
        <v>36</v>
      </c>
      <c r="D24" t="s">
        <v>37</v>
      </c>
      <c r="E24" t="s">
        <v>108</v>
      </c>
      <c r="F24" t="s">
        <v>39</v>
      </c>
      <c r="G24">
        <v>0.56000000000000005</v>
      </c>
      <c r="H24">
        <v>0.48</v>
      </c>
      <c r="I24">
        <v>8.7939000000000003E-2</v>
      </c>
      <c r="J24">
        <v>8.4654600000000002</v>
      </c>
      <c r="K24">
        <v>1.2465010000000001</v>
      </c>
      <c r="L24">
        <v>0.74444500000000002</v>
      </c>
      <c r="M24">
        <v>0.10961600000000001</v>
      </c>
      <c r="N24">
        <v>2510</v>
      </c>
      <c r="O24" t="s">
        <v>244</v>
      </c>
      <c r="P24" t="s">
        <v>82</v>
      </c>
      <c r="Q24" t="s">
        <v>240</v>
      </c>
      <c r="R24">
        <v>6301.1542760000002</v>
      </c>
      <c r="S24" t="s">
        <v>41</v>
      </c>
      <c r="T24" t="s">
        <v>83</v>
      </c>
      <c r="U24" t="s">
        <v>84</v>
      </c>
      <c r="V24" t="s">
        <v>85</v>
      </c>
      <c r="W24" t="s">
        <v>86</v>
      </c>
      <c r="X24" t="s">
        <v>87</v>
      </c>
      <c r="Y24">
        <v>2021</v>
      </c>
      <c r="Z24" t="s">
        <v>241</v>
      </c>
      <c r="AA24" t="s">
        <v>241</v>
      </c>
      <c r="AB24" t="s">
        <v>89</v>
      </c>
      <c r="AC24" s="58">
        <v>6301</v>
      </c>
      <c r="AD24" s="60">
        <v>8705000</v>
      </c>
      <c r="AE24" s="60">
        <v>84000</v>
      </c>
      <c r="AF24" t="s">
        <v>93</v>
      </c>
      <c r="AG24" t="s">
        <v>52</v>
      </c>
      <c r="AH24" t="s">
        <v>94</v>
      </c>
      <c r="AI24" t="s">
        <v>53</v>
      </c>
      <c r="AJ24">
        <v>2013</v>
      </c>
      <c r="AK24" t="s">
        <v>55</v>
      </c>
      <c r="AL24" t="s">
        <v>52</v>
      </c>
      <c r="AM24" t="s">
        <v>52</v>
      </c>
      <c r="AN24">
        <v>2018</v>
      </c>
      <c r="AO24" t="s">
        <v>95</v>
      </c>
      <c r="AP24" t="s">
        <v>83</v>
      </c>
      <c r="AQ24">
        <v>101.27843900000001</v>
      </c>
      <c r="AR24">
        <v>355.87673799999999</v>
      </c>
    </row>
    <row r="25" spans="1:44" x14ac:dyDescent="0.25">
      <c r="A25">
        <v>5792</v>
      </c>
      <c r="B25" t="s">
        <v>238</v>
      </c>
      <c r="C25" t="s">
        <v>147</v>
      </c>
      <c r="D25" t="s">
        <v>37</v>
      </c>
      <c r="E25" t="s">
        <v>108</v>
      </c>
      <c r="F25" t="s">
        <v>39</v>
      </c>
      <c r="G25">
        <v>0.56000000000000005</v>
      </c>
      <c r="H25">
        <v>0.48</v>
      </c>
      <c r="I25">
        <v>0.153501</v>
      </c>
      <c r="J25">
        <v>8.4654600000000002</v>
      </c>
      <c r="K25">
        <v>1.2465010000000001</v>
      </c>
      <c r="L25">
        <v>1.2994570000000001</v>
      </c>
      <c r="M25">
        <v>0.19133900000000001</v>
      </c>
      <c r="N25">
        <v>3200</v>
      </c>
      <c r="O25" t="s">
        <v>242</v>
      </c>
      <c r="P25" t="s">
        <v>82</v>
      </c>
      <c r="Q25" t="s">
        <v>240</v>
      </c>
      <c r="R25">
        <v>6301.1542760000002</v>
      </c>
      <c r="S25" t="s">
        <v>41</v>
      </c>
      <c r="T25" t="s">
        <v>83</v>
      </c>
      <c r="U25" t="s">
        <v>84</v>
      </c>
      <c r="V25" t="s">
        <v>85</v>
      </c>
      <c r="W25" t="s">
        <v>86</v>
      </c>
      <c r="X25" t="s">
        <v>87</v>
      </c>
      <c r="Y25">
        <v>2021</v>
      </c>
      <c r="Z25" t="s">
        <v>241</v>
      </c>
      <c r="AA25" t="s">
        <v>241</v>
      </c>
      <c r="AB25" t="s">
        <v>89</v>
      </c>
      <c r="AC25" s="58">
        <v>6301</v>
      </c>
      <c r="AD25" s="60">
        <v>8705000</v>
      </c>
      <c r="AE25" s="60">
        <v>84000</v>
      </c>
      <c r="AF25" t="s">
        <v>93</v>
      </c>
      <c r="AG25" t="s">
        <v>52</v>
      </c>
      <c r="AH25" t="s">
        <v>94</v>
      </c>
      <c r="AI25" t="s">
        <v>53</v>
      </c>
      <c r="AJ25">
        <v>2013</v>
      </c>
      <c r="AK25" t="s">
        <v>55</v>
      </c>
      <c r="AL25" t="s">
        <v>52</v>
      </c>
      <c r="AM25" t="s">
        <v>52</v>
      </c>
      <c r="AN25">
        <v>2018</v>
      </c>
      <c r="AO25" t="s">
        <v>95</v>
      </c>
      <c r="AP25" t="s">
        <v>83</v>
      </c>
      <c r="AQ25">
        <v>122.65180100000001</v>
      </c>
      <c r="AR25">
        <v>621.19662500000004</v>
      </c>
    </row>
    <row r="26" spans="1:44" x14ac:dyDescent="0.25">
      <c r="A26">
        <v>5793</v>
      </c>
      <c r="B26" t="s">
        <v>238</v>
      </c>
      <c r="C26" t="s">
        <v>41</v>
      </c>
      <c r="D26" t="s">
        <v>37</v>
      </c>
      <c r="E26" t="s">
        <v>108</v>
      </c>
      <c r="F26" t="s">
        <v>39</v>
      </c>
      <c r="G26">
        <v>0.56000000000000005</v>
      </c>
      <c r="H26">
        <v>0.48</v>
      </c>
      <c r="I26">
        <v>0.21437899999999999</v>
      </c>
      <c r="J26">
        <v>8.4654600000000002</v>
      </c>
      <c r="K26">
        <v>1.2465010000000001</v>
      </c>
      <c r="L26">
        <v>1.8148169999999999</v>
      </c>
      <c r="M26">
        <v>0.26722400000000002</v>
      </c>
      <c r="N26">
        <v>1210</v>
      </c>
      <c r="O26" t="s">
        <v>245</v>
      </c>
      <c r="P26" t="s">
        <v>82</v>
      </c>
      <c r="Q26" t="s">
        <v>240</v>
      </c>
      <c r="R26">
        <v>6301.1542760000002</v>
      </c>
      <c r="S26" t="s">
        <v>41</v>
      </c>
      <c r="T26" t="s">
        <v>83</v>
      </c>
      <c r="U26" t="s">
        <v>84</v>
      </c>
      <c r="V26" t="s">
        <v>85</v>
      </c>
      <c r="W26" t="s">
        <v>86</v>
      </c>
      <c r="X26" t="s">
        <v>87</v>
      </c>
      <c r="Y26">
        <v>2021</v>
      </c>
      <c r="Z26" t="s">
        <v>241</v>
      </c>
      <c r="AA26" t="s">
        <v>241</v>
      </c>
      <c r="AB26" t="s">
        <v>89</v>
      </c>
      <c r="AC26" s="58">
        <v>6301</v>
      </c>
      <c r="AD26" s="60">
        <v>8705000</v>
      </c>
      <c r="AE26" s="60">
        <v>84000</v>
      </c>
      <c r="AF26" t="s">
        <v>93</v>
      </c>
      <c r="AG26" t="s">
        <v>52</v>
      </c>
      <c r="AH26" t="s">
        <v>94</v>
      </c>
      <c r="AI26" t="s">
        <v>53</v>
      </c>
      <c r="AJ26">
        <v>2013</v>
      </c>
      <c r="AK26" t="s">
        <v>55</v>
      </c>
      <c r="AL26" t="s">
        <v>52</v>
      </c>
      <c r="AM26" t="s">
        <v>52</v>
      </c>
      <c r="AN26">
        <v>2018</v>
      </c>
      <c r="AO26" t="s">
        <v>95</v>
      </c>
      <c r="AP26" t="s">
        <v>83</v>
      </c>
      <c r="AQ26">
        <v>126.55774599999999</v>
      </c>
      <c r="AR26">
        <v>867.56126800000004</v>
      </c>
    </row>
    <row r="27" spans="1:44" x14ac:dyDescent="0.25">
      <c r="A27">
        <v>5945</v>
      </c>
      <c r="B27" t="s">
        <v>238</v>
      </c>
      <c r="C27" t="s">
        <v>147</v>
      </c>
      <c r="D27" t="s">
        <v>37</v>
      </c>
      <c r="E27" t="s">
        <v>108</v>
      </c>
      <c r="F27" t="s">
        <v>39</v>
      </c>
      <c r="G27">
        <v>0.56000000000000005</v>
      </c>
      <c r="H27">
        <v>0.48</v>
      </c>
      <c r="I27">
        <v>1.4376999999999999E-2</v>
      </c>
      <c r="J27">
        <v>6.6528650000000003</v>
      </c>
      <c r="K27">
        <v>0.79052800000000001</v>
      </c>
      <c r="L27">
        <v>9.5651E-2</v>
      </c>
      <c r="M27">
        <v>1.1365999999999999E-2</v>
      </c>
      <c r="N27">
        <v>3200</v>
      </c>
      <c r="O27" t="s">
        <v>242</v>
      </c>
      <c r="P27" t="s">
        <v>82</v>
      </c>
      <c r="Q27" t="s">
        <v>240</v>
      </c>
      <c r="R27">
        <v>6301.1542760000002</v>
      </c>
      <c r="S27" t="s">
        <v>41</v>
      </c>
      <c r="T27" t="s">
        <v>83</v>
      </c>
      <c r="U27" t="s">
        <v>84</v>
      </c>
      <c r="V27" t="s">
        <v>85</v>
      </c>
      <c r="W27" t="s">
        <v>86</v>
      </c>
      <c r="X27" t="s">
        <v>87</v>
      </c>
      <c r="Y27">
        <v>2021</v>
      </c>
      <c r="Z27" t="s">
        <v>241</v>
      </c>
      <c r="AA27" t="s">
        <v>241</v>
      </c>
      <c r="AB27" t="s">
        <v>89</v>
      </c>
      <c r="AC27" s="58">
        <v>6301</v>
      </c>
      <c r="AD27" s="60">
        <v>8705000</v>
      </c>
      <c r="AE27" s="60">
        <v>84000</v>
      </c>
      <c r="AF27" t="s">
        <v>93</v>
      </c>
      <c r="AG27" t="s">
        <v>52</v>
      </c>
      <c r="AH27" t="s">
        <v>94</v>
      </c>
      <c r="AI27" t="s">
        <v>53</v>
      </c>
      <c r="AJ27">
        <v>2013</v>
      </c>
      <c r="AK27" t="s">
        <v>55</v>
      </c>
      <c r="AL27" t="s">
        <v>52</v>
      </c>
      <c r="AM27" t="s">
        <v>52</v>
      </c>
      <c r="AN27">
        <v>2018</v>
      </c>
      <c r="AO27" t="s">
        <v>95</v>
      </c>
      <c r="AP27" t="s">
        <v>83</v>
      </c>
      <c r="AQ27">
        <v>102.338503</v>
      </c>
      <c r="AR27">
        <v>58.183087999999998</v>
      </c>
    </row>
    <row r="28" spans="1:44" x14ac:dyDescent="0.25">
      <c r="A28">
        <v>6908</v>
      </c>
      <c r="B28" t="s">
        <v>238</v>
      </c>
      <c r="C28" t="s">
        <v>36</v>
      </c>
      <c r="D28" t="s">
        <v>37</v>
      </c>
      <c r="E28" t="s">
        <v>108</v>
      </c>
      <c r="F28" t="s">
        <v>39</v>
      </c>
      <c r="G28">
        <v>0.56000000000000005</v>
      </c>
      <c r="H28">
        <v>0.48</v>
      </c>
      <c r="I28">
        <v>9.3172000000000005E-2</v>
      </c>
      <c r="J28">
        <v>7.4203469999999996</v>
      </c>
      <c r="K28">
        <v>1.0895999999999999</v>
      </c>
      <c r="L28">
        <v>0.69136500000000001</v>
      </c>
      <c r="M28">
        <v>0.10152</v>
      </c>
      <c r="N28">
        <v>2140</v>
      </c>
      <c r="O28" t="s">
        <v>248</v>
      </c>
      <c r="P28" t="s">
        <v>82</v>
      </c>
      <c r="Q28" t="s">
        <v>240</v>
      </c>
      <c r="R28">
        <v>6301.1542760000002</v>
      </c>
      <c r="S28" t="s">
        <v>41</v>
      </c>
      <c r="T28" t="s">
        <v>83</v>
      </c>
      <c r="U28" t="s">
        <v>84</v>
      </c>
      <c r="V28" t="s">
        <v>85</v>
      </c>
      <c r="W28" t="s">
        <v>86</v>
      </c>
      <c r="X28" t="s">
        <v>87</v>
      </c>
      <c r="Y28">
        <v>2021</v>
      </c>
      <c r="Z28" t="s">
        <v>241</v>
      </c>
      <c r="AA28" t="s">
        <v>241</v>
      </c>
      <c r="AB28" t="s">
        <v>89</v>
      </c>
      <c r="AC28" s="58">
        <v>6301</v>
      </c>
      <c r="AD28" s="60">
        <v>8705000</v>
      </c>
      <c r="AE28" s="60">
        <v>84000</v>
      </c>
      <c r="AF28" t="s">
        <v>93</v>
      </c>
      <c r="AG28" t="s">
        <v>52</v>
      </c>
      <c r="AH28" t="s">
        <v>94</v>
      </c>
      <c r="AI28" t="s">
        <v>53</v>
      </c>
      <c r="AJ28">
        <v>2013</v>
      </c>
      <c r="AK28" t="s">
        <v>55</v>
      </c>
      <c r="AL28" t="s">
        <v>52</v>
      </c>
      <c r="AM28" t="s">
        <v>52</v>
      </c>
      <c r="AN28">
        <v>2018</v>
      </c>
      <c r="AO28" t="s">
        <v>95</v>
      </c>
      <c r="AP28" t="s">
        <v>83</v>
      </c>
      <c r="AQ28">
        <v>115.62147400000001</v>
      </c>
      <c r="AR28">
        <v>377.05174</v>
      </c>
    </row>
    <row r="29" spans="1:44" x14ac:dyDescent="0.25">
      <c r="A29">
        <v>6909</v>
      </c>
      <c r="B29" t="s">
        <v>238</v>
      </c>
      <c r="C29" t="s">
        <v>147</v>
      </c>
      <c r="D29" t="s">
        <v>37</v>
      </c>
      <c r="E29" t="s">
        <v>108</v>
      </c>
      <c r="F29" t="s">
        <v>39</v>
      </c>
      <c r="G29">
        <v>0.56000000000000005</v>
      </c>
      <c r="H29">
        <v>0.48</v>
      </c>
      <c r="I29">
        <v>8.5377999999999996E-2</v>
      </c>
      <c r="J29">
        <v>7.4203469999999996</v>
      </c>
      <c r="K29">
        <v>1.0895999999999999</v>
      </c>
      <c r="L29">
        <v>0.63353099999999996</v>
      </c>
      <c r="M29">
        <v>9.3026999999999999E-2</v>
      </c>
      <c r="N29">
        <v>3200</v>
      </c>
      <c r="O29" t="s">
        <v>242</v>
      </c>
      <c r="P29" t="s">
        <v>82</v>
      </c>
      <c r="Q29" t="s">
        <v>240</v>
      </c>
      <c r="R29">
        <v>6301.1542760000002</v>
      </c>
      <c r="S29" t="s">
        <v>41</v>
      </c>
      <c r="T29" t="s">
        <v>83</v>
      </c>
      <c r="U29" t="s">
        <v>84</v>
      </c>
      <c r="V29" t="s">
        <v>85</v>
      </c>
      <c r="W29" t="s">
        <v>86</v>
      </c>
      <c r="X29" t="s">
        <v>87</v>
      </c>
      <c r="Y29">
        <v>2021</v>
      </c>
      <c r="Z29" t="s">
        <v>241</v>
      </c>
      <c r="AA29" t="s">
        <v>241</v>
      </c>
      <c r="AB29" t="s">
        <v>89</v>
      </c>
      <c r="AC29" s="58">
        <v>6301</v>
      </c>
      <c r="AD29" s="60">
        <v>8705000</v>
      </c>
      <c r="AE29" s="60">
        <v>84000</v>
      </c>
      <c r="AF29" t="s">
        <v>93</v>
      </c>
      <c r="AG29" t="s">
        <v>52</v>
      </c>
      <c r="AH29" t="s">
        <v>94</v>
      </c>
      <c r="AI29" t="s">
        <v>53</v>
      </c>
      <c r="AJ29">
        <v>2013</v>
      </c>
      <c r="AK29" t="s">
        <v>55</v>
      </c>
      <c r="AL29" t="s">
        <v>52</v>
      </c>
      <c r="AM29" t="s">
        <v>52</v>
      </c>
      <c r="AN29">
        <v>2018</v>
      </c>
      <c r="AO29" t="s">
        <v>95</v>
      </c>
      <c r="AP29" t="s">
        <v>83</v>
      </c>
      <c r="AQ29">
        <v>113.832082</v>
      </c>
      <c r="AR29">
        <v>345.510696</v>
      </c>
    </row>
    <row r="30" spans="1:44" x14ac:dyDescent="0.25">
      <c r="A30">
        <v>7028</v>
      </c>
      <c r="B30" t="s">
        <v>238</v>
      </c>
      <c r="C30" t="s">
        <v>147</v>
      </c>
      <c r="D30" t="s">
        <v>37</v>
      </c>
      <c r="E30" t="s">
        <v>108</v>
      </c>
      <c r="F30" t="s">
        <v>39</v>
      </c>
      <c r="G30">
        <v>0.56000000000000005</v>
      </c>
      <c r="H30">
        <v>0.48</v>
      </c>
      <c r="I30">
        <v>7.5694999999999998E-2</v>
      </c>
      <c r="J30">
        <v>5.4258899999999999</v>
      </c>
      <c r="K30">
        <v>0.64972200000000002</v>
      </c>
      <c r="L30">
        <v>0.410715</v>
      </c>
      <c r="M30">
        <v>4.9181000000000002E-2</v>
      </c>
      <c r="N30">
        <v>3200</v>
      </c>
      <c r="O30" t="s">
        <v>242</v>
      </c>
      <c r="P30" t="s">
        <v>82</v>
      </c>
      <c r="Q30" t="s">
        <v>240</v>
      </c>
      <c r="R30">
        <v>6301.1542760000002</v>
      </c>
      <c r="S30" t="s">
        <v>41</v>
      </c>
      <c r="T30" t="s">
        <v>83</v>
      </c>
      <c r="U30" t="s">
        <v>84</v>
      </c>
      <c r="V30" t="s">
        <v>85</v>
      </c>
      <c r="W30" t="s">
        <v>86</v>
      </c>
      <c r="X30" t="s">
        <v>87</v>
      </c>
      <c r="Y30">
        <v>2021</v>
      </c>
      <c r="Z30" t="s">
        <v>241</v>
      </c>
      <c r="AA30" t="s">
        <v>241</v>
      </c>
      <c r="AB30" t="s">
        <v>89</v>
      </c>
      <c r="AC30" s="58">
        <v>6301</v>
      </c>
      <c r="AD30" s="60">
        <v>8705000</v>
      </c>
      <c r="AE30" s="60">
        <v>84000</v>
      </c>
      <c r="AF30" t="s">
        <v>93</v>
      </c>
      <c r="AG30" t="s">
        <v>52</v>
      </c>
      <c r="AH30" t="s">
        <v>94</v>
      </c>
      <c r="AI30" t="s">
        <v>53</v>
      </c>
      <c r="AJ30">
        <v>2013</v>
      </c>
      <c r="AK30" t="s">
        <v>55</v>
      </c>
      <c r="AL30" t="s">
        <v>52</v>
      </c>
      <c r="AM30" t="s">
        <v>52</v>
      </c>
      <c r="AN30">
        <v>2018</v>
      </c>
      <c r="AO30" t="s">
        <v>95</v>
      </c>
      <c r="AP30" t="s">
        <v>83</v>
      </c>
      <c r="AQ30">
        <v>112.27446</v>
      </c>
      <c r="AR30">
        <v>306.32814999999999</v>
      </c>
    </row>
    <row r="31" spans="1:44" x14ac:dyDescent="0.25">
      <c r="A31">
        <v>7029</v>
      </c>
      <c r="B31" t="s">
        <v>238</v>
      </c>
      <c r="C31" t="s">
        <v>147</v>
      </c>
      <c r="D31" t="s">
        <v>37</v>
      </c>
      <c r="E31" t="s">
        <v>108</v>
      </c>
      <c r="F31" t="s">
        <v>39</v>
      </c>
      <c r="G31">
        <v>0.56000000000000005</v>
      </c>
      <c r="H31">
        <v>0.48</v>
      </c>
      <c r="I31">
        <v>8.2390000000000005E-2</v>
      </c>
      <c r="J31">
        <v>5.4258899999999999</v>
      </c>
      <c r="K31">
        <v>0.64972200000000002</v>
      </c>
      <c r="L31">
        <v>0.44703700000000002</v>
      </c>
      <c r="M31">
        <v>5.3530000000000001E-2</v>
      </c>
      <c r="N31">
        <v>5100</v>
      </c>
      <c r="O31" t="s">
        <v>243</v>
      </c>
      <c r="P31" t="s">
        <v>82</v>
      </c>
      <c r="Q31" t="s">
        <v>240</v>
      </c>
      <c r="R31">
        <v>6301.1542760000002</v>
      </c>
      <c r="S31" t="s">
        <v>41</v>
      </c>
      <c r="T31" t="s">
        <v>83</v>
      </c>
      <c r="U31" t="s">
        <v>84</v>
      </c>
      <c r="V31" t="s">
        <v>85</v>
      </c>
      <c r="W31" t="s">
        <v>86</v>
      </c>
      <c r="X31" t="s">
        <v>87</v>
      </c>
      <c r="Y31">
        <v>2021</v>
      </c>
      <c r="Z31" t="s">
        <v>241</v>
      </c>
      <c r="AA31" t="s">
        <v>241</v>
      </c>
      <c r="AB31" t="s">
        <v>89</v>
      </c>
      <c r="AC31" s="58">
        <v>6301</v>
      </c>
      <c r="AD31" s="60">
        <v>8705000</v>
      </c>
      <c r="AE31" s="60">
        <v>84000</v>
      </c>
      <c r="AF31" t="s">
        <v>93</v>
      </c>
      <c r="AG31" t="s">
        <v>52</v>
      </c>
      <c r="AH31" t="s">
        <v>94</v>
      </c>
      <c r="AI31" t="s">
        <v>53</v>
      </c>
      <c r="AJ31">
        <v>2013</v>
      </c>
      <c r="AK31" t="s">
        <v>55</v>
      </c>
      <c r="AL31" t="s">
        <v>52</v>
      </c>
      <c r="AM31" t="s">
        <v>52</v>
      </c>
      <c r="AN31">
        <v>2018</v>
      </c>
      <c r="AO31" t="s">
        <v>95</v>
      </c>
      <c r="AP31" t="s">
        <v>83</v>
      </c>
      <c r="AQ31">
        <v>113.346907</v>
      </c>
      <c r="AR31">
        <v>333.41880400000002</v>
      </c>
    </row>
    <row r="32" spans="1:44" x14ac:dyDescent="0.25">
      <c r="A32">
        <v>8489</v>
      </c>
      <c r="B32" t="s">
        <v>238</v>
      </c>
      <c r="C32" t="s">
        <v>36</v>
      </c>
      <c r="D32" t="s">
        <v>37</v>
      </c>
      <c r="E32" t="s">
        <v>108</v>
      </c>
      <c r="F32" t="s">
        <v>39</v>
      </c>
      <c r="G32">
        <v>0.56000000000000005</v>
      </c>
      <c r="H32">
        <v>0.48</v>
      </c>
      <c r="I32">
        <v>2.3701E-2</v>
      </c>
      <c r="J32">
        <v>6.4035029999999997</v>
      </c>
      <c r="K32">
        <v>1.1743939999999999</v>
      </c>
      <c r="L32">
        <v>0.15177199999999999</v>
      </c>
      <c r="M32">
        <v>2.7834999999999999E-2</v>
      </c>
      <c r="N32">
        <v>2240</v>
      </c>
      <c r="O32" t="s">
        <v>246</v>
      </c>
      <c r="P32" t="s">
        <v>82</v>
      </c>
      <c r="Q32" t="s">
        <v>240</v>
      </c>
      <c r="R32">
        <v>6301.1542760000002</v>
      </c>
      <c r="S32" t="s">
        <v>41</v>
      </c>
      <c r="T32" t="s">
        <v>83</v>
      </c>
      <c r="U32" t="s">
        <v>84</v>
      </c>
      <c r="V32" t="s">
        <v>85</v>
      </c>
      <c r="W32" t="s">
        <v>86</v>
      </c>
      <c r="X32" t="s">
        <v>87</v>
      </c>
      <c r="Y32">
        <v>2021</v>
      </c>
      <c r="Z32" t="s">
        <v>241</v>
      </c>
      <c r="AA32" t="s">
        <v>241</v>
      </c>
      <c r="AB32" t="s">
        <v>89</v>
      </c>
      <c r="AC32" s="58">
        <v>6301</v>
      </c>
      <c r="AD32" s="60">
        <v>8705000</v>
      </c>
      <c r="AE32" s="60">
        <v>84000</v>
      </c>
      <c r="AF32" t="s">
        <v>93</v>
      </c>
      <c r="AG32" t="s">
        <v>52</v>
      </c>
      <c r="AH32" t="s">
        <v>94</v>
      </c>
      <c r="AI32" t="s">
        <v>53</v>
      </c>
      <c r="AJ32">
        <v>2013</v>
      </c>
      <c r="AK32" t="s">
        <v>55</v>
      </c>
      <c r="AL32" t="s">
        <v>52</v>
      </c>
      <c r="AM32" t="s">
        <v>52</v>
      </c>
      <c r="AN32">
        <v>2018</v>
      </c>
      <c r="AO32" t="s">
        <v>95</v>
      </c>
      <c r="AP32" t="s">
        <v>83</v>
      </c>
      <c r="AQ32">
        <v>103.847832</v>
      </c>
      <c r="AR32">
        <v>95.916317000000006</v>
      </c>
    </row>
    <row r="33" spans="1:44" x14ac:dyDescent="0.25">
      <c r="A33">
        <v>8878</v>
      </c>
      <c r="B33" t="s">
        <v>238</v>
      </c>
      <c r="C33" t="s">
        <v>147</v>
      </c>
      <c r="D33" t="s">
        <v>37</v>
      </c>
      <c r="E33" t="s">
        <v>108</v>
      </c>
      <c r="F33" t="s">
        <v>39</v>
      </c>
      <c r="G33">
        <v>0.56000000000000005</v>
      </c>
      <c r="H33">
        <v>0.48</v>
      </c>
      <c r="I33">
        <v>4.4246000000000001E-2</v>
      </c>
      <c r="J33">
        <v>6.4700579999999999</v>
      </c>
      <c r="K33">
        <v>0.76939400000000002</v>
      </c>
      <c r="L33">
        <v>0.28627599999999997</v>
      </c>
      <c r="M33">
        <v>3.4042999999999997E-2</v>
      </c>
      <c r="N33">
        <v>3200</v>
      </c>
      <c r="O33" t="s">
        <v>242</v>
      </c>
      <c r="P33" t="s">
        <v>82</v>
      </c>
      <c r="Q33" t="s">
        <v>240</v>
      </c>
      <c r="R33">
        <v>6301.1542760000002</v>
      </c>
      <c r="S33" t="s">
        <v>41</v>
      </c>
      <c r="T33" t="s">
        <v>83</v>
      </c>
      <c r="U33" t="s">
        <v>84</v>
      </c>
      <c r="V33" t="s">
        <v>85</v>
      </c>
      <c r="W33" t="s">
        <v>86</v>
      </c>
      <c r="X33" t="s">
        <v>87</v>
      </c>
      <c r="Y33">
        <v>2021</v>
      </c>
      <c r="Z33" t="s">
        <v>241</v>
      </c>
      <c r="AA33" t="s">
        <v>241</v>
      </c>
      <c r="AB33" t="s">
        <v>89</v>
      </c>
      <c r="AC33" s="58">
        <v>6301</v>
      </c>
      <c r="AD33" s="60">
        <v>8705000</v>
      </c>
      <c r="AE33" s="60">
        <v>84000</v>
      </c>
      <c r="AF33" t="s">
        <v>93</v>
      </c>
      <c r="AG33" t="s">
        <v>52</v>
      </c>
      <c r="AH33" t="s">
        <v>94</v>
      </c>
      <c r="AI33" t="s">
        <v>53</v>
      </c>
      <c r="AJ33">
        <v>2013</v>
      </c>
      <c r="AK33" t="s">
        <v>55</v>
      </c>
      <c r="AL33" t="s">
        <v>52</v>
      </c>
      <c r="AM33" t="s">
        <v>52</v>
      </c>
      <c r="AN33">
        <v>2018</v>
      </c>
      <c r="AO33" t="s">
        <v>95</v>
      </c>
      <c r="AP33" t="s">
        <v>83</v>
      </c>
      <c r="AQ33">
        <v>107.173507</v>
      </c>
      <c r="AR33">
        <v>179.05818099999999</v>
      </c>
    </row>
    <row r="34" spans="1:44" x14ac:dyDescent="0.25">
      <c r="A34">
        <v>9926</v>
      </c>
      <c r="B34" t="s">
        <v>238</v>
      </c>
      <c r="C34" t="s">
        <v>147</v>
      </c>
      <c r="D34" t="s">
        <v>37</v>
      </c>
      <c r="E34" t="s">
        <v>108</v>
      </c>
      <c r="F34" t="s">
        <v>39</v>
      </c>
      <c r="G34">
        <v>0.56000000000000005</v>
      </c>
      <c r="H34">
        <v>0.48</v>
      </c>
      <c r="I34">
        <v>7.5081999999999996E-2</v>
      </c>
      <c r="J34">
        <v>5.5833370000000002</v>
      </c>
      <c r="K34">
        <v>0.66690199999999999</v>
      </c>
      <c r="L34">
        <v>0.41920800000000003</v>
      </c>
      <c r="M34">
        <v>5.0071999999999998E-2</v>
      </c>
      <c r="N34">
        <v>3200</v>
      </c>
      <c r="O34" t="s">
        <v>242</v>
      </c>
      <c r="P34" t="s">
        <v>82</v>
      </c>
      <c r="Q34" t="s">
        <v>240</v>
      </c>
      <c r="R34">
        <v>6301.1542760000002</v>
      </c>
      <c r="S34" t="s">
        <v>41</v>
      </c>
      <c r="T34" t="s">
        <v>83</v>
      </c>
      <c r="U34" t="s">
        <v>84</v>
      </c>
      <c r="V34" t="s">
        <v>85</v>
      </c>
      <c r="W34" t="s">
        <v>86</v>
      </c>
      <c r="X34" t="s">
        <v>87</v>
      </c>
      <c r="Y34">
        <v>2021</v>
      </c>
      <c r="Z34" t="s">
        <v>241</v>
      </c>
      <c r="AA34" t="s">
        <v>241</v>
      </c>
      <c r="AB34" t="s">
        <v>89</v>
      </c>
      <c r="AC34" s="58">
        <v>6301</v>
      </c>
      <c r="AD34" s="60">
        <v>8705000</v>
      </c>
      <c r="AE34" s="60">
        <v>84000</v>
      </c>
      <c r="AF34" t="s">
        <v>93</v>
      </c>
      <c r="AG34" t="s">
        <v>52</v>
      </c>
      <c r="AH34" t="s">
        <v>94</v>
      </c>
      <c r="AI34" t="s">
        <v>53</v>
      </c>
      <c r="AJ34">
        <v>2013</v>
      </c>
      <c r="AK34" t="s">
        <v>55</v>
      </c>
      <c r="AL34" t="s">
        <v>52</v>
      </c>
      <c r="AM34" t="s">
        <v>52</v>
      </c>
      <c r="AN34">
        <v>2018</v>
      </c>
      <c r="AO34" t="s">
        <v>95</v>
      </c>
      <c r="AP34" t="s">
        <v>83</v>
      </c>
      <c r="AQ34">
        <v>112.175167</v>
      </c>
      <c r="AR34">
        <v>303.84582499999999</v>
      </c>
    </row>
    <row r="35" spans="1:44" x14ac:dyDescent="0.25">
      <c r="A35">
        <v>9927</v>
      </c>
      <c r="B35" t="s">
        <v>238</v>
      </c>
      <c r="C35" t="s">
        <v>147</v>
      </c>
      <c r="D35" t="s">
        <v>37</v>
      </c>
      <c r="E35" t="s">
        <v>108</v>
      </c>
      <c r="F35" t="s">
        <v>39</v>
      </c>
      <c r="G35">
        <v>0.56000000000000005</v>
      </c>
      <c r="H35">
        <v>0.48</v>
      </c>
      <c r="I35">
        <v>6.9939000000000001E-2</v>
      </c>
      <c r="J35">
        <v>5.5833370000000002</v>
      </c>
      <c r="K35">
        <v>0.66690199999999999</v>
      </c>
      <c r="L35">
        <v>0.39049099999999998</v>
      </c>
      <c r="M35">
        <v>4.6642000000000003E-2</v>
      </c>
      <c r="N35">
        <v>5100</v>
      </c>
      <c r="O35" t="s">
        <v>243</v>
      </c>
      <c r="P35" t="s">
        <v>82</v>
      </c>
      <c r="Q35" t="s">
        <v>240</v>
      </c>
      <c r="R35">
        <v>6301.1542760000002</v>
      </c>
      <c r="S35" t="s">
        <v>41</v>
      </c>
      <c r="T35" t="s">
        <v>83</v>
      </c>
      <c r="U35" t="s">
        <v>84</v>
      </c>
      <c r="V35" t="s">
        <v>85</v>
      </c>
      <c r="W35" t="s">
        <v>86</v>
      </c>
      <c r="X35" t="s">
        <v>87</v>
      </c>
      <c r="Y35">
        <v>2021</v>
      </c>
      <c r="Z35" t="s">
        <v>241</v>
      </c>
      <c r="AA35" t="s">
        <v>241</v>
      </c>
      <c r="AB35" t="s">
        <v>89</v>
      </c>
      <c r="AC35" s="58">
        <v>6301</v>
      </c>
      <c r="AD35" s="60">
        <v>8705000</v>
      </c>
      <c r="AE35" s="60">
        <v>84000</v>
      </c>
      <c r="AF35" t="s">
        <v>93</v>
      </c>
      <c r="AG35" t="s">
        <v>52</v>
      </c>
      <c r="AH35" t="s">
        <v>94</v>
      </c>
      <c r="AI35" t="s">
        <v>53</v>
      </c>
      <c r="AJ35">
        <v>2013</v>
      </c>
      <c r="AK35" t="s">
        <v>55</v>
      </c>
      <c r="AL35" t="s">
        <v>52</v>
      </c>
      <c r="AM35" t="s">
        <v>52</v>
      </c>
      <c r="AN35">
        <v>2018</v>
      </c>
      <c r="AO35" t="s">
        <v>95</v>
      </c>
      <c r="AP35" t="s">
        <v>83</v>
      </c>
      <c r="AQ35">
        <v>111.331422</v>
      </c>
      <c r="AR35">
        <v>283.03168599999998</v>
      </c>
    </row>
    <row r="36" spans="1:44" x14ac:dyDescent="0.25">
      <c r="A36">
        <v>9940</v>
      </c>
      <c r="B36" t="s">
        <v>238</v>
      </c>
      <c r="C36" t="s">
        <v>147</v>
      </c>
      <c r="D36" t="s">
        <v>37</v>
      </c>
      <c r="E36" t="s">
        <v>108</v>
      </c>
      <c r="F36" t="s">
        <v>39</v>
      </c>
      <c r="G36">
        <v>0.56000000000000005</v>
      </c>
      <c r="H36">
        <v>0.48</v>
      </c>
      <c r="I36">
        <v>2.7442000000000001E-2</v>
      </c>
      <c r="J36">
        <v>6.6040429999999999</v>
      </c>
      <c r="K36">
        <v>0.78788999999999998</v>
      </c>
      <c r="L36">
        <v>0.181226</v>
      </c>
      <c r="M36">
        <v>2.1621000000000001E-2</v>
      </c>
      <c r="N36">
        <v>3200</v>
      </c>
      <c r="O36" t="s">
        <v>242</v>
      </c>
      <c r="P36" t="s">
        <v>82</v>
      </c>
      <c r="Q36" t="s">
        <v>240</v>
      </c>
      <c r="R36">
        <v>6301.1542760000002</v>
      </c>
      <c r="S36" t="s">
        <v>41</v>
      </c>
      <c r="T36" t="s">
        <v>83</v>
      </c>
      <c r="U36" t="s">
        <v>84</v>
      </c>
      <c r="V36" t="s">
        <v>85</v>
      </c>
      <c r="W36" t="s">
        <v>86</v>
      </c>
      <c r="X36" t="s">
        <v>87</v>
      </c>
      <c r="Y36">
        <v>2021</v>
      </c>
      <c r="Z36" t="s">
        <v>241</v>
      </c>
      <c r="AA36" t="s">
        <v>241</v>
      </c>
      <c r="AB36" t="s">
        <v>89</v>
      </c>
      <c r="AC36" s="58">
        <v>6301</v>
      </c>
      <c r="AD36" s="60">
        <v>8705000</v>
      </c>
      <c r="AE36" s="60">
        <v>84000</v>
      </c>
      <c r="AF36" t="s">
        <v>93</v>
      </c>
      <c r="AG36" t="s">
        <v>52</v>
      </c>
      <c r="AH36" t="s">
        <v>94</v>
      </c>
      <c r="AI36" t="s">
        <v>53</v>
      </c>
      <c r="AJ36">
        <v>2013</v>
      </c>
      <c r="AK36" t="s">
        <v>55</v>
      </c>
      <c r="AL36" t="s">
        <v>52</v>
      </c>
      <c r="AM36" t="s">
        <v>52</v>
      </c>
      <c r="AN36">
        <v>2018</v>
      </c>
      <c r="AO36" t="s">
        <v>95</v>
      </c>
      <c r="AP36" t="s">
        <v>83</v>
      </c>
      <c r="AQ36">
        <v>104.453281</v>
      </c>
      <c r="AR36">
        <v>111.052531</v>
      </c>
    </row>
    <row r="37" spans="1:44" x14ac:dyDescent="0.25">
      <c r="A37">
        <v>10074</v>
      </c>
      <c r="B37" t="s">
        <v>238</v>
      </c>
      <c r="C37" t="s">
        <v>36</v>
      </c>
      <c r="D37" t="s">
        <v>37</v>
      </c>
      <c r="E37" t="s">
        <v>108</v>
      </c>
      <c r="F37" t="s">
        <v>39</v>
      </c>
      <c r="G37">
        <v>0.56000000000000005</v>
      </c>
      <c r="H37">
        <v>0.48</v>
      </c>
      <c r="I37">
        <v>8.5449999999999998E-2</v>
      </c>
      <c r="J37">
        <v>7.3574539999999997</v>
      </c>
      <c r="K37">
        <v>1.079566</v>
      </c>
      <c r="L37">
        <v>0.62869600000000003</v>
      </c>
      <c r="M37">
        <v>9.2248999999999998E-2</v>
      </c>
      <c r="N37">
        <v>2140</v>
      </c>
      <c r="O37" t="s">
        <v>248</v>
      </c>
      <c r="P37" t="s">
        <v>82</v>
      </c>
      <c r="Q37" t="s">
        <v>240</v>
      </c>
      <c r="R37">
        <v>6301.1542760000002</v>
      </c>
      <c r="S37" t="s">
        <v>41</v>
      </c>
      <c r="T37" t="s">
        <v>83</v>
      </c>
      <c r="U37" t="s">
        <v>84</v>
      </c>
      <c r="V37" t="s">
        <v>85</v>
      </c>
      <c r="W37" t="s">
        <v>86</v>
      </c>
      <c r="X37" t="s">
        <v>87</v>
      </c>
      <c r="Y37">
        <v>2021</v>
      </c>
      <c r="Z37" t="s">
        <v>241</v>
      </c>
      <c r="AA37" t="s">
        <v>241</v>
      </c>
      <c r="AB37" t="s">
        <v>89</v>
      </c>
      <c r="AC37" s="58">
        <v>6301</v>
      </c>
      <c r="AD37" s="60">
        <v>8705000</v>
      </c>
      <c r="AE37" s="60">
        <v>84000</v>
      </c>
      <c r="AF37" t="s">
        <v>93</v>
      </c>
      <c r="AG37" t="s">
        <v>52</v>
      </c>
      <c r="AH37" t="s">
        <v>94</v>
      </c>
      <c r="AI37" t="s">
        <v>53</v>
      </c>
      <c r="AJ37">
        <v>2013</v>
      </c>
      <c r="AK37" t="s">
        <v>55</v>
      </c>
      <c r="AL37" t="s">
        <v>52</v>
      </c>
      <c r="AM37" t="s">
        <v>52</v>
      </c>
      <c r="AN37">
        <v>2018</v>
      </c>
      <c r="AO37" t="s">
        <v>95</v>
      </c>
      <c r="AP37" t="s">
        <v>83</v>
      </c>
      <c r="AQ37">
        <v>113.45204099999999</v>
      </c>
      <c r="AR37">
        <v>345.80500699999999</v>
      </c>
    </row>
    <row r="38" spans="1:44" x14ac:dyDescent="0.25">
      <c r="A38">
        <v>10075</v>
      </c>
      <c r="B38" t="s">
        <v>238</v>
      </c>
      <c r="C38" t="s">
        <v>147</v>
      </c>
      <c r="D38" t="s">
        <v>37</v>
      </c>
      <c r="E38" t="s">
        <v>108</v>
      </c>
      <c r="F38" t="s">
        <v>39</v>
      </c>
      <c r="G38">
        <v>0.56000000000000005</v>
      </c>
      <c r="H38">
        <v>0.48</v>
      </c>
      <c r="I38">
        <v>9.5749000000000001E-2</v>
      </c>
      <c r="J38">
        <v>7.3574539999999997</v>
      </c>
      <c r="K38">
        <v>1.079566</v>
      </c>
      <c r="L38">
        <v>0.70446600000000004</v>
      </c>
      <c r="M38">
        <v>0.103367</v>
      </c>
      <c r="N38">
        <v>3200</v>
      </c>
      <c r="O38" t="s">
        <v>242</v>
      </c>
      <c r="P38" t="s">
        <v>82</v>
      </c>
      <c r="Q38" t="s">
        <v>240</v>
      </c>
      <c r="R38">
        <v>6301.1542760000002</v>
      </c>
      <c r="S38" t="s">
        <v>41</v>
      </c>
      <c r="T38" t="s">
        <v>83</v>
      </c>
      <c r="U38" t="s">
        <v>84</v>
      </c>
      <c r="V38" t="s">
        <v>85</v>
      </c>
      <c r="W38" t="s">
        <v>86</v>
      </c>
      <c r="X38" t="s">
        <v>87</v>
      </c>
      <c r="Y38">
        <v>2021</v>
      </c>
      <c r="Z38" t="s">
        <v>241</v>
      </c>
      <c r="AA38" t="s">
        <v>241</v>
      </c>
      <c r="AB38" t="s">
        <v>89</v>
      </c>
      <c r="AC38" s="58">
        <v>6301</v>
      </c>
      <c r="AD38" s="60">
        <v>8705000</v>
      </c>
      <c r="AE38" s="60">
        <v>84000</v>
      </c>
      <c r="AF38" t="s">
        <v>93</v>
      </c>
      <c r="AG38" t="s">
        <v>52</v>
      </c>
      <c r="AH38" t="s">
        <v>94</v>
      </c>
      <c r="AI38" t="s">
        <v>53</v>
      </c>
      <c r="AJ38">
        <v>2013</v>
      </c>
      <c r="AK38" t="s">
        <v>55</v>
      </c>
      <c r="AL38" t="s">
        <v>52</v>
      </c>
      <c r="AM38" t="s">
        <v>52</v>
      </c>
      <c r="AN38">
        <v>2018</v>
      </c>
      <c r="AO38" t="s">
        <v>95</v>
      </c>
      <c r="AP38" t="s">
        <v>83</v>
      </c>
      <c r="AQ38">
        <v>115.510885</v>
      </c>
      <c r="AR38">
        <v>387.480752</v>
      </c>
    </row>
    <row r="39" spans="1:44" x14ac:dyDescent="0.25">
      <c r="A39">
        <v>10138</v>
      </c>
      <c r="B39" t="s">
        <v>238</v>
      </c>
      <c r="C39" t="s">
        <v>147</v>
      </c>
      <c r="D39" t="s">
        <v>37</v>
      </c>
      <c r="E39" t="s">
        <v>108</v>
      </c>
      <c r="F39" t="s">
        <v>39</v>
      </c>
      <c r="G39">
        <v>0.56000000000000005</v>
      </c>
      <c r="H39">
        <v>0.48</v>
      </c>
      <c r="I39">
        <v>7.4468999999999994E-2</v>
      </c>
      <c r="J39">
        <v>5.7387170000000003</v>
      </c>
      <c r="K39">
        <v>0.68384400000000001</v>
      </c>
      <c r="L39">
        <v>0.42735400000000001</v>
      </c>
      <c r="M39">
        <v>5.0924999999999998E-2</v>
      </c>
      <c r="N39">
        <v>3200</v>
      </c>
      <c r="O39" t="s">
        <v>242</v>
      </c>
      <c r="P39" t="s">
        <v>82</v>
      </c>
      <c r="Q39" t="s">
        <v>240</v>
      </c>
      <c r="R39">
        <v>6301.1542760000002</v>
      </c>
      <c r="S39" t="s">
        <v>41</v>
      </c>
      <c r="T39" t="s">
        <v>83</v>
      </c>
      <c r="U39" t="s">
        <v>84</v>
      </c>
      <c r="V39" t="s">
        <v>85</v>
      </c>
      <c r="W39" t="s">
        <v>86</v>
      </c>
      <c r="X39" t="s">
        <v>87</v>
      </c>
      <c r="Y39">
        <v>2021</v>
      </c>
      <c r="Z39" t="s">
        <v>241</v>
      </c>
      <c r="AA39" t="s">
        <v>241</v>
      </c>
      <c r="AB39" t="s">
        <v>89</v>
      </c>
      <c r="AC39" s="58">
        <v>6301</v>
      </c>
      <c r="AD39" s="60">
        <v>8705000</v>
      </c>
      <c r="AE39" s="60">
        <v>84000</v>
      </c>
      <c r="AF39" t="s">
        <v>93</v>
      </c>
      <c r="AG39" t="s">
        <v>52</v>
      </c>
      <c r="AH39" t="s">
        <v>94</v>
      </c>
      <c r="AI39" t="s">
        <v>53</v>
      </c>
      <c r="AJ39">
        <v>2013</v>
      </c>
      <c r="AK39" t="s">
        <v>55</v>
      </c>
      <c r="AL39" t="s">
        <v>52</v>
      </c>
      <c r="AM39" t="s">
        <v>52</v>
      </c>
      <c r="AN39">
        <v>2018</v>
      </c>
      <c r="AO39" t="s">
        <v>95</v>
      </c>
      <c r="AP39" t="s">
        <v>83</v>
      </c>
      <c r="AQ39">
        <v>112.075874</v>
      </c>
      <c r="AR39">
        <v>301.36350099999999</v>
      </c>
    </row>
    <row r="40" spans="1:44" x14ac:dyDescent="0.25">
      <c r="A40">
        <v>10139</v>
      </c>
      <c r="B40" t="s">
        <v>238</v>
      </c>
      <c r="C40" t="s">
        <v>147</v>
      </c>
      <c r="D40" t="s">
        <v>37</v>
      </c>
      <c r="E40" t="s">
        <v>108</v>
      </c>
      <c r="F40" t="s">
        <v>39</v>
      </c>
      <c r="G40">
        <v>0.56000000000000005</v>
      </c>
      <c r="H40">
        <v>0.48</v>
      </c>
      <c r="I40">
        <v>5.7487999999999997E-2</v>
      </c>
      <c r="J40">
        <v>5.7387170000000003</v>
      </c>
      <c r="K40">
        <v>0.68384400000000001</v>
      </c>
      <c r="L40">
        <v>0.32990599999999998</v>
      </c>
      <c r="M40">
        <v>3.9313000000000001E-2</v>
      </c>
      <c r="N40">
        <v>5100</v>
      </c>
      <c r="O40" t="s">
        <v>243</v>
      </c>
      <c r="P40" t="s">
        <v>82</v>
      </c>
      <c r="Q40" t="s">
        <v>240</v>
      </c>
      <c r="R40">
        <v>6301.1542760000002</v>
      </c>
      <c r="S40" t="s">
        <v>41</v>
      </c>
      <c r="T40" t="s">
        <v>83</v>
      </c>
      <c r="U40" t="s">
        <v>84</v>
      </c>
      <c r="V40" t="s">
        <v>85</v>
      </c>
      <c r="W40" t="s">
        <v>86</v>
      </c>
      <c r="X40" t="s">
        <v>87</v>
      </c>
      <c r="Y40">
        <v>2021</v>
      </c>
      <c r="Z40" t="s">
        <v>241</v>
      </c>
      <c r="AA40" t="s">
        <v>241</v>
      </c>
      <c r="AB40" t="s">
        <v>89</v>
      </c>
      <c r="AC40" s="58">
        <v>6301</v>
      </c>
      <c r="AD40" s="60">
        <v>8705000</v>
      </c>
      <c r="AE40" s="60">
        <v>84000</v>
      </c>
      <c r="AF40" t="s">
        <v>93</v>
      </c>
      <c r="AG40" t="s">
        <v>52</v>
      </c>
      <c r="AH40" t="s">
        <v>94</v>
      </c>
      <c r="AI40" t="s">
        <v>53</v>
      </c>
      <c r="AJ40">
        <v>2013</v>
      </c>
      <c r="AK40" t="s">
        <v>55</v>
      </c>
      <c r="AL40" t="s">
        <v>52</v>
      </c>
      <c r="AM40" t="s">
        <v>52</v>
      </c>
      <c r="AN40">
        <v>2018</v>
      </c>
      <c r="AO40" t="s">
        <v>95</v>
      </c>
      <c r="AP40" t="s">
        <v>83</v>
      </c>
      <c r="AQ40">
        <v>109.31593700000001</v>
      </c>
      <c r="AR40">
        <v>232.64456899999999</v>
      </c>
    </row>
    <row r="41" spans="1:44" x14ac:dyDescent="0.25">
      <c r="A41">
        <v>11633</v>
      </c>
      <c r="B41" t="s">
        <v>238</v>
      </c>
      <c r="C41" t="s">
        <v>36</v>
      </c>
      <c r="D41" t="s">
        <v>37</v>
      </c>
      <c r="E41" t="s">
        <v>108</v>
      </c>
      <c r="F41" t="s">
        <v>39</v>
      </c>
      <c r="G41">
        <v>0.56000000000000005</v>
      </c>
      <c r="H41">
        <v>0.48</v>
      </c>
      <c r="I41">
        <v>6.4853999999999995E-2</v>
      </c>
      <c r="J41">
        <v>7.2948680000000001</v>
      </c>
      <c r="K41">
        <v>1.069574</v>
      </c>
      <c r="L41">
        <v>0.47310200000000002</v>
      </c>
      <c r="M41">
        <v>6.9365999999999997E-2</v>
      </c>
      <c r="N41">
        <v>2140</v>
      </c>
      <c r="O41" t="s">
        <v>248</v>
      </c>
      <c r="P41" t="s">
        <v>82</v>
      </c>
      <c r="Q41" t="s">
        <v>240</v>
      </c>
      <c r="R41">
        <v>6301.1542760000002</v>
      </c>
      <c r="S41" t="s">
        <v>41</v>
      </c>
      <c r="T41" t="s">
        <v>83</v>
      </c>
      <c r="U41" t="s">
        <v>84</v>
      </c>
      <c r="V41" t="s">
        <v>85</v>
      </c>
      <c r="W41" t="s">
        <v>86</v>
      </c>
      <c r="X41" t="s">
        <v>87</v>
      </c>
      <c r="Y41">
        <v>2021</v>
      </c>
      <c r="Z41" t="s">
        <v>241</v>
      </c>
      <c r="AA41" t="s">
        <v>241</v>
      </c>
      <c r="AB41" t="s">
        <v>89</v>
      </c>
      <c r="AC41" s="58">
        <v>6301</v>
      </c>
      <c r="AD41" s="60">
        <v>8705000</v>
      </c>
      <c r="AE41" s="60">
        <v>84000</v>
      </c>
      <c r="AF41" t="s">
        <v>93</v>
      </c>
      <c r="AG41" t="s">
        <v>52</v>
      </c>
      <c r="AH41" t="s">
        <v>94</v>
      </c>
      <c r="AI41" t="s">
        <v>53</v>
      </c>
      <c r="AJ41">
        <v>2013</v>
      </c>
      <c r="AK41" t="s">
        <v>55</v>
      </c>
      <c r="AL41" t="s">
        <v>52</v>
      </c>
      <c r="AM41" t="s">
        <v>52</v>
      </c>
      <c r="AN41">
        <v>2018</v>
      </c>
      <c r="AO41" t="s">
        <v>95</v>
      </c>
      <c r="AP41" t="s">
        <v>83</v>
      </c>
      <c r="AQ41">
        <v>111.198656</v>
      </c>
      <c r="AR41">
        <v>262.455332</v>
      </c>
    </row>
    <row r="42" spans="1:44" x14ac:dyDescent="0.25">
      <c r="A42">
        <v>11634</v>
      </c>
      <c r="B42" t="s">
        <v>238</v>
      </c>
      <c r="C42" t="s">
        <v>147</v>
      </c>
      <c r="D42" t="s">
        <v>37</v>
      </c>
      <c r="E42" t="s">
        <v>108</v>
      </c>
      <c r="F42" t="s">
        <v>39</v>
      </c>
      <c r="G42">
        <v>0.56000000000000005</v>
      </c>
      <c r="H42">
        <v>0.48</v>
      </c>
      <c r="I42">
        <v>0.10612000000000001</v>
      </c>
      <c r="J42">
        <v>7.2948680000000001</v>
      </c>
      <c r="K42">
        <v>1.069574</v>
      </c>
      <c r="L42">
        <v>0.77412899999999996</v>
      </c>
      <c r="M42">
        <v>0.11350300000000001</v>
      </c>
      <c r="N42">
        <v>3200</v>
      </c>
      <c r="O42" t="s">
        <v>242</v>
      </c>
      <c r="P42" t="s">
        <v>82</v>
      </c>
      <c r="Q42" t="s">
        <v>240</v>
      </c>
      <c r="R42">
        <v>6301.1542760000002</v>
      </c>
      <c r="S42" t="s">
        <v>41</v>
      </c>
      <c r="T42" t="s">
        <v>83</v>
      </c>
      <c r="U42" t="s">
        <v>84</v>
      </c>
      <c r="V42" t="s">
        <v>85</v>
      </c>
      <c r="W42" t="s">
        <v>86</v>
      </c>
      <c r="X42" t="s">
        <v>87</v>
      </c>
      <c r="Y42">
        <v>2021</v>
      </c>
      <c r="Z42" t="s">
        <v>241</v>
      </c>
      <c r="AA42" t="s">
        <v>241</v>
      </c>
      <c r="AB42" t="s">
        <v>89</v>
      </c>
      <c r="AC42" s="58">
        <v>6301</v>
      </c>
      <c r="AD42" s="60">
        <v>8705000</v>
      </c>
      <c r="AE42" s="60">
        <v>84000</v>
      </c>
      <c r="AF42" t="s">
        <v>93</v>
      </c>
      <c r="AG42" t="s">
        <v>52</v>
      </c>
      <c r="AH42" t="s">
        <v>94</v>
      </c>
      <c r="AI42" t="s">
        <v>53</v>
      </c>
      <c r="AJ42">
        <v>2013</v>
      </c>
      <c r="AK42" t="s">
        <v>55</v>
      </c>
      <c r="AL42" t="s">
        <v>52</v>
      </c>
      <c r="AM42" t="s">
        <v>52</v>
      </c>
      <c r="AN42">
        <v>2018</v>
      </c>
      <c r="AO42" t="s">
        <v>95</v>
      </c>
      <c r="AP42" t="s">
        <v>83</v>
      </c>
      <c r="AQ42">
        <v>117.18968700000001</v>
      </c>
      <c r="AR42">
        <v>429.45080999999999</v>
      </c>
    </row>
    <row r="43" spans="1:44" x14ac:dyDescent="0.25">
      <c r="A43">
        <v>12735</v>
      </c>
      <c r="B43" t="s">
        <v>238</v>
      </c>
      <c r="C43" t="s">
        <v>36</v>
      </c>
      <c r="D43" t="s">
        <v>37</v>
      </c>
      <c r="E43" t="s">
        <v>108</v>
      </c>
      <c r="F43" t="s">
        <v>39</v>
      </c>
      <c r="G43">
        <v>0.56000000000000005</v>
      </c>
      <c r="H43">
        <v>0.48</v>
      </c>
      <c r="I43">
        <v>5.4689999999999999E-3</v>
      </c>
      <c r="J43">
        <v>4.949192</v>
      </c>
      <c r="K43">
        <v>0.64726700000000004</v>
      </c>
      <c r="L43">
        <v>2.7067999999999998E-2</v>
      </c>
      <c r="M43">
        <v>3.5400000000000002E-3</v>
      </c>
      <c r="N43">
        <v>2140</v>
      </c>
      <c r="O43" t="s">
        <v>248</v>
      </c>
      <c r="P43" t="s">
        <v>82</v>
      </c>
      <c r="Q43" t="s">
        <v>240</v>
      </c>
      <c r="R43">
        <v>6301.1542760000002</v>
      </c>
      <c r="S43" t="s">
        <v>41</v>
      </c>
      <c r="T43" t="s">
        <v>83</v>
      </c>
      <c r="U43" t="s">
        <v>84</v>
      </c>
      <c r="V43" t="s">
        <v>85</v>
      </c>
      <c r="W43" t="s">
        <v>86</v>
      </c>
      <c r="X43" t="s">
        <v>87</v>
      </c>
      <c r="Y43">
        <v>2021</v>
      </c>
      <c r="Z43" t="s">
        <v>241</v>
      </c>
      <c r="AA43" t="s">
        <v>241</v>
      </c>
      <c r="AB43" t="s">
        <v>89</v>
      </c>
      <c r="AC43" s="58">
        <v>6301</v>
      </c>
      <c r="AD43" s="60">
        <v>8705000</v>
      </c>
      <c r="AE43" s="60">
        <v>84000</v>
      </c>
      <c r="AF43" t="s">
        <v>93</v>
      </c>
      <c r="AG43" t="s">
        <v>52</v>
      </c>
      <c r="AH43" t="s">
        <v>94</v>
      </c>
      <c r="AI43" t="s">
        <v>53</v>
      </c>
      <c r="AJ43">
        <v>2013</v>
      </c>
      <c r="AK43" t="s">
        <v>55</v>
      </c>
      <c r="AL43" t="s">
        <v>52</v>
      </c>
      <c r="AM43" t="s">
        <v>52</v>
      </c>
      <c r="AN43">
        <v>2018</v>
      </c>
      <c r="AO43" t="s">
        <v>95</v>
      </c>
      <c r="AP43" t="s">
        <v>83</v>
      </c>
      <c r="AQ43">
        <v>21.972884000000001</v>
      </c>
      <c r="AR43">
        <v>22.132641</v>
      </c>
    </row>
    <row r="44" spans="1:44" x14ac:dyDescent="0.25">
      <c r="A44">
        <v>12736</v>
      </c>
      <c r="B44" t="s">
        <v>238</v>
      </c>
      <c r="C44" t="s">
        <v>147</v>
      </c>
      <c r="D44" t="s">
        <v>37</v>
      </c>
      <c r="E44" t="s">
        <v>108</v>
      </c>
      <c r="F44" t="s">
        <v>39</v>
      </c>
      <c r="G44">
        <v>0.56000000000000005</v>
      </c>
      <c r="H44">
        <v>0.48</v>
      </c>
      <c r="I44">
        <v>7.9389000000000001E-2</v>
      </c>
      <c r="J44">
        <v>4.949192</v>
      </c>
      <c r="K44">
        <v>0.64726700000000004</v>
      </c>
      <c r="L44">
        <v>0.39291100000000001</v>
      </c>
      <c r="M44">
        <v>5.1386000000000001E-2</v>
      </c>
      <c r="N44">
        <v>3200</v>
      </c>
      <c r="O44" t="s">
        <v>242</v>
      </c>
      <c r="P44" t="s">
        <v>82</v>
      </c>
      <c r="Q44" t="s">
        <v>240</v>
      </c>
      <c r="R44">
        <v>6301.1542760000002</v>
      </c>
      <c r="S44" t="s">
        <v>41</v>
      </c>
      <c r="T44" t="s">
        <v>83</v>
      </c>
      <c r="U44" t="s">
        <v>84</v>
      </c>
      <c r="V44" t="s">
        <v>85</v>
      </c>
      <c r="W44" t="s">
        <v>86</v>
      </c>
      <c r="X44" t="s">
        <v>87</v>
      </c>
      <c r="Y44">
        <v>2021</v>
      </c>
      <c r="Z44" t="s">
        <v>241</v>
      </c>
      <c r="AA44" t="s">
        <v>241</v>
      </c>
      <c r="AB44" t="s">
        <v>89</v>
      </c>
      <c r="AC44" s="58">
        <v>6301</v>
      </c>
      <c r="AD44" s="60">
        <v>8705000</v>
      </c>
      <c r="AE44" s="60">
        <v>84000</v>
      </c>
      <c r="AF44" t="s">
        <v>93</v>
      </c>
      <c r="AG44" t="s">
        <v>52</v>
      </c>
      <c r="AH44" t="s">
        <v>94</v>
      </c>
      <c r="AI44" t="s">
        <v>53</v>
      </c>
      <c r="AJ44">
        <v>2013</v>
      </c>
      <c r="AK44" t="s">
        <v>55</v>
      </c>
      <c r="AL44" t="s">
        <v>52</v>
      </c>
      <c r="AM44" t="s">
        <v>52</v>
      </c>
      <c r="AN44">
        <v>2018</v>
      </c>
      <c r="AO44" t="s">
        <v>95</v>
      </c>
      <c r="AP44" t="s">
        <v>83</v>
      </c>
      <c r="AQ44">
        <v>112.91096</v>
      </c>
      <c r="AR44">
        <v>321.27595700000001</v>
      </c>
    </row>
    <row r="45" spans="1:44" x14ac:dyDescent="0.25">
      <c r="A45">
        <v>12737</v>
      </c>
      <c r="B45" t="s">
        <v>238</v>
      </c>
      <c r="C45" t="s">
        <v>147</v>
      </c>
      <c r="D45" t="s">
        <v>37</v>
      </c>
      <c r="E45" t="s">
        <v>108</v>
      </c>
      <c r="F45" t="s">
        <v>39</v>
      </c>
      <c r="G45">
        <v>0.56000000000000005</v>
      </c>
      <c r="H45">
        <v>0.48</v>
      </c>
      <c r="I45">
        <v>9.0647000000000005E-2</v>
      </c>
      <c r="J45">
        <v>4.949192</v>
      </c>
      <c r="K45">
        <v>0.64726700000000004</v>
      </c>
      <c r="L45">
        <v>0.448629</v>
      </c>
      <c r="M45">
        <v>5.8673000000000003E-2</v>
      </c>
      <c r="N45">
        <v>5100</v>
      </c>
      <c r="O45" t="s">
        <v>243</v>
      </c>
      <c r="P45" t="s">
        <v>82</v>
      </c>
      <c r="Q45" t="s">
        <v>240</v>
      </c>
      <c r="R45">
        <v>6301.1542760000002</v>
      </c>
      <c r="S45" t="s">
        <v>41</v>
      </c>
      <c r="T45" t="s">
        <v>83</v>
      </c>
      <c r="U45" t="s">
        <v>84</v>
      </c>
      <c r="V45" t="s">
        <v>85</v>
      </c>
      <c r="W45" t="s">
        <v>86</v>
      </c>
      <c r="X45" t="s">
        <v>87</v>
      </c>
      <c r="Y45">
        <v>2021</v>
      </c>
      <c r="Z45" t="s">
        <v>241</v>
      </c>
      <c r="AA45" t="s">
        <v>241</v>
      </c>
      <c r="AB45" t="s">
        <v>89</v>
      </c>
      <c r="AC45" s="58">
        <v>6301</v>
      </c>
      <c r="AD45" s="60">
        <v>8705000</v>
      </c>
      <c r="AE45" s="60">
        <v>84000</v>
      </c>
      <c r="AF45" t="s">
        <v>93</v>
      </c>
      <c r="AG45" t="s">
        <v>52</v>
      </c>
      <c r="AH45" t="s">
        <v>94</v>
      </c>
      <c r="AI45" t="s">
        <v>53</v>
      </c>
      <c r="AJ45">
        <v>2013</v>
      </c>
      <c r="AK45" t="s">
        <v>55</v>
      </c>
      <c r="AL45" t="s">
        <v>52</v>
      </c>
      <c r="AM45" t="s">
        <v>52</v>
      </c>
      <c r="AN45">
        <v>2018</v>
      </c>
      <c r="AO45" t="s">
        <v>95</v>
      </c>
      <c r="AP45" t="s">
        <v>83</v>
      </c>
      <c r="AQ45">
        <v>110.627835</v>
      </c>
      <c r="AR45">
        <v>366.83507900000001</v>
      </c>
    </row>
    <row r="46" spans="1:44" x14ac:dyDescent="0.25">
      <c r="A46">
        <v>12934</v>
      </c>
      <c r="B46" t="s">
        <v>238</v>
      </c>
      <c r="C46" t="s">
        <v>36</v>
      </c>
      <c r="D46" t="s">
        <v>37</v>
      </c>
      <c r="E46" t="s">
        <v>108</v>
      </c>
      <c r="F46" t="s">
        <v>39</v>
      </c>
      <c r="G46">
        <v>0.56000000000000005</v>
      </c>
      <c r="H46">
        <v>0.48</v>
      </c>
      <c r="I46">
        <v>5.7938999999999997E-2</v>
      </c>
      <c r="J46">
        <v>7.232329</v>
      </c>
      <c r="K46">
        <v>1.059585</v>
      </c>
      <c r="L46">
        <v>0.41903000000000001</v>
      </c>
      <c r="M46">
        <v>6.1391000000000001E-2</v>
      </c>
      <c r="N46">
        <v>2140</v>
      </c>
      <c r="O46" t="s">
        <v>248</v>
      </c>
      <c r="P46" t="s">
        <v>82</v>
      </c>
      <c r="Q46" t="s">
        <v>240</v>
      </c>
      <c r="R46">
        <v>6301.1542760000002</v>
      </c>
      <c r="S46" t="s">
        <v>41</v>
      </c>
      <c r="T46" t="s">
        <v>83</v>
      </c>
      <c r="U46" t="s">
        <v>84</v>
      </c>
      <c r="V46" t="s">
        <v>85</v>
      </c>
      <c r="W46" t="s">
        <v>86</v>
      </c>
      <c r="X46" t="s">
        <v>87</v>
      </c>
      <c r="Y46">
        <v>2021</v>
      </c>
      <c r="Z46" t="s">
        <v>241</v>
      </c>
      <c r="AA46" t="s">
        <v>241</v>
      </c>
      <c r="AB46" t="s">
        <v>89</v>
      </c>
      <c r="AC46" s="58">
        <v>6301</v>
      </c>
      <c r="AD46" s="60">
        <v>8705000</v>
      </c>
      <c r="AE46" s="60">
        <v>84000</v>
      </c>
      <c r="AF46" t="s">
        <v>93</v>
      </c>
      <c r="AG46" t="s">
        <v>52</v>
      </c>
      <c r="AH46" t="s">
        <v>94</v>
      </c>
      <c r="AI46" t="s">
        <v>53</v>
      </c>
      <c r="AJ46">
        <v>2013</v>
      </c>
      <c r="AK46" t="s">
        <v>55</v>
      </c>
      <c r="AL46" t="s">
        <v>52</v>
      </c>
      <c r="AM46" t="s">
        <v>52</v>
      </c>
      <c r="AN46">
        <v>2018</v>
      </c>
      <c r="AO46" t="s">
        <v>95</v>
      </c>
      <c r="AP46" t="s">
        <v>83</v>
      </c>
      <c r="AQ46">
        <v>109.58380200000001</v>
      </c>
      <c r="AR46">
        <v>234.468898</v>
      </c>
    </row>
    <row r="47" spans="1:44" x14ac:dyDescent="0.25">
      <c r="A47">
        <v>12935</v>
      </c>
      <c r="B47" t="s">
        <v>238</v>
      </c>
      <c r="C47" t="s">
        <v>147</v>
      </c>
      <c r="D47" t="s">
        <v>37</v>
      </c>
      <c r="E47" t="s">
        <v>108</v>
      </c>
      <c r="F47" t="s">
        <v>39</v>
      </c>
      <c r="G47">
        <v>0.56000000000000005</v>
      </c>
      <c r="H47">
        <v>0.48</v>
      </c>
      <c r="I47">
        <v>0.116491</v>
      </c>
      <c r="J47">
        <v>7.232329</v>
      </c>
      <c r="K47">
        <v>1.059585</v>
      </c>
      <c r="L47">
        <v>0.842499</v>
      </c>
      <c r="M47">
        <v>0.123432</v>
      </c>
      <c r="N47">
        <v>3200</v>
      </c>
      <c r="O47" t="s">
        <v>242</v>
      </c>
      <c r="P47" t="s">
        <v>82</v>
      </c>
      <c r="Q47" t="s">
        <v>240</v>
      </c>
      <c r="R47">
        <v>6301.1542760000002</v>
      </c>
      <c r="S47" t="s">
        <v>41</v>
      </c>
      <c r="T47" t="s">
        <v>83</v>
      </c>
      <c r="U47" t="s">
        <v>84</v>
      </c>
      <c r="V47" t="s">
        <v>85</v>
      </c>
      <c r="W47" t="s">
        <v>86</v>
      </c>
      <c r="X47" t="s">
        <v>87</v>
      </c>
      <c r="Y47">
        <v>2021</v>
      </c>
      <c r="Z47" t="s">
        <v>241</v>
      </c>
      <c r="AA47" t="s">
        <v>241</v>
      </c>
      <c r="AB47" t="s">
        <v>89</v>
      </c>
      <c r="AC47" s="58">
        <v>6301</v>
      </c>
      <c r="AD47" s="60">
        <v>8705000</v>
      </c>
      <c r="AE47" s="60">
        <v>84000</v>
      </c>
      <c r="AF47" t="s">
        <v>93</v>
      </c>
      <c r="AG47" t="s">
        <v>52</v>
      </c>
      <c r="AH47" t="s">
        <v>94</v>
      </c>
      <c r="AI47" t="s">
        <v>53</v>
      </c>
      <c r="AJ47">
        <v>2013</v>
      </c>
      <c r="AK47" t="s">
        <v>55</v>
      </c>
      <c r="AL47" t="s">
        <v>52</v>
      </c>
      <c r="AM47" t="s">
        <v>52</v>
      </c>
      <c r="AN47">
        <v>2018</v>
      </c>
      <c r="AO47" t="s">
        <v>95</v>
      </c>
      <c r="AP47" t="s">
        <v>83</v>
      </c>
      <c r="AQ47">
        <v>118.868489</v>
      </c>
      <c r="AR47">
        <v>471.42086699999999</v>
      </c>
    </row>
    <row r="48" spans="1:44" x14ac:dyDescent="0.25">
      <c r="A48">
        <v>14734</v>
      </c>
      <c r="B48" t="s">
        <v>238</v>
      </c>
      <c r="C48" t="s">
        <v>147</v>
      </c>
      <c r="D48" t="s">
        <v>37</v>
      </c>
      <c r="E48" t="s">
        <v>108</v>
      </c>
      <c r="F48" t="s">
        <v>39</v>
      </c>
      <c r="G48">
        <v>0.56000000000000005</v>
      </c>
      <c r="H48">
        <v>0.48</v>
      </c>
      <c r="I48">
        <v>5.7311000000000001E-2</v>
      </c>
      <c r="J48">
        <v>6.450977</v>
      </c>
      <c r="K48">
        <v>0.76921200000000001</v>
      </c>
      <c r="L48">
        <v>0.36970900000000001</v>
      </c>
      <c r="M48">
        <v>4.4083999999999998E-2</v>
      </c>
      <c r="N48">
        <v>3200</v>
      </c>
      <c r="O48" t="s">
        <v>242</v>
      </c>
      <c r="P48" t="s">
        <v>82</v>
      </c>
      <c r="Q48" t="s">
        <v>240</v>
      </c>
      <c r="R48">
        <v>6301.1542760000002</v>
      </c>
      <c r="S48" t="s">
        <v>41</v>
      </c>
      <c r="T48" t="s">
        <v>83</v>
      </c>
      <c r="U48" t="s">
        <v>84</v>
      </c>
      <c r="V48" t="s">
        <v>85</v>
      </c>
      <c r="W48" t="s">
        <v>86</v>
      </c>
      <c r="X48" t="s">
        <v>87</v>
      </c>
      <c r="Y48">
        <v>2021</v>
      </c>
      <c r="Z48" t="s">
        <v>241</v>
      </c>
      <c r="AA48" t="s">
        <v>241</v>
      </c>
      <c r="AB48" t="s">
        <v>89</v>
      </c>
      <c r="AC48" s="58">
        <v>6301</v>
      </c>
      <c r="AD48" s="60">
        <v>8705000</v>
      </c>
      <c r="AE48" s="60">
        <v>84000</v>
      </c>
      <c r="AF48" t="s">
        <v>93</v>
      </c>
      <c r="AG48" t="s">
        <v>52</v>
      </c>
      <c r="AH48" t="s">
        <v>94</v>
      </c>
      <c r="AI48" t="s">
        <v>53</v>
      </c>
      <c r="AJ48">
        <v>2013</v>
      </c>
      <c r="AK48" t="s">
        <v>55</v>
      </c>
      <c r="AL48" t="s">
        <v>52</v>
      </c>
      <c r="AM48" t="s">
        <v>52</v>
      </c>
      <c r="AN48">
        <v>2018</v>
      </c>
      <c r="AO48" t="s">
        <v>95</v>
      </c>
      <c r="AP48" t="s">
        <v>83</v>
      </c>
      <c r="AQ48">
        <v>109.288284</v>
      </c>
      <c r="AR48">
        <v>231.92762300000001</v>
      </c>
    </row>
    <row r="49" spans="1:44" x14ac:dyDescent="0.25">
      <c r="A49">
        <v>15398</v>
      </c>
      <c r="B49" t="s">
        <v>238</v>
      </c>
      <c r="C49" t="s">
        <v>147</v>
      </c>
      <c r="D49" t="s">
        <v>37</v>
      </c>
      <c r="E49" t="s">
        <v>108</v>
      </c>
      <c r="F49" t="s">
        <v>39</v>
      </c>
      <c r="G49">
        <v>0.56000000000000005</v>
      </c>
      <c r="H49">
        <v>0.48</v>
      </c>
      <c r="I49">
        <v>7.3242000000000002E-2</v>
      </c>
      <c r="J49">
        <v>6.0777700000000001</v>
      </c>
      <c r="K49">
        <v>0.72643800000000003</v>
      </c>
      <c r="L49">
        <v>0.44514599999999999</v>
      </c>
      <c r="M49">
        <v>5.3206000000000003E-2</v>
      </c>
      <c r="N49">
        <v>3200</v>
      </c>
      <c r="O49" t="s">
        <v>242</v>
      </c>
      <c r="P49" t="s">
        <v>82</v>
      </c>
      <c r="Q49" t="s">
        <v>240</v>
      </c>
      <c r="R49">
        <v>6301.1542760000002</v>
      </c>
      <c r="S49" t="s">
        <v>41</v>
      </c>
      <c r="T49" t="s">
        <v>83</v>
      </c>
      <c r="U49" t="s">
        <v>84</v>
      </c>
      <c r="V49" t="s">
        <v>85</v>
      </c>
      <c r="W49" t="s">
        <v>86</v>
      </c>
      <c r="X49" t="s">
        <v>87</v>
      </c>
      <c r="Y49">
        <v>2021</v>
      </c>
      <c r="Z49" t="s">
        <v>241</v>
      </c>
      <c r="AA49" t="s">
        <v>241</v>
      </c>
      <c r="AB49" t="s">
        <v>89</v>
      </c>
      <c r="AC49" s="58">
        <v>6301</v>
      </c>
      <c r="AD49" s="60">
        <v>8705000</v>
      </c>
      <c r="AE49" s="60">
        <v>84000</v>
      </c>
      <c r="AF49" t="s">
        <v>93</v>
      </c>
      <c r="AG49" t="s">
        <v>52</v>
      </c>
      <c r="AH49" t="s">
        <v>94</v>
      </c>
      <c r="AI49" t="s">
        <v>53</v>
      </c>
      <c r="AJ49">
        <v>2013</v>
      </c>
      <c r="AK49" t="s">
        <v>55</v>
      </c>
      <c r="AL49" t="s">
        <v>52</v>
      </c>
      <c r="AM49" t="s">
        <v>52</v>
      </c>
      <c r="AN49">
        <v>2018</v>
      </c>
      <c r="AO49" t="s">
        <v>95</v>
      </c>
      <c r="AP49" t="s">
        <v>83</v>
      </c>
      <c r="AQ49">
        <v>111.87728799999999</v>
      </c>
      <c r="AR49">
        <v>296.39885099999998</v>
      </c>
    </row>
    <row r="50" spans="1:44" x14ac:dyDescent="0.25">
      <c r="A50">
        <v>15399</v>
      </c>
      <c r="B50" t="s">
        <v>238</v>
      </c>
      <c r="C50" t="s">
        <v>147</v>
      </c>
      <c r="D50" t="s">
        <v>37</v>
      </c>
      <c r="E50" t="s">
        <v>108</v>
      </c>
      <c r="F50" t="s">
        <v>39</v>
      </c>
      <c r="G50">
        <v>0.56000000000000005</v>
      </c>
      <c r="H50">
        <v>0.48</v>
      </c>
      <c r="I50">
        <v>3.2585999999999997E-2</v>
      </c>
      <c r="J50">
        <v>6.0777700000000001</v>
      </c>
      <c r="K50">
        <v>0.72643800000000003</v>
      </c>
      <c r="L50">
        <v>0.198049</v>
      </c>
      <c r="M50">
        <v>2.3671999999999999E-2</v>
      </c>
      <c r="N50">
        <v>5100</v>
      </c>
      <c r="O50" t="s">
        <v>243</v>
      </c>
      <c r="P50" t="s">
        <v>82</v>
      </c>
      <c r="Q50" t="s">
        <v>240</v>
      </c>
      <c r="R50">
        <v>6301.1542760000002</v>
      </c>
      <c r="S50" t="s">
        <v>41</v>
      </c>
      <c r="T50" t="s">
        <v>83</v>
      </c>
      <c r="U50" t="s">
        <v>84</v>
      </c>
      <c r="V50" t="s">
        <v>85</v>
      </c>
      <c r="W50" t="s">
        <v>86</v>
      </c>
      <c r="X50" t="s">
        <v>87</v>
      </c>
      <c r="Y50">
        <v>2021</v>
      </c>
      <c r="Z50" t="s">
        <v>241</v>
      </c>
      <c r="AA50" t="s">
        <v>241</v>
      </c>
      <c r="AB50" t="s">
        <v>89</v>
      </c>
      <c r="AC50" s="58">
        <v>6301</v>
      </c>
      <c r="AD50" s="60">
        <v>8705000</v>
      </c>
      <c r="AE50" s="60">
        <v>84000</v>
      </c>
      <c r="AF50" t="s">
        <v>93</v>
      </c>
      <c r="AG50" t="s">
        <v>52</v>
      </c>
      <c r="AH50" t="s">
        <v>94</v>
      </c>
      <c r="AI50" t="s">
        <v>53</v>
      </c>
      <c r="AJ50">
        <v>2013</v>
      </c>
      <c r="AK50" t="s">
        <v>55</v>
      </c>
      <c r="AL50" t="s">
        <v>52</v>
      </c>
      <c r="AM50" t="s">
        <v>52</v>
      </c>
      <c r="AN50">
        <v>2018</v>
      </c>
      <c r="AO50" t="s">
        <v>95</v>
      </c>
      <c r="AP50" t="s">
        <v>83</v>
      </c>
      <c r="AQ50">
        <v>105.28496800000001</v>
      </c>
      <c r="AR50">
        <v>131.87033400000001</v>
      </c>
    </row>
    <row r="51" spans="1:44" x14ac:dyDescent="0.25">
      <c r="A51">
        <v>16068</v>
      </c>
      <c r="B51" t="s">
        <v>238</v>
      </c>
      <c r="C51" t="s">
        <v>147</v>
      </c>
      <c r="D51" t="s">
        <v>37</v>
      </c>
      <c r="E51" t="s">
        <v>108</v>
      </c>
      <c r="F51" t="s">
        <v>39</v>
      </c>
      <c r="G51">
        <v>0.56000000000000005</v>
      </c>
      <c r="H51">
        <v>0.48</v>
      </c>
      <c r="I51">
        <v>2.356E-3</v>
      </c>
      <c r="J51">
        <v>6.7050260000000002</v>
      </c>
      <c r="K51">
        <v>0.79360200000000003</v>
      </c>
      <c r="L51">
        <v>1.5793999999999999E-2</v>
      </c>
      <c r="M51">
        <v>1.869E-3</v>
      </c>
      <c r="N51">
        <v>3200</v>
      </c>
      <c r="O51" t="s">
        <v>242</v>
      </c>
      <c r="P51" t="s">
        <v>82</v>
      </c>
      <c r="Q51" t="s">
        <v>240</v>
      </c>
      <c r="R51">
        <v>6301.1542760000002</v>
      </c>
      <c r="S51" t="s">
        <v>41</v>
      </c>
      <c r="T51" t="s">
        <v>83</v>
      </c>
      <c r="U51" t="s">
        <v>84</v>
      </c>
      <c r="V51" t="s">
        <v>85</v>
      </c>
      <c r="W51" t="s">
        <v>86</v>
      </c>
      <c r="X51" t="s">
        <v>87</v>
      </c>
      <c r="Y51">
        <v>2021</v>
      </c>
      <c r="Z51" t="s">
        <v>241</v>
      </c>
      <c r="AA51" t="s">
        <v>241</v>
      </c>
      <c r="AB51" t="s">
        <v>89</v>
      </c>
      <c r="AC51" s="58">
        <v>6301</v>
      </c>
      <c r="AD51" s="60">
        <v>8705000</v>
      </c>
      <c r="AE51" s="60">
        <v>84000</v>
      </c>
      <c r="AF51" t="s">
        <v>93</v>
      </c>
      <c r="AG51" t="s">
        <v>52</v>
      </c>
      <c r="AH51" t="s">
        <v>94</v>
      </c>
      <c r="AI51" t="s">
        <v>53</v>
      </c>
      <c r="AJ51">
        <v>2013</v>
      </c>
      <c r="AK51" t="s">
        <v>55</v>
      </c>
      <c r="AL51" t="s">
        <v>52</v>
      </c>
      <c r="AM51" t="s">
        <v>52</v>
      </c>
      <c r="AN51">
        <v>2018</v>
      </c>
      <c r="AO51" t="s">
        <v>95</v>
      </c>
      <c r="AP51" t="s">
        <v>83</v>
      </c>
      <c r="AQ51">
        <v>60.692186</v>
      </c>
      <c r="AR51">
        <v>9.532527</v>
      </c>
    </row>
    <row r="52" spans="1:44" x14ac:dyDescent="0.25">
      <c r="A52">
        <v>16308</v>
      </c>
      <c r="B52" t="s">
        <v>238</v>
      </c>
      <c r="C52" t="s">
        <v>147</v>
      </c>
      <c r="D52" t="s">
        <v>37</v>
      </c>
      <c r="E52" t="s">
        <v>108</v>
      </c>
      <c r="F52" t="s">
        <v>39</v>
      </c>
      <c r="G52">
        <v>0.56000000000000005</v>
      </c>
      <c r="H52">
        <v>0.48</v>
      </c>
      <c r="I52">
        <v>8.3438999999999999E-2</v>
      </c>
      <c r="J52">
        <v>6.4140610000000002</v>
      </c>
      <c r="K52">
        <v>0.76875400000000005</v>
      </c>
      <c r="L52">
        <v>0.53518399999999999</v>
      </c>
      <c r="M52">
        <v>6.4144000000000007E-2</v>
      </c>
      <c r="N52">
        <v>3200</v>
      </c>
      <c r="O52" t="s">
        <v>242</v>
      </c>
      <c r="P52" t="s">
        <v>82</v>
      </c>
      <c r="Q52" t="s">
        <v>240</v>
      </c>
      <c r="R52">
        <v>6301.1542760000002</v>
      </c>
      <c r="S52" t="s">
        <v>41</v>
      </c>
      <c r="T52" t="s">
        <v>83</v>
      </c>
      <c r="U52" t="s">
        <v>84</v>
      </c>
      <c r="V52" t="s">
        <v>85</v>
      </c>
      <c r="W52" t="s">
        <v>86</v>
      </c>
      <c r="X52" t="s">
        <v>87</v>
      </c>
      <c r="Y52">
        <v>2021</v>
      </c>
      <c r="Z52" t="s">
        <v>241</v>
      </c>
      <c r="AA52" t="s">
        <v>241</v>
      </c>
      <c r="AB52" t="s">
        <v>89</v>
      </c>
      <c r="AC52" s="58">
        <v>6301</v>
      </c>
      <c r="AD52" s="60">
        <v>8705000</v>
      </c>
      <c r="AE52" s="60">
        <v>84000</v>
      </c>
      <c r="AF52" t="s">
        <v>93</v>
      </c>
      <c r="AG52" t="s">
        <v>52</v>
      </c>
      <c r="AH52" t="s">
        <v>94</v>
      </c>
      <c r="AI52" t="s">
        <v>53</v>
      </c>
      <c r="AJ52">
        <v>2013</v>
      </c>
      <c r="AK52" t="s">
        <v>55</v>
      </c>
      <c r="AL52" t="s">
        <v>52</v>
      </c>
      <c r="AM52" t="s">
        <v>52</v>
      </c>
      <c r="AN52">
        <v>2018</v>
      </c>
      <c r="AO52" t="s">
        <v>95</v>
      </c>
      <c r="AP52" t="s">
        <v>83</v>
      </c>
      <c r="AQ52">
        <v>113.51784000000001</v>
      </c>
      <c r="AR52">
        <v>337.66650800000002</v>
      </c>
    </row>
    <row r="53" spans="1:44" x14ac:dyDescent="0.25">
      <c r="A53">
        <v>17246</v>
      </c>
      <c r="B53" t="s">
        <v>238</v>
      </c>
      <c r="C53" t="s">
        <v>147</v>
      </c>
      <c r="D53" t="s">
        <v>37</v>
      </c>
      <c r="E53" t="s">
        <v>108</v>
      </c>
      <c r="F53" t="s">
        <v>39</v>
      </c>
      <c r="G53">
        <v>0.56000000000000005</v>
      </c>
      <c r="H53">
        <v>0.48</v>
      </c>
      <c r="I53">
        <v>5.1370000000000001E-3</v>
      </c>
      <c r="J53">
        <v>6.5525279999999997</v>
      </c>
      <c r="K53">
        <v>0.77247399999999999</v>
      </c>
      <c r="L53">
        <v>3.3660000000000002E-2</v>
      </c>
      <c r="M53">
        <v>3.9680000000000002E-3</v>
      </c>
      <c r="N53">
        <v>3200</v>
      </c>
      <c r="O53" t="s">
        <v>242</v>
      </c>
      <c r="P53" t="s">
        <v>82</v>
      </c>
      <c r="Q53" t="s">
        <v>240</v>
      </c>
      <c r="R53">
        <v>6301.1542760000002</v>
      </c>
      <c r="S53" t="s">
        <v>41</v>
      </c>
      <c r="T53" t="s">
        <v>83</v>
      </c>
      <c r="U53" t="s">
        <v>84</v>
      </c>
      <c r="V53" t="s">
        <v>85</v>
      </c>
      <c r="W53" t="s">
        <v>86</v>
      </c>
      <c r="X53" t="s">
        <v>87</v>
      </c>
      <c r="Y53">
        <v>2021</v>
      </c>
      <c r="Z53" t="s">
        <v>241</v>
      </c>
      <c r="AA53" t="s">
        <v>241</v>
      </c>
      <c r="AB53" t="s">
        <v>89</v>
      </c>
      <c r="AC53" s="58">
        <v>6301</v>
      </c>
      <c r="AD53" s="60">
        <v>8705000</v>
      </c>
      <c r="AE53" s="60">
        <v>84000</v>
      </c>
      <c r="AF53" t="s">
        <v>93</v>
      </c>
      <c r="AG53" t="s">
        <v>52</v>
      </c>
      <c r="AH53" t="s">
        <v>94</v>
      </c>
      <c r="AI53" t="s">
        <v>53</v>
      </c>
      <c r="AJ53">
        <v>2013</v>
      </c>
      <c r="AK53" t="s">
        <v>55</v>
      </c>
      <c r="AL53" t="s">
        <v>52</v>
      </c>
      <c r="AM53" t="s">
        <v>52</v>
      </c>
      <c r="AN53">
        <v>2018</v>
      </c>
      <c r="AO53" t="s">
        <v>95</v>
      </c>
      <c r="AP53" t="s">
        <v>83</v>
      </c>
      <c r="AQ53">
        <v>89.627517999999995</v>
      </c>
      <c r="AR53">
        <v>20.788599999999999</v>
      </c>
    </row>
    <row r="54" spans="1:44" x14ac:dyDescent="0.25">
      <c r="A54">
        <v>18018</v>
      </c>
      <c r="B54" t="s">
        <v>238</v>
      </c>
      <c r="C54" t="s">
        <v>147</v>
      </c>
      <c r="D54" t="s">
        <v>37</v>
      </c>
      <c r="E54" t="s">
        <v>108</v>
      </c>
      <c r="F54" t="s">
        <v>39</v>
      </c>
      <c r="G54">
        <v>0.56000000000000005</v>
      </c>
      <c r="H54">
        <v>0.48</v>
      </c>
      <c r="I54">
        <v>3.1182000000000001E-2</v>
      </c>
      <c r="J54">
        <v>6.5019939999999998</v>
      </c>
      <c r="K54">
        <v>0.77099799999999996</v>
      </c>
      <c r="L54">
        <v>0.20274500000000001</v>
      </c>
      <c r="M54">
        <v>2.4041E-2</v>
      </c>
      <c r="N54">
        <v>3200</v>
      </c>
      <c r="O54" t="s">
        <v>242</v>
      </c>
      <c r="P54" t="s">
        <v>82</v>
      </c>
      <c r="Q54" t="s">
        <v>240</v>
      </c>
      <c r="R54">
        <v>6301.1542760000002</v>
      </c>
      <c r="S54" t="s">
        <v>41</v>
      </c>
      <c r="T54" t="s">
        <v>83</v>
      </c>
      <c r="U54" t="s">
        <v>84</v>
      </c>
      <c r="V54" t="s">
        <v>85</v>
      </c>
      <c r="W54" t="s">
        <v>86</v>
      </c>
      <c r="X54" t="s">
        <v>87</v>
      </c>
      <c r="Y54">
        <v>2021</v>
      </c>
      <c r="Z54" t="s">
        <v>241</v>
      </c>
      <c r="AA54" t="s">
        <v>241</v>
      </c>
      <c r="AB54" t="s">
        <v>89</v>
      </c>
      <c r="AC54" s="58">
        <v>6301</v>
      </c>
      <c r="AD54" s="60">
        <v>8705000</v>
      </c>
      <c r="AE54" s="60">
        <v>84000</v>
      </c>
      <c r="AF54" t="s">
        <v>93</v>
      </c>
      <c r="AG54" t="s">
        <v>52</v>
      </c>
      <c r="AH54" t="s">
        <v>94</v>
      </c>
      <c r="AI54" t="s">
        <v>53</v>
      </c>
      <c r="AJ54">
        <v>2013</v>
      </c>
      <c r="AK54" t="s">
        <v>55</v>
      </c>
      <c r="AL54" t="s">
        <v>52</v>
      </c>
      <c r="AM54" t="s">
        <v>52</v>
      </c>
      <c r="AN54">
        <v>2018</v>
      </c>
      <c r="AO54" t="s">
        <v>95</v>
      </c>
      <c r="AP54" t="s">
        <v>83</v>
      </c>
      <c r="AQ54">
        <v>105.058729</v>
      </c>
      <c r="AR54">
        <v>126.188739</v>
      </c>
    </row>
    <row r="55" spans="1:44" x14ac:dyDescent="0.25">
      <c r="A55">
        <v>20938</v>
      </c>
      <c r="B55" t="s">
        <v>238</v>
      </c>
      <c r="C55" t="s">
        <v>147</v>
      </c>
      <c r="D55" t="s">
        <v>37</v>
      </c>
      <c r="E55" t="s">
        <v>108</v>
      </c>
      <c r="F55" t="s">
        <v>39</v>
      </c>
      <c r="G55">
        <v>0.56000000000000005</v>
      </c>
      <c r="H55">
        <v>0.48</v>
      </c>
      <c r="I55">
        <v>1.8117999999999999E-2</v>
      </c>
      <c r="J55">
        <v>6.5306389999999999</v>
      </c>
      <c r="K55">
        <v>0.77217000000000002</v>
      </c>
      <c r="L55">
        <v>0.11831899999999999</v>
      </c>
      <c r="M55">
        <v>1.3990000000000001E-2</v>
      </c>
      <c r="N55">
        <v>3200</v>
      </c>
      <c r="O55" t="s">
        <v>242</v>
      </c>
      <c r="P55" t="s">
        <v>82</v>
      </c>
      <c r="Q55" t="s">
        <v>240</v>
      </c>
      <c r="R55">
        <v>6301.1542760000002</v>
      </c>
      <c r="S55" t="s">
        <v>41</v>
      </c>
      <c r="T55" t="s">
        <v>83</v>
      </c>
      <c r="U55" t="s">
        <v>84</v>
      </c>
      <c r="V55" t="s">
        <v>85</v>
      </c>
      <c r="W55" t="s">
        <v>86</v>
      </c>
      <c r="X55" t="s">
        <v>87</v>
      </c>
      <c r="Y55">
        <v>2021</v>
      </c>
      <c r="Z55" t="s">
        <v>241</v>
      </c>
      <c r="AA55" t="s">
        <v>241</v>
      </c>
      <c r="AB55" t="s">
        <v>89</v>
      </c>
      <c r="AC55" s="58">
        <v>6301</v>
      </c>
      <c r="AD55" s="60">
        <v>8705000</v>
      </c>
      <c r="AE55" s="60">
        <v>84000</v>
      </c>
      <c r="AF55" t="s">
        <v>93</v>
      </c>
      <c r="AG55" t="s">
        <v>52</v>
      </c>
      <c r="AH55" t="s">
        <v>94</v>
      </c>
      <c r="AI55" t="s">
        <v>53</v>
      </c>
      <c r="AJ55">
        <v>2013</v>
      </c>
      <c r="AK55" t="s">
        <v>55</v>
      </c>
      <c r="AL55" t="s">
        <v>52</v>
      </c>
      <c r="AM55" t="s">
        <v>52</v>
      </c>
      <c r="AN55">
        <v>2018</v>
      </c>
      <c r="AO55" t="s">
        <v>95</v>
      </c>
      <c r="AP55" t="s">
        <v>83</v>
      </c>
      <c r="AQ55">
        <v>102.943951</v>
      </c>
      <c r="AR55">
        <v>73.319295999999994</v>
      </c>
    </row>
    <row r="56" spans="1:44" x14ac:dyDescent="0.25">
      <c r="A56">
        <v>21865</v>
      </c>
      <c r="B56" t="s">
        <v>238</v>
      </c>
      <c r="C56" t="s">
        <v>147</v>
      </c>
      <c r="D56" t="s">
        <v>37</v>
      </c>
      <c r="E56" t="s">
        <v>108</v>
      </c>
      <c r="F56" t="s">
        <v>39</v>
      </c>
      <c r="G56">
        <v>0.56000000000000005</v>
      </c>
      <c r="H56">
        <v>0.48</v>
      </c>
      <c r="I56">
        <v>6.6576999999999997E-2</v>
      </c>
      <c r="J56">
        <v>6.9593129999999999</v>
      </c>
      <c r="K56">
        <v>0.77210199999999996</v>
      </c>
      <c r="L56">
        <v>0.46333200000000002</v>
      </c>
      <c r="M56">
        <v>5.1403999999999998E-2</v>
      </c>
      <c r="N56">
        <v>3200</v>
      </c>
      <c r="O56" t="s">
        <v>242</v>
      </c>
      <c r="P56" t="s">
        <v>82</v>
      </c>
      <c r="Q56" t="s">
        <v>240</v>
      </c>
      <c r="R56">
        <v>6301.1542760000002</v>
      </c>
      <c r="S56" t="s">
        <v>41</v>
      </c>
      <c r="T56" t="s">
        <v>83</v>
      </c>
      <c r="U56" t="s">
        <v>84</v>
      </c>
      <c r="V56" t="s">
        <v>85</v>
      </c>
      <c r="W56" t="s">
        <v>86</v>
      </c>
      <c r="X56" t="s">
        <v>87</v>
      </c>
      <c r="Y56">
        <v>2021</v>
      </c>
      <c r="Z56" t="s">
        <v>241</v>
      </c>
      <c r="AA56" t="s">
        <v>241</v>
      </c>
      <c r="AB56" t="s">
        <v>89</v>
      </c>
      <c r="AC56" s="58">
        <v>6301</v>
      </c>
      <c r="AD56" s="60">
        <v>8705000</v>
      </c>
      <c r="AE56" s="60">
        <v>84000</v>
      </c>
      <c r="AF56" t="s">
        <v>93</v>
      </c>
      <c r="AG56" t="s">
        <v>52</v>
      </c>
      <c r="AH56" t="s">
        <v>94</v>
      </c>
      <c r="AI56" t="s">
        <v>53</v>
      </c>
      <c r="AJ56">
        <v>2013</v>
      </c>
      <c r="AK56" t="s">
        <v>55</v>
      </c>
      <c r="AL56" t="s">
        <v>52</v>
      </c>
      <c r="AM56" t="s">
        <v>52</v>
      </c>
      <c r="AN56">
        <v>2018</v>
      </c>
      <c r="AO56" t="s">
        <v>95</v>
      </c>
      <c r="AP56" t="s">
        <v>83</v>
      </c>
      <c r="AQ56">
        <v>110.788045</v>
      </c>
      <c r="AR56">
        <v>269.42852599999998</v>
      </c>
    </row>
    <row r="57" spans="1:44" x14ac:dyDescent="0.25">
      <c r="A57">
        <v>21866</v>
      </c>
      <c r="B57" t="s">
        <v>238</v>
      </c>
      <c r="C57" t="s">
        <v>36</v>
      </c>
      <c r="D57" t="s">
        <v>37</v>
      </c>
      <c r="E57" t="s">
        <v>108</v>
      </c>
      <c r="F57" t="s">
        <v>39</v>
      </c>
      <c r="G57">
        <v>0.56000000000000005</v>
      </c>
      <c r="H57">
        <v>0.48</v>
      </c>
      <c r="I57">
        <v>0.55118599999999995</v>
      </c>
      <c r="J57">
        <v>6.9593129999999999</v>
      </c>
      <c r="K57">
        <v>0.77210199999999996</v>
      </c>
      <c r="L57">
        <v>3.835877</v>
      </c>
      <c r="M57">
        <v>0.42557200000000001</v>
      </c>
      <c r="N57">
        <v>3300</v>
      </c>
      <c r="O57" t="s">
        <v>249</v>
      </c>
      <c r="P57" t="s">
        <v>82</v>
      </c>
      <c r="Q57" t="s">
        <v>240</v>
      </c>
      <c r="R57">
        <v>6301.1542760000002</v>
      </c>
      <c r="S57" t="s">
        <v>41</v>
      </c>
      <c r="T57" t="s">
        <v>83</v>
      </c>
      <c r="U57" t="s">
        <v>84</v>
      </c>
      <c r="V57" t="s">
        <v>85</v>
      </c>
      <c r="W57" t="s">
        <v>86</v>
      </c>
      <c r="X57" t="s">
        <v>87</v>
      </c>
      <c r="Y57">
        <v>2021</v>
      </c>
      <c r="Z57" t="s">
        <v>241</v>
      </c>
      <c r="AA57" t="s">
        <v>241</v>
      </c>
      <c r="AB57" t="s">
        <v>89</v>
      </c>
      <c r="AC57" s="58">
        <v>6301</v>
      </c>
      <c r="AD57" s="60">
        <v>8705000</v>
      </c>
      <c r="AE57" s="60">
        <v>84000</v>
      </c>
      <c r="AF57" t="s">
        <v>93</v>
      </c>
      <c r="AG57" t="s">
        <v>52</v>
      </c>
      <c r="AH57" t="s">
        <v>94</v>
      </c>
      <c r="AI57" t="s">
        <v>53</v>
      </c>
      <c r="AJ57">
        <v>2013</v>
      </c>
      <c r="AK57" t="s">
        <v>55</v>
      </c>
      <c r="AL57" t="s">
        <v>52</v>
      </c>
      <c r="AM57" t="s">
        <v>52</v>
      </c>
      <c r="AN57">
        <v>2018</v>
      </c>
      <c r="AO57" t="s">
        <v>95</v>
      </c>
      <c r="AP57" t="s">
        <v>83</v>
      </c>
      <c r="AQ57">
        <v>117.38061999999999</v>
      </c>
      <c r="AR57">
        <v>434.04829899999999</v>
      </c>
    </row>
    <row r="58" spans="1:44" x14ac:dyDescent="0.25">
      <c r="A58">
        <v>21891</v>
      </c>
      <c r="B58" t="s">
        <v>238</v>
      </c>
      <c r="C58" t="s">
        <v>36</v>
      </c>
      <c r="D58" t="s">
        <v>37</v>
      </c>
      <c r="E58" t="s">
        <v>108</v>
      </c>
      <c r="F58" t="s">
        <v>39</v>
      </c>
      <c r="G58">
        <v>0.56000000000000005</v>
      </c>
      <c r="H58">
        <v>0.48</v>
      </c>
      <c r="I58">
        <v>0.29544399999999998</v>
      </c>
      <c r="J58">
        <v>3.8598669999999999</v>
      </c>
      <c r="K58">
        <v>0.37187700000000001</v>
      </c>
      <c r="L58">
        <v>1.1403730000000001</v>
      </c>
      <c r="M58">
        <v>0.10986899999999999</v>
      </c>
      <c r="N58">
        <v>3300</v>
      </c>
      <c r="O58" t="s">
        <v>249</v>
      </c>
      <c r="P58" t="s">
        <v>82</v>
      </c>
      <c r="Q58" t="s">
        <v>240</v>
      </c>
      <c r="R58">
        <v>6301.1542760000002</v>
      </c>
      <c r="S58" t="s">
        <v>41</v>
      </c>
      <c r="T58" t="s">
        <v>83</v>
      </c>
      <c r="U58" t="s">
        <v>84</v>
      </c>
      <c r="V58" t="s">
        <v>85</v>
      </c>
      <c r="W58" t="s">
        <v>86</v>
      </c>
      <c r="X58" t="s">
        <v>87</v>
      </c>
      <c r="Y58">
        <v>2021</v>
      </c>
      <c r="Z58" t="s">
        <v>241</v>
      </c>
      <c r="AA58" t="s">
        <v>241</v>
      </c>
      <c r="AB58" t="s">
        <v>89</v>
      </c>
      <c r="AC58" s="58">
        <v>6301</v>
      </c>
      <c r="AD58" s="60">
        <v>8705000</v>
      </c>
      <c r="AE58" s="60">
        <v>84000</v>
      </c>
      <c r="AF58" t="s">
        <v>93</v>
      </c>
      <c r="AG58" t="s">
        <v>52</v>
      </c>
      <c r="AH58" t="s">
        <v>94</v>
      </c>
      <c r="AI58" t="s">
        <v>53</v>
      </c>
      <c r="AJ58">
        <v>2013</v>
      </c>
      <c r="AK58" t="s">
        <v>55</v>
      </c>
      <c r="AL58" t="s">
        <v>52</v>
      </c>
      <c r="AM58" t="s">
        <v>52</v>
      </c>
      <c r="AN58">
        <v>2018</v>
      </c>
      <c r="AO58" t="s">
        <v>95</v>
      </c>
      <c r="AP58" t="s">
        <v>83</v>
      </c>
      <c r="AQ58">
        <v>58.687711999999998</v>
      </c>
      <c r="AR58">
        <v>8.9746880000000004</v>
      </c>
    </row>
    <row r="59" spans="1:44" x14ac:dyDescent="0.25">
      <c r="A59">
        <v>21892</v>
      </c>
      <c r="B59" t="s">
        <v>238</v>
      </c>
      <c r="C59" t="s">
        <v>36</v>
      </c>
      <c r="D59" t="s">
        <v>37</v>
      </c>
      <c r="E59" t="s">
        <v>108</v>
      </c>
      <c r="F59" t="s">
        <v>39</v>
      </c>
      <c r="G59">
        <v>0.56000000000000005</v>
      </c>
      <c r="H59">
        <v>0.48</v>
      </c>
      <c r="I59">
        <v>0.22036800000000001</v>
      </c>
      <c r="J59">
        <v>3.8598669999999999</v>
      </c>
      <c r="K59">
        <v>0.37187700000000001</v>
      </c>
      <c r="L59">
        <v>0.85059099999999999</v>
      </c>
      <c r="M59">
        <v>8.1949999999999995E-2</v>
      </c>
      <c r="N59">
        <v>3300</v>
      </c>
      <c r="O59" t="s">
        <v>249</v>
      </c>
      <c r="P59" t="s">
        <v>82</v>
      </c>
      <c r="Q59" t="s">
        <v>240</v>
      </c>
      <c r="R59">
        <v>6301.1542760000002</v>
      </c>
      <c r="S59" t="s">
        <v>41</v>
      </c>
      <c r="T59" t="s">
        <v>83</v>
      </c>
      <c r="U59" t="s">
        <v>84</v>
      </c>
      <c r="V59" t="s">
        <v>85</v>
      </c>
      <c r="W59" t="s">
        <v>86</v>
      </c>
      <c r="X59" t="s">
        <v>87</v>
      </c>
      <c r="Y59">
        <v>2021</v>
      </c>
      <c r="Z59" t="s">
        <v>241</v>
      </c>
      <c r="AA59" t="s">
        <v>241</v>
      </c>
      <c r="AB59" t="s">
        <v>89</v>
      </c>
      <c r="AC59" s="58">
        <v>6301</v>
      </c>
      <c r="AD59" s="60">
        <v>8705000</v>
      </c>
      <c r="AE59" s="60">
        <v>84000</v>
      </c>
      <c r="AF59" t="s">
        <v>93</v>
      </c>
      <c r="AG59" t="s">
        <v>52</v>
      </c>
      <c r="AH59" t="s">
        <v>94</v>
      </c>
      <c r="AI59" t="s">
        <v>53</v>
      </c>
      <c r="AJ59">
        <v>2013</v>
      </c>
      <c r="AK59" t="s">
        <v>55</v>
      </c>
      <c r="AL59" t="s">
        <v>52</v>
      </c>
      <c r="AM59" t="s">
        <v>52</v>
      </c>
      <c r="AN59">
        <v>2018</v>
      </c>
      <c r="AO59" t="s">
        <v>95</v>
      </c>
      <c r="AP59" t="s">
        <v>83</v>
      </c>
      <c r="AQ59">
        <v>42.542670999999999</v>
      </c>
      <c r="AR59">
        <v>6.2837329999999998</v>
      </c>
    </row>
    <row r="60" spans="1:44" x14ac:dyDescent="0.25">
      <c r="A60">
        <v>21893</v>
      </c>
      <c r="B60" t="s">
        <v>238</v>
      </c>
      <c r="C60" t="s">
        <v>148</v>
      </c>
      <c r="D60" t="s">
        <v>37</v>
      </c>
      <c r="E60" t="s">
        <v>108</v>
      </c>
      <c r="F60" t="s">
        <v>39</v>
      </c>
      <c r="G60">
        <v>0.56000000000000005</v>
      </c>
      <c r="H60">
        <v>0.48</v>
      </c>
      <c r="I60">
        <v>6.7977999999999997E-2</v>
      </c>
      <c r="J60">
        <v>3.8598669999999999</v>
      </c>
      <c r="K60">
        <v>0.37187700000000001</v>
      </c>
      <c r="L60">
        <v>0.26238600000000001</v>
      </c>
      <c r="M60">
        <v>2.5278999999999999E-2</v>
      </c>
      <c r="N60">
        <v>7420</v>
      </c>
      <c r="O60" t="s">
        <v>250</v>
      </c>
      <c r="P60" t="s">
        <v>82</v>
      </c>
      <c r="Q60" t="s">
        <v>240</v>
      </c>
      <c r="R60">
        <v>6301.1542760000002</v>
      </c>
      <c r="S60" t="s">
        <v>41</v>
      </c>
      <c r="T60" t="s">
        <v>83</v>
      </c>
      <c r="U60" t="s">
        <v>84</v>
      </c>
      <c r="V60" t="s">
        <v>85</v>
      </c>
      <c r="W60" t="s">
        <v>86</v>
      </c>
      <c r="X60" t="s">
        <v>87</v>
      </c>
      <c r="Y60">
        <v>2021</v>
      </c>
      <c r="Z60" t="s">
        <v>241</v>
      </c>
      <c r="AA60" t="s">
        <v>241</v>
      </c>
      <c r="AB60" t="s">
        <v>89</v>
      </c>
      <c r="AC60" s="58">
        <v>6301</v>
      </c>
      <c r="AD60" s="60">
        <v>8705000</v>
      </c>
      <c r="AE60" s="60">
        <v>84000</v>
      </c>
      <c r="AF60" t="s">
        <v>93</v>
      </c>
      <c r="AG60" t="s">
        <v>52</v>
      </c>
      <c r="AH60" t="s">
        <v>94</v>
      </c>
      <c r="AI60" t="s">
        <v>53</v>
      </c>
      <c r="AJ60">
        <v>2013</v>
      </c>
      <c r="AK60" t="s">
        <v>55</v>
      </c>
      <c r="AL60" t="s">
        <v>52</v>
      </c>
      <c r="AM60" t="s">
        <v>52</v>
      </c>
      <c r="AN60">
        <v>2018</v>
      </c>
      <c r="AO60" t="s">
        <v>95</v>
      </c>
      <c r="AP60" t="s">
        <v>83</v>
      </c>
      <c r="AQ60">
        <v>196.96728300000001</v>
      </c>
      <c r="AR60">
        <v>275.096767</v>
      </c>
    </row>
    <row r="61" spans="1:44" x14ac:dyDescent="0.25">
      <c r="A61">
        <v>21901</v>
      </c>
      <c r="B61" t="s">
        <v>238</v>
      </c>
      <c r="C61" t="s">
        <v>36</v>
      </c>
      <c r="D61" t="s">
        <v>37</v>
      </c>
      <c r="E61" t="s">
        <v>108</v>
      </c>
      <c r="F61" t="s">
        <v>39</v>
      </c>
      <c r="G61">
        <v>0.56000000000000005</v>
      </c>
      <c r="H61">
        <v>0.48</v>
      </c>
      <c r="I61">
        <v>0.61776299999999995</v>
      </c>
      <c r="J61">
        <v>7.113175</v>
      </c>
      <c r="K61">
        <v>0.79581000000000002</v>
      </c>
      <c r="L61">
        <v>4.3942600000000001</v>
      </c>
      <c r="M61">
        <v>0.491622</v>
      </c>
      <c r="N61">
        <v>2210</v>
      </c>
      <c r="O61" t="s">
        <v>239</v>
      </c>
      <c r="P61" t="s">
        <v>82</v>
      </c>
      <c r="Q61" t="s">
        <v>240</v>
      </c>
      <c r="R61">
        <v>6301.1542760000002</v>
      </c>
      <c r="S61" t="s">
        <v>41</v>
      </c>
      <c r="T61" t="s">
        <v>83</v>
      </c>
      <c r="U61" t="s">
        <v>84</v>
      </c>
      <c r="V61" t="s">
        <v>85</v>
      </c>
      <c r="W61" t="s">
        <v>86</v>
      </c>
      <c r="X61" t="s">
        <v>87</v>
      </c>
      <c r="Y61">
        <v>2021</v>
      </c>
      <c r="Z61" t="s">
        <v>241</v>
      </c>
      <c r="AA61" t="s">
        <v>241</v>
      </c>
      <c r="AB61" t="s">
        <v>89</v>
      </c>
      <c r="AC61" s="58">
        <v>6301</v>
      </c>
      <c r="AD61" s="60">
        <v>8705000</v>
      </c>
      <c r="AE61" s="60">
        <v>84000</v>
      </c>
      <c r="AF61" t="s">
        <v>93</v>
      </c>
      <c r="AG61" t="s">
        <v>52</v>
      </c>
      <c r="AH61" t="s">
        <v>94</v>
      </c>
      <c r="AI61" t="s">
        <v>53</v>
      </c>
      <c r="AJ61">
        <v>2013</v>
      </c>
      <c r="AK61" t="s">
        <v>55</v>
      </c>
      <c r="AL61" t="s">
        <v>52</v>
      </c>
      <c r="AM61" t="s">
        <v>52</v>
      </c>
      <c r="AN61">
        <v>2018</v>
      </c>
      <c r="AO61" t="s">
        <v>95</v>
      </c>
      <c r="AP61" t="s">
        <v>83</v>
      </c>
      <c r="AQ61">
        <v>108.143444</v>
      </c>
      <c r="AR61">
        <v>203.391492</v>
      </c>
    </row>
    <row r="62" spans="1:44" x14ac:dyDescent="0.25">
      <c r="A62">
        <v>21914</v>
      </c>
      <c r="B62" t="s">
        <v>238</v>
      </c>
      <c r="C62" t="s">
        <v>149</v>
      </c>
      <c r="D62" t="s">
        <v>37</v>
      </c>
      <c r="E62" t="s">
        <v>108</v>
      </c>
      <c r="F62" t="s">
        <v>39</v>
      </c>
      <c r="G62">
        <v>0.56000000000000005</v>
      </c>
      <c r="H62">
        <v>0.48</v>
      </c>
      <c r="I62">
        <v>5.6294999999999998E-2</v>
      </c>
      <c r="J62">
        <v>7.2158730000000002</v>
      </c>
      <c r="K62">
        <v>0.81030999999999997</v>
      </c>
      <c r="L62">
        <v>0.40621400000000002</v>
      </c>
      <c r="M62">
        <v>4.5615999999999997E-2</v>
      </c>
      <c r="N62">
        <v>2210</v>
      </c>
      <c r="O62" t="s">
        <v>239</v>
      </c>
      <c r="P62" t="s">
        <v>82</v>
      </c>
      <c r="Q62" t="s">
        <v>240</v>
      </c>
      <c r="R62">
        <v>6301.1542760000002</v>
      </c>
      <c r="S62" t="s">
        <v>41</v>
      </c>
      <c r="T62" t="s">
        <v>83</v>
      </c>
      <c r="U62" t="s">
        <v>84</v>
      </c>
      <c r="V62" t="s">
        <v>85</v>
      </c>
      <c r="W62" t="s">
        <v>86</v>
      </c>
      <c r="X62" t="s">
        <v>87</v>
      </c>
      <c r="Y62">
        <v>2021</v>
      </c>
      <c r="Z62" t="s">
        <v>241</v>
      </c>
      <c r="AA62" t="s">
        <v>241</v>
      </c>
      <c r="AB62" t="s">
        <v>89</v>
      </c>
      <c r="AC62" s="58">
        <v>6301</v>
      </c>
      <c r="AD62" s="60">
        <v>8705000</v>
      </c>
      <c r="AE62" s="60">
        <v>84000</v>
      </c>
      <c r="AF62" t="s">
        <v>93</v>
      </c>
      <c r="AG62" t="s">
        <v>52</v>
      </c>
      <c r="AH62" t="s">
        <v>94</v>
      </c>
      <c r="AI62" t="s">
        <v>53</v>
      </c>
      <c r="AJ62">
        <v>2013</v>
      </c>
      <c r="AK62" t="s">
        <v>55</v>
      </c>
      <c r="AL62" t="s">
        <v>52</v>
      </c>
      <c r="AM62" t="s">
        <v>52</v>
      </c>
      <c r="AN62">
        <v>2018</v>
      </c>
      <c r="AO62" t="s">
        <v>95</v>
      </c>
      <c r="AP62" t="s">
        <v>83</v>
      </c>
      <c r="AQ62">
        <v>109.109444</v>
      </c>
      <c r="AR62">
        <v>227.81576200000001</v>
      </c>
    </row>
    <row r="63" spans="1:44" x14ac:dyDescent="0.25">
      <c r="A63">
        <v>21915</v>
      </c>
      <c r="B63" t="s">
        <v>238</v>
      </c>
      <c r="C63" t="s">
        <v>36</v>
      </c>
      <c r="D63" t="s">
        <v>37</v>
      </c>
      <c r="E63" t="s">
        <v>108</v>
      </c>
      <c r="F63" t="s">
        <v>39</v>
      </c>
      <c r="G63">
        <v>0.56000000000000005</v>
      </c>
      <c r="H63">
        <v>0.48</v>
      </c>
      <c r="I63">
        <v>0.37196899999999999</v>
      </c>
      <c r="J63">
        <v>7.2158730000000002</v>
      </c>
      <c r="K63">
        <v>0.81030999999999997</v>
      </c>
      <c r="L63">
        <v>2.6840769999999998</v>
      </c>
      <c r="M63">
        <v>0.30141000000000001</v>
      </c>
      <c r="N63">
        <v>2210</v>
      </c>
      <c r="O63" t="s">
        <v>239</v>
      </c>
      <c r="P63" t="s">
        <v>82</v>
      </c>
      <c r="Q63" t="s">
        <v>240</v>
      </c>
      <c r="R63">
        <v>6301.1542760000002</v>
      </c>
      <c r="S63" t="s">
        <v>41</v>
      </c>
      <c r="T63" t="s">
        <v>83</v>
      </c>
      <c r="U63" t="s">
        <v>84</v>
      </c>
      <c r="V63" t="s">
        <v>85</v>
      </c>
      <c r="W63" t="s">
        <v>86</v>
      </c>
      <c r="X63" t="s">
        <v>87</v>
      </c>
      <c r="Y63">
        <v>2021</v>
      </c>
      <c r="Z63" t="s">
        <v>241</v>
      </c>
      <c r="AA63" t="s">
        <v>241</v>
      </c>
      <c r="AB63" t="s">
        <v>89</v>
      </c>
      <c r="AC63" s="58">
        <v>6301</v>
      </c>
      <c r="AD63" s="60">
        <v>8705000</v>
      </c>
      <c r="AE63" s="60">
        <v>84000</v>
      </c>
      <c r="AF63" t="s">
        <v>93</v>
      </c>
      <c r="AG63" t="s">
        <v>52</v>
      </c>
      <c r="AH63" t="s">
        <v>94</v>
      </c>
      <c r="AI63" t="s">
        <v>53</v>
      </c>
      <c r="AJ63">
        <v>2013</v>
      </c>
      <c r="AK63" t="s">
        <v>55</v>
      </c>
      <c r="AL63" t="s">
        <v>52</v>
      </c>
      <c r="AM63" t="s">
        <v>52</v>
      </c>
      <c r="AN63">
        <v>2018</v>
      </c>
      <c r="AO63" t="s">
        <v>95</v>
      </c>
      <c r="AP63" t="s">
        <v>83</v>
      </c>
      <c r="AQ63">
        <v>150.72002599999999</v>
      </c>
      <c r="AR63">
        <v>1267.5265509999999</v>
      </c>
    </row>
    <row r="64" spans="1:44" x14ac:dyDescent="0.25">
      <c r="A64">
        <v>21916</v>
      </c>
      <c r="B64" t="s">
        <v>238</v>
      </c>
      <c r="C64" t="s">
        <v>36</v>
      </c>
      <c r="D64" t="s">
        <v>37</v>
      </c>
      <c r="E64" t="s">
        <v>108</v>
      </c>
      <c r="F64" t="s">
        <v>39</v>
      </c>
      <c r="G64">
        <v>0.56000000000000005</v>
      </c>
      <c r="H64">
        <v>0.48</v>
      </c>
      <c r="I64">
        <v>0.61776299999999995</v>
      </c>
      <c r="J64">
        <v>7.0703399999999998</v>
      </c>
      <c r="K64">
        <v>0.77418900000000002</v>
      </c>
      <c r="L64">
        <v>4.3677979999999996</v>
      </c>
      <c r="M64">
        <v>0.47826600000000002</v>
      </c>
      <c r="N64">
        <v>3300</v>
      </c>
      <c r="O64" t="s">
        <v>249</v>
      </c>
      <c r="P64" t="s">
        <v>82</v>
      </c>
      <c r="Q64" t="s">
        <v>240</v>
      </c>
      <c r="R64">
        <v>6301.1542760000002</v>
      </c>
      <c r="S64" t="s">
        <v>41</v>
      </c>
      <c r="T64" t="s">
        <v>83</v>
      </c>
      <c r="U64" t="s">
        <v>84</v>
      </c>
      <c r="V64" t="s">
        <v>85</v>
      </c>
      <c r="W64" t="s">
        <v>86</v>
      </c>
      <c r="X64" t="s">
        <v>87</v>
      </c>
      <c r="Y64">
        <v>2021</v>
      </c>
      <c r="Z64" t="s">
        <v>241</v>
      </c>
      <c r="AA64" t="s">
        <v>241</v>
      </c>
      <c r="AB64" t="s">
        <v>89</v>
      </c>
      <c r="AC64" s="58">
        <v>6301</v>
      </c>
      <c r="AD64" s="60">
        <v>8705000</v>
      </c>
      <c r="AE64" s="60">
        <v>84000</v>
      </c>
      <c r="AF64" t="s">
        <v>93</v>
      </c>
      <c r="AG64" t="s">
        <v>52</v>
      </c>
      <c r="AH64" t="s">
        <v>94</v>
      </c>
      <c r="AI64" t="s">
        <v>53</v>
      </c>
      <c r="AJ64">
        <v>2013</v>
      </c>
      <c r="AK64" t="s">
        <v>55</v>
      </c>
      <c r="AL64" t="s">
        <v>52</v>
      </c>
      <c r="AM64" t="s">
        <v>52</v>
      </c>
      <c r="AN64">
        <v>2018</v>
      </c>
      <c r="AO64" t="s">
        <v>95</v>
      </c>
      <c r="AP64" t="s">
        <v>83</v>
      </c>
      <c r="AQ64">
        <v>114.029478</v>
      </c>
      <c r="AR64">
        <v>350.54234100000002</v>
      </c>
    </row>
    <row r="65" spans="1:44" x14ac:dyDescent="0.25">
      <c r="A65">
        <v>21920</v>
      </c>
      <c r="B65" t="s">
        <v>238</v>
      </c>
      <c r="C65" t="s">
        <v>36</v>
      </c>
      <c r="D65" t="s">
        <v>37</v>
      </c>
      <c r="E65" t="s">
        <v>108</v>
      </c>
      <c r="F65" t="s">
        <v>39</v>
      </c>
      <c r="G65">
        <v>0.56000000000000005</v>
      </c>
      <c r="H65">
        <v>0.48</v>
      </c>
      <c r="I65">
        <v>0.61776299999999995</v>
      </c>
      <c r="J65">
        <v>7.1203719999999997</v>
      </c>
      <c r="K65">
        <v>0.79651899999999998</v>
      </c>
      <c r="L65">
        <v>4.3987059999999998</v>
      </c>
      <c r="M65">
        <v>0.49206100000000003</v>
      </c>
      <c r="N65">
        <v>2210</v>
      </c>
      <c r="O65" t="s">
        <v>239</v>
      </c>
      <c r="P65" t="s">
        <v>82</v>
      </c>
      <c r="Q65" t="s">
        <v>240</v>
      </c>
      <c r="R65">
        <v>6301.1542760000002</v>
      </c>
      <c r="S65" t="s">
        <v>41</v>
      </c>
      <c r="T65" t="s">
        <v>83</v>
      </c>
      <c r="U65" t="s">
        <v>84</v>
      </c>
      <c r="V65" t="s">
        <v>85</v>
      </c>
      <c r="W65" t="s">
        <v>86</v>
      </c>
      <c r="X65" t="s">
        <v>87</v>
      </c>
      <c r="Y65">
        <v>2021</v>
      </c>
      <c r="Z65" t="s">
        <v>241</v>
      </c>
      <c r="AA65" t="s">
        <v>241</v>
      </c>
      <c r="AB65" t="s">
        <v>89</v>
      </c>
      <c r="AC65" s="58">
        <v>6301</v>
      </c>
      <c r="AD65" s="60">
        <v>8705000</v>
      </c>
      <c r="AE65" s="60">
        <v>84000</v>
      </c>
      <c r="AF65" t="s">
        <v>93</v>
      </c>
      <c r="AG65" t="s">
        <v>52</v>
      </c>
      <c r="AH65" t="s">
        <v>94</v>
      </c>
      <c r="AI65" t="s">
        <v>53</v>
      </c>
      <c r="AJ65">
        <v>2013</v>
      </c>
      <c r="AK65" t="s">
        <v>55</v>
      </c>
      <c r="AL65" t="s">
        <v>52</v>
      </c>
      <c r="AM65" t="s">
        <v>52</v>
      </c>
      <c r="AN65">
        <v>2018</v>
      </c>
      <c r="AO65" t="s">
        <v>95</v>
      </c>
      <c r="AP65" t="s">
        <v>83</v>
      </c>
      <c r="AQ65">
        <v>73.341588999999999</v>
      </c>
      <c r="AR65">
        <v>235.23407900000001</v>
      </c>
    </row>
    <row r="66" spans="1:44" x14ac:dyDescent="0.25">
      <c r="A66">
        <v>21946</v>
      </c>
      <c r="B66" t="s">
        <v>238</v>
      </c>
      <c r="C66" t="s">
        <v>148</v>
      </c>
      <c r="D66" t="s">
        <v>37</v>
      </c>
      <c r="E66" t="s">
        <v>108</v>
      </c>
      <c r="F66" t="s">
        <v>39</v>
      </c>
      <c r="G66">
        <v>0.56000000000000005</v>
      </c>
      <c r="H66">
        <v>0.48</v>
      </c>
      <c r="I66">
        <v>0.36132799999999998</v>
      </c>
      <c r="J66">
        <v>7.8003830000000001</v>
      </c>
      <c r="K66">
        <v>1.0754859999999999</v>
      </c>
      <c r="L66">
        <v>2.818495</v>
      </c>
      <c r="M66">
        <v>0.38860299999999998</v>
      </c>
      <c r="N66">
        <v>1820</v>
      </c>
      <c r="O66" t="s">
        <v>251</v>
      </c>
      <c r="P66" t="s">
        <v>82</v>
      </c>
      <c r="Q66" t="s">
        <v>240</v>
      </c>
      <c r="R66">
        <v>6301.1542760000002</v>
      </c>
      <c r="S66" t="s">
        <v>41</v>
      </c>
      <c r="T66" t="s">
        <v>83</v>
      </c>
      <c r="U66" t="s">
        <v>84</v>
      </c>
      <c r="V66" t="s">
        <v>85</v>
      </c>
      <c r="W66" t="s">
        <v>86</v>
      </c>
      <c r="X66" t="s">
        <v>87</v>
      </c>
      <c r="Y66">
        <v>2021</v>
      </c>
      <c r="Z66" t="s">
        <v>241</v>
      </c>
      <c r="AA66" t="s">
        <v>241</v>
      </c>
      <c r="AB66" t="s">
        <v>89</v>
      </c>
      <c r="AC66" s="58">
        <v>6301</v>
      </c>
      <c r="AD66" s="60">
        <v>8705000</v>
      </c>
      <c r="AE66" s="60">
        <v>84000</v>
      </c>
      <c r="AF66" t="s">
        <v>93</v>
      </c>
      <c r="AG66" t="s">
        <v>52</v>
      </c>
      <c r="AH66" t="s">
        <v>94</v>
      </c>
      <c r="AI66" t="s">
        <v>53</v>
      </c>
      <c r="AJ66">
        <v>2013</v>
      </c>
      <c r="AK66" t="s">
        <v>55</v>
      </c>
      <c r="AL66" t="s">
        <v>52</v>
      </c>
      <c r="AM66" t="s">
        <v>52</v>
      </c>
      <c r="AN66">
        <v>2018</v>
      </c>
      <c r="AO66" t="s">
        <v>95</v>
      </c>
      <c r="AP66" t="s">
        <v>83</v>
      </c>
      <c r="AQ66">
        <v>103.12007</v>
      </c>
      <c r="AR66">
        <v>77.428042000000005</v>
      </c>
    </row>
    <row r="67" spans="1:44" x14ac:dyDescent="0.25">
      <c r="A67">
        <v>21947</v>
      </c>
      <c r="B67" t="s">
        <v>238</v>
      </c>
      <c r="C67" t="s">
        <v>147</v>
      </c>
      <c r="D67" t="s">
        <v>37</v>
      </c>
      <c r="E67" t="s">
        <v>108</v>
      </c>
      <c r="F67" t="s">
        <v>39</v>
      </c>
      <c r="G67">
        <v>0.56000000000000005</v>
      </c>
      <c r="H67">
        <v>0.48</v>
      </c>
      <c r="I67">
        <v>0.256436</v>
      </c>
      <c r="J67">
        <v>7.8003830000000001</v>
      </c>
      <c r="K67">
        <v>1.0754859999999999</v>
      </c>
      <c r="L67">
        <v>2.0002960000000001</v>
      </c>
      <c r="M67">
        <v>0.27579300000000001</v>
      </c>
      <c r="N67">
        <v>3200</v>
      </c>
      <c r="O67" t="s">
        <v>242</v>
      </c>
      <c r="P67" t="s">
        <v>82</v>
      </c>
      <c r="Q67" t="s">
        <v>240</v>
      </c>
      <c r="R67">
        <v>6301.1542760000002</v>
      </c>
      <c r="S67" t="s">
        <v>41</v>
      </c>
      <c r="T67" t="s">
        <v>83</v>
      </c>
      <c r="U67" t="s">
        <v>84</v>
      </c>
      <c r="V67" t="s">
        <v>85</v>
      </c>
      <c r="W67" t="s">
        <v>86</v>
      </c>
      <c r="X67" t="s">
        <v>87</v>
      </c>
      <c r="Y67">
        <v>2021</v>
      </c>
      <c r="Z67" t="s">
        <v>241</v>
      </c>
      <c r="AA67" t="s">
        <v>241</v>
      </c>
      <c r="AB67" t="s">
        <v>89</v>
      </c>
      <c r="AC67" s="58">
        <v>6301</v>
      </c>
      <c r="AD67" s="60">
        <v>8705000</v>
      </c>
      <c r="AE67" s="60">
        <v>84000</v>
      </c>
      <c r="AF67" t="s">
        <v>93</v>
      </c>
      <c r="AG67" t="s">
        <v>52</v>
      </c>
      <c r="AH67" t="s">
        <v>94</v>
      </c>
      <c r="AI67" t="s">
        <v>53</v>
      </c>
      <c r="AJ67">
        <v>2013</v>
      </c>
      <c r="AK67" t="s">
        <v>55</v>
      </c>
      <c r="AL67" t="s">
        <v>52</v>
      </c>
      <c r="AM67" t="s">
        <v>52</v>
      </c>
      <c r="AN67">
        <v>2018</v>
      </c>
      <c r="AO67" t="s">
        <v>95</v>
      </c>
      <c r="AP67" t="s">
        <v>83</v>
      </c>
      <c r="AQ67">
        <v>141.52549400000001</v>
      </c>
      <c r="AR67">
        <v>1037.75827</v>
      </c>
    </row>
    <row r="68" spans="1:44" x14ac:dyDescent="0.25">
      <c r="A68">
        <v>21948</v>
      </c>
      <c r="B68" t="s">
        <v>238</v>
      </c>
      <c r="C68" t="s">
        <v>148</v>
      </c>
      <c r="D68" t="s">
        <v>37</v>
      </c>
      <c r="E68" t="s">
        <v>108</v>
      </c>
      <c r="F68" t="s">
        <v>39</v>
      </c>
      <c r="G68">
        <v>0.56000000000000005</v>
      </c>
      <c r="H68">
        <v>0.48</v>
      </c>
      <c r="I68">
        <v>0.61776299999999995</v>
      </c>
      <c r="J68">
        <v>9.2937829999999995</v>
      </c>
      <c r="K68">
        <v>1.3450009999999999</v>
      </c>
      <c r="L68">
        <v>5.7413600000000002</v>
      </c>
      <c r="M68">
        <v>0.83089199999999996</v>
      </c>
      <c r="N68">
        <v>1820</v>
      </c>
      <c r="O68" t="s">
        <v>251</v>
      </c>
      <c r="P68" t="s">
        <v>82</v>
      </c>
      <c r="Q68" t="s">
        <v>240</v>
      </c>
      <c r="R68">
        <v>6301.1542760000002</v>
      </c>
      <c r="S68" t="s">
        <v>41</v>
      </c>
      <c r="T68" t="s">
        <v>83</v>
      </c>
      <c r="U68" t="s">
        <v>84</v>
      </c>
      <c r="V68" t="s">
        <v>85</v>
      </c>
      <c r="W68" t="s">
        <v>86</v>
      </c>
      <c r="X68" t="s">
        <v>87</v>
      </c>
      <c r="Y68">
        <v>2021</v>
      </c>
      <c r="Z68" t="s">
        <v>241</v>
      </c>
      <c r="AA68" t="s">
        <v>241</v>
      </c>
      <c r="AB68" t="s">
        <v>89</v>
      </c>
      <c r="AC68" s="58">
        <v>6301</v>
      </c>
      <c r="AD68" s="60">
        <v>8705000</v>
      </c>
      <c r="AE68" s="60">
        <v>84000</v>
      </c>
      <c r="AF68" t="s">
        <v>93</v>
      </c>
      <c r="AG68" t="s">
        <v>52</v>
      </c>
      <c r="AH68" t="s">
        <v>94</v>
      </c>
      <c r="AI68" t="s">
        <v>53</v>
      </c>
      <c r="AJ68">
        <v>2013</v>
      </c>
      <c r="AK68" t="s">
        <v>55</v>
      </c>
      <c r="AL68" t="s">
        <v>52</v>
      </c>
      <c r="AM68" t="s">
        <v>52</v>
      </c>
      <c r="AN68">
        <v>2018</v>
      </c>
      <c r="AO68" t="s">
        <v>95</v>
      </c>
      <c r="AP68" t="s">
        <v>83</v>
      </c>
      <c r="AQ68">
        <v>111.086461</v>
      </c>
      <c r="AR68">
        <v>276.96691399999997</v>
      </c>
    </row>
    <row r="69" spans="1:44" x14ac:dyDescent="0.25">
      <c r="A69">
        <v>21956</v>
      </c>
      <c r="B69" t="s">
        <v>238</v>
      </c>
      <c r="C69" t="s">
        <v>148</v>
      </c>
      <c r="D69" t="s">
        <v>37</v>
      </c>
      <c r="E69" t="s">
        <v>108</v>
      </c>
      <c r="F69" t="s">
        <v>39</v>
      </c>
      <c r="G69">
        <v>0.56000000000000005</v>
      </c>
      <c r="H69">
        <v>0.48</v>
      </c>
      <c r="I69">
        <v>0.31568099999999999</v>
      </c>
      <c r="J69">
        <v>7.7047600000000003</v>
      </c>
      <c r="K69">
        <v>1.0560510000000001</v>
      </c>
      <c r="L69">
        <v>2.432248</v>
      </c>
      <c r="M69">
        <v>0.33337600000000001</v>
      </c>
      <c r="N69">
        <v>1820</v>
      </c>
      <c r="O69" t="s">
        <v>251</v>
      </c>
      <c r="P69" t="s">
        <v>82</v>
      </c>
      <c r="Q69" t="s">
        <v>240</v>
      </c>
      <c r="R69">
        <v>6301.1542760000002</v>
      </c>
      <c r="S69" t="s">
        <v>41</v>
      </c>
      <c r="T69" t="s">
        <v>83</v>
      </c>
      <c r="U69" t="s">
        <v>84</v>
      </c>
      <c r="V69" t="s">
        <v>85</v>
      </c>
      <c r="W69" t="s">
        <v>86</v>
      </c>
      <c r="X69" t="s">
        <v>87</v>
      </c>
      <c r="Y69">
        <v>2021</v>
      </c>
      <c r="Z69" t="s">
        <v>241</v>
      </c>
      <c r="AA69" t="s">
        <v>241</v>
      </c>
      <c r="AB69" t="s">
        <v>89</v>
      </c>
      <c r="AC69" s="58">
        <v>6301</v>
      </c>
      <c r="AD69" s="60">
        <v>8705000</v>
      </c>
      <c r="AE69" s="60">
        <v>84000</v>
      </c>
      <c r="AF69" t="s">
        <v>93</v>
      </c>
      <c r="AG69" t="s">
        <v>52</v>
      </c>
      <c r="AH69" t="s">
        <v>94</v>
      </c>
      <c r="AI69" t="s">
        <v>53</v>
      </c>
      <c r="AJ69">
        <v>2013</v>
      </c>
      <c r="AK69" t="s">
        <v>55</v>
      </c>
      <c r="AL69" t="s">
        <v>52</v>
      </c>
      <c r="AM69" t="s">
        <v>52</v>
      </c>
      <c r="AN69">
        <v>2018</v>
      </c>
      <c r="AO69" t="s">
        <v>95</v>
      </c>
      <c r="AP69" t="s">
        <v>83</v>
      </c>
      <c r="AQ69">
        <v>101.02507900000001</v>
      </c>
      <c r="AR69">
        <v>25.053274999999999</v>
      </c>
    </row>
    <row r="70" spans="1:44" x14ac:dyDescent="0.25">
      <c r="A70">
        <v>21957</v>
      </c>
      <c r="B70" t="s">
        <v>238</v>
      </c>
      <c r="C70" t="s">
        <v>147</v>
      </c>
      <c r="D70" t="s">
        <v>37</v>
      </c>
      <c r="E70" t="s">
        <v>108</v>
      </c>
      <c r="F70" t="s">
        <v>39</v>
      </c>
      <c r="G70">
        <v>0.56000000000000005</v>
      </c>
      <c r="H70">
        <v>0.48</v>
      </c>
      <c r="I70">
        <v>0.30208200000000002</v>
      </c>
      <c r="J70">
        <v>7.7047600000000003</v>
      </c>
      <c r="K70">
        <v>1.0560510000000001</v>
      </c>
      <c r="L70">
        <v>2.3274710000000001</v>
      </c>
      <c r="M70">
        <v>0.31901400000000002</v>
      </c>
      <c r="N70">
        <v>3200</v>
      </c>
      <c r="O70" t="s">
        <v>242</v>
      </c>
      <c r="P70" t="s">
        <v>82</v>
      </c>
      <c r="Q70" t="s">
        <v>240</v>
      </c>
      <c r="R70">
        <v>6301.1542760000002</v>
      </c>
      <c r="S70" t="s">
        <v>41</v>
      </c>
      <c r="T70" t="s">
        <v>83</v>
      </c>
      <c r="U70" t="s">
        <v>84</v>
      </c>
      <c r="V70" t="s">
        <v>85</v>
      </c>
      <c r="W70" t="s">
        <v>86</v>
      </c>
      <c r="X70" t="s">
        <v>87</v>
      </c>
      <c r="Y70">
        <v>2021</v>
      </c>
      <c r="Z70" t="s">
        <v>241</v>
      </c>
      <c r="AA70" t="s">
        <v>241</v>
      </c>
      <c r="AB70" t="s">
        <v>89</v>
      </c>
      <c r="AC70" s="58">
        <v>6301</v>
      </c>
      <c r="AD70" s="60">
        <v>8705000</v>
      </c>
      <c r="AE70" s="60">
        <v>84000</v>
      </c>
      <c r="AF70" t="s">
        <v>93</v>
      </c>
      <c r="AG70" t="s">
        <v>52</v>
      </c>
      <c r="AH70" t="s">
        <v>94</v>
      </c>
      <c r="AI70" t="s">
        <v>53</v>
      </c>
      <c r="AJ70">
        <v>2013</v>
      </c>
      <c r="AK70" t="s">
        <v>55</v>
      </c>
      <c r="AL70" t="s">
        <v>52</v>
      </c>
      <c r="AM70" t="s">
        <v>52</v>
      </c>
      <c r="AN70">
        <v>2018</v>
      </c>
      <c r="AO70" t="s">
        <v>95</v>
      </c>
      <c r="AP70" t="s">
        <v>83</v>
      </c>
      <c r="AQ70">
        <v>148.914502</v>
      </c>
      <c r="AR70">
        <v>1222.483469</v>
      </c>
    </row>
    <row r="71" spans="1:44" x14ac:dyDescent="0.25">
      <c r="A71">
        <v>21975</v>
      </c>
      <c r="B71" t="s">
        <v>238</v>
      </c>
      <c r="C71" t="s">
        <v>147</v>
      </c>
      <c r="D71" t="s">
        <v>37</v>
      </c>
      <c r="E71" t="s">
        <v>108</v>
      </c>
      <c r="F71" t="s">
        <v>39</v>
      </c>
      <c r="G71">
        <v>0.56000000000000005</v>
      </c>
      <c r="H71">
        <v>0.48</v>
      </c>
      <c r="I71">
        <v>0.191663</v>
      </c>
      <c r="J71">
        <v>5.8856570000000001</v>
      </c>
      <c r="K71">
        <v>0.70062100000000005</v>
      </c>
      <c r="L71">
        <v>1.128061</v>
      </c>
      <c r="M71">
        <v>0.13428300000000001</v>
      </c>
      <c r="N71">
        <v>3100</v>
      </c>
      <c r="O71" t="s">
        <v>252</v>
      </c>
      <c r="P71" t="s">
        <v>82</v>
      </c>
      <c r="Q71" t="s">
        <v>240</v>
      </c>
      <c r="R71">
        <v>6301.1542760000002</v>
      </c>
      <c r="S71" t="s">
        <v>41</v>
      </c>
      <c r="T71" t="s">
        <v>83</v>
      </c>
      <c r="U71" t="s">
        <v>84</v>
      </c>
      <c r="V71" t="s">
        <v>85</v>
      </c>
      <c r="W71" t="s">
        <v>86</v>
      </c>
      <c r="X71" t="s">
        <v>87</v>
      </c>
      <c r="Y71">
        <v>2021</v>
      </c>
      <c r="Z71" t="s">
        <v>241</v>
      </c>
      <c r="AA71" t="s">
        <v>241</v>
      </c>
      <c r="AB71" t="s">
        <v>89</v>
      </c>
      <c r="AC71" s="58">
        <v>6301</v>
      </c>
      <c r="AD71" s="60">
        <v>8705000</v>
      </c>
      <c r="AE71" s="60">
        <v>84000</v>
      </c>
      <c r="AF71" t="s">
        <v>93</v>
      </c>
      <c r="AG71" t="s">
        <v>52</v>
      </c>
      <c r="AH71" t="s">
        <v>94</v>
      </c>
      <c r="AI71" t="s">
        <v>53</v>
      </c>
      <c r="AJ71">
        <v>2013</v>
      </c>
      <c r="AK71" t="s">
        <v>55</v>
      </c>
      <c r="AL71" t="s">
        <v>52</v>
      </c>
      <c r="AM71" t="s">
        <v>52</v>
      </c>
      <c r="AN71">
        <v>2018</v>
      </c>
      <c r="AO71" t="s">
        <v>95</v>
      </c>
      <c r="AP71" t="s">
        <v>83</v>
      </c>
      <c r="AQ71">
        <v>120.939668</v>
      </c>
      <c r="AR71">
        <v>523.19644800000003</v>
      </c>
    </row>
    <row r="72" spans="1:44" x14ac:dyDescent="0.25">
      <c r="A72">
        <v>21976</v>
      </c>
      <c r="B72" t="s">
        <v>238</v>
      </c>
      <c r="C72" t="s">
        <v>147</v>
      </c>
      <c r="D72" t="s">
        <v>37</v>
      </c>
      <c r="E72" t="s">
        <v>108</v>
      </c>
      <c r="F72" t="s">
        <v>39</v>
      </c>
      <c r="G72">
        <v>0.56000000000000005</v>
      </c>
      <c r="H72">
        <v>0.48</v>
      </c>
      <c r="I72">
        <v>0.30720900000000001</v>
      </c>
      <c r="J72">
        <v>5.8856570000000001</v>
      </c>
      <c r="K72">
        <v>0.70062100000000005</v>
      </c>
      <c r="L72">
        <v>1.8081259999999999</v>
      </c>
      <c r="M72">
        <v>0.21523700000000001</v>
      </c>
      <c r="N72">
        <v>3200</v>
      </c>
      <c r="O72" t="s">
        <v>242</v>
      </c>
      <c r="P72" t="s">
        <v>82</v>
      </c>
      <c r="Q72" t="s">
        <v>240</v>
      </c>
      <c r="R72">
        <v>6301.1542760000002</v>
      </c>
      <c r="S72" t="s">
        <v>41</v>
      </c>
      <c r="T72" t="s">
        <v>83</v>
      </c>
      <c r="U72" t="s">
        <v>84</v>
      </c>
      <c r="V72" t="s">
        <v>85</v>
      </c>
      <c r="W72" t="s">
        <v>86</v>
      </c>
      <c r="X72" t="s">
        <v>87</v>
      </c>
      <c r="Y72">
        <v>2021</v>
      </c>
      <c r="Z72" t="s">
        <v>241</v>
      </c>
      <c r="AA72" t="s">
        <v>241</v>
      </c>
      <c r="AB72" t="s">
        <v>89</v>
      </c>
      <c r="AC72" s="58">
        <v>6301</v>
      </c>
      <c r="AD72" s="60">
        <v>8705000</v>
      </c>
      <c r="AE72" s="60">
        <v>84000</v>
      </c>
      <c r="AF72" t="s">
        <v>93</v>
      </c>
      <c r="AG72" t="s">
        <v>52</v>
      </c>
      <c r="AH72" t="s">
        <v>94</v>
      </c>
      <c r="AI72" t="s">
        <v>53</v>
      </c>
      <c r="AJ72">
        <v>2013</v>
      </c>
      <c r="AK72" t="s">
        <v>55</v>
      </c>
      <c r="AL72" t="s">
        <v>52</v>
      </c>
      <c r="AM72" t="s">
        <v>52</v>
      </c>
      <c r="AN72">
        <v>2018</v>
      </c>
      <c r="AO72" t="s">
        <v>95</v>
      </c>
      <c r="AP72" t="s">
        <v>83</v>
      </c>
      <c r="AQ72">
        <v>149.74440899999999</v>
      </c>
      <c r="AR72">
        <v>1243.230114</v>
      </c>
    </row>
    <row r="73" spans="1:44" x14ac:dyDescent="0.25">
      <c r="A73">
        <v>21984</v>
      </c>
      <c r="B73" t="s">
        <v>238</v>
      </c>
      <c r="C73" t="s">
        <v>36</v>
      </c>
      <c r="D73" t="s">
        <v>37</v>
      </c>
      <c r="E73" t="s">
        <v>108</v>
      </c>
      <c r="F73" t="s">
        <v>39</v>
      </c>
      <c r="G73">
        <v>0.56000000000000005</v>
      </c>
      <c r="H73">
        <v>0.48</v>
      </c>
      <c r="I73">
        <v>0.61776299999999995</v>
      </c>
      <c r="J73">
        <v>7.0978269999999997</v>
      </c>
      <c r="K73">
        <v>0.79395499999999997</v>
      </c>
      <c r="L73">
        <v>4.3847779999999998</v>
      </c>
      <c r="M73">
        <v>0.49047600000000002</v>
      </c>
      <c r="N73">
        <v>2210</v>
      </c>
      <c r="O73" t="s">
        <v>239</v>
      </c>
      <c r="P73" t="s">
        <v>82</v>
      </c>
      <c r="Q73" t="s">
        <v>240</v>
      </c>
      <c r="R73">
        <v>6301.1542760000002</v>
      </c>
      <c r="S73" t="s">
        <v>41</v>
      </c>
      <c r="T73" t="s">
        <v>83</v>
      </c>
      <c r="U73" t="s">
        <v>84</v>
      </c>
      <c r="V73" t="s">
        <v>85</v>
      </c>
      <c r="W73" t="s">
        <v>86</v>
      </c>
      <c r="X73" t="s">
        <v>87</v>
      </c>
      <c r="Y73">
        <v>2021</v>
      </c>
      <c r="Z73" t="s">
        <v>241</v>
      </c>
      <c r="AA73" t="s">
        <v>241</v>
      </c>
      <c r="AB73" t="s">
        <v>89</v>
      </c>
      <c r="AC73" s="58">
        <v>6301</v>
      </c>
      <c r="AD73" s="60">
        <v>8705000</v>
      </c>
      <c r="AE73" s="60">
        <v>84000</v>
      </c>
      <c r="AF73" t="s">
        <v>93</v>
      </c>
      <c r="AG73" t="s">
        <v>52</v>
      </c>
      <c r="AH73" t="s">
        <v>94</v>
      </c>
      <c r="AI73" t="s">
        <v>53</v>
      </c>
      <c r="AJ73">
        <v>2013</v>
      </c>
      <c r="AK73" t="s">
        <v>55</v>
      </c>
      <c r="AL73" t="s">
        <v>52</v>
      </c>
      <c r="AM73" t="s">
        <v>52</v>
      </c>
      <c r="AN73">
        <v>2018</v>
      </c>
      <c r="AO73" t="s">
        <v>95</v>
      </c>
      <c r="AP73" t="s">
        <v>83</v>
      </c>
      <c r="AQ73">
        <v>104.614099</v>
      </c>
      <c r="AR73">
        <v>115.157871</v>
      </c>
    </row>
    <row r="74" spans="1:44" x14ac:dyDescent="0.25">
      <c r="A74">
        <v>21985</v>
      </c>
      <c r="B74" t="s">
        <v>238</v>
      </c>
      <c r="C74" t="s">
        <v>149</v>
      </c>
      <c r="D74" t="s">
        <v>37</v>
      </c>
      <c r="E74" t="s">
        <v>108</v>
      </c>
      <c r="F74" t="s">
        <v>39</v>
      </c>
      <c r="G74">
        <v>0.56000000000000005</v>
      </c>
      <c r="H74">
        <v>0.48</v>
      </c>
      <c r="I74">
        <v>4.3457000000000003E-2</v>
      </c>
      <c r="J74">
        <v>8.4710520000000002</v>
      </c>
      <c r="K74">
        <v>1.2351350000000001</v>
      </c>
      <c r="L74">
        <v>0.36812899999999998</v>
      </c>
      <c r="M74">
        <v>5.3676000000000001E-2</v>
      </c>
      <c r="N74">
        <v>2510</v>
      </c>
      <c r="O74" t="s">
        <v>244</v>
      </c>
      <c r="P74" t="s">
        <v>82</v>
      </c>
      <c r="Q74" t="s">
        <v>240</v>
      </c>
      <c r="R74">
        <v>6301.1542760000002</v>
      </c>
      <c r="S74" t="s">
        <v>41</v>
      </c>
      <c r="T74" t="s">
        <v>83</v>
      </c>
      <c r="U74" t="s">
        <v>84</v>
      </c>
      <c r="V74" t="s">
        <v>85</v>
      </c>
      <c r="W74" t="s">
        <v>86</v>
      </c>
      <c r="X74" t="s">
        <v>87</v>
      </c>
      <c r="Y74">
        <v>2021</v>
      </c>
      <c r="Z74" t="s">
        <v>241</v>
      </c>
      <c r="AA74" t="s">
        <v>241</v>
      </c>
      <c r="AB74" t="s">
        <v>89</v>
      </c>
      <c r="AC74" s="58">
        <v>6301</v>
      </c>
      <c r="AD74" s="60">
        <v>8705000</v>
      </c>
      <c r="AE74" s="60">
        <v>84000</v>
      </c>
      <c r="AF74" t="s">
        <v>93</v>
      </c>
      <c r="AG74" t="s">
        <v>52</v>
      </c>
      <c r="AH74" t="s">
        <v>94</v>
      </c>
      <c r="AI74" t="s">
        <v>53</v>
      </c>
      <c r="AJ74">
        <v>2013</v>
      </c>
      <c r="AK74" t="s">
        <v>55</v>
      </c>
      <c r="AL74" t="s">
        <v>52</v>
      </c>
      <c r="AM74" t="s">
        <v>52</v>
      </c>
      <c r="AN74">
        <v>2018</v>
      </c>
      <c r="AO74" t="s">
        <v>95</v>
      </c>
      <c r="AP74" t="s">
        <v>83</v>
      </c>
      <c r="AQ74">
        <v>107.03656100000001</v>
      </c>
      <c r="AR74">
        <v>175.86546899999999</v>
      </c>
    </row>
    <row r="75" spans="1:44" x14ac:dyDescent="0.25">
      <c r="A75">
        <v>21986</v>
      </c>
      <c r="B75" t="s">
        <v>238</v>
      </c>
      <c r="C75" t="s">
        <v>149</v>
      </c>
      <c r="D75" t="s">
        <v>37</v>
      </c>
      <c r="E75" t="s">
        <v>108</v>
      </c>
      <c r="F75" t="s">
        <v>39</v>
      </c>
      <c r="G75">
        <v>0.56000000000000005</v>
      </c>
      <c r="H75">
        <v>0.48</v>
      </c>
      <c r="I75">
        <v>6.4147999999999997E-2</v>
      </c>
      <c r="J75">
        <v>8.4710520000000002</v>
      </c>
      <c r="K75">
        <v>1.2351350000000001</v>
      </c>
      <c r="L75">
        <v>0.54340500000000003</v>
      </c>
      <c r="M75">
        <v>7.9231999999999997E-2</v>
      </c>
      <c r="N75">
        <v>3200</v>
      </c>
      <c r="O75" t="s">
        <v>242</v>
      </c>
      <c r="P75" t="s">
        <v>82</v>
      </c>
      <c r="Q75" t="s">
        <v>240</v>
      </c>
      <c r="R75">
        <v>6301.1542760000002</v>
      </c>
      <c r="S75" t="s">
        <v>41</v>
      </c>
      <c r="T75" t="s">
        <v>83</v>
      </c>
      <c r="U75" t="s">
        <v>84</v>
      </c>
      <c r="V75" t="s">
        <v>85</v>
      </c>
      <c r="W75" t="s">
        <v>86</v>
      </c>
      <c r="X75" t="s">
        <v>87</v>
      </c>
      <c r="Y75">
        <v>2021</v>
      </c>
      <c r="Z75" t="s">
        <v>241</v>
      </c>
      <c r="AA75" t="s">
        <v>241</v>
      </c>
      <c r="AB75" t="s">
        <v>89</v>
      </c>
      <c r="AC75" s="58">
        <v>6301</v>
      </c>
      <c r="AD75" s="60">
        <v>8705000</v>
      </c>
      <c r="AE75" s="60">
        <v>84000</v>
      </c>
      <c r="AF75" t="s">
        <v>93</v>
      </c>
      <c r="AG75" t="s">
        <v>52</v>
      </c>
      <c r="AH75" t="s">
        <v>94</v>
      </c>
      <c r="AI75" t="s">
        <v>53</v>
      </c>
      <c r="AJ75">
        <v>2013</v>
      </c>
      <c r="AK75" t="s">
        <v>55</v>
      </c>
      <c r="AL75" t="s">
        <v>52</v>
      </c>
      <c r="AM75" t="s">
        <v>52</v>
      </c>
      <c r="AN75">
        <v>2018</v>
      </c>
      <c r="AO75" t="s">
        <v>95</v>
      </c>
      <c r="AP75" t="s">
        <v>83</v>
      </c>
      <c r="AQ75">
        <v>110.36753</v>
      </c>
      <c r="AR75">
        <v>259.599715</v>
      </c>
    </row>
    <row r="76" spans="1:44" x14ac:dyDescent="0.25">
      <c r="A76">
        <v>21987</v>
      </c>
      <c r="B76" t="s">
        <v>238</v>
      </c>
      <c r="C76" t="s">
        <v>147</v>
      </c>
      <c r="D76" t="s">
        <v>37</v>
      </c>
      <c r="E76" t="s">
        <v>108</v>
      </c>
      <c r="F76" t="s">
        <v>39</v>
      </c>
      <c r="G76">
        <v>0.56000000000000005</v>
      </c>
      <c r="H76">
        <v>0.48</v>
      </c>
      <c r="I76">
        <v>3.0720000000000001E-3</v>
      </c>
      <c r="J76">
        <v>8.4710520000000002</v>
      </c>
      <c r="K76">
        <v>1.2351350000000001</v>
      </c>
      <c r="L76">
        <v>2.6023999999999999E-2</v>
      </c>
      <c r="M76">
        <v>3.7940000000000001E-3</v>
      </c>
      <c r="N76">
        <v>3200</v>
      </c>
      <c r="O76" t="s">
        <v>242</v>
      </c>
      <c r="P76" t="s">
        <v>82</v>
      </c>
      <c r="Q76" t="s">
        <v>240</v>
      </c>
      <c r="R76">
        <v>6301.1542760000002</v>
      </c>
      <c r="S76" t="s">
        <v>41</v>
      </c>
      <c r="T76" t="s">
        <v>83</v>
      </c>
      <c r="U76" t="s">
        <v>84</v>
      </c>
      <c r="V76" t="s">
        <v>85</v>
      </c>
      <c r="W76" t="s">
        <v>86</v>
      </c>
      <c r="X76" t="s">
        <v>87</v>
      </c>
      <c r="Y76">
        <v>2021</v>
      </c>
      <c r="Z76" t="s">
        <v>241</v>
      </c>
      <c r="AA76" t="s">
        <v>241</v>
      </c>
      <c r="AB76" t="s">
        <v>89</v>
      </c>
      <c r="AC76" s="58">
        <v>6301</v>
      </c>
      <c r="AD76" s="60">
        <v>8705000</v>
      </c>
      <c r="AE76" s="60">
        <v>84000</v>
      </c>
      <c r="AF76" t="s">
        <v>93</v>
      </c>
      <c r="AG76" t="s">
        <v>52</v>
      </c>
      <c r="AH76" t="s">
        <v>94</v>
      </c>
      <c r="AI76" t="s">
        <v>53</v>
      </c>
      <c r="AJ76">
        <v>2013</v>
      </c>
      <c r="AK76" t="s">
        <v>55</v>
      </c>
      <c r="AL76" t="s">
        <v>52</v>
      </c>
      <c r="AM76" t="s">
        <v>52</v>
      </c>
      <c r="AN76">
        <v>2018</v>
      </c>
      <c r="AO76" t="s">
        <v>95</v>
      </c>
      <c r="AP76" t="s">
        <v>83</v>
      </c>
      <c r="AQ76">
        <v>69.311724999999996</v>
      </c>
      <c r="AR76">
        <v>12.432427000000001</v>
      </c>
    </row>
    <row r="77" spans="1:44" x14ac:dyDescent="0.25">
      <c r="A77">
        <v>21994</v>
      </c>
      <c r="B77" t="s">
        <v>238</v>
      </c>
      <c r="C77" t="s">
        <v>36</v>
      </c>
      <c r="D77" t="s">
        <v>37</v>
      </c>
      <c r="E77" t="s">
        <v>108</v>
      </c>
      <c r="F77" t="s">
        <v>39</v>
      </c>
      <c r="G77">
        <v>0.56000000000000005</v>
      </c>
      <c r="H77">
        <v>0.48</v>
      </c>
      <c r="I77">
        <v>0.58099800000000001</v>
      </c>
      <c r="J77">
        <v>6.4060709999999998</v>
      </c>
      <c r="K77">
        <v>1.1748149999999999</v>
      </c>
      <c r="L77">
        <v>3.7219129999999998</v>
      </c>
      <c r="M77">
        <v>0.68256499999999998</v>
      </c>
      <c r="N77">
        <v>2240</v>
      </c>
      <c r="O77" t="s">
        <v>246</v>
      </c>
      <c r="P77" t="s">
        <v>82</v>
      </c>
      <c r="Q77" t="s">
        <v>240</v>
      </c>
      <c r="R77">
        <v>6301.1542760000002</v>
      </c>
      <c r="S77" t="s">
        <v>41</v>
      </c>
      <c r="T77" t="s">
        <v>83</v>
      </c>
      <c r="U77" t="s">
        <v>84</v>
      </c>
      <c r="V77" t="s">
        <v>85</v>
      </c>
      <c r="W77" t="s">
        <v>86</v>
      </c>
      <c r="X77" t="s">
        <v>87</v>
      </c>
      <c r="Y77">
        <v>2021</v>
      </c>
      <c r="Z77" t="s">
        <v>241</v>
      </c>
      <c r="AA77" t="s">
        <v>241</v>
      </c>
      <c r="AB77" t="s">
        <v>89</v>
      </c>
      <c r="AC77" s="58">
        <v>6301</v>
      </c>
      <c r="AD77" s="60">
        <v>8705000</v>
      </c>
      <c r="AE77" s="60">
        <v>84000</v>
      </c>
      <c r="AF77" t="s">
        <v>93</v>
      </c>
      <c r="AG77" t="s">
        <v>52</v>
      </c>
      <c r="AH77" t="s">
        <v>94</v>
      </c>
      <c r="AI77" t="s">
        <v>53</v>
      </c>
      <c r="AJ77">
        <v>2013</v>
      </c>
      <c r="AK77" t="s">
        <v>55</v>
      </c>
      <c r="AL77" t="s">
        <v>52</v>
      </c>
      <c r="AM77" t="s">
        <v>52</v>
      </c>
      <c r="AN77">
        <v>2018</v>
      </c>
      <c r="AO77" t="s">
        <v>95</v>
      </c>
      <c r="AP77" t="s">
        <v>83</v>
      </c>
      <c r="AQ77">
        <v>156.32171</v>
      </c>
      <c r="AR77">
        <v>1407.5686579999999</v>
      </c>
    </row>
    <row r="78" spans="1:44" x14ac:dyDescent="0.25">
      <c r="A78">
        <v>22007</v>
      </c>
      <c r="B78" t="s">
        <v>238</v>
      </c>
      <c r="C78" t="s">
        <v>148</v>
      </c>
      <c r="D78" t="s">
        <v>37</v>
      </c>
      <c r="E78" t="s">
        <v>108</v>
      </c>
      <c r="F78" t="s">
        <v>39</v>
      </c>
      <c r="G78">
        <v>0.56000000000000005</v>
      </c>
      <c r="H78">
        <v>0.48</v>
      </c>
      <c r="I78">
        <v>7.9585000000000003E-2</v>
      </c>
      <c r="J78">
        <v>5.5727669999999998</v>
      </c>
      <c r="K78">
        <v>0.76749999999999996</v>
      </c>
      <c r="L78">
        <v>0.44350800000000001</v>
      </c>
      <c r="M78">
        <v>6.1081000000000003E-2</v>
      </c>
      <c r="N78">
        <v>7420</v>
      </c>
      <c r="O78" t="s">
        <v>250</v>
      </c>
      <c r="P78" t="s">
        <v>82</v>
      </c>
      <c r="Q78" t="s">
        <v>240</v>
      </c>
      <c r="R78">
        <v>6301.1542760000002</v>
      </c>
      <c r="S78" t="s">
        <v>41</v>
      </c>
      <c r="T78" t="s">
        <v>83</v>
      </c>
      <c r="U78" t="s">
        <v>84</v>
      </c>
      <c r="V78" t="s">
        <v>85</v>
      </c>
      <c r="W78" t="s">
        <v>86</v>
      </c>
      <c r="X78" t="s">
        <v>87</v>
      </c>
      <c r="Y78">
        <v>2021</v>
      </c>
      <c r="Z78" t="s">
        <v>241</v>
      </c>
      <c r="AA78" t="s">
        <v>241</v>
      </c>
      <c r="AB78" t="s">
        <v>89</v>
      </c>
      <c r="AC78" s="58">
        <v>6301</v>
      </c>
      <c r="AD78" s="60">
        <v>8705000</v>
      </c>
      <c r="AE78" s="60">
        <v>84000</v>
      </c>
      <c r="AF78" t="s">
        <v>93</v>
      </c>
      <c r="AG78" t="s">
        <v>52</v>
      </c>
      <c r="AH78" t="s">
        <v>94</v>
      </c>
      <c r="AI78" t="s">
        <v>53</v>
      </c>
      <c r="AJ78">
        <v>2013</v>
      </c>
      <c r="AK78" t="s">
        <v>55</v>
      </c>
      <c r="AL78" t="s">
        <v>52</v>
      </c>
      <c r="AM78" t="s">
        <v>52</v>
      </c>
      <c r="AN78">
        <v>2018</v>
      </c>
      <c r="AO78" t="s">
        <v>95</v>
      </c>
      <c r="AP78" t="s">
        <v>83</v>
      </c>
      <c r="AQ78">
        <v>111.17094</v>
      </c>
      <c r="AR78">
        <v>279.13528300000002</v>
      </c>
    </row>
    <row r="79" spans="1:44" x14ac:dyDescent="0.25">
      <c r="A79">
        <v>22009</v>
      </c>
      <c r="B79" t="s">
        <v>238</v>
      </c>
      <c r="C79" t="s">
        <v>148</v>
      </c>
      <c r="D79" t="s">
        <v>37</v>
      </c>
      <c r="E79" t="s">
        <v>108</v>
      </c>
      <c r="F79" t="s">
        <v>39</v>
      </c>
      <c r="G79">
        <v>0.56000000000000005</v>
      </c>
      <c r="H79">
        <v>0.48</v>
      </c>
      <c r="I79">
        <v>8.4827E-2</v>
      </c>
      <c r="J79">
        <v>5.3302209999999999</v>
      </c>
      <c r="K79">
        <v>0.71755199999999997</v>
      </c>
      <c r="L79">
        <v>0.45214599999999999</v>
      </c>
      <c r="M79">
        <v>6.0867999999999998E-2</v>
      </c>
      <c r="N79">
        <v>7420</v>
      </c>
      <c r="O79" t="s">
        <v>250</v>
      </c>
      <c r="P79" t="s">
        <v>82</v>
      </c>
      <c r="Q79" t="s">
        <v>240</v>
      </c>
      <c r="R79">
        <v>6301.1542760000002</v>
      </c>
      <c r="S79" t="s">
        <v>41</v>
      </c>
      <c r="T79" t="s">
        <v>83</v>
      </c>
      <c r="U79" t="s">
        <v>84</v>
      </c>
      <c r="V79" t="s">
        <v>85</v>
      </c>
      <c r="W79" t="s">
        <v>86</v>
      </c>
      <c r="X79" t="s">
        <v>87</v>
      </c>
      <c r="Y79">
        <v>2021</v>
      </c>
      <c r="Z79" t="s">
        <v>241</v>
      </c>
      <c r="AA79" t="s">
        <v>241</v>
      </c>
      <c r="AB79" t="s">
        <v>89</v>
      </c>
      <c r="AC79" s="58">
        <v>6301</v>
      </c>
      <c r="AD79" s="60">
        <v>8705000</v>
      </c>
      <c r="AE79" s="60">
        <v>84000</v>
      </c>
      <c r="AF79" t="s">
        <v>93</v>
      </c>
      <c r="AG79" t="s">
        <v>52</v>
      </c>
      <c r="AH79" t="s">
        <v>94</v>
      </c>
      <c r="AI79" t="s">
        <v>53</v>
      </c>
      <c r="AJ79">
        <v>2013</v>
      </c>
      <c r="AK79" t="s">
        <v>55</v>
      </c>
      <c r="AL79" t="s">
        <v>52</v>
      </c>
      <c r="AM79" t="s">
        <v>52</v>
      </c>
      <c r="AN79">
        <v>2018</v>
      </c>
      <c r="AO79" t="s">
        <v>95</v>
      </c>
      <c r="AP79" t="s">
        <v>83</v>
      </c>
      <c r="AQ79">
        <v>112.488945</v>
      </c>
      <c r="AR79">
        <v>315.76189599999998</v>
      </c>
    </row>
    <row r="80" spans="1:44" x14ac:dyDescent="0.25">
      <c r="A80">
        <v>22012</v>
      </c>
      <c r="B80" t="s">
        <v>238</v>
      </c>
      <c r="C80" t="s">
        <v>148</v>
      </c>
      <c r="D80" t="s">
        <v>37</v>
      </c>
      <c r="E80" t="s">
        <v>108</v>
      </c>
      <c r="F80" t="s">
        <v>39</v>
      </c>
      <c r="G80">
        <v>0.56000000000000005</v>
      </c>
      <c r="H80">
        <v>0.48</v>
      </c>
      <c r="I80">
        <v>7.4203000000000005E-2</v>
      </c>
      <c r="J80">
        <v>5.7443790000000003</v>
      </c>
      <c r="K80">
        <v>0.79434499999999997</v>
      </c>
      <c r="L80">
        <v>0.42625000000000002</v>
      </c>
      <c r="M80">
        <v>5.8943000000000002E-2</v>
      </c>
      <c r="N80">
        <v>7420</v>
      </c>
      <c r="O80" t="s">
        <v>250</v>
      </c>
      <c r="P80" t="s">
        <v>82</v>
      </c>
      <c r="Q80" t="s">
        <v>240</v>
      </c>
      <c r="R80">
        <v>6301.1542760000002</v>
      </c>
      <c r="S80" t="s">
        <v>41</v>
      </c>
      <c r="T80" t="s">
        <v>83</v>
      </c>
      <c r="U80" t="s">
        <v>84</v>
      </c>
      <c r="V80" t="s">
        <v>85</v>
      </c>
      <c r="W80" t="s">
        <v>86</v>
      </c>
      <c r="X80" t="s">
        <v>87</v>
      </c>
      <c r="Y80">
        <v>2021</v>
      </c>
      <c r="Z80" t="s">
        <v>241</v>
      </c>
      <c r="AA80" t="s">
        <v>241</v>
      </c>
      <c r="AB80" t="s">
        <v>89</v>
      </c>
      <c r="AC80" s="58">
        <v>6301</v>
      </c>
      <c r="AD80" s="60">
        <v>8705000</v>
      </c>
      <c r="AE80" s="60">
        <v>84000</v>
      </c>
      <c r="AF80" t="s">
        <v>93</v>
      </c>
      <c r="AG80" t="s">
        <v>52</v>
      </c>
      <c r="AH80" t="s">
        <v>94</v>
      </c>
      <c r="AI80" t="s">
        <v>53</v>
      </c>
      <c r="AJ80">
        <v>2013</v>
      </c>
      <c r="AK80" t="s">
        <v>55</v>
      </c>
      <c r="AL80" t="s">
        <v>52</v>
      </c>
      <c r="AM80" t="s">
        <v>52</v>
      </c>
      <c r="AN80">
        <v>2018</v>
      </c>
      <c r="AO80" t="s">
        <v>95</v>
      </c>
      <c r="AP80" t="s">
        <v>83</v>
      </c>
      <c r="AQ80">
        <v>109.68385499999999</v>
      </c>
      <c r="AR80">
        <v>241.95817</v>
      </c>
    </row>
    <row r="81" spans="1:44" x14ac:dyDescent="0.25">
      <c r="A81">
        <v>22022</v>
      </c>
      <c r="B81" t="s">
        <v>238</v>
      </c>
      <c r="C81" t="s">
        <v>36</v>
      </c>
      <c r="D81" t="s">
        <v>37</v>
      </c>
      <c r="E81" t="s">
        <v>108</v>
      </c>
      <c r="F81" t="s">
        <v>39</v>
      </c>
      <c r="G81">
        <v>0.56000000000000005</v>
      </c>
      <c r="H81">
        <v>0.48</v>
      </c>
      <c r="I81">
        <v>0.61776299999999995</v>
      </c>
      <c r="J81">
        <v>7.1039669999999999</v>
      </c>
      <c r="K81">
        <v>0.79469699999999999</v>
      </c>
      <c r="L81">
        <v>4.3885709999999998</v>
      </c>
      <c r="M81">
        <v>0.49093500000000001</v>
      </c>
      <c r="N81">
        <v>2210</v>
      </c>
      <c r="O81" t="s">
        <v>239</v>
      </c>
      <c r="P81" t="s">
        <v>82</v>
      </c>
      <c r="Q81" t="s">
        <v>240</v>
      </c>
      <c r="R81">
        <v>6301.1542760000002</v>
      </c>
      <c r="S81" t="s">
        <v>41</v>
      </c>
      <c r="T81" t="s">
        <v>83</v>
      </c>
      <c r="U81" t="s">
        <v>84</v>
      </c>
      <c r="V81" t="s">
        <v>85</v>
      </c>
      <c r="W81" t="s">
        <v>86</v>
      </c>
      <c r="X81" t="s">
        <v>87</v>
      </c>
      <c r="Y81">
        <v>2021</v>
      </c>
      <c r="Z81" t="s">
        <v>241</v>
      </c>
      <c r="AA81" t="s">
        <v>241</v>
      </c>
      <c r="AB81" t="s">
        <v>89</v>
      </c>
      <c r="AC81" s="58">
        <v>6301</v>
      </c>
      <c r="AD81" s="60">
        <v>8705000</v>
      </c>
      <c r="AE81" s="60">
        <v>84000</v>
      </c>
      <c r="AF81" t="s">
        <v>93</v>
      </c>
      <c r="AG81" t="s">
        <v>52</v>
      </c>
      <c r="AH81" t="s">
        <v>94</v>
      </c>
      <c r="AI81" t="s">
        <v>53</v>
      </c>
      <c r="AJ81">
        <v>2013</v>
      </c>
      <c r="AK81" t="s">
        <v>55</v>
      </c>
      <c r="AL81" t="s">
        <v>52</v>
      </c>
      <c r="AM81" t="s">
        <v>52</v>
      </c>
      <c r="AN81">
        <v>2018</v>
      </c>
      <c r="AO81" t="s">
        <v>95</v>
      </c>
      <c r="AP81" t="s">
        <v>83</v>
      </c>
      <c r="AQ81">
        <v>106.378772</v>
      </c>
      <c r="AR81">
        <v>159.27468099999999</v>
      </c>
    </row>
    <row r="82" spans="1:44" x14ac:dyDescent="0.25">
      <c r="A82">
        <v>22037</v>
      </c>
      <c r="B82" t="s">
        <v>238</v>
      </c>
      <c r="C82" t="s">
        <v>148</v>
      </c>
      <c r="D82" t="s">
        <v>37</v>
      </c>
      <c r="E82" t="s">
        <v>108</v>
      </c>
      <c r="F82" t="s">
        <v>39</v>
      </c>
      <c r="G82">
        <v>0.56000000000000005</v>
      </c>
      <c r="H82">
        <v>0.48</v>
      </c>
      <c r="I82">
        <v>0.61776299999999995</v>
      </c>
      <c r="J82">
        <v>9.2937829999999995</v>
      </c>
      <c r="K82">
        <v>1.3450009999999999</v>
      </c>
      <c r="L82">
        <v>5.7413600000000002</v>
      </c>
      <c r="M82">
        <v>0.83089199999999996</v>
      </c>
      <c r="N82">
        <v>1820</v>
      </c>
      <c r="O82" t="s">
        <v>251</v>
      </c>
      <c r="P82" t="s">
        <v>82</v>
      </c>
      <c r="Q82" t="s">
        <v>240</v>
      </c>
      <c r="R82">
        <v>6301.1542760000002</v>
      </c>
      <c r="S82" t="s">
        <v>41</v>
      </c>
      <c r="T82" t="s">
        <v>83</v>
      </c>
      <c r="U82" t="s">
        <v>84</v>
      </c>
      <c r="V82" t="s">
        <v>85</v>
      </c>
      <c r="W82" t="s">
        <v>86</v>
      </c>
      <c r="X82" t="s">
        <v>87</v>
      </c>
      <c r="Y82">
        <v>2021</v>
      </c>
      <c r="Z82" t="s">
        <v>241</v>
      </c>
      <c r="AA82" t="s">
        <v>241</v>
      </c>
      <c r="AB82" t="s">
        <v>89</v>
      </c>
      <c r="AC82" s="58">
        <v>6301</v>
      </c>
      <c r="AD82" s="60">
        <v>8705000</v>
      </c>
      <c r="AE82" s="60">
        <v>84000</v>
      </c>
      <c r="AF82" t="s">
        <v>93</v>
      </c>
      <c r="AG82" t="s">
        <v>52</v>
      </c>
      <c r="AH82" t="s">
        <v>94</v>
      </c>
      <c r="AI82" t="s">
        <v>53</v>
      </c>
      <c r="AJ82">
        <v>2013</v>
      </c>
      <c r="AK82" t="s">
        <v>55</v>
      </c>
      <c r="AL82" t="s">
        <v>52</v>
      </c>
      <c r="AM82" t="s">
        <v>52</v>
      </c>
      <c r="AN82">
        <v>2018</v>
      </c>
      <c r="AO82" t="s">
        <v>95</v>
      </c>
      <c r="AP82" t="s">
        <v>83</v>
      </c>
      <c r="AQ82">
        <v>112.851134</v>
      </c>
      <c r="AR82">
        <v>321.08372500000002</v>
      </c>
    </row>
    <row r="83" spans="1:44" x14ac:dyDescent="0.25">
      <c r="A83">
        <v>22045</v>
      </c>
      <c r="B83" t="s">
        <v>238</v>
      </c>
      <c r="C83" t="s">
        <v>149</v>
      </c>
      <c r="D83" t="s">
        <v>37</v>
      </c>
      <c r="E83" t="s">
        <v>108</v>
      </c>
      <c r="F83" t="s">
        <v>39</v>
      </c>
      <c r="G83">
        <v>0.56000000000000005</v>
      </c>
      <c r="H83">
        <v>0.48</v>
      </c>
      <c r="I83">
        <v>6.5418000000000004E-2</v>
      </c>
      <c r="J83">
        <v>7.1640189999999997</v>
      </c>
      <c r="K83">
        <v>0.80317000000000005</v>
      </c>
      <c r="L83">
        <v>0.46865800000000002</v>
      </c>
      <c r="M83">
        <v>5.2541999999999998E-2</v>
      </c>
      <c r="N83">
        <v>2210</v>
      </c>
      <c r="O83" t="s">
        <v>239</v>
      </c>
      <c r="P83" t="s">
        <v>82</v>
      </c>
      <c r="Q83" t="s">
        <v>240</v>
      </c>
      <c r="R83">
        <v>6301.1542760000002</v>
      </c>
      <c r="S83" t="s">
        <v>41</v>
      </c>
      <c r="T83" t="s">
        <v>83</v>
      </c>
      <c r="U83" t="s">
        <v>84</v>
      </c>
      <c r="V83" t="s">
        <v>85</v>
      </c>
      <c r="W83" t="s">
        <v>86</v>
      </c>
      <c r="X83" t="s">
        <v>87</v>
      </c>
      <c r="Y83">
        <v>2021</v>
      </c>
      <c r="Z83" t="s">
        <v>241</v>
      </c>
      <c r="AA83" t="s">
        <v>241</v>
      </c>
      <c r="AB83" t="s">
        <v>89</v>
      </c>
      <c r="AC83" s="58">
        <v>6301</v>
      </c>
      <c r="AD83" s="60">
        <v>8705000</v>
      </c>
      <c r="AE83" s="60">
        <v>84000</v>
      </c>
      <c r="AF83" t="s">
        <v>93</v>
      </c>
      <c r="AG83" t="s">
        <v>52</v>
      </c>
      <c r="AH83" t="s">
        <v>94</v>
      </c>
      <c r="AI83" t="s">
        <v>53</v>
      </c>
      <c r="AJ83">
        <v>2013</v>
      </c>
      <c r="AK83" t="s">
        <v>55</v>
      </c>
      <c r="AL83" t="s">
        <v>52</v>
      </c>
      <c r="AM83" t="s">
        <v>52</v>
      </c>
      <c r="AN83">
        <v>2018</v>
      </c>
      <c r="AO83" t="s">
        <v>95</v>
      </c>
      <c r="AP83" t="s">
        <v>83</v>
      </c>
      <c r="AQ83">
        <v>111.957337</v>
      </c>
      <c r="AR83">
        <v>264.73845</v>
      </c>
    </row>
    <row r="84" spans="1:44" x14ac:dyDescent="0.25">
      <c r="A84">
        <v>22046</v>
      </c>
      <c r="B84" t="s">
        <v>238</v>
      </c>
      <c r="C84" t="s">
        <v>36</v>
      </c>
      <c r="D84" t="s">
        <v>37</v>
      </c>
      <c r="E84" t="s">
        <v>108</v>
      </c>
      <c r="F84" t="s">
        <v>39</v>
      </c>
      <c r="G84">
        <v>0.56000000000000005</v>
      </c>
      <c r="H84">
        <v>0.48</v>
      </c>
      <c r="I84">
        <v>0.358904</v>
      </c>
      <c r="J84">
        <v>7.1640189999999997</v>
      </c>
      <c r="K84">
        <v>0.80317000000000005</v>
      </c>
      <c r="L84">
        <v>2.571196</v>
      </c>
      <c r="M84">
        <v>0.28826099999999999</v>
      </c>
      <c r="N84">
        <v>2210</v>
      </c>
      <c r="O84" t="s">
        <v>239</v>
      </c>
      <c r="P84" t="s">
        <v>82</v>
      </c>
      <c r="Q84" t="s">
        <v>240</v>
      </c>
      <c r="R84">
        <v>6301.1542760000002</v>
      </c>
      <c r="S84" t="s">
        <v>41</v>
      </c>
      <c r="T84" t="s">
        <v>83</v>
      </c>
      <c r="U84" t="s">
        <v>84</v>
      </c>
      <c r="V84" t="s">
        <v>85</v>
      </c>
      <c r="W84" t="s">
        <v>86</v>
      </c>
      <c r="X84" t="s">
        <v>87</v>
      </c>
      <c r="Y84">
        <v>2021</v>
      </c>
      <c r="Z84" t="s">
        <v>241</v>
      </c>
      <c r="AA84" t="s">
        <v>241</v>
      </c>
      <c r="AB84" t="s">
        <v>89</v>
      </c>
      <c r="AC84" s="58">
        <v>6301</v>
      </c>
      <c r="AD84" s="60">
        <v>8705000</v>
      </c>
      <c r="AE84" s="60">
        <v>84000</v>
      </c>
      <c r="AF84" t="s">
        <v>93</v>
      </c>
      <c r="AG84" t="s">
        <v>52</v>
      </c>
      <c r="AH84" t="s">
        <v>94</v>
      </c>
      <c r="AI84" t="s">
        <v>53</v>
      </c>
      <c r="AJ84">
        <v>2013</v>
      </c>
      <c r="AK84" t="s">
        <v>55</v>
      </c>
      <c r="AL84" t="s">
        <v>52</v>
      </c>
      <c r="AM84" t="s">
        <v>52</v>
      </c>
      <c r="AN84">
        <v>2018</v>
      </c>
      <c r="AO84" t="s">
        <v>95</v>
      </c>
      <c r="AP84" t="s">
        <v>83</v>
      </c>
      <c r="AQ84">
        <v>150.36992100000001</v>
      </c>
      <c r="AR84">
        <v>1258.7739200000001</v>
      </c>
    </row>
    <row r="85" spans="1:44" x14ac:dyDescent="0.25">
      <c r="A85">
        <v>22070</v>
      </c>
      <c r="B85" t="s">
        <v>238</v>
      </c>
      <c r="C85" t="s">
        <v>36</v>
      </c>
      <c r="D85" t="s">
        <v>37</v>
      </c>
      <c r="E85" t="s">
        <v>108</v>
      </c>
      <c r="F85" t="s">
        <v>39</v>
      </c>
      <c r="G85">
        <v>0.56000000000000005</v>
      </c>
      <c r="H85">
        <v>0.48</v>
      </c>
      <c r="I85">
        <v>0.410719</v>
      </c>
      <c r="J85">
        <v>6.9179839999999997</v>
      </c>
      <c r="K85">
        <v>0.80477699999999996</v>
      </c>
      <c r="L85">
        <v>2.8413490000000001</v>
      </c>
      <c r="M85">
        <v>0.33053700000000003</v>
      </c>
      <c r="N85">
        <v>2210</v>
      </c>
      <c r="O85" t="s">
        <v>239</v>
      </c>
      <c r="P85" t="s">
        <v>82</v>
      </c>
      <c r="Q85" t="s">
        <v>240</v>
      </c>
      <c r="R85">
        <v>6301.1542760000002</v>
      </c>
      <c r="S85" t="s">
        <v>41</v>
      </c>
      <c r="T85" t="s">
        <v>83</v>
      </c>
      <c r="U85" t="s">
        <v>84</v>
      </c>
      <c r="V85" t="s">
        <v>85</v>
      </c>
      <c r="W85" t="s">
        <v>86</v>
      </c>
      <c r="X85" t="s">
        <v>87</v>
      </c>
      <c r="Y85">
        <v>2021</v>
      </c>
      <c r="Z85" t="s">
        <v>241</v>
      </c>
      <c r="AA85" t="s">
        <v>241</v>
      </c>
      <c r="AB85" t="s">
        <v>89</v>
      </c>
      <c r="AC85" s="58">
        <v>6301</v>
      </c>
      <c r="AD85" s="60">
        <v>8705000</v>
      </c>
      <c r="AE85" s="60">
        <v>84000</v>
      </c>
      <c r="AF85" t="s">
        <v>93</v>
      </c>
      <c r="AG85" t="s">
        <v>52</v>
      </c>
      <c r="AH85" t="s">
        <v>94</v>
      </c>
      <c r="AI85" t="s">
        <v>53</v>
      </c>
      <c r="AJ85">
        <v>2013</v>
      </c>
      <c r="AK85" t="s">
        <v>55</v>
      </c>
      <c r="AL85" t="s">
        <v>52</v>
      </c>
      <c r="AM85" t="s">
        <v>52</v>
      </c>
      <c r="AN85">
        <v>2018</v>
      </c>
      <c r="AO85" t="s">
        <v>95</v>
      </c>
      <c r="AP85" t="s">
        <v>83</v>
      </c>
      <c r="AQ85">
        <v>128.18429800000001</v>
      </c>
      <c r="AR85">
        <v>703.817947</v>
      </c>
    </row>
    <row r="86" spans="1:44" x14ac:dyDescent="0.25">
      <c r="A86">
        <v>22071</v>
      </c>
      <c r="B86" t="s">
        <v>238</v>
      </c>
      <c r="C86" t="s">
        <v>147</v>
      </c>
      <c r="D86" t="s">
        <v>37</v>
      </c>
      <c r="E86" t="s">
        <v>108</v>
      </c>
      <c r="F86" t="s">
        <v>39</v>
      </c>
      <c r="G86">
        <v>0.56000000000000005</v>
      </c>
      <c r="H86">
        <v>0.48</v>
      </c>
      <c r="I86">
        <v>0.20704400000000001</v>
      </c>
      <c r="J86">
        <v>6.9179839999999997</v>
      </c>
      <c r="K86">
        <v>0.80477699999999996</v>
      </c>
      <c r="L86">
        <v>1.432329</v>
      </c>
      <c r="M86">
        <v>0.16662399999999999</v>
      </c>
      <c r="N86">
        <v>3200</v>
      </c>
      <c r="O86" t="s">
        <v>242</v>
      </c>
      <c r="P86" t="s">
        <v>82</v>
      </c>
      <c r="Q86" t="s">
        <v>240</v>
      </c>
      <c r="R86">
        <v>6301.1542760000002</v>
      </c>
      <c r="S86" t="s">
        <v>41</v>
      </c>
      <c r="T86" t="s">
        <v>83</v>
      </c>
      <c r="U86" t="s">
        <v>84</v>
      </c>
      <c r="V86" t="s">
        <v>85</v>
      </c>
      <c r="W86" t="s">
        <v>86</v>
      </c>
      <c r="X86" t="s">
        <v>87</v>
      </c>
      <c r="Y86">
        <v>2021</v>
      </c>
      <c r="Z86" t="s">
        <v>241</v>
      </c>
      <c r="AA86" t="s">
        <v>241</v>
      </c>
      <c r="AB86" t="s">
        <v>89</v>
      </c>
      <c r="AC86" s="58">
        <v>6301</v>
      </c>
      <c r="AD86" s="60">
        <v>8705000</v>
      </c>
      <c r="AE86" s="60">
        <v>84000</v>
      </c>
      <c r="AF86" t="s">
        <v>93</v>
      </c>
      <c r="AG86" t="s">
        <v>52</v>
      </c>
      <c r="AH86" t="s">
        <v>94</v>
      </c>
      <c r="AI86" t="s">
        <v>53</v>
      </c>
      <c r="AJ86">
        <v>2013</v>
      </c>
      <c r="AK86" t="s">
        <v>55</v>
      </c>
      <c r="AL86" t="s">
        <v>52</v>
      </c>
      <c r="AM86" t="s">
        <v>52</v>
      </c>
      <c r="AN86">
        <v>2018</v>
      </c>
      <c r="AO86" t="s">
        <v>95</v>
      </c>
      <c r="AP86" t="s">
        <v>83</v>
      </c>
      <c r="AQ86">
        <v>133.538927</v>
      </c>
      <c r="AR86">
        <v>837.87827600000003</v>
      </c>
    </row>
    <row r="87" spans="1:44" x14ac:dyDescent="0.25">
      <c r="A87">
        <v>22074</v>
      </c>
      <c r="B87" t="s">
        <v>238</v>
      </c>
      <c r="C87" t="s">
        <v>148</v>
      </c>
      <c r="D87" t="s">
        <v>37</v>
      </c>
      <c r="E87" t="s">
        <v>108</v>
      </c>
      <c r="F87" t="s">
        <v>39</v>
      </c>
      <c r="G87">
        <v>0.56000000000000005</v>
      </c>
      <c r="H87">
        <v>0.48</v>
      </c>
      <c r="I87">
        <v>0.39175900000000002</v>
      </c>
      <c r="J87">
        <v>7.2758719999999997</v>
      </c>
      <c r="K87">
        <v>0.99176399999999998</v>
      </c>
      <c r="L87">
        <v>2.850387</v>
      </c>
      <c r="M87">
        <v>0.38853199999999999</v>
      </c>
      <c r="N87">
        <v>1820</v>
      </c>
      <c r="O87" t="s">
        <v>251</v>
      </c>
      <c r="P87" t="s">
        <v>82</v>
      </c>
      <c r="Q87" t="s">
        <v>240</v>
      </c>
      <c r="R87">
        <v>6301.1542760000002</v>
      </c>
      <c r="S87" t="s">
        <v>41</v>
      </c>
      <c r="T87" t="s">
        <v>83</v>
      </c>
      <c r="U87" t="s">
        <v>84</v>
      </c>
      <c r="V87" t="s">
        <v>85</v>
      </c>
      <c r="W87" t="s">
        <v>86</v>
      </c>
      <c r="X87" t="s">
        <v>87</v>
      </c>
      <c r="Y87">
        <v>2021</v>
      </c>
      <c r="Z87" t="s">
        <v>241</v>
      </c>
      <c r="AA87" t="s">
        <v>241</v>
      </c>
      <c r="AB87" t="s">
        <v>89</v>
      </c>
      <c r="AC87" s="58">
        <v>6301</v>
      </c>
      <c r="AD87" s="60">
        <v>8705000</v>
      </c>
      <c r="AE87" s="60">
        <v>84000</v>
      </c>
      <c r="AF87" t="s">
        <v>93</v>
      </c>
      <c r="AG87" t="s">
        <v>52</v>
      </c>
      <c r="AH87" t="s">
        <v>94</v>
      </c>
      <c r="AI87" t="s">
        <v>53</v>
      </c>
      <c r="AJ87">
        <v>2013</v>
      </c>
      <c r="AK87" t="s">
        <v>55</v>
      </c>
      <c r="AL87" t="s">
        <v>52</v>
      </c>
      <c r="AM87" t="s">
        <v>52</v>
      </c>
      <c r="AN87">
        <v>2018</v>
      </c>
      <c r="AO87" t="s">
        <v>95</v>
      </c>
      <c r="AP87" t="s">
        <v>83</v>
      </c>
      <c r="AQ87">
        <v>104.51673</v>
      </c>
      <c r="AR87">
        <v>112.344554</v>
      </c>
    </row>
    <row r="88" spans="1:44" x14ac:dyDescent="0.25">
      <c r="A88">
        <v>22075</v>
      </c>
      <c r="B88" t="s">
        <v>238</v>
      </c>
      <c r="C88" t="s">
        <v>147</v>
      </c>
      <c r="D88" t="s">
        <v>37</v>
      </c>
      <c r="E88" t="s">
        <v>108</v>
      </c>
      <c r="F88" t="s">
        <v>39</v>
      </c>
      <c r="G88">
        <v>0.56000000000000005</v>
      </c>
      <c r="H88">
        <v>0.48</v>
      </c>
      <c r="I88">
        <v>0.22600500000000001</v>
      </c>
      <c r="J88">
        <v>7.2758719999999997</v>
      </c>
      <c r="K88">
        <v>0.99176399999999998</v>
      </c>
      <c r="L88">
        <v>1.64438</v>
      </c>
      <c r="M88">
        <v>0.22414300000000001</v>
      </c>
      <c r="N88">
        <v>3200</v>
      </c>
      <c r="O88" t="s">
        <v>242</v>
      </c>
      <c r="P88" t="s">
        <v>82</v>
      </c>
      <c r="Q88" t="s">
        <v>240</v>
      </c>
      <c r="R88">
        <v>6301.1542760000002</v>
      </c>
      <c r="S88" t="s">
        <v>41</v>
      </c>
      <c r="T88" t="s">
        <v>83</v>
      </c>
      <c r="U88" t="s">
        <v>84</v>
      </c>
      <c r="V88" t="s">
        <v>85</v>
      </c>
      <c r="W88" t="s">
        <v>86</v>
      </c>
      <c r="X88" t="s">
        <v>87</v>
      </c>
      <c r="Y88">
        <v>2021</v>
      </c>
      <c r="Z88" t="s">
        <v>241</v>
      </c>
      <c r="AA88" t="s">
        <v>241</v>
      </c>
      <c r="AB88" t="s">
        <v>89</v>
      </c>
      <c r="AC88" s="58">
        <v>6301</v>
      </c>
      <c r="AD88" s="60">
        <v>8705000</v>
      </c>
      <c r="AE88" s="60">
        <v>84000</v>
      </c>
      <c r="AF88" t="s">
        <v>93</v>
      </c>
      <c r="AG88" t="s">
        <v>52</v>
      </c>
      <c r="AH88" t="s">
        <v>94</v>
      </c>
      <c r="AI88" t="s">
        <v>53</v>
      </c>
      <c r="AJ88">
        <v>2013</v>
      </c>
      <c r="AK88" t="s">
        <v>55</v>
      </c>
      <c r="AL88" t="s">
        <v>52</v>
      </c>
      <c r="AM88" t="s">
        <v>52</v>
      </c>
      <c r="AN88">
        <v>2018</v>
      </c>
      <c r="AO88" t="s">
        <v>95</v>
      </c>
      <c r="AP88" t="s">
        <v>83</v>
      </c>
      <c r="AQ88">
        <v>136.59948900000001</v>
      </c>
      <c r="AR88">
        <v>914.60813800000005</v>
      </c>
    </row>
    <row r="89" spans="1:44" x14ac:dyDescent="0.25">
      <c r="A89">
        <v>22111</v>
      </c>
      <c r="B89" t="s">
        <v>238</v>
      </c>
      <c r="C89" t="s">
        <v>36</v>
      </c>
      <c r="D89" t="s">
        <v>37</v>
      </c>
      <c r="E89" t="s">
        <v>108</v>
      </c>
      <c r="F89" t="s">
        <v>39</v>
      </c>
      <c r="G89">
        <v>0.56000000000000005</v>
      </c>
      <c r="H89">
        <v>0.48</v>
      </c>
      <c r="I89">
        <v>0.52203999999999995</v>
      </c>
      <c r="J89">
        <v>3.9825460000000001</v>
      </c>
      <c r="K89">
        <v>0.39370699999999997</v>
      </c>
      <c r="L89">
        <v>2.0790470000000001</v>
      </c>
      <c r="M89">
        <v>0.20553099999999999</v>
      </c>
      <c r="N89">
        <v>3300</v>
      </c>
      <c r="O89" t="s">
        <v>249</v>
      </c>
      <c r="P89" t="s">
        <v>82</v>
      </c>
      <c r="Q89" t="s">
        <v>240</v>
      </c>
      <c r="R89">
        <v>6301.1542760000002</v>
      </c>
      <c r="S89" t="s">
        <v>41</v>
      </c>
      <c r="T89" t="s">
        <v>83</v>
      </c>
      <c r="U89" t="s">
        <v>84</v>
      </c>
      <c r="V89" t="s">
        <v>85</v>
      </c>
      <c r="W89" t="s">
        <v>86</v>
      </c>
      <c r="X89" t="s">
        <v>87</v>
      </c>
      <c r="Y89">
        <v>2021</v>
      </c>
      <c r="Z89" t="s">
        <v>241</v>
      </c>
      <c r="AA89" t="s">
        <v>241</v>
      </c>
      <c r="AB89" t="s">
        <v>89</v>
      </c>
      <c r="AC89" s="58">
        <v>6301</v>
      </c>
      <c r="AD89" s="60">
        <v>8705000</v>
      </c>
      <c r="AE89" s="60">
        <v>84000</v>
      </c>
      <c r="AF89" t="s">
        <v>93</v>
      </c>
      <c r="AG89" t="s">
        <v>52</v>
      </c>
      <c r="AH89" t="s">
        <v>94</v>
      </c>
      <c r="AI89" t="s">
        <v>53</v>
      </c>
      <c r="AJ89">
        <v>2013</v>
      </c>
      <c r="AK89" t="s">
        <v>55</v>
      </c>
      <c r="AL89" t="s">
        <v>52</v>
      </c>
      <c r="AM89" t="s">
        <v>52</v>
      </c>
      <c r="AN89">
        <v>2018</v>
      </c>
      <c r="AO89" t="s">
        <v>95</v>
      </c>
      <c r="AP89" t="s">
        <v>83</v>
      </c>
      <c r="AQ89">
        <v>71.568207000000001</v>
      </c>
      <c r="AR89">
        <v>3.9187729999999998</v>
      </c>
    </row>
    <row r="90" spans="1:44" x14ac:dyDescent="0.25">
      <c r="A90">
        <v>22112</v>
      </c>
      <c r="B90" t="s">
        <v>238</v>
      </c>
      <c r="C90" t="s">
        <v>148</v>
      </c>
      <c r="D90" t="s">
        <v>37</v>
      </c>
      <c r="E90" t="s">
        <v>108</v>
      </c>
      <c r="F90" t="s">
        <v>39</v>
      </c>
      <c r="G90">
        <v>0.56000000000000005</v>
      </c>
      <c r="H90">
        <v>0.48</v>
      </c>
      <c r="I90">
        <v>6.4519999999999994E-2</v>
      </c>
      <c r="J90">
        <v>3.9825460000000001</v>
      </c>
      <c r="K90">
        <v>0.39370699999999997</v>
      </c>
      <c r="L90">
        <v>0.25695499999999999</v>
      </c>
      <c r="M90">
        <v>2.5402000000000001E-2</v>
      </c>
      <c r="N90">
        <v>7420</v>
      </c>
      <c r="O90" t="s">
        <v>250</v>
      </c>
      <c r="P90" t="s">
        <v>82</v>
      </c>
      <c r="Q90" t="s">
        <v>240</v>
      </c>
      <c r="R90">
        <v>6301.1542760000002</v>
      </c>
      <c r="S90" t="s">
        <v>41</v>
      </c>
      <c r="T90" t="s">
        <v>83</v>
      </c>
      <c r="U90" t="s">
        <v>84</v>
      </c>
      <c r="V90" t="s">
        <v>85</v>
      </c>
      <c r="W90" t="s">
        <v>86</v>
      </c>
      <c r="X90" t="s">
        <v>87</v>
      </c>
      <c r="Y90">
        <v>2021</v>
      </c>
      <c r="Z90" t="s">
        <v>241</v>
      </c>
      <c r="AA90" t="s">
        <v>241</v>
      </c>
      <c r="AB90" t="s">
        <v>89</v>
      </c>
      <c r="AC90" s="58">
        <v>6301</v>
      </c>
      <c r="AD90" s="60">
        <v>8705000</v>
      </c>
      <c r="AE90" s="60">
        <v>84000</v>
      </c>
      <c r="AF90" t="s">
        <v>93</v>
      </c>
      <c r="AG90" t="s">
        <v>52</v>
      </c>
      <c r="AH90" t="s">
        <v>94</v>
      </c>
      <c r="AI90" t="s">
        <v>53</v>
      </c>
      <c r="AJ90">
        <v>2013</v>
      </c>
      <c r="AK90" t="s">
        <v>55</v>
      </c>
      <c r="AL90" t="s">
        <v>52</v>
      </c>
      <c r="AM90" t="s">
        <v>52</v>
      </c>
      <c r="AN90">
        <v>2018</v>
      </c>
      <c r="AO90" t="s">
        <v>95</v>
      </c>
      <c r="AP90" t="s">
        <v>83</v>
      </c>
      <c r="AQ90">
        <v>184.62283500000001</v>
      </c>
      <c r="AR90">
        <v>260.47210699999999</v>
      </c>
    </row>
    <row r="91" spans="1:44" x14ac:dyDescent="0.25">
      <c r="A91">
        <v>22120</v>
      </c>
      <c r="B91" t="s">
        <v>238</v>
      </c>
      <c r="C91" t="s">
        <v>36</v>
      </c>
      <c r="D91" t="s">
        <v>37</v>
      </c>
      <c r="E91" t="s">
        <v>108</v>
      </c>
      <c r="F91" t="s">
        <v>39</v>
      </c>
      <c r="G91">
        <v>0.56000000000000005</v>
      </c>
      <c r="H91">
        <v>0.48</v>
      </c>
      <c r="I91">
        <v>0.50241999999999998</v>
      </c>
      <c r="J91">
        <v>3.5391159999999999</v>
      </c>
      <c r="K91">
        <v>0.32445200000000002</v>
      </c>
      <c r="L91">
        <v>1.778124</v>
      </c>
      <c r="M91">
        <v>0.16301099999999999</v>
      </c>
      <c r="N91">
        <v>3300</v>
      </c>
      <c r="O91" t="s">
        <v>249</v>
      </c>
      <c r="P91" t="s">
        <v>82</v>
      </c>
      <c r="Q91" t="s">
        <v>240</v>
      </c>
      <c r="R91">
        <v>6301.1542760000002</v>
      </c>
      <c r="S91" t="s">
        <v>41</v>
      </c>
      <c r="T91" t="s">
        <v>83</v>
      </c>
      <c r="U91" t="s">
        <v>84</v>
      </c>
      <c r="V91" t="s">
        <v>85</v>
      </c>
      <c r="W91" t="s">
        <v>86</v>
      </c>
      <c r="X91" t="s">
        <v>87</v>
      </c>
      <c r="Y91">
        <v>2021</v>
      </c>
      <c r="Z91" t="s">
        <v>241</v>
      </c>
      <c r="AA91" t="s">
        <v>241</v>
      </c>
      <c r="AB91" t="s">
        <v>89</v>
      </c>
      <c r="AC91" s="58">
        <v>6301</v>
      </c>
      <c r="AD91" s="60">
        <v>8705000</v>
      </c>
      <c r="AE91" s="60">
        <v>84000</v>
      </c>
      <c r="AF91" t="s">
        <v>93</v>
      </c>
      <c r="AG91" t="s">
        <v>52</v>
      </c>
      <c r="AH91" t="s">
        <v>94</v>
      </c>
      <c r="AI91" t="s">
        <v>53</v>
      </c>
      <c r="AJ91">
        <v>2013</v>
      </c>
      <c r="AK91" t="s">
        <v>55</v>
      </c>
      <c r="AL91" t="s">
        <v>52</v>
      </c>
      <c r="AM91" t="s">
        <v>52</v>
      </c>
      <c r="AN91">
        <v>2018</v>
      </c>
      <c r="AO91" t="s">
        <v>95</v>
      </c>
      <c r="AP91" t="s">
        <v>83</v>
      </c>
      <c r="AQ91">
        <v>42.764586000000001</v>
      </c>
      <c r="AR91">
        <v>2.1359409999999999</v>
      </c>
    </row>
    <row r="92" spans="1:44" x14ac:dyDescent="0.25">
      <c r="A92">
        <v>22121</v>
      </c>
      <c r="B92" t="s">
        <v>238</v>
      </c>
      <c r="C92" t="s">
        <v>148</v>
      </c>
      <c r="D92" t="s">
        <v>37</v>
      </c>
      <c r="E92" t="s">
        <v>108</v>
      </c>
      <c r="F92" t="s">
        <v>39</v>
      </c>
      <c r="G92">
        <v>0.56000000000000005</v>
      </c>
      <c r="H92">
        <v>0.48</v>
      </c>
      <c r="I92">
        <v>7.4191000000000007E-2</v>
      </c>
      <c r="J92">
        <v>3.5391159999999999</v>
      </c>
      <c r="K92">
        <v>0.32445200000000002</v>
      </c>
      <c r="L92">
        <v>0.26257000000000003</v>
      </c>
      <c r="M92">
        <v>2.4070999999999999E-2</v>
      </c>
      <c r="N92">
        <v>7420</v>
      </c>
      <c r="O92" t="s">
        <v>250</v>
      </c>
      <c r="P92" t="s">
        <v>82</v>
      </c>
      <c r="Q92" t="s">
        <v>240</v>
      </c>
      <c r="R92">
        <v>6301.1542760000002</v>
      </c>
      <c r="S92" t="s">
        <v>41</v>
      </c>
      <c r="T92" t="s">
        <v>83</v>
      </c>
      <c r="U92" t="s">
        <v>84</v>
      </c>
      <c r="V92" t="s">
        <v>85</v>
      </c>
      <c r="W92" t="s">
        <v>86</v>
      </c>
      <c r="X92" t="s">
        <v>87</v>
      </c>
      <c r="Y92">
        <v>2021</v>
      </c>
      <c r="Z92" t="s">
        <v>241</v>
      </c>
      <c r="AA92" t="s">
        <v>241</v>
      </c>
      <c r="AB92" t="s">
        <v>89</v>
      </c>
      <c r="AC92" s="58">
        <v>6301</v>
      </c>
      <c r="AD92" s="60">
        <v>8705000</v>
      </c>
      <c r="AE92" s="60">
        <v>84000</v>
      </c>
      <c r="AF92" t="s">
        <v>93</v>
      </c>
      <c r="AG92" t="s">
        <v>52</v>
      </c>
      <c r="AH92" t="s">
        <v>94</v>
      </c>
      <c r="AI92" t="s">
        <v>53</v>
      </c>
      <c r="AJ92">
        <v>2013</v>
      </c>
      <c r="AK92" t="s">
        <v>55</v>
      </c>
      <c r="AL92" t="s">
        <v>52</v>
      </c>
      <c r="AM92" t="s">
        <v>52</v>
      </c>
      <c r="AN92">
        <v>2018</v>
      </c>
      <c r="AO92" t="s">
        <v>95</v>
      </c>
      <c r="AP92" t="s">
        <v>83</v>
      </c>
      <c r="AQ92">
        <v>212.31118900000001</v>
      </c>
      <c r="AR92">
        <v>296.34774800000002</v>
      </c>
    </row>
    <row r="93" spans="1:44" x14ac:dyDescent="0.25">
      <c r="A93">
        <v>22124</v>
      </c>
      <c r="B93" t="s">
        <v>238</v>
      </c>
      <c r="C93" t="s">
        <v>148</v>
      </c>
      <c r="D93" t="s">
        <v>37</v>
      </c>
      <c r="E93" t="s">
        <v>108</v>
      </c>
      <c r="F93" t="s">
        <v>39</v>
      </c>
      <c r="G93">
        <v>0.56000000000000005</v>
      </c>
      <c r="H93">
        <v>0.48</v>
      </c>
      <c r="I93">
        <v>6.3438999999999995E-2</v>
      </c>
      <c r="J93">
        <v>6.079599</v>
      </c>
      <c r="K93">
        <v>0.84240300000000001</v>
      </c>
      <c r="L93">
        <v>0.385683</v>
      </c>
      <c r="M93">
        <v>5.3441000000000002E-2</v>
      </c>
      <c r="N93">
        <v>7420</v>
      </c>
      <c r="O93" t="s">
        <v>250</v>
      </c>
      <c r="P93" t="s">
        <v>82</v>
      </c>
      <c r="Q93" t="s">
        <v>240</v>
      </c>
      <c r="R93">
        <v>6301.1542760000002</v>
      </c>
      <c r="S93" t="s">
        <v>41</v>
      </c>
      <c r="T93" t="s">
        <v>83</v>
      </c>
      <c r="U93" t="s">
        <v>84</v>
      </c>
      <c r="V93" t="s">
        <v>85</v>
      </c>
      <c r="W93" t="s">
        <v>86</v>
      </c>
      <c r="X93" t="s">
        <v>87</v>
      </c>
      <c r="Y93">
        <v>2021</v>
      </c>
      <c r="Z93" t="s">
        <v>241</v>
      </c>
      <c r="AA93" t="s">
        <v>241</v>
      </c>
      <c r="AB93" t="s">
        <v>89</v>
      </c>
      <c r="AC93" s="58">
        <v>6301</v>
      </c>
      <c r="AD93" s="60">
        <v>8705000</v>
      </c>
      <c r="AE93" s="60">
        <v>84000</v>
      </c>
      <c r="AF93" t="s">
        <v>93</v>
      </c>
      <c r="AG93" t="s">
        <v>52</v>
      </c>
      <c r="AH93" t="s">
        <v>94</v>
      </c>
      <c r="AI93" t="s">
        <v>53</v>
      </c>
      <c r="AJ93">
        <v>2013</v>
      </c>
      <c r="AK93" t="s">
        <v>55</v>
      </c>
      <c r="AL93" t="s">
        <v>52</v>
      </c>
      <c r="AM93" t="s">
        <v>52</v>
      </c>
      <c r="AN93">
        <v>2018</v>
      </c>
      <c r="AO93" t="s">
        <v>95</v>
      </c>
      <c r="AP93" t="s">
        <v>83</v>
      </c>
      <c r="AQ93">
        <v>106.709686</v>
      </c>
      <c r="AR93">
        <v>167.60394299999999</v>
      </c>
    </row>
    <row r="94" spans="1:44" x14ac:dyDescent="0.25">
      <c r="A94">
        <v>22149</v>
      </c>
      <c r="B94" t="s">
        <v>238</v>
      </c>
      <c r="C94" t="s">
        <v>147</v>
      </c>
      <c r="D94" t="s">
        <v>37</v>
      </c>
      <c r="E94" t="s">
        <v>108</v>
      </c>
      <c r="F94" t="s">
        <v>39</v>
      </c>
      <c r="G94">
        <v>0.56000000000000005</v>
      </c>
      <c r="H94">
        <v>0.48</v>
      </c>
      <c r="I94">
        <v>0.10119400000000001</v>
      </c>
      <c r="J94">
        <v>7.0681690000000001</v>
      </c>
      <c r="K94">
        <v>0.79188099999999995</v>
      </c>
      <c r="L94">
        <v>0.715256</v>
      </c>
      <c r="M94">
        <v>8.0133999999999997E-2</v>
      </c>
      <c r="N94">
        <v>3200</v>
      </c>
      <c r="O94" t="s">
        <v>242</v>
      </c>
      <c r="P94" t="s">
        <v>82</v>
      </c>
      <c r="Q94" t="s">
        <v>240</v>
      </c>
      <c r="R94">
        <v>6301.1542760000002</v>
      </c>
      <c r="S94" t="s">
        <v>41</v>
      </c>
      <c r="T94" t="s">
        <v>83</v>
      </c>
      <c r="U94" t="s">
        <v>84</v>
      </c>
      <c r="V94" t="s">
        <v>85</v>
      </c>
      <c r="W94" t="s">
        <v>86</v>
      </c>
      <c r="X94" t="s">
        <v>87</v>
      </c>
      <c r="Y94">
        <v>2021</v>
      </c>
      <c r="Z94" t="s">
        <v>241</v>
      </c>
      <c r="AA94" t="s">
        <v>241</v>
      </c>
      <c r="AB94" t="s">
        <v>89</v>
      </c>
      <c r="AC94" s="58">
        <v>6301</v>
      </c>
      <c r="AD94" s="60">
        <v>8705000</v>
      </c>
      <c r="AE94" s="60">
        <v>84000</v>
      </c>
      <c r="AF94" t="s">
        <v>93</v>
      </c>
      <c r="AG94" t="s">
        <v>52</v>
      </c>
      <c r="AH94" t="s">
        <v>94</v>
      </c>
      <c r="AI94" t="s">
        <v>53</v>
      </c>
      <c r="AJ94">
        <v>2013</v>
      </c>
      <c r="AK94" t="s">
        <v>55</v>
      </c>
      <c r="AL94" t="s">
        <v>52</v>
      </c>
      <c r="AM94" t="s">
        <v>52</v>
      </c>
      <c r="AN94">
        <v>2018</v>
      </c>
      <c r="AO94" t="s">
        <v>95</v>
      </c>
      <c r="AP94" t="s">
        <v>83</v>
      </c>
      <c r="AQ94">
        <v>101.44285600000001</v>
      </c>
      <c r="AR94">
        <v>351.448781</v>
      </c>
    </row>
    <row r="95" spans="1:44" x14ac:dyDescent="0.25">
      <c r="A95">
        <v>22150</v>
      </c>
      <c r="B95" t="s">
        <v>238</v>
      </c>
      <c r="C95" t="s">
        <v>36</v>
      </c>
      <c r="D95" t="s">
        <v>37</v>
      </c>
      <c r="E95" t="s">
        <v>108</v>
      </c>
      <c r="F95" t="s">
        <v>39</v>
      </c>
      <c r="G95">
        <v>0.56000000000000005</v>
      </c>
      <c r="H95">
        <v>0.48</v>
      </c>
      <c r="I95">
        <v>0.51656999999999997</v>
      </c>
      <c r="J95">
        <v>7.0681690000000001</v>
      </c>
      <c r="K95">
        <v>0.79188099999999995</v>
      </c>
      <c r="L95">
        <v>3.6512009999999999</v>
      </c>
      <c r="M95">
        <v>0.40906199999999998</v>
      </c>
      <c r="N95">
        <v>3300</v>
      </c>
      <c r="O95" t="s">
        <v>249</v>
      </c>
      <c r="P95" t="s">
        <v>82</v>
      </c>
      <c r="Q95" t="s">
        <v>240</v>
      </c>
      <c r="R95">
        <v>6301.1542760000002</v>
      </c>
      <c r="S95" t="s">
        <v>41</v>
      </c>
      <c r="T95" t="s">
        <v>83</v>
      </c>
      <c r="U95" t="s">
        <v>84</v>
      </c>
      <c r="V95" t="s">
        <v>85</v>
      </c>
      <c r="W95" t="s">
        <v>86</v>
      </c>
      <c r="X95" t="s">
        <v>87</v>
      </c>
      <c r="Y95">
        <v>2021</v>
      </c>
      <c r="Z95" t="s">
        <v>241</v>
      </c>
      <c r="AA95" t="s">
        <v>241</v>
      </c>
      <c r="AB95" t="s">
        <v>89</v>
      </c>
      <c r="AC95" s="58">
        <v>6301</v>
      </c>
      <c r="AD95" s="60">
        <v>8705000</v>
      </c>
      <c r="AE95" s="60">
        <v>84000</v>
      </c>
      <c r="AF95" t="s">
        <v>93</v>
      </c>
      <c r="AG95" t="s">
        <v>52</v>
      </c>
      <c r="AH95" t="s">
        <v>94</v>
      </c>
      <c r="AI95" t="s">
        <v>53</v>
      </c>
      <c r="AJ95">
        <v>2013</v>
      </c>
      <c r="AK95" t="s">
        <v>55</v>
      </c>
      <c r="AL95" t="s">
        <v>52</v>
      </c>
      <c r="AM95" t="s">
        <v>52</v>
      </c>
      <c r="AN95">
        <v>2018</v>
      </c>
      <c r="AO95" t="s">
        <v>95</v>
      </c>
      <c r="AP95" t="s">
        <v>83</v>
      </c>
      <c r="AQ95">
        <v>128.39873600000001</v>
      </c>
      <c r="AR95">
        <v>916.685025</v>
      </c>
    </row>
    <row r="96" spans="1:44" x14ac:dyDescent="0.25">
      <c r="A96">
        <v>22161</v>
      </c>
      <c r="B96" t="s">
        <v>238</v>
      </c>
      <c r="C96" t="s">
        <v>36</v>
      </c>
      <c r="D96" t="s">
        <v>37</v>
      </c>
      <c r="E96" t="s">
        <v>108</v>
      </c>
      <c r="F96" t="s">
        <v>39</v>
      </c>
      <c r="G96">
        <v>0.56000000000000005</v>
      </c>
      <c r="H96">
        <v>0.48</v>
      </c>
      <c r="I96">
        <v>0.20732700000000001</v>
      </c>
      <c r="J96">
        <v>6.2823460000000004</v>
      </c>
      <c r="K96">
        <v>0.75432200000000005</v>
      </c>
      <c r="L96">
        <v>1.3025009999999999</v>
      </c>
      <c r="M96">
        <v>0.156391</v>
      </c>
      <c r="N96">
        <v>2210</v>
      </c>
      <c r="O96" t="s">
        <v>239</v>
      </c>
      <c r="P96" t="s">
        <v>82</v>
      </c>
      <c r="Q96" t="s">
        <v>240</v>
      </c>
      <c r="R96">
        <v>6301.1542760000002</v>
      </c>
      <c r="S96" t="s">
        <v>41</v>
      </c>
      <c r="T96" t="s">
        <v>83</v>
      </c>
      <c r="U96" t="s">
        <v>84</v>
      </c>
      <c r="V96" t="s">
        <v>85</v>
      </c>
      <c r="W96" t="s">
        <v>86</v>
      </c>
      <c r="X96" t="s">
        <v>87</v>
      </c>
      <c r="Y96">
        <v>2021</v>
      </c>
      <c r="Z96" t="s">
        <v>241</v>
      </c>
      <c r="AA96" t="s">
        <v>241</v>
      </c>
      <c r="AB96" t="s">
        <v>89</v>
      </c>
      <c r="AC96" s="58">
        <v>6301</v>
      </c>
      <c r="AD96" s="60">
        <v>8705000</v>
      </c>
      <c r="AE96" s="60">
        <v>84000</v>
      </c>
      <c r="AF96" t="s">
        <v>93</v>
      </c>
      <c r="AG96" t="s">
        <v>52</v>
      </c>
      <c r="AH96" t="s">
        <v>94</v>
      </c>
      <c r="AI96" t="s">
        <v>53</v>
      </c>
      <c r="AJ96">
        <v>2013</v>
      </c>
      <c r="AK96" t="s">
        <v>55</v>
      </c>
      <c r="AL96" t="s">
        <v>52</v>
      </c>
      <c r="AM96" t="s">
        <v>52</v>
      </c>
      <c r="AN96">
        <v>2018</v>
      </c>
      <c r="AO96" t="s">
        <v>95</v>
      </c>
      <c r="AP96" t="s">
        <v>83</v>
      </c>
      <c r="AQ96">
        <v>119.946004</v>
      </c>
      <c r="AR96">
        <v>498.35519099999999</v>
      </c>
    </row>
    <row r="97" spans="1:44" x14ac:dyDescent="0.25">
      <c r="A97">
        <v>22162</v>
      </c>
      <c r="B97" t="s">
        <v>238</v>
      </c>
      <c r="C97" t="s">
        <v>147</v>
      </c>
      <c r="D97" t="s">
        <v>37</v>
      </c>
      <c r="E97" t="s">
        <v>108</v>
      </c>
      <c r="F97" t="s">
        <v>39</v>
      </c>
      <c r="G97">
        <v>0.56000000000000005</v>
      </c>
      <c r="H97">
        <v>0.48</v>
      </c>
      <c r="I97">
        <v>0.31767299999999998</v>
      </c>
      <c r="J97">
        <v>6.2823460000000004</v>
      </c>
      <c r="K97">
        <v>0.75432200000000005</v>
      </c>
      <c r="L97">
        <v>1.9957309999999999</v>
      </c>
      <c r="M97">
        <v>0.23962800000000001</v>
      </c>
      <c r="N97">
        <v>3200</v>
      </c>
      <c r="O97" t="s">
        <v>242</v>
      </c>
      <c r="P97" t="s">
        <v>82</v>
      </c>
      <c r="Q97" t="s">
        <v>240</v>
      </c>
      <c r="R97">
        <v>6301.1542760000002</v>
      </c>
      <c r="S97" t="s">
        <v>41</v>
      </c>
      <c r="T97" t="s">
        <v>83</v>
      </c>
      <c r="U97" t="s">
        <v>84</v>
      </c>
      <c r="V97" t="s">
        <v>85</v>
      </c>
      <c r="W97" t="s">
        <v>86</v>
      </c>
      <c r="X97" t="s">
        <v>87</v>
      </c>
      <c r="Y97">
        <v>2021</v>
      </c>
      <c r="Z97" t="s">
        <v>241</v>
      </c>
      <c r="AA97" t="s">
        <v>241</v>
      </c>
      <c r="AB97" t="s">
        <v>89</v>
      </c>
      <c r="AC97" s="58">
        <v>6301</v>
      </c>
      <c r="AD97" s="60">
        <v>8705000</v>
      </c>
      <c r="AE97" s="60">
        <v>84000</v>
      </c>
      <c r="AF97" t="s">
        <v>93</v>
      </c>
      <c r="AG97" t="s">
        <v>52</v>
      </c>
      <c r="AH97" t="s">
        <v>94</v>
      </c>
      <c r="AI97" t="s">
        <v>53</v>
      </c>
      <c r="AJ97">
        <v>2013</v>
      </c>
      <c r="AK97" t="s">
        <v>55</v>
      </c>
      <c r="AL97" t="s">
        <v>52</v>
      </c>
      <c r="AM97" t="s">
        <v>52</v>
      </c>
      <c r="AN97">
        <v>2018</v>
      </c>
      <c r="AO97" t="s">
        <v>95</v>
      </c>
      <c r="AP97" t="s">
        <v>83</v>
      </c>
      <c r="AQ97">
        <v>151.438256</v>
      </c>
      <c r="AR97">
        <v>1285.576636</v>
      </c>
    </row>
    <row r="98" spans="1:44" x14ac:dyDescent="0.25">
      <c r="A98">
        <v>22169</v>
      </c>
      <c r="B98" t="s">
        <v>238</v>
      </c>
      <c r="C98" t="s">
        <v>148</v>
      </c>
      <c r="D98" t="s">
        <v>37</v>
      </c>
      <c r="E98" t="s">
        <v>108</v>
      </c>
      <c r="F98" t="s">
        <v>39</v>
      </c>
      <c r="G98">
        <v>0.56000000000000005</v>
      </c>
      <c r="H98">
        <v>0.48</v>
      </c>
      <c r="I98">
        <v>4.9058999999999998E-2</v>
      </c>
      <c r="J98">
        <v>4.9759760000000002</v>
      </c>
      <c r="K98">
        <v>0.57921599999999995</v>
      </c>
      <c r="L98">
        <v>0.244119</v>
      </c>
      <c r="M98">
        <v>2.8416E-2</v>
      </c>
      <c r="N98">
        <v>1390</v>
      </c>
      <c r="O98" t="s">
        <v>253</v>
      </c>
      <c r="P98" t="s">
        <v>82</v>
      </c>
      <c r="Q98" t="s">
        <v>240</v>
      </c>
      <c r="R98">
        <v>6301.1542760000002</v>
      </c>
      <c r="S98" t="s">
        <v>41</v>
      </c>
      <c r="T98" t="s">
        <v>83</v>
      </c>
      <c r="U98" t="s">
        <v>84</v>
      </c>
      <c r="V98" t="s">
        <v>85</v>
      </c>
      <c r="W98" t="s">
        <v>86</v>
      </c>
      <c r="X98" t="s">
        <v>87</v>
      </c>
      <c r="Y98">
        <v>2021</v>
      </c>
      <c r="Z98" t="s">
        <v>241</v>
      </c>
      <c r="AA98" t="s">
        <v>241</v>
      </c>
      <c r="AB98" t="s">
        <v>89</v>
      </c>
      <c r="AC98" s="58">
        <v>6301</v>
      </c>
      <c r="AD98" s="60">
        <v>8705000</v>
      </c>
      <c r="AE98" s="60">
        <v>84000</v>
      </c>
      <c r="AF98" t="s">
        <v>93</v>
      </c>
      <c r="AG98" t="s">
        <v>52</v>
      </c>
      <c r="AH98" t="s">
        <v>94</v>
      </c>
      <c r="AI98" t="s">
        <v>53</v>
      </c>
      <c r="AJ98">
        <v>2013</v>
      </c>
      <c r="AK98" t="s">
        <v>55</v>
      </c>
      <c r="AL98" t="s">
        <v>52</v>
      </c>
      <c r="AM98" t="s">
        <v>52</v>
      </c>
      <c r="AN98">
        <v>2018</v>
      </c>
      <c r="AO98" t="s">
        <v>95</v>
      </c>
      <c r="AP98" t="s">
        <v>83</v>
      </c>
      <c r="AQ98">
        <v>56.766061999999998</v>
      </c>
      <c r="AR98">
        <v>186.095742</v>
      </c>
    </row>
    <row r="99" spans="1:44" x14ac:dyDescent="0.25">
      <c r="A99">
        <v>22170</v>
      </c>
      <c r="B99" t="s">
        <v>238</v>
      </c>
      <c r="C99" t="s">
        <v>148</v>
      </c>
      <c r="D99" t="s">
        <v>37</v>
      </c>
      <c r="E99" t="s">
        <v>108</v>
      </c>
      <c r="F99" t="s">
        <v>39</v>
      </c>
      <c r="G99">
        <v>0.56000000000000005</v>
      </c>
      <c r="H99">
        <v>0.48</v>
      </c>
      <c r="I99">
        <v>6.8113000000000007E-2</v>
      </c>
      <c r="J99">
        <v>4.9759760000000002</v>
      </c>
      <c r="K99">
        <v>0.57921599999999995</v>
      </c>
      <c r="L99">
        <v>0.33892800000000001</v>
      </c>
      <c r="M99">
        <v>3.9452000000000001E-2</v>
      </c>
      <c r="N99">
        <v>7420</v>
      </c>
      <c r="O99" t="s">
        <v>250</v>
      </c>
      <c r="P99" t="s">
        <v>82</v>
      </c>
      <c r="Q99" t="s">
        <v>240</v>
      </c>
      <c r="R99">
        <v>6301.1542760000002</v>
      </c>
      <c r="S99" t="s">
        <v>41</v>
      </c>
      <c r="T99" t="s">
        <v>83</v>
      </c>
      <c r="U99" t="s">
        <v>84</v>
      </c>
      <c r="V99" t="s">
        <v>85</v>
      </c>
      <c r="W99" t="s">
        <v>86</v>
      </c>
      <c r="X99" t="s">
        <v>87</v>
      </c>
      <c r="Y99">
        <v>2021</v>
      </c>
      <c r="Z99" t="s">
        <v>241</v>
      </c>
      <c r="AA99" t="s">
        <v>241</v>
      </c>
      <c r="AB99" t="s">
        <v>89</v>
      </c>
      <c r="AC99" s="58">
        <v>6301</v>
      </c>
      <c r="AD99" s="60">
        <v>8705000</v>
      </c>
      <c r="AE99" s="60">
        <v>84000</v>
      </c>
      <c r="AF99" t="s">
        <v>93</v>
      </c>
      <c r="AG99" t="s">
        <v>52</v>
      </c>
      <c r="AH99" t="s">
        <v>94</v>
      </c>
      <c r="AI99" t="s">
        <v>53</v>
      </c>
      <c r="AJ99">
        <v>2013</v>
      </c>
      <c r="AK99" t="s">
        <v>55</v>
      </c>
      <c r="AL99" t="s">
        <v>52</v>
      </c>
      <c r="AM99" t="s">
        <v>52</v>
      </c>
      <c r="AN99">
        <v>2018</v>
      </c>
      <c r="AO99" t="s">
        <v>95</v>
      </c>
      <c r="AP99" t="s">
        <v>83</v>
      </c>
      <c r="AQ99">
        <v>131.704319</v>
      </c>
      <c r="AR99">
        <v>262.25532399999997</v>
      </c>
    </row>
    <row r="100" spans="1:44" x14ac:dyDescent="0.25">
      <c r="A100">
        <v>22211</v>
      </c>
      <c r="B100" t="s">
        <v>238</v>
      </c>
      <c r="C100" t="s">
        <v>147</v>
      </c>
      <c r="D100" t="s">
        <v>37</v>
      </c>
      <c r="E100" t="s">
        <v>108</v>
      </c>
      <c r="F100" t="s">
        <v>39</v>
      </c>
      <c r="G100">
        <v>0.56000000000000005</v>
      </c>
      <c r="H100">
        <v>0.48</v>
      </c>
      <c r="I100">
        <v>0.36229899999999998</v>
      </c>
      <c r="J100">
        <v>7.3764630000000002</v>
      </c>
      <c r="K100">
        <v>0.99669300000000005</v>
      </c>
      <c r="L100">
        <v>2.6724890000000001</v>
      </c>
      <c r="M100">
        <v>0.36110100000000001</v>
      </c>
      <c r="N100">
        <v>3200</v>
      </c>
      <c r="O100" t="s">
        <v>242</v>
      </c>
      <c r="P100" t="s">
        <v>82</v>
      </c>
      <c r="Q100" t="s">
        <v>240</v>
      </c>
      <c r="R100">
        <v>6301.1542760000002</v>
      </c>
      <c r="S100" t="s">
        <v>41</v>
      </c>
      <c r="T100" t="s">
        <v>83</v>
      </c>
      <c r="U100" t="s">
        <v>84</v>
      </c>
      <c r="V100" t="s">
        <v>85</v>
      </c>
      <c r="W100" t="s">
        <v>86</v>
      </c>
      <c r="X100" t="s">
        <v>87</v>
      </c>
      <c r="Y100">
        <v>2021</v>
      </c>
      <c r="Z100" t="s">
        <v>241</v>
      </c>
      <c r="AA100" t="s">
        <v>241</v>
      </c>
      <c r="AB100" t="s">
        <v>89</v>
      </c>
      <c r="AC100" s="58">
        <v>6301</v>
      </c>
      <c r="AD100" s="60">
        <v>8705000</v>
      </c>
      <c r="AE100" s="60">
        <v>84000</v>
      </c>
      <c r="AF100" t="s">
        <v>93</v>
      </c>
      <c r="AG100" t="s">
        <v>52</v>
      </c>
      <c r="AH100" t="s">
        <v>94</v>
      </c>
      <c r="AI100" t="s">
        <v>53</v>
      </c>
      <c r="AJ100">
        <v>2013</v>
      </c>
      <c r="AK100" t="s">
        <v>55</v>
      </c>
      <c r="AL100" t="s">
        <v>52</v>
      </c>
      <c r="AM100" t="s">
        <v>52</v>
      </c>
      <c r="AN100">
        <v>2018</v>
      </c>
      <c r="AO100" t="s">
        <v>95</v>
      </c>
      <c r="AP100" t="s">
        <v>83</v>
      </c>
      <c r="AQ100">
        <v>156.63921400000001</v>
      </c>
      <c r="AR100">
        <v>1421.394127</v>
      </c>
    </row>
    <row r="101" spans="1:44" x14ac:dyDescent="0.25">
      <c r="A101">
        <v>22214</v>
      </c>
      <c r="B101" t="s">
        <v>238</v>
      </c>
      <c r="C101" t="s">
        <v>36</v>
      </c>
      <c r="D101" t="s">
        <v>37</v>
      </c>
      <c r="E101" t="s">
        <v>108</v>
      </c>
      <c r="F101" t="s">
        <v>39</v>
      </c>
      <c r="G101">
        <v>0.56000000000000005</v>
      </c>
      <c r="H101">
        <v>0.48</v>
      </c>
      <c r="I101">
        <v>3.5166999999999997E-2</v>
      </c>
      <c r="J101">
        <v>7.2242110000000004</v>
      </c>
      <c r="K101">
        <v>0.98995100000000003</v>
      </c>
      <c r="L101">
        <v>0.254052</v>
      </c>
      <c r="M101">
        <v>3.4812999999999997E-2</v>
      </c>
      <c r="N101">
        <v>2240</v>
      </c>
      <c r="O101" t="s">
        <v>246</v>
      </c>
      <c r="P101" t="s">
        <v>82</v>
      </c>
      <c r="Q101" t="s">
        <v>240</v>
      </c>
      <c r="R101">
        <v>6301.1542760000002</v>
      </c>
      <c r="S101" t="s">
        <v>41</v>
      </c>
      <c r="T101" t="s">
        <v>83</v>
      </c>
      <c r="U101" t="s">
        <v>84</v>
      </c>
      <c r="V101" t="s">
        <v>85</v>
      </c>
      <c r="W101" t="s">
        <v>86</v>
      </c>
      <c r="X101" t="s">
        <v>87</v>
      </c>
      <c r="Y101">
        <v>2021</v>
      </c>
      <c r="Z101" t="s">
        <v>241</v>
      </c>
      <c r="AA101" t="s">
        <v>241</v>
      </c>
      <c r="AB101" t="s">
        <v>89</v>
      </c>
      <c r="AC101" s="58">
        <v>6301</v>
      </c>
      <c r="AD101" s="60">
        <v>8705000</v>
      </c>
      <c r="AE101" s="60">
        <v>84000</v>
      </c>
      <c r="AF101" t="s">
        <v>93</v>
      </c>
      <c r="AG101" t="s">
        <v>52</v>
      </c>
      <c r="AH101" t="s">
        <v>94</v>
      </c>
      <c r="AI101" t="s">
        <v>53</v>
      </c>
      <c r="AJ101">
        <v>2013</v>
      </c>
      <c r="AK101" t="s">
        <v>55</v>
      </c>
      <c r="AL101" t="s">
        <v>52</v>
      </c>
      <c r="AM101" t="s">
        <v>52</v>
      </c>
      <c r="AN101">
        <v>2018</v>
      </c>
      <c r="AO101" t="s">
        <v>95</v>
      </c>
      <c r="AP101" t="s">
        <v>83</v>
      </c>
      <c r="AQ101">
        <v>61.938805000000002</v>
      </c>
      <c r="AR101">
        <v>72.494467999999998</v>
      </c>
    </row>
    <row r="102" spans="1:44" x14ac:dyDescent="0.25">
      <c r="A102">
        <v>22215</v>
      </c>
      <c r="B102" t="s">
        <v>238</v>
      </c>
      <c r="C102" t="s">
        <v>147</v>
      </c>
      <c r="D102" t="s">
        <v>37</v>
      </c>
      <c r="E102" t="s">
        <v>108</v>
      </c>
      <c r="F102" t="s">
        <v>39</v>
      </c>
      <c r="G102">
        <v>0.56000000000000005</v>
      </c>
      <c r="H102">
        <v>0.48</v>
      </c>
      <c r="I102">
        <v>0.34852899999999998</v>
      </c>
      <c r="J102">
        <v>7.2242110000000004</v>
      </c>
      <c r="K102">
        <v>0.98995100000000003</v>
      </c>
      <c r="L102">
        <v>2.5178479999999999</v>
      </c>
      <c r="M102">
        <v>0.34502699999999997</v>
      </c>
      <c r="N102">
        <v>3200</v>
      </c>
      <c r="O102" t="s">
        <v>242</v>
      </c>
      <c r="P102" t="s">
        <v>82</v>
      </c>
      <c r="Q102" t="s">
        <v>240</v>
      </c>
      <c r="R102">
        <v>6301.1542760000002</v>
      </c>
      <c r="S102" t="s">
        <v>41</v>
      </c>
      <c r="T102" t="s">
        <v>83</v>
      </c>
      <c r="U102" t="s">
        <v>84</v>
      </c>
      <c r="V102" t="s">
        <v>85</v>
      </c>
      <c r="W102" t="s">
        <v>86</v>
      </c>
      <c r="X102" t="s">
        <v>87</v>
      </c>
      <c r="Y102">
        <v>2021</v>
      </c>
      <c r="Z102" t="s">
        <v>241</v>
      </c>
      <c r="AA102" t="s">
        <v>241</v>
      </c>
      <c r="AB102" t="s">
        <v>89</v>
      </c>
      <c r="AC102" s="58">
        <v>6301</v>
      </c>
      <c r="AD102" s="60">
        <v>8705000</v>
      </c>
      <c r="AE102" s="60">
        <v>84000</v>
      </c>
      <c r="AF102" t="s">
        <v>93</v>
      </c>
      <c r="AG102" t="s">
        <v>52</v>
      </c>
      <c r="AH102" t="s">
        <v>94</v>
      </c>
      <c r="AI102" t="s">
        <v>53</v>
      </c>
      <c r="AJ102">
        <v>2013</v>
      </c>
      <c r="AK102" t="s">
        <v>55</v>
      </c>
      <c r="AL102" t="s">
        <v>52</v>
      </c>
      <c r="AM102" t="s">
        <v>52</v>
      </c>
      <c r="AN102">
        <v>2018</v>
      </c>
      <c r="AO102" t="s">
        <v>95</v>
      </c>
      <c r="AP102" t="s">
        <v>83</v>
      </c>
      <c r="AQ102">
        <v>151.927018</v>
      </c>
      <c r="AR102">
        <v>1352.5794539999999</v>
      </c>
    </row>
    <row r="103" spans="1:44" x14ac:dyDescent="0.25">
      <c r="A103">
        <v>22227</v>
      </c>
      <c r="B103" t="s">
        <v>238</v>
      </c>
      <c r="C103" t="s">
        <v>36</v>
      </c>
      <c r="D103" t="s">
        <v>37</v>
      </c>
      <c r="E103" t="s">
        <v>108</v>
      </c>
      <c r="F103" t="s">
        <v>39</v>
      </c>
      <c r="G103">
        <v>0.56000000000000005</v>
      </c>
      <c r="H103">
        <v>0.48</v>
      </c>
      <c r="I103">
        <v>0.61776299999999995</v>
      </c>
      <c r="J103">
        <v>7.112603</v>
      </c>
      <c r="K103">
        <v>0.79598899999999995</v>
      </c>
      <c r="L103">
        <v>4.3939060000000003</v>
      </c>
      <c r="M103">
        <v>0.49173299999999998</v>
      </c>
      <c r="N103">
        <v>2210</v>
      </c>
      <c r="O103" t="s">
        <v>239</v>
      </c>
      <c r="P103" t="s">
        <v>82</v>
      </c>
      <c r="Q103" t="s">
        <v>240</v>
      </c>
      <c r="R103">
        <v>6301.1542760000002</v>
      </c>
      <c r="S103" t="s">
        <v>41</v>
      </c>
      <c r="T103" t="s">
        <v>83</v>
      </c>
      <c r="U103" t="s">
        <v>84</v>
      </c>
      <c r="V103" t="s">
        <v>85</v>
      </c>
      <c r="W103" t="s">
        <v>86</v>
      </c>
      <c r="X103" t="s">
        <v>87</v>
      </c>
      <c r="Y103">
        <v>2021</v>
      </c>
      <c r="Z103" t="s">
        <v>241</v>
      </c>
      <c r="AA103" t="s">
        <v>241</v>
      </c>
      <c r="AB103" t="s">
        <v>89</v>
      </c>
      <c r="AC103" s="58">
        <v>6301</v>
      </c>
      <c r="AD103" s="60">
        <v>8705000</v>
      </c>
      <c r="AE103" s="60">
        <v>84000</v>
      </c>
      <c r="AF103" t="s">
        <v>93</v>
      </c>
      <c r="AG103" t="s">
        <v>52</v>
      </c>
      <c r="AH103" t="s">
        <v>94</v>
      </c>
      <c r="AI103" t="s">
        <v>53</v>
      </c>
      <c r="AJ103">
        <v>2013</v>
      </c>
      <c r="AK103" t="s">
        <v>55</v>
      </c>
      <c r="AL103" t="s">
        <v>52</v>
      </c>
      <c r="AM103" t="s">
        <v>52</v>
      </c>
      <c r="AN103">
        <v>2018</v>
      </c>
      <c r="AO103" t="s">
        <v>95</v>
      </c>
      <c r="AP103" t="s">
        <v>83</v>
      </c>
      <c r="AQ103">
        <v>101.084755</v>
      </c>
      <c r="AR103">
        <v>26.924250000000001</v>
      </c>
    </row>
    <row r="104" spans="1:44" x14ac:dyDescent="0.25">
      <c r="A104">
        <v>22236</v>
      </c>
      <c r="B104" t="s">
        <v>238</v>
      </c>
      <c r="C104" t="s">
        <v>148</v>
      </c>
      <c r="D104" t="s">
        <v>37</v>
      </c>
      <c r="E104" t="s">
        <v>108</v>
      </c>
      <c r="F104" t="s">
        <v>39</v>
      </c>
      <c r="G104">
        <v>0.56000000000000005</v>
      </c>
      <c r="H104">
        <v>0.48</v>
      </c>
      <c r="I104">
        <v>0.60477599999999998</v>
      </c>
      <c r="J104">
        <v>8.0298909999999992</v>
      </c>
      <c r="K104">
        <v>1.135578</v>
      </c>
      <c r="L104">
        <v>4.8562880000000002</v>
      </c>
      <c r="M104">
        <v>0.68677100000000002</v>
      </c>
      <c r="N104">
        <v>1820</v>
      </c>
      <c r="O104" t="s">
        <v>251</v>
      </c>
      <c r="P104" t="s">
        <v>82</v>
      </c>
      <c r="Q104" t="s">
        <v>240</v>
      </c>
      <c r="R104">
        <v>6301.1542760000002</v>
      </c>
      <c r="S104" t="s">
        <v>41</v>
      </c>
      <c r="T104" t="s">
        <v>83</v>
      </c>
      <c r="U104" t="s">
        <v>84</v>
      </c>
      <c r="V104" t="s">
        <v>85</v>
      </c>
      <c r="W104" t="s">
        <v>86</v>
      </c>
      <c r="X104" t="s">
        <v>87</v>
      </c>
      <c r="Y104">
        <v>2021</v>
      </c>
      <c r="Z104" t="s">
        <v>241</v>
      </c>
      <c r="AA104" t="s">
        <v>241</v>
      </c>
      <c r="AB104" t="s">
        <v>89</v>
      </c>
      <c r="AC104" s="58">
        <v>6301</v>
      </c>
      <c r="AD104" s="60">
        <v>8705000</v>
      </c>
      <c r="AE104" s="60">
        <v>84000</v>
      </c>
      <c r="AF104" t="s">
        <v>93</v>
      </c>
      <c r="AG104" t="s">
        <v>52</v>
      </c>
      <c r="AH104" t="s">
        <v>94</v>
      </c>
      <c r="AI104" t="s">
        <v>53</v>
      </c>
      <c r="AJ104">
        <v>2013</v>
      </c>
      <c r="AK104" t="s">
        <v>55</v>
      </c>
      <c r="AL104" t="s">
        <v>52</v>
      </c>
      <c r="AM104" t="s">
        <v>52</v>
      </c>
      <c r="AN104">
        <v>2018</v>
      </c>
      <c r="AO104" t="s">
        <v>95</v>
      </c>
      <c r="AP104" t="s">
        <v>83</v>
      </c>
      <c r="AQ104">
        <v>114.29335399999999</v>
      </c>
      <c r="AR104">
        <v>356.76013899999998</v>
      </c>
    </row>
    <row r="105" spans="1:44" x14ac:dyDescent="0.25">
      <c r="A105">
        <v>22237</v>
      </c>
      <c r="B105" t="s">
        <v>238</v>
      </c>
      <c r="C105" t="s">
        <v>147</v>
      </c>
      <c r="D105" t="s">
        <v>37</v>
      </c>
      <c r="E105" t="s">
        <v>108</v>
      </c>
      <c r="F105" t="s">
        <v>39</v>
      </c>
      <c r="G105">
        <v>0.56000000000000005</v>
      </c>
      <c r="H105">
        <v>0.48</v>
      </c>
      <c r="I105">
        <v>1.2987E-2</v>
      </c>
      <c r="J105">
        <v>8.0298909999999992</v>
      </c>
      <c r="K105">
        <v>1.135578</v>
      </c>
      <c r="L105">
        <v>0.104286</v>
      </c>
      <c r="M105">
        <v>1.4748000000000001E-2</v>
      </c>
      <c r="N105">
        <v>3200</v>
      </c>
      <c r="O105" t="s">
        <v>242</v>
      </c>
      <c r="P105" t="s">
        <v>82</v>
      </c>
      <c r="Q105" t="s">
        <v>240</v>
      </c>
      <c r="R105">
        <v>6301.1542760000002</v>
      </c>
      <c r="S105" t="s">
        <v>41</v>
      </c>
      <c r="T105" t="s">
        <v>83</v>
      </c>
      <c r="U105" t="s">
        <v>84</v>
      </c>
      <c r="V105" t="s">
        <v>85</v>
      </c>
      <c r="W105" t="s">
        <v>86</v>
      </c>
      <c r="X105" t="s">
        <v>87</v>
      </c>
      <c r="Y105">
        <v>2021</v>
      </c>
      <c r="Z105" t="s">
        <v>241</v>
      </c>
      <c r="AA105" t="s">
        <v>241</v>
      </c>
      <c r="AB105" t="s">
        <v>89</v>
      </c>
      <c r="AC105" s="58">
        <v>6301</v>
      </c>
      <c r="AD105" s="60">
        <v>8705000</v>
      </c>
      <c r="AE105" s="60">
        <v>84000</v>
      </c>
      <c r="AF105" t="s">
        <v>93</v>
      </c>
      <c r="AG105" t="s">
        <v>52</v>
      </c>
      <c r="AH105" t="s">
        <v>94</v>
      </c>
      <c r="AI105" t="s">
        <v>53</v>
      </c>
      <c r="AJ105">
        <v>2013</v>
      </c>
      <c r="AK105" t="s">
        <v>55</v>
      </c>
      <c r="AL105" t="s">
        <v>52</v>
      </c>
      <c r="AM105" t="s">
        <v>52</v>
      </c>
      <c r="AN105">
        <v>2018</v>
      </c>
      <c r="AO105" t="s">
        <v>95</v>
      </c>
      <c r="AP105" t="s">
        <v>83</v>
      </c>
      <c r="AQ105">
        <v>102.117452</v>
      </c>
      <c r="AR105">
        <v>52.557206000000001</v>
      </c>
    </row>
    <row r="106" spans="1:44" x14ac:dyDescent="0.25">
      <c r="A106">
        <v>22245</v>
      </c>
      <c r="B106" t="s">
        <v>238</v>
      </c>
      <c r="C106" t="s">
        <v>149</v>
      </c>
      <c r="D106" t="s">
        <v>37</v>
      </c>
      <c r="E106" t="s">
        <v>108</v>
      </c>
      <c r="F106" t="s">
        <v>39</v>
      </c>
      <c r="G106">
        <v>0.56000000000000005</v>
      </c>
      <c r="H106">
        <v>0.48</v>
      </c>
      <c r="I106">
        <v>2.6251E-2</v>
      </c>
      <c r="J106">
        <v>6.325145</v>
      </c>
      <c r="K106">
        <v>1.161877</v>
      </c>
      <c r="L106">
        <v>0.16604099999999999</v>
      </c>
      <c r="M106">
        <v>3.0499999999999999E-2</v>
      </c>
      <c r="N106">
        <v>2240</v>
      </c>
      <c r="O106" t="s">
        <v>246</v>
      </c>
      <c r="P106" t="s">
        <v>82</v>
      </c>
      <c r="Q106" t="s">
        <v>240</v>
      </c>
      <c r="R106">
        <v>6301.1542760000002</v>
      </c>
      <c r="S106" t="s">
        <v>41</v>
      </c>
      <c r="T106" t="s">
        <v>83</v>
      </c>
      <c r="U106" t="s">
        <v>84</v>
      </c>
      <c r="V106" t="s">
        <v>85</v>
      </c>
      <c r="W106" t="s">
        <v>86</v>
      </c>
      <c r="X106" t="s">
        <v>87</v>
      </c>
      <c r="Y106">
        <v>2021</v>
      </c>
      <c r="Z106" t="s">
        <v>241</v>
      </c>
      <c r="AA106" t="s">
        <v>241</v>
      </c>
      <c r="AB106" t="s">
        <v>89</v>
      </c>
      <c r="AC106" s="58">
        <v>6301</v>
      </c>
      <c r="AD106" s="60">
        <v>8705000</v>
      </c>
      <c r="AE106" s="60">
        <v>84000</v>
      </c>
      <c r="AF106" t="s">
        <v>93</v>
      </c>
      <c r="AG106" t="s">
        <v>52</v>
      </c>
      <c r="AH106" t="s">
        <v>94</v>
      </c>
      <c r="AI106" t="s">
        <v>53</v>
      </c>
      <c r="AJ106">
        <v>2013</v>
      </c>
      <c r="AK106" t="s">
        <v>55</v>
      </c>
      <c r="AL106" t="s">
        <v>52</v>
      </c>
      <c r="AM106" t="s">
        <v>52</v>
      </c>
      <c r="AN106">
        <v>2018</v>
      </c>
      <c r="AO106" t="s">
        <v>95</v>
      </c>
      <c r="AP106" t="s">
        <v>83</v>
      </c>
      <c r="AQ106">
        <v>104.533225</v>
      </c>
      <c r="AR106">
        <v>106.23348900000001</v>
      </c>
    </row>
    <row r="107" spans="1:44" x14ac:dyDescent="0.25">
      <c r="A107">
        <v>22246</v>
      </c>
      <c r="B107" t="s">
        <v>238</v>
      </c>
      <c r="C107" t="s">
        <v>36</v>
      </c>
      <c r="D107" t="s">
        <v>37</v>
      </c>
      <c r="E107" t="s">
        <v>108</v>
      </c>
      <c r="F107" t="s">
        <v>39</v>
      </c>
      <c r="G107">
        <v>0.56000000000000005</v>
      </c>
      <c r="H107">
        <v>0.48</v>
      </c>
      <c r="I107">
        <v>3.068E-3</v>
      </c>
      <c r="J107">
        <v>6.325145</v>
      </c>
      <c r="K107">
        <v>1.161877</v>
      </c>
      <c r="L107">
        <v>1.9408000000000002E-2</v>
      </c>
      <c r="M107">
        <v>3.565E-3</v>
      </c>
      <c r="N107">
        <v>2210</v>
      </c>
      <c r="O107" t="s">
        <v>239</v>
      </c>
      <c r="P107" t="s">
        <v>82</v>
      </c>
      <c r="Q107" t="s">
        <v>240</v>
      </c>
      <c r="R107">
        <v>6301.1542760000002</v>
      </c>
      <c r="S107" t="s">
        <v>41</v>
      </c>
      <c r="T107" t="s">
        <v>83</v>
      </c>
      <c r="U107" t="s">
        <v>84</v>
      </c>
      <c r="V107" t="s">
        <v>85</v>
      </c>
      <c r="W107" t="s">
        <v>86</v>
      </c>
      <c r="X107" t="s">
        <v>87</v>
      </c>
      <c r="Y107">
        <v>2021</v>
      </c>
      <c r="Z107" t="s">
        <v>241</v>
      </c>
      <c r="AA107" t="s">
        <v>241</v>
      </c>
      <c r="AB107" t="s">
        <v>89</v>
      </c>
      <c r="AC107" s="58">
        <v>6301</v>
      </c>
      <c r="AD107" s="60">
        <v>8705000</v>
      </c>
      <c r="AE107" s="60">
        <v>84000</v>
      </c>
      <c r="AF107" t="s">
        <v>93</v>
      </c>
      <c r="AG107" t="s">
        <v>52</v>
      </c>
      <c r="AH107" t="s">
        <v>94</v>
      </c>
      <c r="AI107" t="s">
        <v>53</v>
      </c>
      <c r="AJ107">
        <v>2013</v>
      </c>
      <c r="AK107" t="s">
        <v>55</v>
      </c>
      <c r="AL107" t="s">
        <v>52</v>
      </c>
      <c r="AM107" t="s">
        <v>52</v>
      </c>
      <c r="AN107">
        <v>2018</v>
      </c>
      <c r="AO107" t="s">
        <v>95</v>
      </c>
      <c r="AP107" t="s">
        <v>83</v>
      </c>
      <c r="AQ107">
        <v>46.276255999999997</v>
      </c>
      <c r="AR107">
        <v>7.7359080000000002</v>
      </c>
    </row>
    <row r="108" spans="1:44" x14ac:dyDescent="0.25">
      <c r="A108">
        <v>22247</v>
      </c>
      <c r="B108" t="s">
        <v>238</v>
      </c>
      <c r="C108" t="s">
        <v>36</v>
      </c>
      <c r="D108" t="s">
        <v>37</v>
      </c>
      <c r="E108" t="s">
        <v>108</v>
      </c>
      <c r="F108" t="s">
        <v>39</v>
      </c>
      <c r="G108">
        <v>0.56000000000000005</v>
      </c>
      <c r="H108">
        <v>0.48</v>
      </c>
      <c r="I108">
        <v>0.39502900000000002</v>
      </c>
      <c r="J108">
        <v>6.325145</v>
      </c>
      <c r="K108">
        <v>1.161877</v>
      </c>
      <c r="L108">
        <v>2.4986139999999999</v>
      </c>
      <c r="M108">
        <v>0.45897500000000002</v>
      </c>
      <c r="N108">
        <v>2240</v>
      </c>
      <c r="O108" t="s">
        <v>246</v>
      </c>
      <c r="P108" t="s">
        <v>82</v>
      </c>
      <c r="Q108" t="s">
        <v>240</v>
      </c>
      <c r="R108">
        <v>6301.1542760000002</v>
      </c>
      <c r="S108" t="s">
        <v>41</v>
      </c>
      <c r="T108" t="s">
        <v>83</v>
      </c>
      <c r="U108" t="s">
        <v>84</v>
      </c>
      <c r="V108" t="s">
        <v>85</v>
      </c>
      <c r="W108" t="s">
        <v>86</v>
      </c>
      <c r="X108" t="s">
        <v>87</v>
      </c>
      <c r="Y108">
        <v>2021</v>
      </c>
      <c r="Z108" t="s">
        <v>241</v>
      </c>
      <c r="AA108" t="s">
        <v>241</v>
      </c>
      <c r="AB108" t="s">
        <v>89</v>
      </c>
      <c r="AC108" s="58">
        <v>6301</v>
      </c>
      <c r="AD108" s="60">
        <v>8705000</v>
      </c>
      <c r="AE108" s="60">
        <v>84000</v>
      </c>
      <c r="AF108" t="s">
        <v>93</v>
      </c>
      <c r="AG108" t="s">
        <v>52</v>
      </c>
      <c r="AH108" t="s">
        <v>94</v>
      </c>
      <c r="AI108" t="s">
        <v>53</v>
      </c>
      <c r="AJ108">
        <v>2013</v>
      </c>
      <c r="AK108" t="s">
        <v>55</v>
      </c>
      <c r="AL108" t="s">
        <v>52</v>
      </c>
      <c r="AM108" t="s">
        <v>52</v>
      </c>
      <c r="AN108">
        <v>2018</v>
      </c>
      <c r="AO108" t="s">
        <v>95</v>
      </c>
      <c r="AP108" t="s">
        <v>83</v>
      </c>
      <c r="AQ108">
        <v>150.73966100000001</v>
      </c>
      <c r="AR108">
        <v>1277.2959060000001</v>
      </c>
    </row>
    <row r="109" spans="1:44" x14ac:dyDescent="0.25">
      <c r="A109">
        <v>22279</v>
      </c>
      <c r="B109" t="s">
        <v>238</v>
      </c>
      <c r="C109" t="s">
        <v>36</v>
      </c>
      <c r="D109" t="s">
        <v>37</v>
      </c>
      <c r="E109" t="s">
        <v>108</v>
      </c>
      <c r="F109" t="s">
        <v>39</v>
      </c>
      <c r="G109">
        <v>0.56000000000000005</v>
      </c>
      <c r="H109">
        <v>0.48</v>
      </c>
      <c r="I109">
        <v>0.61776299999999995</v>
      </c>
      <c r="J109">
        <v>7.1037509999999999</v>
      </c>
      <c r="K109">
        <v>0.794512</v>
      </c>
      <c r="L109">
        <v>4.3884379999999998</v>
      </c>
      <c r="M109">
        <v>0.49082100000000001</v>
      </c>
      <c r="N109">
        <v>2210</v>
      </c>
      <c r="O109" t="s">
        <v>239</v>
      </c>
      <c r="P109" t="s">
        <v>82</v>
      </c>
      <c r="Q109" t="s">
        <v>240</v>
      </c>
      <c r="R109">
        <v>6301.1542760000002</v>
      </c>
      <c r="S109" t="s">
        <v>41</v>
      </c>
      <c r="T109" t="s">
        <v>83</v>
      </c>
      <c r="U109" t="s">
        <v>84</v>
      </c>
      <c r="V109" t="s">
        <v>85</v>
      </c>
      <c r="W109" t="s">
        <v>86</v>
      </c>
      <c r="X109" t="s">
        <v>87</v>
      </c>
      <c r="Y109">
        <v>2021</v>
      </c>
      <c r="Z109" t="s">
        <v>241</v>
      </c>
      <c r="AA109" t="s">
        <v>241</v>
      </c>
      <c r="AB109" t="s">
        <v>89</v>
      </c>
      <c r="AC109" s="58">
        <v>6301</v>
      </c>
      <c r="AD109" s="60">
        <v>8705000</v>
      </c>
      <c r="AE109" s="60">
        <v>84000</v>
      </c>
      <c r="AF109" t="s">
        <v>93</v>
      </c>
      <c r="AG109" t="s">
        <v>52</v>
      </c>
      <c r="AH109" t="s">
        <v>94</v>
      </c>
      <c r="AI109" t="s">
        <v>53</v>
      </c>
      <c r="AJ109">
        <v>2013</v>
      </c>
      <c r="AK109" t="s">
        <v>55</v>
      </c>
      <c r="AL109" t="s">
        <v>52</v>
      </c>
      <c r="AM109" t="s">
        <v>52</v>
      </c>
      <c r="AN109">
        <v>2018</v>
      </c>
      <c r="AO109" t="s">
        <v>95</v>
      </c>
      <c r="AP109" t="s">
        <v>83</v>
      </c>
      <c r="AQ109">
        <v>113.437461</v>
      </c>
      <c r="AR109">
        <v>335.74192299999999</v>
      </c>
    </row>
    <row r="110" spans="1:44" x14ac:dyDescent="0.25">
      <c r="A110">
        <v>22280</v>
      </c>
      <c r="B110" t="s">
        <v>238</v>
      </c>
      <c r="C110" t="s">
        <v>36</v>
      </c>
      <c r="D110" t="s">
        <v>37</v>
      </c>
      <c r="E110" t="s">
        <v>108</v>
      </c>
      <c r="F110" t="s">
        <v>39</v>
      </c>
      <c r="G110">
        <v>0.56000000000000005</v>
      </c>
      <c r="H110">
        <v>0.48</v>
      </c>
      <c r="I110">
        <v>0.61776299999999995</v>
      </c>
      <c r="J110">
        <v>7.1103990000000001</v>
      </c>
      <c r="K110">
        <v>0.79531499999999999</v>
      </c>
      <c r="L110">
        <v>4.3925450000000001</v>
      </c>
      <c r="M110">
        <v>0.491317</v>
      </c>
      <c r="N110">
        <v>2210</v>
      </c>
      <c r="O110" t="s">
        <v>239</v>
      </c>
      <c r="P110" t="s">
        <v>82</v>
      </c>
      <c r="Q110" t="s">
        <v>240</v>
      </c>
      <c r="R110">
        <v>6301.1542760000002</v>
      </c>
      <c r="S110" t="s">
        <v>41</v>
      </c>
      <c r="T110" t="s">
        <v>83</v>
      </c>
      <c r="U110" t="s">
        <v>84</v>
      </c>
      <c r="V110" t="s">
        <v>85</v>
      </c>
      <c r="W110" t="s">
        <v>86</v>
      </c>
      <c r="X110" t="s">
        <v>87</v>
      </c>
      <c r="Y110">
        <v>2021</v>
      </c>
      <c r="Z110" t="s">
        <v>241</v>
      </c>
      <c r="AA110" t="s">
        <v>241</v>
      </c>
      <c r="AB110" t="s">
        <v>89</v>
      </c>
      <c r="AC110" s="58">
        <v>6301</v>
      </c>
      <c r="AD110" s="60">
        <v>8705000</v>
      </c>
      <c r="AE110" s="60">
        <v>84000</v>
      </c>
      <c r="AF110" t="s">
        <v>93</v>
      </c>
      <c r="AG110" t="s">
        <v>52</v>
      </c>
      <c r="AH110" t="s">
        <v>94</v>
      </c>
      <c r="AI110" t="s">
        <v>53</v>
      </c>
      <c r="AJ110">
        <v>2013</v>
      </c>
      <c r="AK110" t="s">
        <v>55</v>
      </c>
      <c r="AL110" t="s">
        <v>52</v>
      </c>
      <c r="AM110" t="s">
        <v>52</v>
      </c>
      <c r="AN110">
        <v>2018</v>
      </c>
      <c r="AO110" t="s">
        <v>95</v>
      </c>
      <c r="AP110" t="s">
        <v>83</v>
      </c>
      <c r="AQ110">
        <v>115.202134</v>
      </c>
      <c r="AR110">
        <v>379.85873400000003</v>
      </c>
    </row>
    <row r="111" spans="1:44" x14ac:dyDescent="0.25">
      <c r="A111">
        <v>22294</v>
      </c>
      <c r="B111" t="s">
        <v>238</v>
      </c>
      <c r="C111" t="s">
        <v>147</v>
      </c>
      <c r="D111" t="s">
        <v>37</v>
      </c>
      <c r="E111" t="s">
        <v>108</v>
      </c>
      <c r="F111" t="s">
        <v>39</v>
      </c>
      <c r="G111">
        <v>0.56000000000000005</v>
      </c>
      <c r="H111">
        <v>0.48</v>
      </c>
      <c r="I111">
        <v>0.35401100000000002</v>
      </c>
      <c r="J111">
        <v>6.4327439999999996</v>
      </c>
      <c r="K111">
        <v>0.76901399999999998</v>
      </c>
      <c r="L111">
        <v>2.277263</v>
      </c>
      <c r="M111">
        <v>0.27223999999999998</v>
      </c>
      <c r="N111">
        <v>3200</v>
      </c>
      <c r="O111" t="s">
        <v>242</v>
      </c>
      <c r="P111" t="s">
        <v>82</v>
      </c>
      <c r="Q111" t="s">
        <v>240</v>
      </c>
      <c r="R111">
        <v>6301.1542760000002</v>
      </c>
      <c r="S111" t="s">
        <v>41</v>
      </c>
      <c r="T111" t="s">
        <v>83</v>
      </c>
      <c r="U111" t="s">
        <v>84</v>
      </c>
      <c r="V111" t="s">
        <v>85</v>
      </c>
      <c r="W111" t="s">
        <v>86</v>
      </c>
      <c r="X111" t="s">
        <v>87</v>
      </c>
      <c r="Y111">
        <v>2021</v>
      </c>
      <c r="Z111" t="s">
        <v>241</v>
      </c>
      <c r="AA111" t="s">
        <v>241</v>
      </c>
      <c r="AB111" t="s">
        <v>89</v>
      </c>
      <c r="AC111" s="58">
        <v>6301</v>
      </c>
      <c r="AD111" s="60">
        <v>8705000</v>
      </c>
      <c r="AE111" s="60">
        <v>84000</v>
      </c>
      <c r="AF111" t="s">
        <v>93</v>
      </c>
      <c r="AG111" t="s">
        <v>52</v>
      </c>
      <c r="AH111" t="s">
        <v>94</v>
      </c>
      <c r="AI111" t="s">
        <v>53</v>
      </c>
      <c r="AJ111">
        <v>2013</v>
      </c>
      <c r="AK111" t="s">
        <v>55</v>
      </c>
      <c r="AL111" t="s">
        <v>52</v>
      </c>
      <c r="AM111" t="s">
        <v>52</v>
      </c>
      <c r="AN111">
        <v>2018</v>
      </c>
      <c r="AO111" t="s">
        <v>95</v>
      </c>
      <c r="AP111" t="s">
        <v>83</v>
      </c>
      <c r="AQ111">
        <v>157.32559000000001</v>
      </c>
      <c r="AR111">
        <v>1432.632102</v>
      </c>
    </row>
    <row r="112" spans="1:44" x14ac:dyDescent="0.25">
      <c r="A112">
        <v>22295</v>
      </c>
      <c r="B112" t="s">
        <v>238</v>
      </c>
      <c r="C112" t="s">
        <v>36</v>
      </c>
      <c r="D112" t="s">
        <v>37</v>
      </c>
      <c r="E112" t="s">
        <v>108</v>
      </c>
      <c r="F112" t="s">
        <v>39</v>
      </c>
      <c r="G112">
        <v>0.56000000000000005</v>
      </c>
      <c r="H112">
        <v>0.48</v>
      </c>
      <c r="I112">
        <v>0.19337699999999999</v>
      </c>
      <c r="J112">
        <v>6.4327439999999996</v>
      </c>
      <c r="K112">
        <v>0.76901399999999998</v>
      </c>
      <c r="L112">
        <v>1.2439480000000001</v>
      </c>
      <c r="M112">
        <v>0.14871000000000001</v>
      </c>
      <c r="N112">
        <v>3300</v>
      </c>
      <c r="O112" t="s">
        <v>249</v>
      </c>
      <c r="P112" t="s">
        <v>82</v>
      </c>
      <c r="Q112" t="s">
        <v>240</v>
      </c>
      <c r="R112">
        <v>6301.1542760000002</v>
      </c>
      <c r="S112" t="s">
        <v>41</v>
      </c>
      <c r="T112" t="s">
        <v>83</v>
      </c>
      <c r="U112" t="s">
        <v>84</v>
      </c>
      <c r="V112" t="s">
        <v>85</v>
      </c>
      <c r="W112" t="s">
        <v>86</v>
      </c>
      <c r="X112" t="s">
        <v>87</v>
      </c>
      <c r="Y112">
        <v>2021</v>
      </c>
      <c r="Z112" t="s">
        <v>241</v>
      </c>
      <c r="AA112" t="s">
        <v>241</v>
      </c>
      <c r="AB112" t="s">
        <v>89</v>
      </c>
      <c r="AC112" s="58">
        <v>6301</v>
      </c>
      <c r="AD112" s="60">
        <v>8705000</v>
      </c>
      <c r="AE112" s="60">
        <v>84000</v>
      </c>
      <c r="AF112" t="s">
        <v>93</v>
      </c>
      <c r="AG112" t="s">
        <v>52</v>
      </c>
      <c r="AH112" t="s">
        <v>94</v>
      </c>
      <c r="AI112" t="s">
        <v>53</v>
      </c>
      <c r="AJ112">
        <v>2013</v>
      </c>
      <c r="AK112" t="s">
        <v>55</v>
      </c>
      <c r="AL112" t="s">
        <v>52</v>
      </c>
      <c r="AM112" t="s">
        <v>52</v>
      </c>
      <c r="AN112">
        <v>2018</v>
      </c>
      <c r="AO112" t="s">
        <v>95</v>
      </c>
      <c r="AP112" t="s">
        <v>83</v>
      </c>
      <c r="AQ112">
        <v>130.82726299999999</v>
      </c>
      <c r="AR112">
        <v>775.79530399999999</v>
      </c>
    </row>
    <row r="113" spans="1:44" x14ac:dyDescent="0.25">
      <c r="A113">
        <v>22329</v>
      </c>
      <c r="B113" t="s">
        <v>238</v>
      </c>
      <c r="C113" t="s">
        <v>148</v>
      </c>
      <c r="D113" t="s">
        <v>37</v>
      </c>
      <c r="E113" t="s">
        <v>108</v>
      </c>
      <c r="F113" t="s">
        <v>39</v>
      </c>
      <c r="G113">
        <v>0.56000000000000005</v>
      </c>
      <c r="H113">
        <v>0.48</v>
      </c>
      <c r="I113">
        <v>0.61776299999999995</v>
      </c>
      <c r="J113">
        <v>9.2921820000000004</v>
      </c>
      <c r="K113">
        <v>1.3447769999999999</v>
      </c>
      <c r="L113">
        <v>5.7403709999999997</v>
      </c>
      <c r="M113">
        <v>0.83075399999999999</v>
      </c>
      <c r="N113">
        <v>1820</v>
      </c>
      <c r="O113" t="s">
        <v>251</v>
      </c>
      <c r="P113" t="s">
        <v>82</v>
      </c>
      <c r="Q113" t="s">
        <v>240</v>
      </c>
      <c r="R113">
        <v>6301.1542760000002</v>
      </c>
      <c r="S113" t="s">
        <v>41</v>
      </c>
      <c r="T113" t="s">
        <v>83</v>
      </c>
      <c r="U113" t="s">
        <v>84</v>
      </c>
      <c r="V113" t="s">
        <v>85</v>
      </c>
      <c r="W113" t="s">
        <v>86</v>
      </c>
      <c r="X113" t="s">
        <v>87</v>
      </c>
      <c r="Y113">
        <v>2021</v>
      </c>
      <c r="Z113" t="s">
        <v>241</v>
      </c>
      <c r="AA113" t="s">
        <v>241</v>
      </c>
      <c r="AB113" t="s">
        <v>89</v>
      </c>
      <c r="AC113" s="58">
        <v>6301</v>
      </c>
      <c r="AD113" s="60">
        <v>8705000</v>
      </c>
      <c r="AE113" s="60">
        <v>84000</v>
      </c>
      <c r="AF113" t="s">
        <v>93</v>
      </c>
      <c r="AG113" t="s">
        <v>52</v>
      </c>
      <c r="AH113" t="s">
        <v>94</v>
      </c>
      <c r="AI113" t="s">
        <v>53</v>
      </c>
      <c r="AJ113">
        <v>2013</v>
      </c>
      <c r="AK113" t="s">
        <v>55</v>
      </c>
      <c r="AL113" t="s">
        <v>52</v>
      </c>
      <c r="AM113" t="s">
        <v>52</v>
      </c>
      <c r="AN113">
        <v>2018</v>
      </c>
      <c r="AO113" t="s">
        <v>95</v>
      </c>
      <c r="AP113" t="s">
        <v>83</v>
      </c>
      <c r="AQ113">
        <v>105.792444</v>
      </c>
      <c r="AR113">
        <v>144.61648299999999</v>
      </c>
    </row>
    <row r="114" spans="1:44" x14ac:dyDescent="0.25">
      <c r="A114">
        <v>22345</v>
      </c>
      <c r="B114" t="s">
        <v>238</v>
      </c>
      <c r="C114" t="s">
        <v>148</v>
      </c>
      <c r="D114" t="s">
        <v>37</v>
      </c>
      <c r="E114" t="s">
        <v>108</v>
      </c>
      <c r="F114" t="s">
        <v>39</v>
      </c>
      <c r="G114">
        <v>0.56000000000000005</v>
      </c>
      <c r="H114">
        <v>0.48</v>
      </c>
      <c r="I114">
        <v>6.8820999999999993E-2</v>
      </c>
      <c r="J114">
        <v>5.9118969999999997</v>
      </c>
      <c r="K114">
        <v>0.81836100000000001</v>
      </c>
      <c r="L114">
        <v>0.406862</v>
      </c>
      <c r="M114">
        <v>5.6320000000000002E-2</v>
      </c>
      <c r="N114">
        <v>7420</v>
      </c>
      <c r="O114" t="s">
        <v>250</v>
      </c>
      <c r="P114" t="s">
        <v>82</v>
      </c>
      <c r="Q114" t="s">
        <v>240</v>
      </c>
      <c r="R114">
        <v>6301.1542760000002</v>
      </c>
      <c r="S114" t="s">
        <v>41</v>
      </c>
      <c r="T114" t="s">
        <v>83</v>
      </c>
      <c r="U114" t="s">
        <v>84</v>
      </c>
      <c r="V114" t="s">
        <v>85</v>
      </c>
      <c r="W114" t="s">
        <v>86</v>
      </c>
      <c r="X114" t="s">
        <v>87</v>
      </c>
      <c r="Y114">
        <v>2021</v>
      </c>
      <c r="Z114" t="s">
        <v>241</v>
      </c>
      <c r="AA114" t="s">
        <v>241</v>
      </c>
      <c r="AB114" t="s">
        <v>89</v>
      </c>
      <c r="AC114" s="58">
        <v>6301</v>
      </c>
      <c r="AD114" s="60">
        <v>8705000</v>
      </c>
      <c r="AE114" s="60">
        <v>84000</v>
      </c>
      <c r="AF114" t="s">
        <v>93</v>
      </c>
      <c r="AG114" t="s">
        <v>52</v>
      </c>
      <c r="AH114" t="s">
        <v>94</v>
      </c>
      <c r="AI114" t="s">
        <v>53</v>
      </c>
      <c r="AJ114">
        <v>2013</v>
      </c>
      <c r="AK114" t="s">
        <v>55</v>
      </c>
      <c r="AL114" t="s">
        <v>52</v>
      </c>
      <c r="AM114" t="s">
        <v>52</v>
      </c>
      <c r="AN114">
        <v>2018</v>
      </c>
      <c r="AO114" t="s">
        <v>95</v>
      </c>
      <c r="AP114" t="s">
        <v>83</v>
      </c>
      <c r="AQ114">
        <v>108.196771</v>
      </c>
      <c r="AR114">
        <v>204.781057</v>
      </c>
    </row>
    <row r="115" spans="1:44" x14ac:dyDescent="0.25">
      <c r="A115">
        <v>22362</v>
      </c>
      <c r="B115" t="s">
        <v>238</v>
      </c>
      <c r="C115" t="s">
        <v>148</v>
      </c>
      <c r="D115" t="s">
        <v>37</v>
      </c>
      <c r="E115" t="s">
        <v>108</v>
      </c>
      <c r="F115" t="s">
        <v>39</v>
      </c>
      <c r="G115">
        <v>0.56000000000000005</v>
      </c>
      <c r="H115">
        <v>0.48</v>
      </c>
      <c r="I115">
        <v>2.5593999999999999E-2</v>
      </c>
      <c r="J115">
        <v>9.7916640000000008</v>
      </c>
      <c r="K115">
        <v>1.4317299999999999</v>
      </c>
      <c r="L115">
        <v>0.25061</v>
      </c>
      <c r="M115">
        <v>3.6644000000000003E-2</v>
      </c>
      <c r="N115">
        <v>1180</v>
      </c>
      <c r="O115" t="s">
        <v>254</v>
      </c>
      <c r="P115" t="s">
        <v>82</v>
      </c>
      <c r="Q115" t="s">
        <v>240</v>
      </c>
      <c r="R115">
        <v>6301.1542760000002</v>
      </c>
      <c r="S115" t="s">
        <v>41</v>
      </c>
      <c r="T115" t="s">
        <v>83</v>
      </c>
      <c r="U115" t="s">
        <v>84</v>
      </c>
      <c r="V115" t="s">
        <v>85</v>
      </c>
      <c r="W115" t="s">
        <v>86</v>
      </c>
      <c r="X115" t="s">
        <v>87</v>
      </c>
      <c r="Y115">
        <v>2021</v>
      </c>
      <c r="Z115" t="s">
        <v>241</v>
      </c>
      <c r="AA115" t="s">
        <v>241</v>
      </c>
      <c r="AB115" t="s">
        <v>89</v>
      </c>
      <c r="AC115" s="58">
        <v>6301</v>
      </c>
      <c r="AD115" s="60">
        <v>8705000</v>
      </c>
      <c r="AE115" s="60">
        <v>84000</v>
      </c>
      <c r="AF115" t="s">
        <v>93</v>
      </c>
      <c r="AG115" t="s">
        <v>52</v>
      </c>
      <c r="AH115" t="s">
        <v>94</v>
      </c>
      <c r="AI115" t="s">
        <v>53</v>
      </c>
      <c r="AJ115">
        <v>2013</v>
      </c>
      <c r="AK115" t="s">
        <v>55</v>
      </c>
      <c r="AL115" t="s">
        <v>52</v>
      </c>
      <c r="AM115" t="s">
        <v>52</v>
      </c>
      <c r="AN115">
        <v>2018</v>
      </c>
      <c r="AO115" t="s">
        <v>95</v>
      </c>
      <c r="AP115" t="s">
        <v>83</v>
      </c>
      <c r="AQ115">
        <v>100.761348</v>
      </c>
      <c r="AR115">
        <v>18.895491</v>
      </c>
    </row>
    <row r="116" spans="1:44" x14ac:dyDescent="0.25">
      <c r="A116">
        <v>22363</v>
      </c>
      <c r="B116" t="s">
        <v>238</v>
      </c>
      <c r="C116" t="s">
        <v>147</v>
      </c>
      <c r="D116" t="s">
        <v>37</v>
      </c>
      <c r="E116" t="s">
        <v>108</v>
      </c>
      <c r="F116" t="s">
        <v>39</v>
      </c>
      <c r="G116">
        <v>0.56000000000000005</v>
      </c>
      <c r="H116">
        <v>0.48</v>
      </c>
      <c r="I116">
        <v>0.275864</v>
      </c>
      <c r="J116">
        <v>6.6994210000000001</v>
      </c>
      <c r="K116">
        <v>0.776231</v>
      </c>
      <c r="L116">
        <v>1.8481320000000001</v>
      </c>
      <c r="M116">
        <v>0.21413399999999999</v>
      </c>
      <c r="N116">
        <v>3200</v>
      </c>
      <c r="O116" t="s">
        <v>242</v>
      </c>
      <c r="P116" t="s">
        <v>82</v>
      </c>
      <c r="Q116" t="s">
        <v>240</v>
      </c>
      <c r="R116">
        <v>6301.1542760000002</v>
      </c>
      <c r="S116" t="s">
        <v>41</v>
      </c>
      <c r="T116" t="s">
        <v>83</v>
      </c>
      <c r="U116" t="s">
        <v>84</v>
      </c>
      <c r="V116" t="s">
        <v>85</v>
      </c>
      <c r="W116" t="s">
        <v>86</v>
      </c>
      <c r="X116" t="s">
        <v>87</v>
      </c>
      <c r="Y116">
        <v>2021</v>
      </c>
      <c r="Z116" t="s">
        <v>241</v>
      </c>
      <c r="AA116" t="s">
        <v>241</v>
      </c>
      <c r="AB116" t="s">
        <v>89</v>
      </c>
      <c r="AC116" s="58">
        <v>6301</v>
      </c>
      <c r="AD116" s="60">
        <v>8705000</v>
      </c>
      <c r="AE116" s="60">
        <v>84000</v>
      </c>
      <c r="AF116" t="s">
        <v>93</v>
      </c>
      <c r="AG116" t="s">
        <v>52</v>
      </c>
      <c r="AH116" t="s">
        <v>94</v>
      </c>
      <c r="AI116" t="s">
        <v>53</v>
      </c>
      <c r="AJ116">
        <v>2013</v>
      </c>
      <c r="AK116" t="s">
        <v>55</v>
      </c>
      <c r="AL116" t="s">
        <v>52</v>
      </c>
      <c r="AM116" t="s">
        <v>52</v>
      </c>
      <c r="AN116">
        <v>2018</v>
      </c>
      <c r="AO116" t="s">
        <v>95</v>
      </c>
      <c r="AP116" t="s">
        <v>83</v>
      </c>
      <c r="AQ116">
        <v>144.66782000000001</v>
      </c>
      <c r="AR116">
        <v>1116.3834549999999</v>
      </c>
    </row>
    <row r="117" spans="1:44" x14ac:dyDescent="0.25">
      <c r="A117">
        <v>22364</v>
      </c>
      <c r="B117" t="s">
        <v>238</v>
      </c>
      <c r="C117" t="s">
        <v>36</v>
      </c>
      <c r="D117" t="s">
        <v>37</v>
      </c>
      <c r="E117" t="s">
        <v>108</v>
      </c>
      <c r="F117" t="s">
        <v>39</v>
      </c>
      <c r="G117">
        <v>0.56000000000000005</v>
      </c>
      <c r="H117">
        <v>0.48</v>
      </c>
      <c r="I117">
        <v>0.34189900000000001</v>
      </c>
      <c r="J117">
        <v>6.6994210000000001</v>
      </c>
      <c r="K117">
        <v>0.776231</v>
      </c>
      <c r="L117">
        <v>2.2905259999999998</v>
      </c>
      <c r="M117">
        <v>0.26539299999999999</v>
      </c>
      <c r="N117">
        <v>3300</v>
      </c>
      <c r="O117" t="s">
        <v>249</v>
      </c>
      <c r="P117" t="s">
        <v>82</v>
      </c>
      <c r="Q117" t="s">
        <v>240</v>
      </c>
      <c r="R117">
        <v>6301.1542760000002</v>
      </c>
      <c r="S117" t="s">
        <v>41</v>
      </c>
      <c r="T117" t="s">
        <v>83</v>
      </c>
      <c r="U117" t="s">
        <v>84</v>
      </c>
      <c r="V117" t="s">
        <v>85</v>
      </c>
      <c r="W117" t="s">
        <v>86</v>
      </c>
      <c r="X117" t="s">
        <v>87</v>
      </c>
      <c r="Y117">
        <v>2021</v>
      </c>
      <c r="Z117" t="s">
        <v>241</v>
      </c>
      <c r="AA117" t="s">
        <v>241</v>
      </c>
      <c r="AB117" t="s">
        <v>89</v>
      </c>
      <c r="AC117" s="58">
        <v>6301</v>
      </c>
      <c r="AD117" s="60">
        <v>8705000</v>
      </c>
      <c r="AE117" s="60">
        <v>84000</v>
      </c>
      <c r="AF117" t="s">
        <v>93</v>
      </c>
      <c r="AG117" t="s">
        <v>52</v>
      </c>
      <c r="AH117" t="s">
        <v>94</v>
      </c>
      <c r="AI117" t="s">
        <v>53</v>
      </c>
      <c r="AJ117">
        <v>2013</v>
      </c>
      <c r="AK117" t="s">
        <v>55</v>
      </c>
      <c r="AL117" t="s">
        <v>52</v>
      </c>
      <c r="AM117" t="s">
        <v>52</v>
      </c>
      <c r="AN117">
        <v>2018</v>
      </c>
      <c r="AO117" t="s">
        <v>95</v>
      </c>
      <c r="AP117" t="s">
        <v>83</v>
      </c>
      <c r="AQ117">
        <v>135.857846</v>
      </c>
      <c r="AR117">
        <v>895.93948799999998</v>
      </c>
    </row>
    <row r="118" spans="1:44" x14ac:dyDescent="0.25">
      <c r="A118">
        <v>22387</v>
      </c>
      <c r="B118" t="s">
        <v>238</v>
      </c>
      <c r="C118" t="s">
        <v>148</v>
      </c>
      <c r="D118" t="s">
        <v>37</v>
      </c>
      <c r="E118" t="s">
        <v>108</v>
      </c>
      <c r="F118" t="s">
        <v>39</v>
      </c>
      <c r="G118">
        <v>0.56000000000000005</v>
      </c>
      <c r="H118">
        <v>0.48</v>
      </c>
      <c r="I118">
        <v>7.4827000000000005E-2</v>
      </c>
      <c r="J118">
        <v>4.1276760000000001</v>
      </c>
      <c r="K118">
        <v>0.41520099999999999</v>
      </c>
      <c r="L118">
        <v>0.30886200000000003</v>
      </c>
      <c r="M118">
        <v>3.1067999999999998E-2</v>
      </c>
      <c r="N118">
        <v>7420</v>
      </c>
      <c r="O118" t="s">
        <v>250</v>
      </c>
      <c r="P118" t="s">
        <v>82</v>
      </c>
      <c r="Q118" t="s">
        <v>240</v>
      </c>
      <c r="R118">
        <v>6301.1542760000002</v>
      </c>
      <c r="S118" t="s">
        <v>41</v>
      </c>
      <c r="T118" t="s">
        <v>83</v>
      </c>
      <c r="U118" t="s">
        <v>84</v>
      </c>
      <c r="V118" t="s">
        <v>85</v>
      </c>
      <c r="W118" t="s">
        <v>86</v>
      </c>
      <c r="X118" t="s">
        <v>87</v>
      </c>
      <c r="Y118">
        <v>2021</v>
      </c>
      <c r="Z118" t="s">
        <v>241</v>
      </c>
      <c r="AA118" t="s">
        <v>241</v>
      </c>
      <c r="AB118" t="s">
        <v>89</v>
      </c>
      <c r="AC118" s="58">
        <v>6301</v>
      </c>
      <c r="AD118" s="60">
        <v>8705000</v>
      </c>
      <c r="AE118" s="60">
        <v>84000</v>
      </c>
      <c r="AF118" t="s">
        <v>93</v>
      </c>
      <c r="AG118" t="s">
        <v>52</v>
      </c>
      <c r="AH118" t="s">
        <v>94</v>
      </c>
      <c r="AI118" t="s">
        <v>53</v>
      </c>
      <c r="AJ118">
        <v>2013</v>
      </c>
      <c r="AK118" t="s">
        <v>55</v>
      </c>
      <c r="AL118" t="s">
        <v>52</v>
      </c>
      <c r="AM118" t="s">
        <v>52</v>
      </c>
      <c r="AN118">
        <v>2018</v>
      </c>
      <c r="AO118" t="s">
        <v>95</v>
      </c>
      <c r="AP118" t="s">
        <v>83</v>
      </c>
      <c r="AQ118">
        <v>112.11623899999999</v>
      </c>
      <c r="AR118">
        <v>290.70289300000002</v>
      </c>
    </row>
    <row r="119" spans="1:44" x14ac:dyDescent="0.25">
      <c r="A119">
        <v>22391</v>
      </c>
      <c r="B119" t="s">
        <v>238</v>
      </c>
      <c r="C119" t="s">
        <v>148</v>
      </c>
      <c r="D119" t="s">
        <v>37</v>
      </c>
      <c r="E119" t="s">
        <v>108</v>
      </c>
      <c r="F119" t="s">
        <v>39</v>
      </c>
      <c r="G119">
        <v>0.56000000000000005</v>
      </c>
      <c r="H119">
        <v>0.48</v>
      </c>
      <c r="I119">
        <v>0.12873399999999999</v>
      </c>
      <c r="J119">
        <v>8.7528819999999996</v>
      </c>
      <c r="K119">
        <v>1.2781389999999999</v>
      </c>
      <c r="L119">
        <v>1.126797</v>
      </c>
      <c r="M119">
        <v>0.16454099999999999</v>
      </c>
      <c r="N119">
        <v>1390</v>
      </c>
      <c r="O119" t="s">
        <v>253</v>
      </c>
      <c r="P119" t="s">
        <v>82</v>
      </c>
      <c r="Q119" t="s">
        <v>240</v>
      </c>
      <c r="R119">
        <v>6301.1542760000002</v>
      </c>
      <c r="S119" t="s">
        <v>41</v>
      </c>
      <c r="T119" t="s">
        <v>83</v>
      </c>
      <c r="U119" t="s">
        <v>84</v>
      </c>
      <c r="V119" t="s">
        <v>85</v>
      </c>
      <c r="W119" t="s">
        <v>86</v>
      </c>
      <c r="X119" t="s">
        <v>87</v>
      </c>
      <c r="Y119">
        <v>2021</v>
      </c>
      <c r="Z119" t="s">
        <v>241</v>
      </c>
      <c r="AA119" t="s">
        <v>241</v>
      </c>
      <c r="AB119" t="s">
        <v>89</v>
      </c>
      <c r="AC119" s="58">
        <v>6301</v>
      </c>
      <c r="AD119" s="60">
        <v>8705000</v>
      </c>
      <c r="AE119" s="60">
        <v>84000</v>
      </c>
      <c r="AF119" t="s">
        <v>93</v>
      </c>
      <c r="AG119" t="s">
        <v>52</v>
      </c>
      <c r="AH119" t="s">
        <v>94</v>
      </c>
      <c r="AI119" t="s">
        <v>53</v>
      </c>
      <c r="AJ119">
        <v>2013</v>
      </c>
      <c r="AK119" t="s">
        <v>55</v>
      </c>
      <c r="AL119" t="s">
        <v>52</v>
      </c>
      <c r="AM119" t="s">
        <v>52</v>
      </c>
      <c r="AN119">
        <v>2018</v>
      </c>
      <c r="AO119" t="s">
        <v>95</v>
      </c>
      <c r="AP119" t="s">
        <v>83</v>
      </c>
      <c r="AQ119">
        <v>217.49418600000001</v>
      </c>
      <c r="AR119">
        <v>434.87114100000002</v>
      </c>
    </row>
    <row r="120" spans="1:44" x14ac:dyDescent="0.25">
      <c r="A120">
        <v>22406</v>
      </c>
      <c r="B120" t="s">
        <v>238</v>
      </c>
      <c r="C120" t="s">
        <v>36</v>
      </c>
      <c r="D120" t="s">
        <v>37</v>
      </c>
      <c r="E120" t="s">
        <v>108</v>
      </c>
      <c r="F120" t="s">
        <v>39</v>
      </c>
      <c r="G120">
        <v>0.56000000000000005</v>
      </c>
      <c r="H120">
        <v>0.48</v>
      </c>
      <c r="I120">
        <v>0.61776299999999995</v>
      </c>
      <c r="J120">
        <v>7.0978269999999997</v>
      </c>
      <c r="K120">
        <v>0.79395499999999997</v>
      </c>
      <c r="L120">
        <v>4.3847779999999998</v>
      </c>
      <c r="M120">
        <v>0.49047600000000002</v>
      </c>
      <c r="N120">
        <v>2210</v>
      </c>
      <c r="O120" t="s">
        <v>239</v>
      </c>
      <c r="P120" t="s">
        <v>82</v>
      </c>
      <c r="Q120" t="s">
        <v>240</v>
      </c>
      <c r="R120">
        <v>6301.1542760000002</v>
      </c>
      <c r="S120" t="s">
        <v>41</v>
      </c>
      <c r="T120" t="s">
        <v>83</v>
      </c>
      <c r="U120" t="s">
        <v>84</v>
      </c>
      <c r="V120" t="s">
        <v>85</v>
      </c>
      <c r="W120" t="s">
        <v>86</v>
      </c>
      <c r="X120" t="s">
        <v>87</v>
      </c>
      <c r="Y120">
        <v>2021</v>
      </c>
      <c r="Z120" t="s">
        <v>241</v>
      </c>
      <c r="AA120" t="s">
        <v>241</v>
      </c>
      <c r="AB120" t="s">
        <v>89</v>
      </c>
      <c r="AC120" s="58">
        <v>6301</v>
      </c>
      <c r="AD120" s="60">
        <v>8705000</v>
      </c>
      <c r="AE120" s="60">
        <v>84000</v>
      </c>
      <c r="AF120" t="s">
        <v>93</v>
      </c>
      <c r="AG120" t="s">
        <v>52</v>
      </c>
      <c r="AH120" t="s">
        <v>94</v>
      </c>
      <c r="AI120" t="s">
        <v>53</v>
      </c>
      <c r="AJ120">
        <v>2013</v>
      </c>
      <c r="AK120" t="s">
        <v>55</v>
      </c>
      <c r="AL120" t="s">
        <v>52</v>
      </c>
      <c r="AM120" t="s">
        <v>52</v>
      </c>
      <c r="AN120">
        <v>2018</v>
      </c>
      <c r="AO120" t="s">
        <v>95</v>
      </c>
      <c r="AP120" t="s">
        <v>83</v>
      </c>
      <c r="AQ120">
        <v>102.84942700000001</v>
      </c>
      <c r="AR120">
        <v>71.041060000000002</v>
      </c>
    </row>
    <row r="121" spans="1:44" x14ac:dyDescent="0.25">
      <c r="A121">
        <v>22411</v>
      </c>
      <c r="B121" t="s">
        <v>238</v>
      </c>
      <c r="C121" t="s">
        <v>147</v>
      </c>
      <c r="D121" t="s">
        <v>37</v>
      </c>
      <c r="E121" t="s">
        <v>108</v>
      </c>
      <c r="F121" t="s">
        <v>39</v>
      </c>
      <c r="G121">
        <v>0.56000000000000005</v>
      </c>
      <c r="H121">
        <v>0.48</v>
      </c>
      <c r="I121">
        <v>0.34772900000000001</v>
      </c>
      <c r="J121">
        <v>7.4688689999999998</v>
      </c>
      <c r="K121">
        <v>1.0129539999999999</v>
      </c>
      <c r="L121">
        <v>2.5971410000000001</v>
      </c>
      <c r="M121">
        <v>0.35223300000000002</v>
      </c>
      <c r="N121">
        <v>3200</v>
      </c>
      <c r="O121" t="s">
        <v>242</v>
      </c>
      <c r="P121" t="s">
        <v>82</v>
      </c>
      <c r="Q121" t="s">
        <v>240</v>
      </c>
      <c r="R121">
        <v>6301.1542760000002</v>
      </c>
      <c r="S121" t="s">
        <v>41</v>
      </c>
      <c r="T121" t="s">
        <v>83</v>
      </c>
      <c r="U121" t="s">
        <v>84</v>
      </c>
      <c r="V121" t="s">
        <v>85</v>
      </c>
      <c r="W121" t="s">
        <v>86</v>
      </c>
      <c r="X121" t="s">
        <v>87</v>
      </c>
      <c r="Y121">
        <v>2021</v>
      </c>
      <c r="Z121" t="s">
        <v>241</v>
      </c>
      <c r="AA121" t="s">
        <v>241</v>
      </c>
      <c r="AB121" t="s">
        <v>89</v>
      </c>
      <c r="AC121" s="58">
        <v>6301</v>
      </c>
      <c r="AD121" s="60">
        <v>8705000</v>
      </c>
      <c r="AE121" s="60">
        <v>84000</v>
      </c>
      <c r="AF121" t="s">
        <v>93</v>
      </c>
      <c r="AG121" t="s">
        <v>52</v>
      </c>
      <c r="AH121" t="s">
        <v>94</v>
      </c>
      <c r="AI121" t="s">
        <v>53</v>
      </c>
      <c r="AJ121">
        <v>2013</v>
      </c>
      <c r="AK121" t="s">
        <v>55</v>
      </c>
      <c r="AL121" t="s">
        <v>52</v>
      </c>
      <c r="AM121" t="s">
        <v>52</v>
      </c>
      <c r="AN121">
        <v>2018</v>
      </c>
      <c r="AO121" t="s">
        <v>95</v>
      </c>
      <c r="AP121" t="s">
        <v>83</v>
      </c>
      <c r="AQ121">
        <v>155.203272</v>
      </c>
      <c r="AR121">
        <v>1379.8871750000001</v>
      </c>
    </row>
    <row r="122" spans="1:44" x14ac:dyDescent="0.25">
      <c r="A122">
        <v>22412</v>
      </c>
      <c r="B122" t="s">
        <v>238</v>
      </c>
      <c r="C122" t="s">
        <v>36</v>
      </c>
      <c r="D122" t="s">
        <v>37</v>
      </c>
      <c r="E122" t="s">
        <v>108</v>
      </c>
      <c r="F122" t="s">
        <v>39</v>
      </c>
      <c r="G122">
        <v>0.56000000000000005</v>
      </c>
      <c r="H122">
        <v>0.48</v>
      </c>
      <c r="I122">
        <v>0.61776299999999995</v>
      </c>
      <c r="J122">
        <v>7.1037509999999999</v>
      </c>
      <c r="K122">
        <v>0.794512</v>
      </c>
      <c r="L122">
        <v>4.3884379999999998</v>
      </c>
      <c r="M122">
        <v>0.49082100000000001</v>
      </c>
      <c r="N122">
        <v>2210</v>
      </c>
      <c r="O122" t="s">
        <v>239</v>
      </c>
      <c r="P122" t="s">
        <v>82</v>
      </c>
      <c r="Q122" t="s">
        <v>240</v>
      </c>
      <c r="R122">
        <v>6301.1542760000002</v>
      </c>
      <c r="S122" t="s">
        <v>41</v>
      </c>
      <c r="T122" t="s">
        <v>83</v>
      </c>
      <c r="U122" t="s">
        <v>84</v>
      </c>
      <c r="V122" t="s">
        <v>85</v>
      </c>
      <c r="W122" t="s">
        <v>86</v>
      </c>
      <c r="X122" t="s">
        <v>87</v>
      </c>
      <c r="Y122">
        <v>2021</v>
      </c>
      <c r="Z122" t="s">
        <v>241</v>
      </c>
      <c r="AA122" t="s">
        <v>241</v>
      </c>
      <c r="AB122" t="s">
        <v>89</v>
      </c>
      <c r="AC122" s="58">
        <v>6301</v>
      </c>
      <c r="AD122" s="60">
        <v>8705000</v>
      </c>
      <c r="AE122" s="60">
        <v>84000</v>
      </c>
      <c r="AF122" t="s">
        <v>93</v>
      </c>
      <c r="AG122" t="s">
        <v>52</v>
      </c>
      <c r="AH122" t="s">
        <v>94</v>
      </c>
      <c r="AI122" t="s">
        <v>53</v>
      </c>
      <c r="AJ122">
        <v>2013</v>
      </c>
      <c r="AK122" t="s">
        <v>55</v>
      </c>
      <c r="AL122" t="s">
        <v>52</v>
      </c>
      <c r="AM122" t="s">
        <v>52</v>
      </c>
      <c r="AN122">
        <v>2018</v>
      </c>
      <c r="AO122" t="s">
        <v>95</v>
      </c>
      <c r="AP122" t="s">
        <v>83</v>
      </c>
      <c r="AQ122">
        <v>111.67278899999999</v>
      </c>
      <c r="AR122">
        <v>291.625113</v>
      </c>
    </row>
    <row r="123" spans="1:44" x14ac:dyDescent="0.25">
      <c r="A123">
        <v>22414</v>
      </c>
      <c r="B123" t="s">
        <v>238</v>
      </c>
      <c r="C123" t="s">
        <v>36</v>
      </c>
      <c r="D123" t="s">
        <v>37</v>
      </c>
      <c r="E123" t="s">
        <v>108</v>
      </c>
      <c r="F123" t="s">
        <v>39</v>
      </c>
      <c r="G123">
        <v>0.56000000000000005</v>
      </c>
      <c r="H123">
        <v>0.48</v>
      </c>
      <c r="I123">
        <v>0.61776299999999995</v>
      </c>
      <c r="J123">
        <v>7.1347519999999998</v>
      </c>
      <c r="K123">
        <v>0.79903900000000005</v>
      </c>
      <c r="L123">
        <v>4.4075889999999998</v>
      </c>
      <c r="M123">
        <v>0.49361699999999997</v>
      </c>
      <c r="N123">
        <v>2210</v>
      </c>
      <c r="O123" t="s">
        <v>239</v>
      </c>
      <c r="P123" t="s">
        <v>82</v>
      </c>
      <c r="Q123" t="s">
        <v>240</v>
      </c>
      <c r="R123">
        <v>6301.1542760000002</v>
      </c>
      <c r="S123" t="s">
        <v>41</v>
      </c>
      <c r="T123" t="s">
        <v>83</v>
      </c>
      <c r="U123" t="s">
        <v>84</v>
      </c>
      <c r="V123" t="s">
        <v>85</v>
      </c>
      <c r="W123" t="s">
        <v>86</v>
      </c>
      <c r="X123" t="s">
        <v>87</v>
      </c>
      <c r="Y123">
        <v>2021</v>
      </c>
      <c r="Z123" t="s">
        <v>241</v>
      </c>
      <c r="AA123" t="s">
        <v>241</v>
      </c>
      <c r="AB123" t="s">
        <v>89</v>
      </c>
      <c r="AC123" s="58">
        <v>6301</v>
      </c>
      <c r="AD123" s="60">
        <v>8705000</v>
      </c>
      <c r="AE123" s="60">
        <v>84000</v>
      </c>
      <c r="AF123" t="s">
        <v>93</v>
      </c>
      <c r="AG123" t="s">
        <v>52</v>
      </c>
      <c r="AH123" t="s">
        <v>94</v>
      </c>
      <c r="AI123" t="s">
        <v>53</v>
      </c>
      <c r="AJ123">
        <v>2013</v>
      </c>
      <c r="AK123" t="s">
        <v>55</v>
      </c>
      <c r="AL123" t="s">
        <v>52</v>
      </c>
      <c r="AM123" t="s">
        <v>52</v>
      </c>
      <c r="AN123">
        <v>2018</v>
      </c>
      <c r="AO123" t="s">
        <v>95</v>
      </c>
      <c r="AP123" t="s">
        <v>83</v>
      </c>
      <c r="AQ123">
        <v>11.127632</v>
      </c>
      <c r="AR123">
        <v>0.26833800000000002</v>
      </c>
    </row>
    <row r="124" spans="1:44" x14ac:dyDescent="0.25">
      <c r="A124">
        <v>22424</v>
      </c>
      <c r="B124" t="s">
        <v>238</v>
      </c>
      <c r="C124" t="s">
        <v>36</v>
      </c>
      <c r="D124" t="s">
        <v>37</v>
      </c>
      <c r="E124" t="s">
        <v>108</v>
      </c>
      <c r="F124" t="s">
        <v>39</v>
      </c>
      <c r="G124">
        <v>0.56000000000000005</v>
      </c>
      <c r="H124">
        <v>0.48</v>
      </c>
      <c r="I124">
        <v>0.21515300000000001</v>
      </c>
      <c r="J124">
        <v>6.4382270000000004</v>
      </c>
      <c r="K124">
        <v>0.77288699999999999</v>
      </c>
      <c r="L124">
        <v>1.385202</v>
      </c>
      <c r="M124">
        <v>0.16628899999999999</v>
      </c>
      <c r="N124">
        <v>2210</v>
      </c>
      <c r="O124" t="s">
        <v>239</v>
      </c>
      <c r="P124" t="s">
        <v>82</v>
      </c>
      <c r="Q124" t="s">
        <v>240</v>
      </c>
      <c r="R124">
        <v>6301.1542760000002</v>
      </c>
      <c r="S124" t="s">
        <v>41</v>
      </c>
      <c r="T124" t="s">
        <v>83</v>
      </c>
      <c r="U124" t="s">
        <v>84</v>
      </c>
      <c r="V124" t="s">
        <v>85</v>
      </c>
      <c r="W124" t="s">
        <v>86</v>
      </c>
      <c r="X124" t="s">
        <v>87</v>
      </c>
      <c r="Y124">
        <v>2021</v>
      </c>
      <c r="Z124" t="s">
        <v>241</v>
      </c>
      <c r="AA124" t="s">
        <v>241</v>
      </c>
      <c r="AB124" t="s">
        <v>89</v>
      </c>
      <c r="AC124" s="58">
        <v>6301</v>
      </c>
      <c r="AD124" s="60">
        <v>8705000</v>
      </c>
      <c r="AE124" s="60">
        <v>84000</v>
      </c>
      <c r="AF124" t="s">
        <v>93</v>
      </c>
      <c r="AG124" t="s">
        <v>52</v>
      </c>
      <c r="AH124" t="s">
        <v>94</v>
      </c>
      <c r="AI124" t="s">
        <v>53</v>
      </c>
      <c r="AJ124">
        <v>2013</v>
      </c>
      <c r="AK124" t="s">
        <v>55</v>
      </c>
      <c r="AL124" t="s">
        <v>52</v>
      </c>
      <c r="AM124" t="s">
        <v>52</v>
      </c>
      <c r="AN124">
        <v>2018</v>
      </c>
      <c r="AO124" t="s">
        <v>95</v>
      </c>
      <c r="AP124" t="s">
        <v>83</v>
      </c>
      <c r="AQ124">
        <v>119.44807900000001</v>
      </c>
      <c r="AR124">
        <v>485.90708699999999</v>
      </c>
    </row>
    <row r="125" spans="1:44" x14ac:dyDescent="0.25">
      <c r="A125">
        <v>22425</v>
      </c>
      <c r="B125" t="s">
        <v>238</v>
      </c>
      <c r="C125" t="s">
        <v>147</v>
      </c>
      <c r="D125" t="s">
        <v>37</v>
      </c>
      <c r="E125" t="s">
        <v>108</v>
      </c>
      <c r="F125" t="s">
        <v>39</v>
      </c>
      <c r="G125">
        <v>0.56000000000000005</v>
      </c>
      <c r="H125">
        <v>0.48</v>
      </c>
      <c r="I125">
        <v>0.32291199999999998</v>
      </c>
      <c r="J125">
        <v>6.4382270000000004</v>
      </c>
      <c r="K125">
        <v>0.77288699999999999</v>
      </c>
      <c r="L125">
        <v>2.0789789999999999</v>
      </c>
      <c r="M125">
        <v>0.24957399999999999</v>
      </c>
      <c r="N125">
        <v>3200</v>
      </c>
      <c r="O125" t="s">
        <v>242</v>
      </c>
      <c r="P125" t="s">
        <v>82</v>
      </c>
      <c r="Q125" t="s">
        <v>240</v>
      </c>
      <c r="R125">
        <v>6301.1542760000002</v>
      </c>
      <c r="S125" t="s">
        <v>41</v>
      </c>
      <c r="T125" t="s">
        <v>83</v>
      </c>
      <c r="U125" t="s">
        <v>84</v>
      </c>
      <c r="V125" t="s">
        <v>85</v>
      </c>
      <c r="W125" t="s">
        <v>86</v>
      </c>
      <c r="X125" t="s">
        <v>87</v>
      </c>
      <c r="Y125">
        <v>2021</v>
      </c>
      <c r="Z125" t="s">
        <v>241</v>
      </c>
      <c r="AA125" t="s">
        <v>241</v>
      </c>
      <c r="AB125" t="s">
        <v>89</v>
      </c>
      <c r="AC125" s="58">
        <v>6301</v>
      </c>
      <c r="AD125" s="60">
        <v>8705000</v>
      </c>
      <c r="AE125" s="60">
        <v>84000</v>
      </c>
      <c r="AF125" t="s">
        <v>93</v>
      </c>
      <c r="AG125" t="s">
        <v>52</v>
      </c>
      <c r="AH125" t="s">
        <v>94</v>
      </c>
      <c r="AI125" t="s">
        <v>53</v>
      </c>
      <c r="AJ125">
        <v>2013</v>
      </c>
      <c r="AK125" t="s">
        <v>55</v>
      </c>
      <c r="AL125" t="s">
        <v>52</v>
      </c>
      <c r="AM125" t="s">
        <v>52</v>
      </c>
      <c r="AN125">
        <v>2018</v>
      </c>
      <c r="AO125" t="s">
        <v>95</v>
      </c>
      <c r="AP125" t="s">
        <v>83</v>
      </c>
      <c r="AQ125">
        <v>152.28628599999999</v>
      </c>
      <c r="AR125">
        <v>1306.777372</v>
      </c>
    </row>
    <row r="126" spans="1:44" x14ac:dyDescent="0.25">
      <c r="A126">
        <v>22431</v>
      </c>
      <c r="B126" t="s">
        <v>238</v>
      </c>
      <c r="C126" t="s">
        <v>148</v>
      </c>
      <c r="D126" t="s">
        <v>37</v>
      </c>
      <c r="E126" t="s">
        <v>108</v>
      </c>
      <c r="F126" t="s">
        <v>39</v>
      </c>
      <c r="G126">
        <v>0.56000000000000005</v>
      </c>
      <c r="H126">
        <v>0.48</v>
      </c>
      <c r="I126">
        <v>0.51348300000000002</v>
      </c>
      <c r="J126">
        <v>7.6395330000000001</v>
      </c>
      <c r="K126">
        <v>1.062821</v>
      </c>
      <c r="L126">
        <v>3.922771</v>
      </c>
      <c r="M126">
        <v>0.54574</v>
      </c>
      <c r="N126">
        <v>1820</v>
      </c>
      <c r="O126" t="s">
        <v>251</v>
      </c>
      <c r="P126" t="s">
        <v>82</v>
      </c>
      <c r="Q126" t="s">
        <v>240</v>
      </c>
      <c r="R126">
        <v>6301.1542760000002</v>
      </c>
      <c r="S126" t="s">
        <v>41</v>
      </c>
      <c r="T126" t="s">
        <v>83</v>
      </c>
      <c r="U126" t="s">
        <v>84</v>
      </c>
      <c r="V126" t="s">
        <v>85</v>
      </c>
      <c r="W126" t="s">
        <v>86</v>
      </c>
      <c r="X126" t="s">
        <v>87</v>
      </c>
      <c r="Y126">
        <v>2021</v>
      </c>
      <c r="Z126" t="s">
        <v>241</v>
      </c>
      <c r="AA126" t="s">
        <v>241</v>
      </c>
      <c r="AB126" t="s">
        <v>89</v>
      </c>
      <c r="AC126" s="58">
        <v>6301</v>
      </c>
      <c r="AD126" s="60">
        <v>8705000</v>
      </c>
      <c r="AE126" s="60">
        <v>84000</v>
      </c>
      <c r="AF126" t="s">
        <v>93</v>
      </c>
      <c r="AG126" t="s">
        <v>52</v>
      </c>
      <c r="AH126" t="s">
        <v>94</v>
      </c>
      <c r="AI126" t="s">
        <v>53</v>
      </c>
      <c r="AJ126">
        <v>2013</v>
      </c>
      <c r="AK126" t="s">
        <v>55</v>
      </c>
      <c r="AL126" t="s">
        <v>52</v>
      </c>
      <c r="AM126" t="s">
        <v>52</v>
      </c>
      <c r="AN126">
        <v>2018</v>
      </c>
      <c r="AO126" t="s">
        <v>95</v>
      </c>
      <c r="AP126" t="s">
        <v>83</v>
      </c>
      <c r="AQ126">
        <v>110.10337199999999</v>
      </c>
      <c r="AR126">
        <v>252.010603</v>
      </c>
    </row>
    <row r="127" spans="1:44" x14ac:dyDescent="0.25">
      <c r="A127">
        <v>22432</v>
      </c>
      <c r="B127" t="s">
        <v>238</v>
      </c>
      <c r="C127" t="s">
        <v>147</v>
      </c>
      <c r="D127" t="s">
        <v>37</v>
      </c>
      <c r="E127" t="s">
        <v>108</v>
      </c>
      <c r="F127" t="s">
        <v>39</v>
      </c>
      <c r="G127">
        <v>0.56000000000000005</v>
      </c>
      <c r="H127">
        <v>0.48</v>
      </c>
      <c r="I127">
        <v>0.10428</v>
      </c>
      <c r="J127">
        <v>7.6395330000000001</v>
      </c>
      <c r="K127">
        <v>1.062821</v>
      </c>
      <c r="L127">
        <v>0.79665300000000006</v>
      </c>
      <c r="M127">
        <v>0.110831</v>
      </c>
      <c r="N127">
        <v>3200</v>
      </c>
      <c r="O127" t="s">
        <v>242</v>
      </c>
      <c r="P127" t="s">
        <v>82</v>
      </c>
      <c r="Q127" t="s">
        <v>240</v>
      </c>
      <c r="R127">
        <v>6301.1542760000002</v>
      </c>
      <c r="S127" t="s">
        <v>41</v>
      </c>
      <c r="T127" t="s">
        <v>83</v>
      </c>
      <c r="U127" t="s">
        <v>84</v>
      </c>
      <c r="V127" t="s">
        <v>85</v>
      </c>
      <c r="W127" t="s">
        <v>86</v>
      </c>
      <c r="X127" t="s">
        <v>87</v>
      </c>
      <c r="Y127">
        <v>2021</v>
      </c>
      <c r="Z127" t="s">
        <v>241</v>
      </c>
      <c r="AA127" t="s">
        <v>241</v>
      </c>
      <c r="AB127" t="s">
        <v>89</v>
      </c>
      <c r="AC127" s="58">
        <v>6301</v>
      </c>
      <c r="AD127" s="60">
        <v>8705000</v>
      </c>
      <c r="AE127" s="60">
        <v>84000</v>
      </c>
      <c r="AF127" t="s">
        <v>93</v>
      </c>
      <c r="AG127" t="s">
        <v>52</v>
      </c>
      <c r="AH127" t="s">
        <v>94</v>
      </c>
      <c r="AI127" t="s">
        <v>53</v>
      </c>
      <c r="AJ127">
        <v>2013</v>
      </c>
      <c r="AK127" t="s">
        <v>55</v>
      </c>
      <c r="AL127" t="s">
        <v>52</v>
      </c>
      <c r="AM127" t="s">
        <v>52</v>
      </c>
      <c r="AN127">
        <v>2018</v>
      </c>
      <c r="AO127" t="s">
        <v>95</v>
      </c>
      <c r="AP127" t="s">
        <v>83</v>
      </c>
      <c r="AQ127">
        <v>116.89546799999999</v>
      </c>
      <c r="AR127">
        <v>422.00760600000001</v>
      </c>
    </row>
    <row r="128" spans="1:44" x14ac:dyDescent="0.25">
      <c r="A128">
        <v>22462</v>
      </c>
      <c r="B128" t="s">
        <v>238</v>
      </c>
      <c r="C128" t="s">
        <v>148</v>
      </c>
      <c r="D128" t="s">
        <v>37</v>
      </c>
      <c r="E128" t="s">
        <v>108</v>
      </c>
      <c r="F128" t="s">
        <v>39</v>
      </c>
      <c r="G128">
        <v>0.56000000000000005</v>
      </c>
      <c r="H128">
        <v>0.48</v>
      </c>
      <c r="I128">
        <v>0.52869900000000003</v>
      </c>
      <c r="J128">
        <v>7.6838870000000004</v>
      </c>
      <c r="K128">
        <v>1.0715490000000001</v>
      </c>
      <c r="L128">
        <v>4.0624609999999999</v>
      </c>
      <c r="M128">
        <v>0.566527</v>
      </c>
      <c r="N128">
        <v>1820</v>
      </c>
      <c r="O128" t="s">
        <v>251</v>
      </c>
      <c r="P128" t="s">
        <v>82</v>
      </c>
      <c r="Q128" t="s">
        <v>240</v>
      </c>
      <c r="R128">
        <v>6301.1542760000002</v>
      </c>
      <c r="S128" t="s">
        <v>41</v>
      </c>
      <c r="T128" t="s">
        <v>83</v>
      </c>
      <c r="U128" t="s">
        <v>84</v>
      </c>
      <c r="V128" t="s">
        <v>85</v>
      </c>
      <c r="W128" t="s">
        <v>86</v>
      </c>
      <c r="X128" t="s">
        <v>87</v>
      </c>
      <c r="Y128">
        <v>2021</v>
      </c>
      <c r="Z128" t="s">
        <v>241</v>
      </c>
      <c r="AA128" t="s">
        <v>241</v>
      </c>
      <c r="AB128" t="s">
        <v>89</v>
      </c>
      <c r="AC128" s="58">
        <v>6301</v>
      </c>
      <c r="AD128" s="60">
        <v>8705000</v>
      </c>
      <c r="AE128" s="60">
        <v>84000</v>
      </c>
      <c r="AF128" t="s">
        <v>93</v>
      </c>
      <c r="AG128" t="s">
        <v>52</v>
      </c>
      <c r="AH128" t="s">
        <v>94</v>
      </c>
      <c r="AI128" t="s">
        <v>53</v>
      </c>
      <c r="AJ128">
        <v>2013</v>
      </c>
      <c r="AK128" t="s">
        <v>55</v>
      </c>
      <c r="AL128" t="s">
        <v>52</v>
      </c>
      <c r="AM128" t="s">
        <v>52</v>
      </c>
      <c r="AN128">
        <v>2018</v>
      </c>
      <c r="AO128" t="s">
        <v>95</v>
      </c>
      <c r="AP128" t="s">
        <v>83</v>
      </c>
      <c r="AQ128">
        <v>110.801703</v>
      </c>
      <c r="AR128">
        <v>269.46885900000001</v>
      </c>
    </row>
    <row r="129" spans="1:44" x14ac:dyDescent="0.25">
      <c r="A129">
        <v>22463</v>
      </c>
      <c r="B129" t="s">
        <v>238</v>
      </c>
      <c r="C129" t="s">
        <v>147</v>
      </c>
      <c r="D129" t="s">
        <v>37</v>
      </c>
      <c r="E129" t="s">
        <v>108</v>
      </c>
      <c r="F129" t="s">
        <v>39</v>
      </c>
      <c r="G129">
        <v>0.56000000000000005</v>
      </c>
      <c r="H129">
        <v>0.48</v>
      </c>
      <c r="I129">
        <v>8.9065000000000005E-2</v>
      </c>
      <c r="J129">
        <v>7.6838870000000004</v>
      </c>
      <c r="K129">
        <v>1.0715490000000001</v>
      </c>
      <c r="L129">
        <v>0.68436399999999997</v>
      </c>
      <c r="M129">
        <v>9.5436999999999994E-2</v>
      </c>
      <c r="N129">
        <v>3200</v>
      </c>
      <c r="O129" t="s">
        <v>242</v>
      </c>
      <c r="P129" t="s">
        <v>82</v>
      </c>
      <c r="Q129" t="s">
        <v>240</v>
      </c>
      <c r="R129">
        <v>6301.1542760000002</v>
      </c>
      <c r="S129" t="s">
        <v>41</v>
      </c>
      <c r="T129" t="s">
        <v>83</v>
      </c>
      <c r="U129" t="s">
        <v>84</v>
      </c>
      <c r="V129" t="s">
        <v>85</v>
      </c>
      <c r="W129" t="s">
        <v>86</v>
      </c>
      <c r="X129" t="s">
        <v>87</v>
      </c>
      <c r="Y129">
        <v>2021</v>
      </c>
      <c r="Z129" t="s">
        <v>241</v>
      </c>
      <c r="AA129" t="s">
        <v>241</v>
      </c>
      <c r="AB129" t="s">
        <v>89</v>
      </c>
      <c r="AC129" s="58">
        <v>6301</v>
      </c>
      <c r="AD129" s="60">
        <v>8705000</v>
      </c>
      <c r="AE129" s="60">
        <v>84000</v>
      </c>
      <c r="AF129" t="s">
        <v>93</v>
      </c>
      <c r="AG129" t="s">
        <v>52</v>
      </c>
      <c r="AH129" t="s">
        <v>94</v>
      </c>
      <c r="AI129" t="s">
        <v>53</v>
      </c>
      <c r="AJ129">
        <v>2013</v>
      </c>
      <c r="AK129" t="s">
        <v>55</v>
      </c>
      <c r="AL129" t="s">
        <v>52</v>
      </c>
      <c r="AM129" t="s">
        <v>52</v>
      </c>
      <c r="AN129">
        <v>2018</v>
      </c>
      <c r="AO129" t="s">
        <v>95</v>
      </c>
      <c r="AP129" t="s">
        <v>83</v>
      </c>
      <c r="AQ129">
        <v>114.43246499999999</v>
      </c>
      <c r="AR129">
        <v>360.43253900000002</v>
      </c>
    </row>
    <row r="130" spans="1:44" x14ac:dyDescent="0.25">
      <c r="A130">
        <v>22473</v>
      </c>
      <c r="B130" t="s">
        <v>238</v>
      </c>
      <c r="C130" t="s">
        <v>148</v>
      </c>
      <c r="D130" t="s">
        <v>37</v>
      </c>
      <c r="E130" t="s">
        <v>108</v>
      </c>
      <c r="F130" t="s">
        <v>39</v>
      </c>
      <c r="G130">
        <v>0.56000000000000005</v>
      </c>
      <c r="H130">
        <v>0.48</v>
      </c>
      <c r="I130">
        <v>0.61681299999999994</v>
      </c>
      <c r="J130">
        <v>9.2888280000000005</v>
      </c>
      <c r="K130">
        <v>1.344098</v>
      </c>
      <c r="L130">
        <v>5.7294650000000003</v>
      </c>
      <c r="M130">
        <v>0.82905600000000002</v>
      </c>
      <c r="N130">
        <v>1820</v>
      </c>
      <c r="O130" t="s">
        <v>251</v>
      </c>
      <c r="P130" t="s">
        <v>82</v>
      </c>
      <c r="Q130" t="s">
        <v>240</v>
      </c>
      <c r="R130">
        <v>6301.1542760000002</v>
      </c>
      <c r="S130" t="s">
        <v>41</v>
      </c>
      <c r="T130" t="s">
        <v>83</v>
      </c>
      <c r="U130" t="s">
        <v>84</v>
      </c>
      <c r="V130" t="s">
        <v>85</v>
      </c>
      <c r="W130" t="s">
        <v>86</v>
      </c>
      <c r="X130" t="s">
        <v>87</v>
      </c>
      <c r="Y130">
        <v>2021</v>
      </c>
      <c r="Z130" t="s">
        <v>241</v>
      </c>
      <c r="AA130" t="s">
        <v>241</v>
      </c>
      <c r="AB130" t="s">
        <v>89</v>
      </c>
      <c r="AC130" s="58">
        <v>6301</v>
      </c>
      <c r="AD130" s="60">
        <v>8705000</v>
      </c>
      <c r="AE130" s="60">
        <v>84000</v>
      </c>
      <c r="AF130" t="s">
        <v>93</v>
      </c>
      <c r="AG130" t="s">
        <v>52</v>
      </c>
      <c r="AH130" t="s">
        <v>94</v>
      </c>
      <c r="AI130" t="s">
        <v>53</v>
      </c>
      <c r="AJ130">
        <v>2013</v>
      </c>
      <c r="AK130" t="s">
        <v>55</v>
      </c>
      <c r="AL130" t="s">
        <v>52</v>
      </c>
      <c r="AM130" t="s">
        <v>52</v>
      </c>
      <c r="AN130">
        <v>2018</v>
      </c>
      <c r="AO130" t="s">
        <v>95</v>
      </c>
      <c r="AP130" t="s">
        <v>83</v>
      </c>
      <c r="AQ130">
        <v>114.18577399999999</v>
      </c>
      <c r="AR130">
        <v>361.35223500000001</v>
      </c>
    </row>
    <row r="131" spans="1:44" x14ac:dyDescent="0.25">
      <c r="A131">
        <v>22474</v>
      </c>
      <c r="B131" t="s">
        <v>238</v>
      </c>
      <c r="C131" t="s">
        <v>147</v>
      </c>
      <c r="D131" t="s">
        <v>37</v>
      </c>
      <c r="E131" t="s">
        <v>108</v>
      </c>
      <c r="F131" t="s">
        <v>39</v>
      </c>
      <c r="G131">
        <v>0.56000000000000005</v>
      </c>
      <c r="H131">
        <v>0.48</v>
      </c>
      <c r="I131">
        <v>9.5100000000000002E-4</v>
      </c>
      <c r="J131">
        <v>9.2888280000000005</v>
      </c>
      <c r="K131">
        <v>1.344098</v>
      </c>
      <c r="L131">
        <v>8.8330000000000006E-3</v>
      </c>
      <c r="M131">
        <v>1.2780000000000001E-3</v>
      </c>
      <c r="N131">
        <v>3200</v>
      </c>
      <c r="O131" t="s">
        <v>242</v>
      </c>
      <c r="P131" t="s">
        <v>82</v>
      </c>
      <c r="Q131" t="s">
        <v>240</v>
      </c>
      <c r="R131">
        <v>6301.1542760000002</v>
      </c>
      <c r="S131" t="s">
        <v>41</v>
      </c>
      <c r="T131" t="s">
        <v>83</v>
      </c>
      <c r="U131" t="s">
        <v>84</v>
      </c>
      <c r="V131" t="s">
        <v>85</v>
      </c>
      <c r="W131" t="s">
        <v>86</v>
      </c>
      <c r="X131" t="s">
        <v>87</v>
      </c>
      <c r="Y131">
        <v>2021</v>
      </c>
      <c r="Z131" t="s">
        <v>241</v>
      </c>
      <c r="AA131" t="s">
        <v>241</v>
      </c>
      <c r="AB131" t="s">
        <v>89</v>
      </c>
      <c r="AC131" s="58">
        <v>6301</v>
      </c>
      <c r="AD131" s="60">
        <v>8705000</v>
      </c>
      <c r="AE131" s="60">
        <v>84000</v>
      </c>
      <c r="AF131" t="s">
        <v>93</v>
      </c>
      <c r="AG131" t="s">
        <v>52</v>
      </c>
      <c r="AH131" t="s">
        <v>94</v>
      </c>
      <c r="AI131" t="s">
        <v>53</v>
      </c>
      <c r="AJ131">
        <v>2013</v>
      </c>
      <c r="AK131" t="s">
        <v>55</v>
      </c>
      <c r="AL131" t="s">
        <v>52</v>
      </c>
      <c r="AM131" t="s">
        <v>52</v>
      </c>
      <c r="AN131">
        <v>2018</v>
      </c>
      <c r="AO131" t="s">
        <v>95</v>
      </c>
      <c r="AP131" t="s">
        <v>83</v>
      </c>
      <c r="AQ131">
        <v>35.795442999999999</v>
      </c>
      <c r="AR131">
        <v>3.8483000000000001</v>
      </c>
    </row>
    <row r="132" spans="1:44" x14ac:dyDescent="0.25">
      <c r="A132">
        <v>22475</v>
      </c>
      <c r="B132" t="s">
        <v>238</v>
      </c>
      <c r="C132" t="s">
        <v>36</v>
      </c>
      <c r="D132" t="s">
        <v>37</v>
      </c>
      <c r="E132" t="s">
        <v>108</v>
      </c>
      <c r="F132" t="s">
        <v>39</v>
      </c>
      <c r="G132">
        <v>0.56000000000000005</v>
      </c>
      <c r="H132">
        <v>0.48</v>
      </c>
      <c r="I132">
        <v>0.327704</v>
      </c>
      <c r="J132">
        <v>6.7557020000000003</v>
      </c>
      <c r="K132">
        <v>0.79654599999999998</v>
      </c>
      <c r="L132">
        <v>2.2138719999999998</v>
      </c>
      <c r="M132">
        <v>0.26103199999999999</v>
      </c>
      <c r="N132">
        <v>2210</v>
      </c>
      <c r="O132" t="s">
        <v>239</v>
      </c>
      <c r="P132" t="s">
        <v>82</v>
      </c>
      <c r="Q132" t="s">
        <v>240</v>
      </c>
      <c r="R132">
        <v>6301.1542760000002</v>
      </c>
      <c r="S132" t="s">
        <v>41</v>
      </c>
      <c r="T132" t="s">
        <v>83</v>
      </c>
      <c r="U132" t="s">
        <v>84</v>
      </c>
      <c r="V132" t="s">
        <v>85</v>
      </c>
      <c r="W132" t="s">
        <v>86</v>
      </c>
      <c r="X132" t="s">
        <v>87</v>
      </c>
      <c r="Y132">
        <v>2021</v>
      </c>
      <c r="Z132" t="s">
        <v>241</v>
      </c>
      <c r="AA132" t="s">
        <v>241</v>
      </c>
      <c r="AB132" t="s">
        <v>89</v>
      </c>
      <c r="AC132" s="58">
        <v>6301</v>
      </c>
      <c r="AD132" s="60">
        <v>8705000</v>
      </c>
      <c r="AE132" s="60">
        <v>84000</v>
      </c>
      <c r="AF132" t="s">
        <v>93</v>
      </c>
      <c r="AG132" t="s">
        <v>52</v>
      </c>
      <c r="AH132" t="s">
        <v>94</v>
      </c>
      <c r="AI132" t="s">
        <v>53</v>
      </c>
      <c r="AJ132">
        <v>2013</v>
      </c>
      <c r="AK132" t="s">
        <v>55</v>
      </c>
      <c r="AL132" t="s">
        <v>52</v>
      </c>
      <c r="AM132" t="s">
        <v>52</v>
      </c>
      <c r="AN132">
        <v>2018</v>
      </c>
      <c r="AO132" t="s">
        <v>95</v>
      </c>
      <c r="AP132" t="s">
        <v>83</v>
      </c>
      <c r="AQ132">
        <v>125.13907</v>
      </c>
      <c r="AR132">
        <v>632.56893300000002</v>
      </c>
    </row>
    <row r="133" spans="1:44" x14ac:dyDescent="0.25">
      <c r="A133">
        <v>22476</v>
      </c>
      <c r="B133" t="s">
        <v>238</v>
      </c>
      <c r="C133" t="s">
        <v>147</v>
      </c>
      <c r="D133" t="s">
        <v>37</v>
      </c>
      <c r="E133" t="s">
        <v>108</v>
      </c>
      <c r="F133" t="s">
        <v>39</v>
      </c>
      <c r="G133">
        <v>0.56000000000000005</v>
      </c>
      <c r="H133">
        <v>0.48</v>
      </c>
      <c r="I133">
        <v>0.29005900000000001</v>
      </c>
      <c r="J133">
        <v>6.7557020000000003</v>
      </c>
      <c r="K133">
        <v>0.79654599999999998</v>
      </c>
      <c r="L133">
        <v>1.959554</v>
      </c>
      <c r="M133">
        <v>0.231046</v>
      </c>
      <c r="N133">
        <v>3200</v>
      </c>
      <c r="O133" t="s">
        <v>242</v>
      </c>
      <c r="P133" t="s">
        <v>82</v>
      </c>
      <c r="Q133" t="s">
        <v>240</v>
      </c>
      <c r="R133">
        <v>6301.1542760000002</v>
      </c>
      <c r="S133" t="s">
        <v>41</v>
      </c>
      <c r="T133" t="s">
        <v>83</v>
      </c>
      <c r="U133" t="s">
        <v>84</v>
      </c>
      <c r="V133" t="s">
        <v>85</v>
      </c>
      <c r="W133" t="s">
        <v>86</v>
      </c>
      <c r="X133" t="s">
        <v>87</v>
      </c>
      <c r="Y133">
        <v>2021</v>
      </c>
      <c r="Z133" t="s">
        <v>241</v>
      </c>
      <c r="AA133" t="s">
        <v>241</v>
      </c>
      <c r="AB133" t="s">
        <v>89</v>
      </c>
      <c r="AC133" s="58">
        <v>6301</v>
      </c>
      <c r="AD133" s="60">
        <v>8705000</v>
      </c>
      <c r="AE133" s="60">
        <v>84000</v>
      </c>
      <c r="AF133" t="s">
        <v>93</v>
      </c>
      <c r="AG133" t="s">
        <v>52</v>
      </c>
      <c r="AH133" t="s">
        <v>94</v>
      </c>
      <c r="AI133" t="s">
        <v>53</v>
      </c>
      <c r="AJ133">
        <v>2013</v>
      </c>
      <c r="AK133" t="s">
        <v>55</v>
      </c>
      <c r="AL133" t="s">
        <v>52</v>
      </c>
      <c r="AM133" t="s">
        <v>52</v>
      </c>
      <c r="AN133">
        <v>2018</v>
      </c>
      <c r="AO133" t="s">
        <v>95</v>
      </c>
      <c r="AP133" t="s">
        <v>83</v>
      </c>
      <c r="AQ133">
        <v>147.18610100000001</v>
      </c>
      <c r="AR133">
        <v>1173.8281529999999</v>
      </c>
    </row>
    <row r="134" spans="1:44" x14ac:dyDescent="0.25">
      <c r="A134">
        <v>22484</v>
      </c>
      <c r="B134" t="s">
        <v>238</v>
      </c>
      <c r="C134" t="s">
        <v>149</v>
      </c>
      <c r="D134" t="s">
        <v>37</v>
      </c>
      <c r="E134" t="s">
        <v>108</v>
      </c>
      <c r="F134" t="s">
        <v>39</v>
      </c>
      <c r="G134">
        <v>0.56000000000000005</v>
      </c>
      <c r="H134">
        <v>0.48</v>
      </c>
      <c r="I134">
        <v>4.4368999999999999E-2</v>
      </c>
      <c r="J134">
        <v>8.3759150000000009</v>
      </c>
      <c r="K134">
        <v>1.2179610000000001</v>
      </c>
      <c r="L134">
        <v>0.37163099999999999</v>
      </c>
      <c r="M134">
        <v>5.4039999999999998E-2</v>
      </c>
      <c r="N134">
        <v>2510</v>
      </c>
      <c r="O134" t="s">
        <v>244</v>
      </c>
      <c r="P134" t="s">
        <v>82</v>
      </c>
      <c r="Q134" t="s">
        <v>240</v>
      </c>
      <c r="R134">
        <v>6301.1542760000002</v>
      </c>
      <c r="S134" t="s">
        <v>41</v>
      </c>
      <c r="T134" t="s">
        <v>83</v>
      </c>
      <c r="U134" t="s">
        <v>84</v>
      </c>
      <c r="V134" t="s">
        <v>85</v>
      </c>
      <c r="W134" t="s">
        <v>86</v>
      </c>
      <c r="X134" t="s">
        <v>87</v>
      </c>
      <c r="Y134">
        <v>2021</v>
      </c>
      <c r="Z134" t="s">
        <v>241</v>
      </c>
      <c r="AA134" t="s">
        <v>241</v>
      </c>
      <c r="AB134" t="s">
        <v>89</v>
      </c>
      <c r="AC134" s="58">
        <v>6301</v>
      </c>
      <c r="AD134" s="60">
        <v>8705000</v>
      </c>
      <c r="AE134" s="60">
        <v>84000</v>
      </c>
      <c r="AF134" t="s">
        <v>93</v>
      </c>
      <c r="AG134" t="s">
        <v>52</v>
      </c>
      <c r="AH134" t="s">
        <v>94</v>
      </c>
      <c r="AI134" t="s">
        <v>53</v>
      </c>
      <c r="AJ134">
        <v>2013</v>
      </c>
      <c r="AK134" t="s">
        <v>55</v>
      </c>
      <c r="AL134" t="s">
        <v>52</v>
      </c>
      <c r="AM134" t="s">
        <v>52</v>
      </c>
      <c r="AN134">
        <v>2018</v>
      </c>
      <c r="AO134" t="s">
        <v>95</v>
      </c>
      <c r="AP134" t="s">
        <v>83</v>
      </c>
      <c r="AQ134">
        <v>107.362444</v>
      </c>
      <c r="AR134">
        <v>179.55484899999999</v>
      </c>
    </row>
    <row r="135" spans="1:44" x14ac:dyDescent="0.25">
      <c r="A135">
        <v>22485</v>
      </c>
      <c r="B135" t="s">
        <v>238</v>
      </c>
      <c r="C135" t="s">
        <v>149</v>
      </c>
      <c r="D135" t="s">
        <v>37</v>
      </c>
      <c r="E135" t="s">
        <v>108</v>
      </c>
      <c r="F135" t="s">
        <v>39</v>
      </c>
      <c r="G135">
        <v>0.56000000000000005</v>
      </c>
      <c r="H135">
        <v>0.48</v>
      </c>
      <c r="I135">
        <v>7.1953000000000003E-2</v>
      </c>
      <c r="J135">
        <v>8.3759150000000009</v>
      </c>
      <c r="K135">
        <v>1.2179610000000001</v>
      </c>
      <c r="L135">
        <v>0.60267000000000004</v>
      </c>
      <c r="M135">
        <v>8.7636000000000006E-2</v>
      </c>
      <c r="N135">
        <v>3200</v>
      </c>
      <c r="O135" t="s">
        <v>242</v>
      </c>
      <c r="P135" t="s">
        <v>82</v>
      </c>
      <c r="Q135" t="s">
        <v>240</v>
      </c>
      <c r="R135">
        <v>6301.1542760000002</v>
      </c>
      <c r="S135" t="s">
        <v>41</v>
      </c>
      <c r="T135" t="s">
        <v>83</v>
      </c>
      <c r="U135" t="s">
        <v>84</v>
      </c>
      <c r="V135" t="s">
        <v>85</v>
      </c>
      <c r="W135" t="s">
        <v>86</v>
      </c>
      <c r="X135" t="s">
        <v>87</v>
      </c>
      <c r="Y135">
        <v>2021</v>
      </c>
      <c r="Z135" t="s">
        <v>241</v>
      </c>
      <c r="AA135" t="s">
        <v>241</v>
      </c>
      <c r="AB135" t="s">
        <v>89</v>
      </c>
      <c r="AC135" s="58">
        <v>6301</v>
      </c>
      <c r="AD135" s="60">
        <v>8705000</v>
      </c>
      <c r="AE135" s="60">
        <v>84000</v>
      </c>
      <c r="AF135" t="s">
        <v>93</v>
      </c>
      <c r="AG135" t="s">
        <v>52</v>
      </c>
      <c r="AH135" t="s">
        <v>94</v>
      </c>
      <c r="AI135" t="s">
        <v>53</v>
      </c>
      <c r="AJ135">
        <v>2013</v>
      </c>
      <c r="AK135" t="s">
        <v>55</v>
      </c>
      <c r="AL135" t="s">
        <v>52</v>
      </c>
      <c r="AM135" t="s">
        <v>52</v>
      </c>
      <c r="AN135">
        <v>2018</v>
      </c>
      <c r="AO135" t="s">
        <v>95</v>
      </c>
      <c r="AP135" t="s">
        <v>83</v>
      </c>
      <c r="AQ135">
        <v>111.65816599999999</v>
      </c>
      <c r="AR135">
        <v>291.18235600000003</v>
      </c>
    </row>
    <row r="136" spans="1:44" x14ac:dyDescent="0.25">
      <c r="A136">
        <v>22486</v>
      </c>
      <c r="B136" t="s">
        <v>238</v>
      </c>
      <c r="C136" t="s">
        <v>147</v>
      </c>
      <c r="D136" t="s">
        <v>37</v>
      </c>
      <c r="E136" t="s">
        <v>108</v>
      </c>
      <c r="F136" t="s">
        <v>39</v>
      </c>
      <c r="G136">
        <v>0.56000000000000005</v>
      </c>
      <c r="H136">
        <v>0.48</v>
      </c>
      <c r="I136">
        <v>1.5492000000000001E-2</v>
      </c>
      <c r="J136">
        <v>8.3759150000000009</v>
      </c>
      <c r="K136">
        <v>1.2179610000000001</v>
      </c>
      <c r="L136">
        <v>0.12975600000000001</v>
      </c>
      <c r="M136">
        <v>1.8867999999999999E-2</v>
      </c>
      <c r="N136">
        <v>3200</v>
      </c>
      <c r="O136" t="s">
        <v>242</v>
      </c>
      <c r="P136" t="s">
        <v>82</v>
      </c>
      <c r="Q136" t="s">
        <v>240</v>
      </c>
      <c r="R136">
        <v>6301.1542760000002</v>
      </c>
      <c r="S136" t="s">
        <v>41</v>
      </c>
      <c r="T136" t="s">
        <v>83</v>
      </c>
      <c r="U136" t="s">
        <v>84</v>
      </c>
      <c r="V136" t="s">
        <v>85</v>
      </c>
      <c r="W136" t="s">
        <v>86</v>
      </c>
      <c r="X136" t="s">
        <v>87</v>
      </c>
      <c r="Y136">
        <v>2021</v>
      </c>
      <c r="Z136" t="s">
        <v>241</v>
      </c>
      <c r="AA136" t="s">
        <v>241</v>
      </c>
      <c r="AB136" t="s">
        <v>89</v>
      </c>
      <c r="AC136" s="58">
        <v>6301</v>
      </c>
      <c r="AD136" s="60">
        <v>8705000</v>
      </c>
      <c r="AE136" s="60">
        <v>84000</v>
      </c>
      <c r="AF136" t="s">
        <v>93</v>
      </c>
      <c r="AG136" t="s">
        <v>52</v>
      </c>
      <c r="AH136" t="s">
        <v>94</v>
      </c>
      <c r="AI136" t="s">
        <v>53</v>
      </c>
      <c r="AJ136">
        <v>2013</v>
      </c>
      <c r="AK136" t="s">
        <v>55</v>
      </c>
      <c r="AL136" t="s">
        <v>52</v>
      </c>
      <c r="AM136" t="s">
        <v>52</v>
      </c>
      <c r="AN136">
        <v>2018</v>
      </c>
      <c r="AO136" t="s">
        <v>95</v>
      </c>
      <c r="AP136" t="s">
        <v>83</v>
      </c>
      <c r="AQ136">
        <v>102.51886</v>
      </c>
      <c r="AR136">
        <v>62.692010000000003</v>
      </c>
    </row>
    <row r="137" spans="1:44" x14ac:dyDescent="0.25">
      <c r="A137">
        <v>22506</v>
      </c>
      <c r="B137" t="s">
        <v>238</v>
      </c>
      <c r="C137" t="s">
        <v>148</v>
      </c>
      <c r="D137" t="s">
        <v>37</v>
      </c>
      <c r="E137" t="s">
        <v>108</v>
      </c>
      <c r="F137" t="s">
        <v>39</v>
      </c>
      <c r="G137">
        <v>0.56000000000000005</v>
      </c>
      <c r="H137">
        <v>0.48</v>
      </c>
      <c r="I137">
        <v>0.111442</v>
      </c>
      <c r="J137">
        <v>8.2372979999999991</v>
      </c>
      <c r="K137">
        <v>1.137373</v>
      </c>
      <c r="L137">
        <v>0.91798400000000002</v>
      </c>
      <c r="M137">
        <v>0.126752</v>
      </c>
      <c r="N137">
        <v>1390</v>
      </c>
      <c r="O137" t="s">
        <v>253</v>
      </c>
      <c r="P137" t="s">
        <v>82</v>
      </c>
      <c r="Q137" t="s">
        <v>240</v>
      </c>
      <c r="R137">
        <v>6301.1542760000002</v>
      </c>
      <c r="S137" t="s">
        <v>41</v>
      </c>
      <c r="T137" t="s">
        <v>83</v>
      </c>
      <c r="U137" t="s">
        <v>84</v>
      </c>
      <c r="V137" t="s">
        <v>85</v>
      </c>
      <c r="W137" t="s">
        <v>86</v>
      </c>
      <c r="X137" t="s">
        <v>87</v>
      </c>
      <c r="Y137">
        <v>2021</v>
      </c>
      <c r="Z137" t="s">
        <v>241</v>
      </c>
      <c r="AA137" t="s">
        <v>241</v>
      </c>
      <c r="AB137" t="s">
        <v>89</v>
      </c>
      <c r="AC137" s="58">
        <v>6301</v>
      </c>
      <c r="AD137" s="60">
        <v>8705000</v>
      </c>
      <c r="AE137" s="60">
        <v>84000</v>
      </c>
      <c r="AF137" t="s">
        <v>93</v>
      </c>
      <c r="AG137" t="s">
        <v>52</v>
      </c>
      <c r="AH137" t="s">
        <v>94</v>
      </c>
      <c r="AI137" t="s">
        <v>53</v>
      </c>
      <c r="AJ137">
        <v>2013</v>
      </c>
      <c r="AK137" t="s">
        <v>55</v>
      </c>
      <c r="AL137" t="s">
        <v>52</v>
      </c>
      <c r="AM137" t="s">
        <v>52</v>
      </c>
      <c r="AN137">
        <v>2018</v>
      </c>
      <c r="AO137" t="s">
        <v>95</v>
      </c>
      <c r="AP137" t="s">
        <v>83</v>
      </c>
      <c r="AQ137">
        <v>209.149935</v>
      </c>
      <c r="AR137">
        <v>395.763577</v>
      </c>
    </row>
    <row r="138" spans="1:44" x14ac:dyDescent="0.25">
      <c r="A138">
        <v>22520</v>
      </c>
      <c r="B138" t="s">
        <v>238</v>
      </c>
      <c r="C138" t="s">
        <v>149</v>
      </c>
      <c r="D138" t="s">
        <v>37</v>
      </c>
      <c r="E138" t="s">
        <v>108</v>
      </c>
      <c r="F138" t="s">
        <v>39</v>
      </c>
      <c r="G138">
        <v>0.56000000000000005</v>
      </c>
      <c r="H138">
        <v>0.48</v>
      </c>
      <c r="I138">
        <v>7.5180000000000004E-3</v>
      </c>
      <c r="J138">
        <v>8.4654600000000002</v>
      </c>
      <c r="K138">
        <v>1.2465010000000001</v>
      </c>
      <c r="L138">
        <v>6.3643000000000005E-2</v>
      </c>
      <c r="M138">
        <v>9.3710000000000009E-3</v>
      </c>
      <c r="N138">
        <v>2110</v>
      </c>
      <c r="O138" t="s">
        <v>247</v>
      </c>
      <c r="P138" t="s">
        <v>82</v>
      </c>
      <c r="Q138" t="s">
        <v>240</v>
      </c>
      <c r="R138">
        <v>6301.1542760000002</v>
      </c>
      <c r="S138" t="s">
        <v>41</v>
      </c>
      <c r="T138" t="s">
        <v>83</v>
      </c>
      <c r="U138" t="s">
        <v>84</v>
      </c>
      <c r="V138" t="s">
        <v>85</v>
      </c>
      <c r="W138" t="s">
        <v>86</v>
      </c>
      <c r="X138" t="s">
        <v>87</v>
      </c>
      <c r="Y138">
        <v>2021</v>
      </c>
      <c r="Z138" t="s">
        <v>241</v>
      </c>
      <c r="AA138" t="s">
        <v>241</v>
      </c>
      <c r="AB138" t="s">
        <v>89</v>
      </c>
      <c r="AC138" s="58">
        <v>6301</v>
      </c>
      <c r="AD138" s="60">
        <v>8705000</v>
      </c>
      <c r="AE138" s="60">
        <v>84000</v>
      </c>
      <c r="AF138" t="s">
        <v>93</v>
      </c>
      <c r="AG138" t="s">
        <v>52</v>
      </c>
      <c r="AH138" t="s">
        <v>94</v>
      </c>
      <c r="AI138" t="s">
        <v>53</v>
      </c>
      <c r="AJ138">
        <v>2013</v>
      </c>
      <c r="AK138" t="s">
        <v>55</v>
      </c>
      <c r="AL138" t="s">
        <v>52</v>
      </c>
      <c r="AM138" t="s">
        <v>52</v>
      </c>
      <c r="AN138">
        <v>2018</v>
      </c>
      <c r="AO138" t="s">
        <v>95</v>
      </c>
      <c r="AP138" t="s">
        <v>83</v>
      </c>
      <c r="AQ138">
        <v>68.110309999999998</v>
      </c>
      <c r="AR138">
        <v>30.423953999999998</v>
      </c>
    </row>
    <row r="139" spans="1:44" x14ac:dyDescent="0.25">
      <c r="A139">
        <v>22521</v>
      </c>
      <c r="B139" t="s">
        <v>238</v>
      </c>
      <c r="C139" t="s">
        <v>149</v>
      </c>
      <c r="D139" t="s">
        <v>37</v>
      </c>
      <c r="E139" t="s">
        <v>108</v>
      </c>
      <c r="F139" t="s">
        <v>39</v>
      </c>
      <c r="G139">
        <v>0.56000000000000005</v>
      </c>
      <c r="H139">
        <v>0.48</v>
      </c>
      <c r="I139">
        <v>1.4959999999999999E-3</v>
      </c>
      <c r="J139">
        <v>8.4654600000000002</v>
      </c>
      <c r="K139">
        <v>1.2465010000000001</v>
      </c>
      <c r="L139">
        <v>1.2668E-2</v>
      </c>
      <c r="M139">
        <v>1.8649999999999999E-3</v>
      </c>
      <c r="N139">
        <v>2240</v>
      </c>
      <c r="O139" t="s">
        <v>246</v>
      </c>
      <c r="P139" t="s">
        <v>82</v>
      </c>
      <c r="Q139" t="s">
        <v>240</v>
      </c>
      <c r="R139">
        <v>6301.1542760000002</v>
      </c>
      <c r="S139" t="s">
        <v>41</v>
      </c>
      <c r="T139" t="s">
        <v>83</v>
      </c>
      <c r="U139" t="s">
        <v>84</v>
      </c>
      <c r="V139" t="s">
        <v>85</v>
      </c>
      <c r="W139" t="s">
        <v>86</v>
      </c>
      <c r="X139" t="s">
        <v>87</v>
      </c>
      <c r="Y139">
        <v>2021</v>
      </c>
      <c r="Z139" t="s">
        <v>241</v>
      </c>
      <c r="AA139" t="s">
        <v>241</v>
      </c>
      <c r="AB139" t="s">
        <v>89</v>
      </c>
      <c r="AC139" s="58">
        <v>6301</v>
      </c>
      <c r="AD139" s="60">
        <v>8705000</v>
      </c>
      <c r="AE139" s="60">
        <v>84000</v>
      </c>
      <c r="AF139" t="s">
        <v>93</v>
      </c>
      <c r="AG139" t="s">
        <v>52</v>
      </c>
      <c r="AH139" t="s">
        <v>94</v>
      </c>
      <c r="AI139" t="s">
        <v>53</v>
      </c>
      <c r="AJ139">
        <v>2013</v>
      </c>
      <c r="AK139" t="s">
        <v>55</v>
      </c>
      <c r="AL139" t="s">
        <v>52</v>
      </c>
      <c r="AM139" t="s">
        <v>52</v>
      </c>
      <c r="AN139">
        <v>2018</v>
      </c>
      <c r="AO139" t="s">
        <v>95</v>
      </c>
      <c r="AP139" t="s">
        <v>83</v>
      </c>
      <c r="AQ139">
        <v>11.387267</v>
      </c>
      <c r="AR139">
        <v>6.0559339999999997</v>
      </c>
    </row>
    <row r="140" spans="1:44" x14ac:dyDescent="0.25">
      <c r="A140">
        <v>22522</v>
      </c>
      <c r="B140" t="s">
        <v>238</v>
      </c>
      <c r="C140" t="s">
        <v>149</v>
      </c>
      <c r="D140" t="s">
        <v>37</v>
      </c>
      <c r="E140" t="s">
        <v>108</v>
      </c>
      <c r="F140" t="s">
        <v>39</v>
      </c>
      <c r="G140">
        <v>0.56000000000000005</v>
      </c>
      <c r="H140">
        <v>0.48</v>
      </c>
      <c r="I140">
        <v>8.3764000000000005E-2</v>
      </c>
      <c r="J140">
        <v>8.4654600000000002</v>
      </c>
      <c r="K140">
        <v>1.2465010000000001</v>
      </c>
      <c r="L140">
        <v>0.70910099999999998</v>
      </c>
      <c r="M140">
        <v>0.104412</v>
      </c>
      <c r="N140">
        <v>2510</v>
      </c>
      <c r="O140" t="s">
        <v>244</v>
      </c>
      <c r="P140" t="s">
        <v>82</v>
      </c>
      <c r="Q140" t="s">
        <v>240</v>
      </c>
      <c r="R140">
        <v>6301.1542760000002</v>
      </c>
      <c r="S140" t="s">
        <v>41</v>
      </c>
      <c r="T140" t="s">
        <v>83</v>
      </c>
      <c r="U140" t="s">
        <v>84</v>
      </c>
      <c r="V140" t="s">
        <v>85</v>
      </c>
      <c r="W140" t="s">
        <v>86</v>
      </c>
      <c r="X140" t="s">
        <v>87</v>
      </c>
      <c r="Y140">
        <v>2021</v>
      </c>
      <c r="Z140" t="s">
        <v>241</v>
      </c>
      <c r="AA140" t="s">
        <v>241</v>
      </c>
      <c r="AB140" t="s">
        <v>89</v>
      </c>
      <c r="AC140" s="58">
        <v>6301</v>
      </c>
      <c r="AD140" s="60">
        <v>8705000</v>
      </c>
      <c r="AE140" s="60">
        <v>84000</v>
      </c>
      <c r="AF140" t="s">
        <v>93</v>
      </c>
      <c r="AG140" t="s">
        <v>52</v>
      </c>
      <c r="AH140" t="s">
        <v>94</v>
      </c>
      <c r="AI140" t="s">
        <v>53</v>
      </c>
      <c r="AJ140">
        <v>2013</v>
      </c>
      <c r="AK140" t="s">
        <v>55</v>
      </c>
      <c r="AL140" t="s">
        <v>52</v>
      </c>
      <c r="AM140" t="s">
        <v>52</v>
      </c>
      <c r="AN140">
        <v>2018</v>
      </c>
      <c r="AO140" t="s">
        <v>95</v>
      </c>
      <c r="AP140" t="s">
        <v>83</v>
      </c>
      <c r="AQ140">
        <v>160.054889</v>
      </c>
      <c r="AR140">
        <v>338.98088000000001</v>
      </c>
    </row>
    <row r="141" spans="1:44" x14ac:dyDescent="0.25">
      <c r="A141">
        <v>22523</v>
      </c>
      <c r="B141" t="s">
        <v>238</v>
      </c>
      <c r="C141" t="s">
        <v>149</v>
      </c>
      <c r="D141" t="s">
        <v>37</v>
      </c>
      <c r="E141" t="s">
        <v>108</v>
      </c>
      <c r="F141" t="s">
        <v>39</v>
      </c>
      <c r="G141">
        <v>0.56000000000000005</v>
      </c>
      <c r="H141">
        <v>0.48</v>
      </c>
      <c r="I141">
        <v>5.8427E-2</v>
      </c>
      <c r="J141">
        <v>8.4654600000000002</v>
      </c>
      <c r="K141">
        <v>1.2465010000000001</v>
      </c>
      <c r="L141">
        <v>0.49460999999999999</v>
      </c>
      <c r="M141">
        <v>7.2829000000000005E-2</v>
      </c>
      <c r="N141">
        <v>3200</v>
      </c>
      <c r="O141" t="s">
        <v>242</v>
      </c>
      <c r="P141" t="s">
        <v>82</v>
      </c>
      <c r="Q141" t="s">
        <v>240</v>
      </c>
      <c r="R141">
        <v>6301.1542760000002</v>
      </c>
      <c r="S141" t="s">
        <v>41</v>
      </c>
      <c r="T141" t="s">
        <v>83</v>
      </c>
      <c r="U141" t="s">
        <v>84</v>
      </c>
      <c r="V141" t="s">
        <v>85</v>
      </c>
      <c r="W141" t="s">
        <v>86</v>
      </c>
      <c r="X141" t="s">
        <v>87</v>
      </c>
      <c r="Y141">
        <v>2021</v>
      </c>
      <c r="Z141" t="s">
        <v>241</v>
      </c>
      <c r="AA141" t="s">
        <v>241</v>
      </c>
      <c r="AB141" t="s">
        <v>89</v>
      </c>
      <c r="AC141" s="58">
        <v>6301</v>
      </c>
      <c r="AD141" s="60">
        <v>8705000</v>
      </c>
      <c r="AE141" s="60">
        <v>84000</v>
      </c>
      <c r="AF141" t="s">
        <v>93</v>
      </c>
      <c r="AG141" t="s">
        <v>52</v>
      </c>
      <c r="AH141" t="s">
        <v>94</v>
      </c>
      <c r="AI141" t="s">
        <v>53</v>
      </c>
      <c r="AJ141">
        <v>2013</v>
      </c>
      <c r="AK141" t="s">
        <v>55</v>
      </c>
      <c r="AL141" t="s">
        <v>52</v>
      </c>
      <c r="AM141" t="s">
        <v>52</v>
      </c>
      <c r="AN141">
        <v>2018</v>
      </c>
      <c r="AO141" t="s">
        <v>95</v>
      </c>
      <c r="AP141" t="s">
        <v>83</v>
      </c>
      <c r="AQ141">
        <v>106.55797</v>
      </c>
      <c r="AR141">
        <v>236.44516400000001</v>
      </c>
    </row>
    <row r="142" spans="1:44" x14ac:dyDescent="0.25">
      <c r="A142">
        <v>22524</v>
      </c>
      <c r="B142" t="s">
        <v>238</v>
      </c>
      <c r="C142" t="s">
        <v>149</v>
      </c>
      <c r="D142" t="s">
        <v>37</v>
      </c>
      <c r="E142" t="s">
        <v>108</v>
      </c>
      <c r="F142" t="s">
        <v>39</v>
      </c>
      <c r="G142">
        <v>0.56000000000000005</v>
      </c>
      <c r="H142">
        <v>0.48</v>
      </c>
      <c r="I142">
        <v>3.1410000000000001E-3</v>
      </c>
      <c r="J142">
        <v>8.4654600000000002</v>
      </c>
      <c r="K142">
        <v>1.2465010000000001</v>
      </c>
      <c r="L142">
        <v>2.6588000000000001E-2</v>
      </c>
      <c r="M142">
        <v>3.9150000000000001E-3</v>
      </c>
      <c r="N142">
        <v>1210</v>
      </c>
      <c r="O142" t="s">
        <v>245</v>
      </c>
      <c r="P142" t="s">
        <v>82</v>
      </c>
      <c r="Q142" t="s">
        <v>240</v>
      </c>
      <c r="R142">
        <v>6301.1542760000002</v>
      </c>
      <c r="S142" t="s">
        <v>41</v>
      </c>
      <c r="T142" t="s">
        <v>83</v>
      </c>
      <c r="U142" t="s">
        <v>84</v>
      </c>
      <c r="V142" t="s">
        <v>85</v>
      </c>
      <c r="W142" t="s">
        <v>86</v>
      </c>
      <c r="X142" t="s">
        <v>87</v>
      </c>
      <c r="Y142">
        <v>2021</v>
      </c>
      <c r="Z142" t="s">
        <v>241</v>
      </c>
      <c r="AA142" t="s">
        <v>241</v>
      </c>
      <c r="AB142" t="s">
        <v>89</v>
      </c>
      <c r="AC142" s="58">
        <v>6301</v>
      </c>
      <c r="AD142" s="60">
        <v>8705000</v>
      </c>
      <c r="AE142" s="60">
        <v>84000</v>
      </c>
      <c r="AF142" t="s">
        <v>93</v>
      </c>
      <c r="AG142" t="s">
        <v>52</v>
      </c>
      <c r="AH142" t="s">
        <v>94</v>
      </c>
      <c r="AI142" t="s">
        <v>53</v>
      </c>
      <c r="AJ142">
        <v>2013</v>
      </c>
      <c r="AK142" t="s">
        <v>55</v>
      </c>
      <c r="AL142" t="s">
        <v>52</v>
      </c>
      <c r="AM142" t="s">
        <v>52</v>
      </c>
      <c r="AN142">
        <v>2018</v>
      </c>
      <c r="AO142" t="s">
        <v>95</v>
      </c>
      <c r="AP142" t="s">
        <v>83</v>
      </c>
      <c r="AQ142">
        <v>42.566865</v>
      </c>
      <c r="AR142">
        <v>12.710279999999999</v>
      </c>
    </row>
    <row r="143" spans="1:44" x14ac:dyDescent="0.25">
      <c r="A143">
        <v>22541</v>
      </c>
      <c r="B143" t="s">
        <v>238</v>
      </c>
      <c r="C143" t="s">
        <v>148</v>
      </c>
      <c r="D143" t="s">
        <v>37</v>
      </c>
      <c r="E143" t="s">
        <v>108</v>
      </c>
      <c r="F143" t="s">
        <v>39</v>
      </c>
      <c r="G143">
        <v>0.56000000000000005</v>
      </c>
      <c r="H143">
        <v>0.48</v>
      </c>
      <c r="I143">
        <v>0.55913000000000002</v>
      </c>
      <c r="J143">
        <v>7.7742690000000003</v>
      </c>
      <c r="K143">
        <v>1.0892379999999999</v>
      </c>
      <c r="L143">
        <v>4.3468239999999998</v>
      </c>
      <c r="M143">
        <v>0.60902500000000004</v>
      </c>
      <c r="N143">
        <v>1820</v>
      </c>
      <c r="O143" t="s">
        <v>251</v>
      </c>
      <c r="P143" t="s">
        <v>82</v>
      </c>
      <c r="Q143" t="s">
        <v>240</v>
      </c>
      <c r="R143">
        <v>6301.1542760000002</v>
      </c>
      <c r="S143" t="s">
        <v>41</v>
      </c>
      <c r="T143" t="s">
        <v>83</v>
      </c>
      <c r="U143" t="s">
        <v>84</v>
      </c>
      <c r="V143" t="s">
        <v>85</v>
      </c>
      <c r="W143" t="s">
        <v>86</v>
      </c>
      <c r="X143" t="s">
        <v>87</v>
      </c>
      <c r="Y143">
        <v>2021</v>
      </c>
      <c r="Z143" t="s">
        <v>241</v>
      </c>
      <c r="AA143" t="s">
        <v>241</v>
      </c>
      <c r="AB143" t="s">
        <v>89</v>
      </c>
      <c r="AC143" s="58">
        <v>6301</v>
      </c>
      <c r="AD143" s="60">
        <v>8705000</v>
      </c>
      <c r="AE143" s="60">
        <v>84000</v>
      </c>
      <c r="AF143" t="s">
        <v>93</v>
      </c>
      <c r="AG143" t="s">
        <v>52</v>
      </c>
      <c r="AH143" t="s">
        <v>94</v>
      </c>
      <c r="AI143" t="s">
        <v>53</v>
      </c>
      <c r="AJ143">
        <v>2013</v>
      </c>
      <c r="AK143" t="s">
        <v>55</v>
      </c>
      <c r="AL143" t="s">
        <v>52</v>
      </c>
      <c r="AM143" t="s">
        <v>52</v>
      </c>
      <c r="AN143">
        <v>2018</v>
      </c>
      <c r="AO143" t="s">
        <v>95</v>
      </c>
      <c r="AP143" t="s">
        <v>83</v>
      </c>
      <c r="AQ143">
        <v>112.198363</v>
      </c>
      <c r="AR143">
        <v>304.38537100000002</v>
      </c>
    </row>
    <row r="144" spans="1:44" x14ac:dyDescent="0.25">
      <c r="A144">
        <v>22542</v>
      </c>
      <c r="B144" t="s">
        <v>238</v>
      </c>
      <c r="C144" t="s">
        <v>147</v>
      </c>
      <c r="D144" t="s">
        <v>37</v>
      </c>
      <c r="E144" t="s">
        <v>108</v>
      </c>
      <c r="F144" t="s">
        <v>39</v>
      </c>
      <c r="G144">
        <v>0.56000000000000005</v>
      </c>
      <c r="H144">
        <v>0.48</v>
      </c>
      <c r="I144">
        <v>5.8633999999999999E-2</v>
      </c>
      <c r="J144">
        <v>7.7742690000000003</v>
      </c>
      <c r="K144">
        <v>1.0892379999999999</v>
      </c>
      <c r="L144">
        <v>0.45583499999999999</v>
      </c>
      <c r="M144">
        <v>6.3866000000000006E-2</v>
      </c>
      <c r="N144">
        <v>3200</v>
      </c>
      <c r="O144" t="s">
        <v>242</v>
      </c>
      <c r="P144" t="s">
        <v>82</v>
      </c>
      <c r="Q144" t="s">
        <v>240</v>
      </c>
      <c r="R144">
        <v>6301.1542760000002</v>
      </c>
      <c r="S144" t="s">
        <v>41</v>
      </c>
      <c r="T144" t="s">
        <v>83</v>
      </c>
      <c r="U144" t="s">
        <v>84</v>
      </c>
      <c r="V144" t="s">
        <v>85</v>
      </c>
      <c r="W144" t="s">
        <v>86</v>
      </c>
      <c r="X144" t="s">
        <v>87</v>
      </c>
      <c r="Y144">
        <v>2021</v>
      </c>
      <c r="Z144" t="s">
        <v>241</v>
      </c>
      <c r="AA144" t="s">
        <v>241</v>
      </c>
      <c r="AB144" t="s">
        <v>89</v>
      </c>
      <c r="AC144" s="58">
        <v>6301</v>
      </c>
      <c r="AD144" s="60">
        <v>8705000</v>
      </c>
      <c r="AE144" s="60">
        <v>84000</v>
      </c>
      <c r="AF144" t="s">
        <v>93</v>
      </c>
      <c r="AG144" t="s">
        <v>52</v>
      </c>
      <c r="AH144" t="s">
        <v>94</v>
      </c>
      <c r="AI144" t="s">
        <v>53</v>
      </c>
      <c r="AJ144">
        <v>2013</v>
      </c>
      <c r="AK144" t="s">
        <v>55</v>
      </c>
      <c r="AL144" t="s">
        <v>52</v>
      </c>
      <c r="AM144" t="s">
        <v>52</v>
      </c>
      <c r="AN144">
        <v>2018</v>
      </c>
      <c r="AO144" t="s">
        <v>95</v>
      </c>
      <c r="AP144" t="s">
        <v>83</v>
      </c>
      <c r="AQ144">
        <v>109.50646</v>
      </c>
      <c r="AR144">
        <v>237.28240600000001</v>
      </c>
    </row>
    <row r="145" spans="1:44" x14ac:dyDescent="0.25">
      <c r="A145">
        <v>22547</v>
      </c>
      <c r="B145" t="s">
        <v>238</v>
      </c>
      <c r="C145" t="s">
        <v>36</v>
      </c>
      <c r="D145" t="s">
        <v>37</v>
      </c>
      <c r="E145" t="s">
        <v>108</v>
      </c>
      <c r="F145" t="s">
        <v>39</v>
      </c>
      <c r="G145">
        <v>0.56000000000000005</v>
      </c>
      <c r="H145">
        <v>0.48</v>
      </c>
      <c r="I145">
        <v>0.27975899999999998</v>
      </c>
      <c r="J145">
        <v>6.6528650000000003</v>
      </c>
      <c r="K145">
        <v>0.79052800000000001</v>
      </c>
      <c r="L145">
        <v>1.861202</v>
      </c>
      <c r="M145">
        <v>0.22115799999999999</v>
      </c>
      <c r="N145">
        <v>2210</v>
      </c>
      <c r="O145" t="s">
        <v>239</v>
      </c>
      <c r="P145" t="s">
        <v>82</v>
      </c>
      <c r="Q145" t="s">
        <v>240</v>
      </c>
      <c r="R145">
        <v>6301.1542760000002</v>
      </c>
      <c r="S145" t="s">
        <v>41</v>
      </c>
      <c r="T145" t="s">
        <v>83</v>
      </c>
      <c r="U145" t="s">
        <v>84</v>
      </c>
      <c r="V145" t="s">
        <v>85</v>
      </c>
      <c r="W145" t="s">
        <v>86</v>
      </c>
      <c r="X145" t="s">
        <v>87</v>
      </c>
      <c r="Y145">
        <v>2021</v>
      </c>
      <c r="Z145" t="s">
        <v>241</v>
      </c>
      <c r="AA145" t="s">
        <v>241</v>
      </c>
      <c r="AB145" t="s">
        <v>89</v>
      </c>
      <c r="AC145" s="58">
        <v>6301</v>
      </c>
      <c r="AD145" s="60">
        <v>8705000</v>
      </c>
      <c r="AE145" s="60">
        <v>84000</v>
      </c>
      <c r="AF145" t="s">
        <v>93</v>
      </c>
      <c r="AG145" t="s">
        <v>52</v>
      </c>
      <c r="AH145" t="s">
        <v>94</v>
      </c>
      <c r="AI145" t="s">
        <v>53</v>
      </c>
      <c r="AJ145">
        <v>2013</v>
      </c>
      <c r="AK145" t="s">
        <v>55</v>
      </c>
      <c r="AL145" t="s">
        <v>52</v>
      </c>
      <c r="AM145" t="s">
        <v>52</v>
      </c>
      <c r="AN145">
        <v>2018</v>
      </c>
      <c r="AO145" t="s">
        <v>95</v>
      </c>
      <c r="AP145" t="s">
        <v>83</v>
      </c>
      <c r="AQ145">
        <v>121.117126</v>
      </c>
      <c r="AR145">
        <v>526.77695200000005</v>
      </c>
    </row>
    <row r="146" spans="1:44" x14ac:dyDescent="0.25">
      <c r="A146">
        <v>22548</v>
      </c>
      <c r="B146" t="s">
        <v>238</v>
      </c>
      <c r="C146" t="s">
        <v>147</v>
      </c>
      <c r="D146" t="s">
        <v>37</v>
      </c>
      <c r="E146" t="s">
        <v>108</v>
      </c>
      <c r="F146" t="s">
        <v>39</v>
      </c>
      <c r="G146">
        <v>0.56000000000000005</v>
      </c>
      <c r="H146">
        <v>0.48</v>
      </c>
      <c r="I146">
        <v>0.323627</v>
      </c>
      <c r="J146">
        <v>6.6528650000000003</v>
      </c>
      <c r="K146">
        <v>0.79052800000000001</v>
      </c>
      <c r="L146">
        <v>2.1530450000000001</v>
      </c>
      <c r="M146">
        <v>0.25583600000000001</v>
      </c>
      <c r="N146">
        <v>3200</v>
      </c>
      <c r="O146" t="s">
        <v>242</v>
      </c>
      <c r="P146" t="s">
        <v>82</v>
      </c>
      <c r="Q146" t="s">
        <v>240</v>
      </c>
      <c r="R146">
        <v>6301.1542760000002</v>
      </c>
      <c r="S146" t="s">
        <v>41</v>
      </c>
      <c r="T146" t="s">
        <v>83</v>
      </c>
      <c r="U146" t="s">
        <v>84</v>
      </c>
      <c r="V146" t="s">
        <v>85</v>
      </c>
      <c r="W146" t="s">
        <v>86</v>
      </c>
      <c r="X146" t="s">
        <v>87</v>
      </c>
      <c r="Y146">
        <v>2021</v>
      </c>
      <c r="Z146" t="s">
        <v>241</v>
      </c>
      <c r="AA146" t="s">
        <v>241</v>
      </c>
      <c r="AB146" t="s">
        <v>89</v>
      </c>
      <c r="AC146" s="58">
        <v>6301</v>
      </c>
      <c r="AD146" s="60">
        <v>8705000</v>
      </c>
      <c r="AE146" s="60">
        <v>84000</v>
      </c>
      <c r="AF146" t="s">
        <v>93</v>
      </c>
      <c r="AG146" t="s">
        <v>52</v>
      </c>
      <c r="AH146" t="s">
        <v>94</v>
      </c>
      <c r="AI146" t="s">
        <v>53</v>
      </c>
      <c r="AJ146">
        <v>2013</v>
      </c>
      <c r="AK146" t="s">
        <v>55</v>
      </c>
      <c r="AL146" t="s">
        <v>52</v>
      </c>
      <c r="AM146" t="s">
        <v>52</v>
      </c>
      <c r="AN146">
        <v>2018</v>
      </c>
      <c r="AO146" t="s">
        <v>95</v>
      </c>
      <c r="AP146" t="s">
        <v>83</v>
      </c>
      <c r="AQ146">
        <v>152.43627000000001</v>
      </c>
      <c r="AR146">
        <v>1309.670666</v>
      </c>
    </row>
    <row r="147" spans="1:44" x14ac:dyDescent="0.25">
      <c r="A147">
        <v>22558</v>
      </c>
      <c r="B147" t="s">
        <v>238</v>
      </c>
      <c r="C147" t="s">
        <v>148</v>
      </c>
      <c r="D147" t="s">
        <v>37</v>
      </c>
      <c r="E147" t="s">
        <v>108</v>
      </c>
      <c r="F147" t="s">
        <v>39</v>
      </c>
      <c r="G147">
        <v>0.56000000000000005</v>
      </c>
      <c r="H147">
        <v>0.48</v>
      </c>
      <c r="I147">
        <v>0.61776299999999995</v>
      </c>
      <c r="J147">
        <v>9.2928230000000003</v>
      </c>
      <c r="K147">
        <v>1.3448659999999999</v>
      </c>
      <c r="L147">
        <v>5.7407659999999998</v>
      </c>
      <c r="M147">
        <v>0.83080900000000002</v>
      </c>
      <c r="N147">
        <v>1820</v>
      </c>
      <c r="O147" t="s">
        <v>251</v>
      </c>
      <c r="P147" t="s">
        <v>82</v>
      </c>
      <c r="Q147" t="s">
        <v>240</v>
      </c>
      <c r="R147">
        <v>6301.1542760000002</v>
      </c>
      <c r="S147" t="s">
        <v>41</v>
      </c>
      <c r="T147" t="s">
        <v>83</v>
      </c>
      <c r="U147" t="s">
        <v>84</v>
      </c>
      <c r="V147" t="s">
        <v>85</v>
      </c>
      <c r="W147" t="s">
        <v>86</v>
      </c>
      <c r="X147" t="s">
        <v>87</v>
      </c>
      <c r="Y147">
        <v>2021</v>
      </c>
      <c r="Z147" t="s">
        <v>241</v>
      </c>
      <c r="AA147" t="s">
        <v>241</v>
      </c>
      <c r="AB147" t="s">
        <v>89</v>
      </c>
      <c r="AC147" s="58">
        <v>6301</v>
      </c>
      <c r="AD147" s="60">
        <v>8705000</v>
      </c>
      <c r="AE147" s="60">
        <v>84000</v>
      </c>
      <c r="AF147" t="s">
        <v>93</v>
      </c>
      <c r="AG147" t="s">
        <v>52</v>
      </c>
      <c r="AH147" t="s">
        <v>94</v>
      </c>
      <c r="AI147" t="s">
        <v>53</v>
      </c>
      <c r="AJ147">
        <v>2013</v>
      </c>
      <c r="AK147" t="s">
        <v>55</v>
      </c>
      <c r="AL147" t="s">
        <v>52</v>
      </c>
      <c r="AM147" t="s">
        <v>52</v>
      </c>
      <c r="AN147">
        <v>2018</v>
      </c>
      <c r="AO147" t="s">
        <v>95</v>
      </c>
      <c r="AP147" t="s">
        <v>83</v>
      </c>
      <c r="AQ147">
        <v>109.321789</v>
      </c>
      <c r="AR147">
        <v>232.85010399999999</v>
      </c>
    </row>
    <row r="148" spans="1:44" x14ac:dyDescent="0.25">
      <c r="A148">
        <v>22570</v>
      </c>
      <c r="B148" t="s">
        <v>238</v>
      </c>
      <c r="C148" t="s">
        <v>36</v>
      </c>
      <c r="D148" t="s">
        <v>37</v>
      </c>
      <c r="E148" t="s">
        <v>108</v>
      </c>
      <c r="F148" t="s">
        <v>39</v>
      </c>
      <c r="G148">
        <v>0.56000000000000005</v>
      </c>
      <c r="H148">
        <v>0.48</v>
      </c>
      <c r="I148">
        <v>0.61776299999999995</v>
      </c>
      <c r="J148">
        <v>7.1075210000000002</v>
      </c>
      <c r="K148">
        <v>0.79503199999999996</v>
      </c>
      <c r="L148">
        <v>4.3907670000000003</v>
      </c>
      <c r="M148">
        <v>0.49114099999999999</v>
      </c>
      <c r="N148">
        <v>2210</v>
      </c>
      <c r="O148" t="s">
        <v>239</v>
      </c>
      <c r="P148" t="s">
        <v>82</v>
      </c>
      <c r="Q148" t="s">
        <v>240</v>
      </c>
      <c r="R148">
        <v>6301.1542760000002</v>
      </c>
      <c r="S148" t="s">
        <v>41</v>
      </c>
      <c r="T148" t="s">
        <v>83</v>
      </c>
      <c r="U148" t="s">
        <v>84</v>
      </c>
      <c r="V148" t="s">
        <v>85</v>
      </c>
      <c r="W148" t="s">
        <v>86</v>
      </c>
      <c r="X148" t="s">
        <v>87</v>
      </c>
      <c r="Y148">
        <v>2021</v>
      </c>
      <c r="Z148" t="s">
        <v>241</v>
      </c>
      <c r="AA148" t="s">
        <v>241</v>
      </c>
      <c r="AB148" t="s">
        <v>89</v>
      </c>
      <c r="AC148" s="58">
        <v>6301</v>
      </c>
      <c r="AD148" s="60">
        <v>8705000</v>
      </c>
      <c r="AE148" s="60">
        <v>84000</v>
      </c>
      <c r="AF148" t="s">
        <v>93</v>
      </c>
      <c r="AG148" t="s">
        <v>52</v>
      </c>
      <c r="AH148" t="s">
        <v>94</v>
      </c>
      <c r="AI148" t="s">
        <v>53</v>
      </c>
      <c r="AJ148">
        <v>2013</v>
      </c>
      <c r="AK148" t="s">
        <v>55</v>
      </c>
      <c r="AL148" t="s">
        <v>52</v>
      </c>
      <c r="AM148" t="s">
        <v>52</v>
      </c>
      <c r="AN148">
        <v>2018</v>
      </c>
      <c r="AO148" t="s">
        <v>95</v>
      </c>
      <c r="AP148" t="s">
        <v>83</v>
      </c>
      <c r="AQ148">
        <v>109.908117</v>
      </c>
      <c r="AR148">
        <v>247.50830199999999</v>
      </c>
    </row>
    <row r="149" spans="1:44" x14ac:dyDescent="0.25">
      <c r="A149">
        <v>22571</v>
      </c>
      <c r="B149" t="s">
        <v>238</v>
      </c>
      <c r="C149" t="s">
        <v>147</v>
      </c>
      <c r="D149" t="s">
        <v>37</v>
      </c>
      <c r="E149" t="s">
        <v>108</v>
      </c>
      <c r="F149" t="s">
        <v>39</v>
      </c>
      <c r="G149">
        <v>0.56000000000000005</v>
      </c>
      <c r="H149">
        <v>0.48</v>
      </c>
      <c r="I149">
        <v>0.17641599999999999</v>
      </c>
      <c r="J149">
        <v>6.8972449999999998</v>
      </c>
      <c r="K149">
        <v>0.78349599999999997</v>
      </c>
      <c r="L149">
        <v>1.2167840000000001</v>
      </c>
      <c r="M149">
        <v>0.13822100000000001</v>
      </c>
      <c r="N149">
        <v>3200</v>
      </c>
      <c r="O149" t="s">
        <v>242</v>
      </c>
      <c r="P149" t="s">
        <v>82</v>
      </c>
      <c r="Q149" t="s">
        <v>240</v>
      </c>
      <c r="R149">
        <v>6301.1542760000002</v>
      </c>
      <c r="S149" t="s">
        <v>41</v>
      </c>
      <c r="T149" t="s">
        <v>83</v>
      </c>
      <c r="U149" t="s">
        <v>84</v>
      </c>
      <c r="V149" t="s">
        <v>85</v>
      </c>
      <c r="W149" t="s">
        <v>86</v>
      </c>
      <c r="X149" t="s">
        <v>87</v>
      </c>
      <c r="Y149">
        <v>2021</v>
      </c>
      <c r="Z149" t="s">
        <v>241</v>
      </c>
      <c r="AA149" t="s">
        <v>241</v>
      </c>
      <c r="AB149" t="s">
        <v>89</v>
      </c>
      <c r="AC149" s="58">
        <v>6301</v>
      </c>
      <c r="AD149" s="60">
        <v>8705000</v>
      </c>
      <c r="AE149" s="60">
        <v>84000</v>
      </c>
      <c r="AF149" t="s">
        <v>93</v>
      </c>
      <c r="AG149" t="s">
        <v>52</v>
      </c>
      <c r="AH149" t="s">
        <v>94</v>
      </c>
      <c r="AI149" t="s">
        <v>53</v>
      </c>
      <c r="AJ149">
        <v>2013</v>
      </c>
      <c r="AK149" t="s">
        <v>55</v>
      </c>
      <c r="AL149" t="s">
        <v>52</v>
      </c>
      <c r="AM149" t="s">
        <v>52</v>
      </c>
      <c r="AN149">
        <v>2018</v>
      </c>
      <c r="AO149" t="s">
        <v>95</v>
      </c>
      <c r="AP149" t="s">
        <v>83</v>
      </c>
      <c r="AQ149">
        <v>128.572022</v>
      </c>
      <c r="AR149">
        <v>713.92993799999999</v>
      </c>
    </row>
    <row r="150" spans="1:44" x14ac:dyDescent="0.25">
      <c r="A150">
        <v>22572</v>
      </c>
      <c r="B150" t="s">
        <v>238</v>
      </c>
      <c r="C150" t="s">
        <v>36</v>
      </c>
      <c r="D150" t="s">
        <v>37</v>
      </c>
      <c r="E150" t="s">
        <v>108</v>
      </c>
      <c r="F150" t="s">
        <v>39</v>
      </c>
      <c r="G150">
        <v>0.56000000000000005</v>
      </c>
      <c r="H150">
        <v>0.48</v>
      </c>
      <c r="I150">
        <v>0.44134800000000002</v>
      </c>
      <c r="J150">
        <v>6.8972449999999998</v>
      </c>
      <c r="K150">
        <v>0.78349599999999997</v>
      </c>
      <c r="L150">
        <v>3.044082</v>
      </c>
      <c r="M150">
        <v>0.34579399999999999</v>
      </c>
      <c r="N150">
        <v>3300</v>
      </c>
      <c r="O150" t="s">
        <v>249</v>
      </c>
      <c r="P150" t="s">
        <v>82</v>
      </c>
      <c r="Q150" t="s">
        <v>240</v>
      </c>
      <c r="R150">
        <v>6301.1542760000002</v>
      </c>
      <c r="S150" t="s">
        <v>41</v>
      </c>
      <c r="T150" t="s">
        <v>83</v>
      </c>
      <c r="U150" t="s">
        <v>84</v>
      </c>
      <c r="V150" t="s">
        <v>85</v>
      </c>
      <c r="W150" t="s">
        <v>86</v>
      </c>
      <c r="X150" t="s">
        <v>87</v>
      </c>
      <c r="Y150">
        <v>2021</v>
      </c>
      <c r="Z150" t="s">
        <v>241</v>
      </c>
      <c r="AA150" t="s">
        <v>241</v>
      </c>
      <c r="AB150" t="s">
        <v>89</v>
      </c>
      <c r="AC150" s="58">
        <v>6301</v>
      </c>
      <c r="AD150" s="60">
        <v>8705000</v>
      </c>
      <c r="AE150" s="60">
        <v>84000</v>
      </c>
      <c r="AF150" t="s">
        <v>93</v>
      </c>
      <c r="AG150" t="s">
        <v>52</v>
      </c>
      <c r="AH150" t="s">
        <v>94</v>
      </c>
      <c r="AI150" t="s">
        <v>53</v>
      </c>
      <c r="AJ150">
        <v>2013</v>
      </c>
      <c r="AK150" t="s">
        <v>55</v>
      </c>
      <c r="AL150" t="s">
        <v>52</v>
      </c>
      <c r="AM150" t="s">
        <v>52</v>
      </c>
      <c r="AN150">
        <v>2018</v>
      </c>
      <c r="AO150" t="s">
        <v>95</v>
      </c>
      <c r="AP150" t="s">
        <v>83</v>
      </c>
      <c r="AQ150">
        <v>139.60562200000001</v>
      </c>
      <c r="AR150">
        <v>989.575332</v>
      </c>
    </row>
    <row r="151" spans="1:44" x14ac:dyDescent="0.25">
      <c r="A151">
        <v>22596</v>
      </c>
      <c r="B151" t="s">
        <v>238</v>
      </c>
      <c r="C151" t="s">
        <v>148</v>
      </c>
      <c r="D151" t="s">
        <v>37</v>
      </c>
      <c r="E151" t="s">
        <v>108</v>
      </c>
      <c r="F151" t="s">
        <v>39</v>
      </c>
      <c r="G151">
        <v>0.56000000000000005</v>
      </c>
      <c r="H151">
        <v>0.48</v>
      </c>
      <c r="I151">
        <v>0.42219000000000001</v>
      </c>
      <c r="J151">
        <v>7.3691890000000004</v>
      </c>
      <c r="K151">
        <v>1.00986</v>
      </c>
      <c r="L151">
        <v>3.1111970000000002</v>
      </c>
      <c r="M151">
        <v>0.42635299999999998</v>
      </c>
      <c r="N151">
        <v>1820</v>
      </c>
      <c r="O151" t="s">
        <v>251</v>
      </c>
      <c r="P151" t="s">
        <v>82</v>
      </c>
      <c r="Q151" t="s">
        <v>240</v>
      </c>
      <c r="R151">
        <v>6301.1542760000002</v>
      </c>
      <c r="S151" t="s">
        <v>41</v>
      </c>
      <c r="T151" t="s">
        <v>83</v>
      </c>
      <c r="U151" t="s">
        <v>84</v>
      </c>
      <c r="V151" t="s">
        <v>85</v>
      </c>
      <c r="W151" t="s">
        <v>86</v>
      </c>
      <c r="X151" t="s">
        <v>87</v>
      </c>
      <c r="Y151">
        <v>2021</v>
      </c>
      <c r="Z151" t="s">
        <v>241</v>
      </c>
      <c r="AA151" t="s">
        <v>241</v>
      </c>
      <c r="AB151" t="s">
        <v>89</v>
      </c>
      <c r="AC151" s="58">
        <v>6301</v>
      </c>
      <c r="AD151" s="60">
        <v>8705000</v>
      </c>
      <c r="AE151" s="60">
        <v>84000</v>
      </c>
      <c r="AF151" t="s">
        <v>93</v>
      </c>
      <c r="AG151" t="s">
        <v>52</v>
      </c>
      <c r="AH151" t="s">
        <v>94</v>
      </c>
      <c r="AI151" t="s">
        <v>53</v>
      </c>
      <c r="AJ151">
        <v>2013</v>
      </c>
      <c r="AK151" t="s">
        <v>55</v>
      </c>
      <c r="AL151" t="s">
        <v>52</v>
      </c>
      <c r="AM151" t="s">
        <v>52</v>
      </c>
      <c r="AN151">
        <v>2018</v>
      </c>
      <c r="AO151" t="s">
        <v>95</v>
      </c>
      <c r="AP151" t="s">
        <v>83</v>
      </c>
      <c r="AQ151">
        <v>105.913391</v>
      </c>
      <c r="AR151">
        <v>147.261066</v>
      </c>
    </row>
    <row r="152" spans="1:44" x14ac:dyDescent="0.25">
      <c r="A152">
        <v>22597</v>
      </c>
      <c r="B152" t="s">
        <v>238</v>
      </c>
      <c r="C152" t="s">
        <v>147</v>
      </c>
      <c r="D152" t="s">
        <v>37</v>
      </c>
      <c r="E152" t="s">
        <v>108</v>
      </c>
      <c r="F152" t="s">
        <v>39</v>
      </c>
      <c r="G152">
        <v>0.56000000000000005</v>
      </c>
      <c r="H152">
        <v>0.48</v>
      </c>
      <c r="I152">
        <v>0.195574</v>
      </c>
      <c r="J152">
        <v>7.3691890000000004</v>
      </c>
      <c r="K152">
        <v>1.00986</v>
      </c>
      <c r="L152">
        <v>1.4412180000000001</v>
      </c>
      <c r="M152">
        <v>0.19750200000000001</v>
      </c>
      <c r="N152">
        <v>3200</v>
      </c>
      <c r="O152" t="s">
        <v>242</v>
      </c>
      <c r="P152" t="s">
        <v>82</v>
      </c>
      <c r="Q152" t="s">
        <v>240</v>
      </c>
      <c r="R152">
        <v>6301.1542760000002</v>
      </c>
      <c r="S152" t="s">
        <v>41</v>
      </c>
      <c r="T152" t="s">
        <v>83</v>
      </c>
      <c r="U152" t="s">
        <v>84</v>
      </c>
      <c r="V152" t="s">
        <v>85</v>
      </c>
      <c r="W152" t="s">
        <v>86</v>
      </c>
      <c r="X152" t="s">
        <v>87</v>
      </c>
      <c r="Y152">
        <v>2021</v>
      </c>
      <c r="Z152" t="s">
        <v>241</v>
      </c>
      <c r="AA152" t="s">
        <v>241</v>
      </c>
      <c r="AB152" t="s">
        <v>89</v>
      </c>
      <c r="AC152" s="58">
        <v>6301</v>
      </c>
      <c r="AD152" s="60">
        <v>8705000</v>
      </c>
      <c r="AE152" s="60">
        <v>84000</v>
      </c>
      <c r="AF152" t="s">
        <v>93</v>
      </c>
      <c r="AG152" t="s">
        <v>52</v>
      </c>
      <c r="AH152" t="s">
        <v>94</v>
      </c>
      <c r="AI152" t="s">
        <v>53</v>
      </c>
      <c r="AJ152">
        <v>2013</v>
      </c>
      <c r="AK152" t="s">
        <v>55</v>
      </c>
      <c r="AL152" t="s">
        <v>52</v>
      </c>
      <c r="AM152" t="s">
        <v>52</v>
      </c>
      <c r="AN152">
        <v>2018</v>
      </c>
      <c r="AO152" t="s">
        <v>95</v>
      </c>
      <c r="AP152" t="s">
        <v>83</v>
      </c>
      <c r="AQ152">
        <v>131.673484</v>
      </c>
      <c r="AR152">
        <v>791.45800499999996</v>
      </c>
    </row>
    <row r="153" spans="1:44" x14ac:dyDescent="0.25">
      <c r="A153">
        <v>22606</v>
      </c>
      <c r="B153" t="s">
        <v>238</v>
      </c>
      <c r="C153" t="s">
        <v>147</v>
      </c>
      <c r="D153" t="s">
        <v>37</v>
      </c>
      <c r="E153" t="s">
        <v>108</v>
      </c>
      <c r="F153" t="s">
        <v>39</v>
      </c>
      <c r="G153">
        <v>0.56000000000000005</v>
      </c>
      <c r="H153">
        <v>0.48</v>
      </c>
      <c r="I153">
        <v>3.4662999999999999E-2</v>
      </c>
      <c r="J153">
        <v>7.0003270000000004</v>
      </c>
      <c r="K153">
        <v>0.77187600000000001</v>
      </c>
      <c r="L153">
        <v>0.24265500000000001</v>
      </c>
      <c r="M153">
        <v>2.6755999999999999E-2</v>
      </c>
      <c r="N153">
        <v>3200</v>
      </c>
      <c r="O153" t="s">
        <v>242</v>
      </c>
      <c r="P153" t="s">
        <v>82</v>
      </c>
      <c r="Q153" t="s">
        <v>240</v>
      </c>
      <c r="R153">
        <v>6301.1542760000002</v>
      </c>
      <c r="S153" t="s">
        <v>41</v>
      </c>
      <c r="T153" t="s">
        <v>83</v>
      </c>
      <c r="U153" t="s">
        <v>84</v>
      </c>
      <c r="V153" t="s">
        <v>85</v>
      </c>
      <c r="W153" t="s">
        <v>86</v>
      </c>
      <c r="X153" t="s">
        <v>87</v>
      </c>
      <c r="Y153">
        <v>2021</v>
      </c>
      <c r="Z153" t="s">
        <v>241</v>
      </c>
      <c r="AA153" t="s">
        <v>241</v>
      </c>
      <c r="AB153" t="s">
        <v>89</v>
      </c>
      <c r="AC153" s="58">
        <v>6301</v>
      </c>
      <c r="AD153" s="60">
        <v>8705000</v>
      </c>
      <c r="AE153" s="60">
        <v>84000</v>
      </c>
      <c r="AF153" t="s">
        <v>93</v>
      </c>
      <c r="AG153" t="s">
        <v>52</v>
      </c>
      <c r="AH153" t="s">
        <v>94</v>
      </c>
      <c r="AI153" t="s">
        <v>53</v>
      </c>
      <c r="AJ153">
        <v>2013</v>
      </c>
      <c r="AK153" t="s">
        <v>55</v>
      </c>
      <c r="AL153" t="s">
        <v>52</v>
      </c>
      <c r="AM153" t="s">
        <v>52</v>
      </c>
      <c r="AN153">
        <v>2018</v>
      </c>
      <c r="AO153" t="s">
        <v>95</v>
      </c>
      <c r="AP153" t="s">
        <v>83</v>
      </c>
      <c r="AQ153">
        <v>106.56445600000001</v>
      </c>
      <c r="AR153">
        <v>140.277987</v>
      </c>
    </row>
    <row r="154" spans="1:44" x14ac:dyDescent="0.25">
      <c r="A154">
        <v>22607</v>
      </c>
      <c r="B154" t="s">
        <v>238</v>
      </c>
      <c r="C154" t="s">
        <v>36</v>
      </c>
      <c r="D154" t="s">
        <v>37</v>
      </c>
      <c r="E154" t="s">
        <v>108</v>
      </c>
      <c r="F154" t="s">
        <v>39</v>
      </c>
      <c r="G154">
        <v>0.56000000000000005</v>
      </c>
      <c r="H154">
        <v>0.48</v>
      </c>
      <c r="I154">
        <v>0.58309999999999995</v>
      </c>
      <c r="J154">
        <v>7.0003270000000004</v>
      </c>
      <c r="K154">
        <v>0.77187600000000001</v>
      </c>
      <c r="L154">
        <v>4.0818909999999997</v>
      </c>
      <c r="M154">
        <v>0.45008100000000001</v>
      </c>
      <c r="N154">
        <v>3300</v>
      </c>
      <c r="O154" t="s">
        <v>249</v>
      </c>
      <c r="P154" t="s">
        <v>82</v>
      </c>
      <c r="Q154" t="s">
        <v>240</v>
      </c>
      <c r="R154">
        <v>6301.1542760000002</v>
      </c>
      <c r="S154" t="s">
        <v>41</v>
      </c>
      <c r="T154" t="s">
        <v>83</v>
      </c>
      <c r="U154" t="s">
        <v>84</v>
      </c>
      <c r="V154" t="s">
        <v>85</v>
      </c>
      <c r="W154" t="s">
        <v>86</v>
      </c>
      <c r="X154" t="s">
        <v>87</v>
      </c>
      <c r="Y154">
        <v>2021</v>
      </c>
      <c r="Z154" t="s">
        <v>241</v>
      </c>
      <c r="AA154" t="s">
        <v>241</v>
      </c>
      <c r="AB154" t="s">
        <v>89</v>
      </c>
      <c r="AC154" s="58">
        <v>6301</v>
      </c>
      <c r="AD154" s="60">
        <v>8705000</v>
      </c>
      <c r="AE154" s="60">
        <v>84000</v>
      </c>
      <c r="AF154" t="s">
        <v>93</v>
      </c>
      <c r="AG154" t="s">
        <v>52</v>
      </c>
      <c r="AH154" t="s">
        <v>94</v>
      </c>
      <c r="AI154" t="s">
        <v>53</v>
      </c>
      <c r="AJ154">
        <v>2013</v>
      </c>
      <c r="AK154" t="s">
        <v>55</v>
      </c>
      <c r="AL154" t="s">
        <v>52</v>
      </c>
      <c r="AM154" t="s">
        <v>52</v>
      </c>
      <c r="AN154">
        <v>2018</v>
      </c>
      <c r="AO154" t="s">
        <v>95</v>
      </c>
      <c r="AP154" t="s">
        <v>83</v>
      </c>
      <c r="AQ154">
        <v>134.08328800000001</v>
      </c>
      <c r="AR154">
        <v>872.01651100000004</v>
      </c>
    </row>
    <row r="155" spans="1:44" x14ac:dyDescent="0.25">
      <c r="A155">
        <v>22632</v>
      </c>
      <c r="B155" t="s">
        <v>238</v>
      </c>
      <c r="C155" t="s">
        <v>148</v>
      </c>
      <c r="D155" t="s">
        <v>37</v>
      </c>
      <c r="E155" t="s">
        <v>108</v>
      </c>
      <c r="F155" t="s">
        <v>39</v>
      </c>
      <c r="G155">
        <v>0.56000000000000005</v>
      </c>
      <c r="H155">
        <v>0.48</v>
      </c>
      <c r="I155">
        <v>0.406974</v>
      </c>
      <c r="J155">
        <v>7.3224450000000001</v>
      </c>
      <c r="K155">
        <v>1.0007999999999999</v>
      </c>
      <c r="L155">
        <v>2.980048</v>
      </c>
      <c r="M155">
        <v>0.4073</v>
      </c>
      <c r="N155">
        <v>1820</v>
      </c>
      <c r="O155" t="s">
        <v>251</v>
      </c>
      <c r="P155" t="s">
        <v>82</v>
      </c>
      <c r="Q155" t="s">
        <v>240</v>
      </c>
      <c r="R155">
        <v>6301.1542760000002</v>
      </c>
      <c r="S155" t="s">
        <v>41</v>
      </c>
      <c r="T155" t="s">
        <v>83</v>
      </c>
      <c r="U155" t="s">
        <v>84</v>
      </c>
      <c r="V155" t="s">
        <v>85</v>
      </c>
      <c r="W155" t="s">
        <v>86</v>
      </c>
      <c r="X155" t="s">
        <v>87</v>
      </c>
      <c r="Y155">
        <v>2021</v>
      </c>
      <c r="Z155" t="s">
        <v>241</v>
      </c>
      <c r="AA155" t="s">
        <v>241</v>
      </c>
      <c r="AB155" t="s">
        <v>89</v>
      </c>
      <c r="AC155" s="58">
        <v>6301</v>
      </c>
      <c r="AD155" s="60">
        <v>8705000</v>
      </c>
      <c r="AE155" s="60">
        <v>84000</v>
      </c>
      <c r="AF155" t="s">
        <v>93</v>
      </c>
      <c r="AG155" t="s">
        <v>52</v>
      </c>
      <c r="AH155" t="s">
        <v>94</v>
      </c>
      <c r="AI155" t="s">
        <v>53</v>
      </c>
      <c r="AJ155">
        <v>2013</v>
      </c>
      <c r="AK155" t="s">
        <v>55</v>
      </c>
      <c r="AL155" t="s">
        <v>52</v>
      </c>
      <c r="AM155" t="s">
        <v>52</v>
      </c>
      <c r="AN155">
        <v>2018</v>
      </c>
      <c r="AO155" t="s">
        <v>95</v>
      </c>
      <c r="AP155" t="s">
        <v>83</v>
      </c>
      <c r="AQ155">
        <v>105.21506100000001</v>
      </c>
      <c r="AR155">
        <v>129.80280999999999</v>
      </c>
    </row>
    <row r="156" spans="1:44" x14ac:dyDescent="0.25">
      <c r="A156">
        <v>22633</v>
      </c>
      <c r="B156" t="s">
        <v>238</v>
      </c>
      <c r="C156" t="s">
        <v>147</v>
      </c>
      <c r="D156" t="s">
        <v>37</v>
      </c>
      <c r="E156" t="s">
        <v>108</v>
      </c>
      <c r="F156" t="s">
        <v>39</v>
      </c>
      <c r="G156">
        <v>0.56000000000000005</v>
      </c>
      <c r="H156">
        <v>0.48</v>
      </c>
      <c r="I156">
        <v>0.210789</v>
      </c>
      <c r="J156">
        <v>7.3224450000000001</v>
      </c>
      <c r="K156">
        <v>1.0007999999999999</v>
      </c>
      <c r="L156">
        <v>1.5434909999999999</v>
      </c>
      <c r="M156">
        <v>0.21095800000000001</v>
      </c>
      <c r="N156">
        <v>3200</v>
      </c>
      <c r="O156" t="s">
        <v>242</v>
      </c>
      <c r="P156" t="s">
        <v>82</v>
      </c>
      <c r="Q156" t="s">
        <v>240</v>
      </c>
      <c r="R156">
        <v>6301.1542760000002</v>
      </c>
      <c r="S156" t="s">
        <v>41</v>
      </c>
      <c r="T156" t="s">
        <v>83</v>
      </c>
      <c r="U156" t="s">
        <v>84</v>
      </c>
      <c r="V156" t="s">
        <v>85</v>
      </c>
      <c r="W156" t="s">
        <v>86</v>
      </c>
      <c r="X156" t="s">
        <v>87</v>
      </c>
      <c r="Y156">
        <v>2021</v>
      </c>
      <c r="Z156" t="s">
        <v>241</v>
      </c>
      <c r="AA156" t="s">
        <v>241</v>
      </c>
      <c r="AB156" t="s">
        <v>89</v>
      </c>
      <c r="AC156" s="58">
        <v>6301</v>
      </c>
      <c r="AD156" s="60">
        <v>8705000</v>
      </c>
      <c r="AE156" s="60">
        <v>84000</v>
      </c>
      <c r="AF156" t="s">
        <v>93</v>
      </c>
      <c r="AG156" t="s">
        <v>52</v>
      </c>
      <c r="AH156" t="s">
        <v>94</v>
      </c>
      <c r="AI156" t="s">
        <v>53</v>
      </c>
      <c r="AJ156">
        <v>2013</v>
      </c>
      <c r="AK156" t="s">
        <v>55</v>
      </c>
      <c r="AL156" t="s">
        <v>52</v>
      </c>
      <c r="AM156" t="s">
        <v>52</v>
      </c>
      <c r="AN156">
        <v>2018</v>
      </c>
      <c r="AO156" t="s">
        <v>95</v>
      </c>
      <c r="AP156" t="s">
        <v>83</v>
      </c>
      <c r="AQ156">
        <v>134.13648599999999</v>
      </c>
      <c r="AR156">
        <v>853.03307099999995</v>
      </c>
    </row>
    <row r="157" spans="1:44" x14ac:dyDescent="0.25">
      <c r="A157">
        <v>22635</v>
      </c>
      <c r="B157" t="s">
        <v>238</v>
      </c>
      <c r="C157" t="s">
        <v>148</v>
      </c>
      <c r="D157" t="s">
        <v>37</v>
      </c>
      <c r="E157" t="s">
        <v>108</v>
      </c>
      <c r="F157" t="s">
        <v>39</v>
      </c>
      <c r="G157">
        <v>0.56000000000000005</v>
      </c>
      <c r="H157">
        <v>0.48</v>
      </c>
      <c r="I157">
        <v>0.25406899999999999</v>
      </c>
      <c r="J157">
        <v>7.9596520000000002</v>
      </c>
      <c r="K157">
        <v>1.006238</v>
      </c>
      <c r="L157">
        <v>2.0223</v>
      </c>
      <c r="M157">
        <v>0.25565399999999999</v>
      </c>
      <c r="N157">
        <v>1820</v>
      </c>
      <c r="O157" t="s">
        <v>251</v>
      </c>
      <c r="P157" t="s">
        <v>82</v>
      </c>
      <c r="Q157" t="s">
        <v>240</v>
      </c>
      <c r="R157">
        <v>6301.1542760000002</v>
      </c>
      <c r="S157" t="s">
        <v>41</v>
      </c>
      <c r="T157" t="s">
        <v>83</v>
      </c>
      <c r="U157" t="s">
        <v>84</v>
      </c>
      <c r="V157" t="s">
        <v>85</v>
      </c>
      <c r="W157" t="s">
        <v>86</v>
      </c>
      <c r="X157" t="s">
        <v>87</v>
      </c>
      <c r="Y157">
        <v>2021</v>
      </c>
      <c r="Z157" t="s">
        <v>241</v>
      </c>
      <c r="AA157" t="s">
        <v>241</v>
      </c>
      <c r="AB157" t="s">
        <v>89</v>
      </c>
      <c r="AC157" s="58">
        <v>6301</v>
      </c>
      <c r="AD157" s="60">
        <v>8705000</v>
      </c>
      <c r="AE157" s="60">
        <v>84000</v>
      </c>
      <c r="AF157" t="s">
        <v>93</v>
      </c>
      <c r="AG157" t="s">
        <v>52</v>
      </c>
      <c r="AH157" t="s">
        <v>94</v>
      </c>
      <c r="AI157" t="s">
        <v>53</v>
      </c>
      <c r="AJ157">
        <v>2013</v>
      </c>
      <c r="AK157" t="s">
        <v>55</v>
      </c>
      <c r="AL157" t="s">
        <v>52</v>
      </c>
      <c r="AM157" t="s">
        <v>52</v>
      </c>
      <c r="AN157">
        <v>2018</v>
      </c>
      <c r="AO157" t="s">
        <v>95</v>
      </c>
      <c r="AP157" t="s">
        <v>83</v>
      </c>
      <c r="AQ157">
        <v>42.729432000000003</v>
      </c>
      <c r="AR157">
        <v>27.811278999999999</v>
      </c>
    </row>
    <row r="158" spans="1:44" x14ac:dyDescent="0.25">
      <c r="A158">
        <v>22636</v>
      </c>
      <c r="B158" t="s">
        <v>238</v>
      </c>
      <c r="C158" t="s">
        <v>147</v>
      </c>
      <c r="D158" t="s">
        <v>37</v>
      </c>
      <c r="E158" t="s">
        <v>108</v>
      </c>
      <c r="F158" t="s">
        <v>39</v>
      </c>
      <c r="G158">
        <v>0.56000000000000005</v>
      </c>
      <c r="H158">
        <v>0.48</v>
      </c>
      <c r="I158">
        <v>0.36369499999999999</v>
      </c>
      <c r="J158">
        <v>7.9596520000000002</v>
      </c>
      <c r="K158">
        <v>1.006238</v>
      </c>
      <c r="L158">
        <v>2.894882</v>
      </c>
      <c r="M158">
        <v>0.36596299999999998</v>
      </c>
      <c r="N158">
        <v>3100</v>
      </c>
      <c r="O158" t="s">
        <v>252</v>
      </c>
      <c r="P158" t="s">
        <v>82</v>
      </c>
      <c r="Q158" t="s">
        <v>240</v>
      </c>
      <c r="R158">
        <v>6301.1542760000002</v>
      </c>
      <c r="S158" t="s">
        <v>41</v>
      </c>
      <c r="T158" t="s">
        <v>83</v>
      </c>
      <c r="U158" t="s">
        <v>84</v>
      </c>
      <c r="V158" t="s">
        <v>85</v>
      </c>
      <c r="W158" t="s">
        <v>86</v>
      </c>
      <c r="X158" t="s">
        <v>87</v>
      </c>
      <c r="Y158">
        <v>2021</v>
      </c>
      <c r="Z158" t="s">
        <v>241</v>
      </c>
      <c r="AA158" t="s">
        <v>241</v>
      </c>
      <c r="AB158" t="s">
        <v>89</v>
      </c>
      <c r="AC158" s="58">
        <v>6301</v>
      </c>
      <c r="AD158" s="60">
        <v>8705000</v>
      </c>
      <c r="AE158" s="60">
        <v>84000</v>
      </c>
      <c r="AF158" t="s">
        <v>93</v>
      </c>
      <c r="AG158" t="s">
        <v>52</v>
      </c>
      <c r="AH158" t="s">
        <v>94</v>
      </c>
      <c r="AI158" t="s">
        <v>53</v>
      </c>
      <c r="AJ158">
        <v>2013</v>
      </c>
      <c r="AK158" t="s">
        <v>55</v>
      </c>
      <c r="AL158" t="s">
        <v>52</v>
      </c>
      <c r="AM158" t="s">
        <v>52</v>
      </c>
      <c r="AN158">
        <v>2018</v>
      </c>
      <c r="AO158" t="s">
        <v>95</v>
      </c>
      <c r="AP158" t="s">
        <v>83</v>
      </c>
      <c r="AQ158">
        <v>61.966687</v>
      </c>
      <c r="AR158">
        <v>28.571584000000001</v>
      </c>
    </row>
    <row r="159" spans="1:44" x14ac:dyDescent="0.25">
      <c r="A159">
        <v>22641</v>
      </c>
      <c r="B159" t="s">
        <v>238</v>
      </c>
      <c r="C159" t="s">
        <v>36</v>
      </c>
      <c r="D159" t="s">
        <v>37</v>
      </c>
      <c r="E159" t="s">
        <v>108</v>
      </c>
      <c r="F159" t="s">
        <v>39</v>
      </c>
      <c r="G159">
        <v>0.56000000000000005</v>
      </c>
      <c r="H159">
        <v>0.48</v>
      </c>
      <c r="I159">
        <v>0.61776299999999995</v>
      </c>
      <c r="J159">
        <v>7.0891979999999997</v>
      </c>
      <c r="K159">
        <v>0.776528</v>
      </c>
      <c r="L159">
        <v>4.3794469999999999</v>
      </c>
      <c r="M159">
        <v>0.479711</v>
      </c>
      <c r="N159">
        <v>3300</v>
      </c>
      <c r="O159" t="s">
        <v>249</v>
      </c>
      <c r="P159" t="s">
        <v>82</v>
      </c>
      <c r="Q159" t="s">
        <v>240</v>
      </c>
      <c r="R159">
        <v>6301.1542760000002</v>
      </c>
      <c r="S159" t="s">
        <v>41</v>
      </c>
      <c r="T159" t="s">
        <v>83</v>
      </c>
      <c r="U159" t="s">
        <v>84</v>
      </c>
      <c r="V159" t="s">
        <v>85</v>
      </c>
      <c r="W159" t="s">
        <v>86</v>
      </c>
      <c r="X159" t="s">
        <v>87</v>
      </c>
      <c r="Y159">
        <v>2021</v>
      </c>
      <c r="Z159" t="s">
        <v>241</v>
      </c>
      <c r="AA159" t="s">
        <v>241</v>
      </c>
      <c r="AB159" t="s">
        <v>89</v>
      </c>
      <c r="AC159" s="58">
        <v>6301</v>
      </c>
      <c r="AD159" s="60">
        <v>8705000</v>
      </c>
      <c r="AE159" s="60">
        <v>84000</v>
      </c>
      <c r="AF159" t="s">
        <v>93</v>
      </c>
      <c r="AG159" t="s">
        <v>52</v>
      </c>
      <c r="AH159" t="s">
        <v>94</v>
      </c>
      <c r="AI159" t="s">
        <v>53</v>
      </c>
      <c r="AJ159">
        <v>2013</v>
      </c>
      <c r="AK159" t="s">
        <v>55</v>
      </c>
      <c r="AL159" t="s">
        <v>52</v>
      </c>
      <c r="AM159" t="s">
        <v>52</v>
      </c>
      <c r="AN159">
        <v>2018</v>
      </c>
      <c r="AO159" t="s">
        <v>95</v>
      </c>
      <c r="AP159" t="s">
        <v>83</v>
      </c>
      <c r="AQ159">
        <v>106.970789</v>
      </c>
      <c r="AR159">
        <v>174.07509999999999</v>
      </c>
    </row>
    <row r="160" spans="1:44" x14ac:dyDescent="0.25">
      <c r="A160">
        <v>22653</v>
      </c>
      <c r="B160" t="s">
        <v>238</v>
      </c>
      <c r="C160" t="s">
        <v>149</v>
      </c>
      <c r="D160" t="s">
        <v>37</v>
      </c>
      <c r="E160" t="s">
        <v>108</v>
      </c>
      <c r="F160" t="s">
        <v>39</v>
      </c>
      <c r="G160">
        <v>0.56000000000000005</v>
      </c>
      <c r="H160">
        <v>0.48</v>
      </c>
      <c r="I160">
        <v>7.0985999999999994E-2</v>
      </c>
      <c r="J160">
        <v>7.4203469999999996</v>
      </c>
      <c r="K160">
        <v>1.0895999999999999</v>
      </c>
      <c r="L160">
        <v>0.52674200000000004</v>
      </c>
      <c r="M160">
        <v>7.7345999999999998E-2</v>
      </c>
      <c r="N160">
        <v>2140</v>
      </c>
      <c r="O160" t="s">
        <v>248</v>
      </c>
      <c r="P160" t="s">
        <v>82</v>
      </c>
      <c r="Q160" t="s">
        <v>240</v>
      </c>
      <c r="R160">
        <v>6301.1542760000002</v>
      </c>
      <c r="S160" t="s">
        <v>41</v>
      </c>
      <c r="T160" t="s">
        <v>83</v>
      </c>
      <c r="U160" t="s">
        <v>84</v>
      </c>
      <c r="V160" t="s">
        <v>85</v>
      </c>
      <c r="W160" t="s">
        <v>86</v>
      </c>
      <c r="X160" t="s">
        <v>87</v>
      </c>
      <c r="Y160">
        <v>2021</v>
      </c>
      <c r="Z160" t="s">
        <v>241</v>
      </c>
      <c r="AA160" t="s">
        <v>241</v>
      </c>
      <c r="AB160" t="s">
        <v>89</v>
      </c>
      <c r="AC160" s="58">
        <v>6301</v>
      </c>
      <c r="AD160" s="60">
        <v>8705000</v>
      </c>
      <c r="AE160" s="60">
        <v>84000</v>
      </c>
      <c r="AF160" t="s">
        <v>93</v>
      </c>
      <c r="AG160" t="s">
        <v>52</v>
      </c>
      <c r="AH160" t="s">
        <v>94</v>
      </c>
      <c r="AI160" t="s">
        <v>53</v>
      </c>
      <c r="AJ160">
        <v>2013</v>
      </c>
      <c r="AK160" t="s">
        <v>55</v>
      </c>
      <c r="AL160" t="s">
        <v>52</v>
      </c>
      <c r="AM160" t="s">
        <v>52</v>
      </c>
      <c r="AN160">
        <v>2018</v>
      </c>
      <c r="AO160" t="s">
        <v>95</v>
      </c>
      <c r="AP160" t="s">
        <v>83</v>
      </c>
      <c r="AQ160">
        <v>111.019758</v>
      </c>
      <c r="AR160">
        <v>287.27061400000002</v>
      </c>
    </row>
    <row r="161" spans="1:44" x14ac:dyDescent="0.25">
      <c r="A161">
        <v>22654</v>
      </c>
      <c r="B161" t="s">
        <v>238</v>
      </c>
      <c r="C161" t="s">
        <v>148</v>
      </c>
      <c r="D161" t="s">
        <v>37</v>
      </c>
      <c r="E161" t="s">
        <v>108</v>
      </c>
      <c r="F161" t="s">
        <v>39</v>
      </c>
      <c r="G161">
        <v>0.56000000000000005</v>
      </c>
      <c r="H161">
        <v>0.48</v>
      </c>
      <c r="I161">
        <v>6.3089999999999993E-2</v>
      </c>
      <c r="J161">
        <v>7.4203469999999996</v>
      </c>
      <c r="K161">
        <v>1.0895999999999999</v>
      </c>
      <c r="L161">
        <v>0.46815299999999999</v>
      </c>
      <c r="M161">
        <v>6.8742999999999999E-2</v>
      </c>
      <c r="N161">
        <v>1820</v>
      </c>
      <c r="O161" t="s">
        <v>251</v>
      </c>
      <c r="P161" t="s">
        <v>82</v>
      </c>
      <c r="Q161" t="s">
        <v>240</v>
      </c>
      <c r="R161">
        <v>6301.1542760000002</v>
      </c>
      <c r="S161" t="s">
        <v>41</v>
      </c>
      <c r="T161" t="s">
        <v>83</v>
      </c>
      <c r="U161" t="s">
        <v>84</v>
      </c>
      <c r="V161" t="s">
        <v>85</v>
      </c>
      <c r="W161" t="s">
        <v>86</v>
      </c>
      <c r="X161" t="s">
        <v>87</v>
      </c>
      <c r="Y161">
        <v>2021</v>
      </c>
      <c r="Z161" t="s">
        <v>241</v>
      </c>
      <c r="AA161" t="s">
        <v>241</v>
      </c>
      <c r="AB161" t="s">
        <v>89</v>
      </c>
      <c r="AC161" s="58">
        <v>6301</v>
      </c>
      <c r="AD161" s="60">
        <v>8705000</v>
      </c>
      <c r="AE161" s="60">
        <v>84000</v>
      </c>
      <c r="AF161" t="s">
        <v>93</v>
      </c>
      <c r="AG161" t="s">
        <v>52</v>
      </c>
      <c r="AH161" t="s">
        <v>94</v>
      </c>
      <c r="AI161" t="s">
        <v>53</v>
      </c>
      <c r="AJ161">
        <v>2013</v>
      </c>
      <c r="AK161" t="s">
        <v>55</v>
      </c>
      <c r="AL161" t="s">
        <v>52</v>
      </c>
      <c r="AM161" t="s">
        <v>52</v>
      </c>
      <c r="AN161">
        <v>2018</v>
      </c>
      <c r="AO161" t="s">
        <v>95</v>
      </c>
      <c r="AP161" t="s">
        <v>83</v>
      </c>
      <c r="AQ161">
        <v>110.227889</v>
      </c>
      <c r="AR161">
        <v>255.31812600000001</v>
      </c>
    </row>
    <row r="162" spans="1:44" x14ac:dyDescent="0.25">
      <c r="A162">
        <v>22655</v>
      </c>
      <c r="B162" t="s">
        <v>238</v>
      </c>
      <c r="C162" t="s">
        <v>147</v>
      </c>
      <c r="D162" t="s">
        <v>37</v>
      </c>
      <c r="E162" t="s">
        <v>108</v>
      </c>
      <c r="F162" t="s">
        <v>39</v>
      </c>
      <c r="G162">
        <v>0.56000000000000005</v>
      </c>
      <c r="H162">
        <v>0.48</v>
      </c>
      <c r="I162">
        <v>0.30513800000000002</v>
      </c>
      <c r="J162">
        <v>7.4203469999999996</v>
      </c>
      <c r="K162">
        <v>1.0895999999999999</v>
      </c>
      <c r="L162">
        <v>2.2642280000000001</v>
      </c>
      <c r="M162">
        <v>0.332478</v>
      </c>
      <c r="N162">
        <v>3200</v>
      </c>
      <c r="O162" t="s">
        <v>242</v>
      </c>
      <c r="P162" t="s">
        <v>82</v>
      </c>
      <c r="Q162" t="s">
        <v>240</v>
      </c>
      <c r="R162">
        <v>6301.1542760000002</v>
      </c>
      <c r="S162" t="s">
        <v>41</v>
      </c>
      <c r="T162" t="s">
        <v>83</v>
      </c>
      <c r="U162" t="s">
        <v>84</v>
      </c>
      <c r="V162" t="s">
        <v>85</v>
      </c>
      <c r="W162" t="s">
        <v>86</v>
      </c>
      <c r="X162" t="s">
        <v>87</v>
      </c>
      <c r="Y162">
        <v>2021</v>
      </c>
      <c r="Z162" t="s">
        <v>241</v>
      </c>
      <c r="AA162" t="s">
        <v>241</v>
      </c>
      <c r="AB162" t="s">
        <v>89</v>
      </c>
      <c r="AC162" s="58">
        <v>6301</v>
      </c>
      <c r="AD162" s="60">
        <v>8705000</v>
      </c>
      <c r="AE162" s="60">
        <v>84000</v>
      </c>
      <c r="AF162" t="s">
        <v>93</v>
      </c>
      <c r="AG162" t="s">
        <v>52</v>
      </c>
      <c r="AH162" t="s">
        <v>94</v>
      </c>
      <c r="AI162" t="s">
        <v>53</v>
      </c>
      <c r="AJ162">
        <v>2013</v>
      </c>
      <c r="AK162" t="s">
        <v>55</v>
      </c>
      <c r="AL162" t="s">
        <v>52</v>
      </c>
      <c r="AM162" t="s">
        <v>52</v>
      </c>
      <c r="AN162">
        <v>2018</v>
      </c>
      <c r="AO162" t="s">
        <v>95</v>
      </c>
      <c r="AP162" t="s">
        <v>83</v>
      </c>
      <c r="AQ162">
        <v>149.42029600000001</v>
      </c>
      <c r="AR162">
        <v>1234.848825</v>
      </c>
    </row>
    <row r="163" spans="1:44" x14ac:dyDescent="0.25">
      <c r="A163">
        <v>22667</v>
      </c>
      <c r="B163" t="s">
        <v>238</v>
      </c>
      <c r="C163" t="s">
        <v>147</v>
      </c>
      <c r="D163" t="s">
        <v>37</v>
      </c>
      <c r="E163" t="s">
        <v>108</v>
      </c>
      <c r="F163" t="s">
        <v>39</v>
      </c>
      <c r="G163">
        <v>0.56000000000000005</v>
      </c>
      <c r="H163">
        <v>0.48</v>
      </c>
      <c r="I163">
        <v>0.15229200000000001</v>
      </c>
      <c r="J163">
        <v>5.4258899999999999</v>
      </c>
      <c r="K163">
        <v>0.64972200000000002</v>
      </c>
      <c r="L163">
        <v>0.826318</v>
      </c>
      <c r="M163">
        <v>9.8946999999999993E-2</v>
      </c>
      <c r="N163">
        <v>3100</v>
      </c>
      <c r="O163" t="s">
        <v>252</v>
      </c>
      <c r="P163" t="s">
        <v>82</v>
      </c>
      <c r="Q163" t="s">
        <v>240</v>
      </c>
      <c r="R163">
        <v>6301.1542760000002</v>
      </c>
      <c r="S163" t="s">
        <v>41</v>
      </c>
      <c r="T163" t="s">
        <v>83</v>
      </c>
      <c r="U163" t="s">
        <v>84</v>
      </c>
      <c r="V163" t="s">
        <v>85</v>
      </c>
      <c r="W163" t="s">
        <v>86</v>
      </c>
      <c r="X163" t="s">
        <v>87</v>
      </c>
      <c r="Y163">
        <v>2021</v>
      </c>
      <c r="Z163" t="s">
        <v>241</v>
      </c>
      <c r="AA163" t="s">
        <v>241</v>
      </c>
      <c r="AB163" t="s">
        <v>89</v>
      </c>
      <c r="AC163" s="58">
        <v>6301</v>
      </c>
      <c r="AD163" s="60">
        <v>8705000</v>
      </c>
      <c r="AE163" s="60">
        <v>84000</v>
      </c>
      <c r="AF163" t="s">
        <v>93</v>
      </c>
      <c r="AG163" t="s">
        <v>52</v>
      </c>
      <c r="AH163" t="s">
        <v>94</v>
      </c>
      <c r="AI163" t="s">
        <v>53</v>
      </c>
      <c r="AJ163">
        <v>2013</v>
      </c>
      <c r="AK163" t="s">
        <v>55</v>
      </c>
      <c r="AL163" t="s">
        <v>52</v>
      </c>
      <c r="AM163" t="s">
        <v>52</v>
      </c>
      <c r="AN163">
        <v>2018</v>
      </c>
      <c r="AO163" t="s">
        <v>95</v>
      </c>
      <c r="AP163" t="s">
        <v>83</v>
      </c>
      <c r="AQ163">
        <v>119.871349</v>
      </c>
      <c r="AR163">
        <v>496.218659</v>
      </c>
    </row>
    <row r="164" spans="1:44" x14ac:dyDescent="0.25">
      <c r="A164">
        <v>22668</v>
      </c>
      <c r="B164" t="s">
        <v>238</v>
      </c>
      <c r="C164" t="s">
        <v>147</v>
      </c>
      <c r="D164" t="s">
        <v>37</v>
      </c>
      <c r="E164" t="s">
        <v>108</v>
      </c>
      <c r="F164" t="s">
        <v>39</v>
      </c>
      <c r="G164">
        <v>0.56000000000000005</v>
      </c>
      <c r="H164">
        <v>0.48</v>
      </c>
      <c r="I164">
        <v>0.30738700000000002</v>
      </c>
      <c r="J164">
        <v>5.4258899999999999</v>
      </c>
      <c r="K164">
        <v>0.64972200000000002</v>
      </c>
      <c r="L164">
        <v>1.6678470000000001</v>
      </c>
      <c r="M164">
        <v>0.199716</v>
      </c>
      <c r="N164">
        <v>3200</v>
      </c>
      <c r="O164" t="s">
        <v>242</v>
      </c>
      <c r="P164" t="s">
        <v>82</v>
      </c>
      <c r="Q164" t="s">
        <v>240</v>
      </c>
      <c r="R164">
        <v>6301.1542760000002</v>
      </c>
      <c r="S164" t="s">
        <v>41</v>
      </c>
      <c r="T164" t="s">
        <v>83</v>
      </c>
      <c r="U164" t="s">
        <v>84</v>
      </c>
      <c r="V164" t="s">
        <v>85</v>
      </c>
      <c r="W164" t="s">
        <v>86</v>
      </c>
      <c r="X164" t="s">
        <v>87</v>
      </c>
      <c r="Y164">
        <v>2021</v>
      </c>
      <c r="Z164" t="s">
        <v>241</v>
      </c>
      <c r="AA164" t="s">
        <v>241</v>
      </c>
      <c r="AB164" t="s">
        <v>89</v>
      </c>
      <c r="AC164" s="58">
        <v>6301</v>
      </c>
      <c r="AD164" s="60">
        <v>8705000</v>
      </c>
      <c r="AE164" s="60">
        <v>84000</v>
      </c>
      <c r="AF164" t="s">
        <v>93</v>
      </c>
      <c r="AG164" t="s">
        <v>52</v>
      </c>
      <c r="AH164" t="s">
        <v>94</v>
      </c>
      <c r="AI164" t="s">
        <v>53</v>
      </c>
      <c r="AJ164">
        <v>2013</v>
      </c>
      <c r="AK164" t="s">
        <v>55</v>
      </c>
      <c r="AL164" t="s">
        <v>52</v>
      </c>
      <c r="AM164" t="s">
        <v>52</v>
      </c>
      <c r="AN164">
        <v>2018</v>
      </c>
      <c r="AO164" t="s">
        <v>95</v>
      </c>
      <c r="AP164" t="s">
        <v>83</v>
      </c>
      <c r="AQ164">
        <v>149.783998</v>
      </c>
      <c r="AR164">
        <v>1243.9500089999999</v>
      </c>
    </row>
    <row r="165" spans="1:44" x14ac:dyDescent="0.25">
      <c r="A165">
        <v>22697</v>
      </c>
      <c r="B165" t="s">
        <v>238</v>
      </c>
      <c r="C165" t="s">
        <v>36</v>
      </c>
      <c r="D165" t="s">
        <v>37</v>
      </c>
      <c r="E165" t="s">
        <v>108</v>
      </c>
      <c r="F165" t="s">
        <v>39</v>
      </c>
      <c r="G165">
        <v>0.56000000000000005</v>
      </c>
      <c r="H165">
        <v>0.48</v>
      </c>
      <c r="I165">
        <v>0.47579700000000003</v>
      </c>
      <c r="J165">
        <v>7.0642180000000003</v>
      </c>
      <c r="K165">
        <v>0.813828</v>
      </c>
      <c r="L165">
        <v>3.3611360000000001</v>
      </c>
      <c r="M165">
        <v>0.38721699999999998</v>
      </c>
      <c r="N165">
        <v>2210</v>
      </c>
      <c r="O165" t="s">
        <v>239</v>
      </c>
      <c r="P165" t="s">
        <v>82</v>
      </c>
      <c r="Q165" t="s">
        <v>240</v>
      </c>
      <c r="R165">
        <v>6301.1542760000002</v>
      </c>
      <c r="S165" t="s">
        <v>41</v>
      </c>
      <c r="T165" t="s">
        <v>83</v>
      </c>
      <c r="U165" t="s">
        <v>84</v>
      </c>
      <c r="V165" t="s">
        <v>85</v>
      </c>
      <c r="W165" t="s">
        <v>86</v>
      </c>
      <c r="X165" t="s">
        <v>87</v>
      </c>
      <c r="Y165">
        <v>2021</v>
      </c>
      <c r="Z165" t="s">
        <v>241</v>
      </c>
      <c r="AA165" t="s">
        <v>241</v>
      </c>
      <c r="AB165" t="s">
        <v>89</v>
      </c>
      <c r="AC165" s="58">
        <v>6301</v>
      </c>
      <c r="AD165" s="60">
        <v>8705000</v>
      </c>
      <c r="AE165" s="60">
        <v>84000</v>
      </c>
      <c r="AF165" t="s">
        <v>93</v>
      </c>
      <c r="AG165" t="s">
        <v>52</v>
      </c>
      <c r="AH165" t="s">
        <v>94</v>
      </c>
      <c r="AI165" t="s">
        <v>53</v>
      </c>
      <c r="AJ165">
        <v>2013</v>
      </c>
      <c r="AK165" t="s">
        <v>55</v>
      </c>
      <c r="AL165" t="s">
        <v>52</v>
      </c>
      <c r="AM165" t="s">
        <v>52</v>
      </c>
      <c r="AN165">
        <v>2018</v>
      </c>
      <c r="AO165" t="s">
        <v>95</v>
      </c>
      <c r="AP165" t="s">
        <v>83</v>
      </c>
      <c r="AQ165">
        <v>129.87485100000001</v>
      </c>
      <c r="AR165">
        <v>746.59543099999996</v>
      </c>
    </row>
    <row r="166" spans="1:44" x14ac:dyDescent="0.25">
      <c r="A166">
        <v>22698</v>
      </c>
      <c r="B166" t="s">
        <v>238</v>
      </c>
      <c r="C166" t="s">
        <v>147</v>
      </c>
      <c r="D166" t="s">
        <v>37</v>
      </c>
      <c r="E166" t="s">
        <v>108</v>
      </c>
      <c r="F166" t="s">
        <v>39</v>
      </c>
      <c r="G166">
        <v>0.56000000000000005</v>
      </c>
      <c r="H166">
        <v>0.48</v>
      </c>
      <c r="I166">
        <v>0.14196600000000001</v>
      </c>
      <c r="J166">
        <v>7.0642180000000003</v>
      </c>
      <c r="K166">
        <v>0.813828</v>
      </c>
      <c r="L166">
        <v>1.00288</v>
      </c>
      <c r="M166">
        <v>0.115536</v>
      </c>
      <c r="N166">
        <v>3200</v>
      </c>
      <c r="O166" t="s">
        <v>242</v>
      </c>
      <c r="P166" t="s">
        <v>82</v>
      </c>
      <c r="Q166" t="s">
        <v>240</v>
      </c>
      <c r="R166">
        <v>6301.1542760000002</v>
      </c>
      <c r="S166" t="s">
        <v>41</v>
      </c>
      <c r="T166" t="s">
        <v>83</v>
      </c>
      <c r="U166" t="s">
        <v>84</v>
      </c>
      <c r="V166" t="s">
        <v>85</v>
      </c>
      <c r="W166" t="s">
        <v>86</v>
      </c>
      <c r="X166" t="s">
        <v>87</v>
      </c>
      <c r="Y166">
        <v>2021</v>
      </c>
      <c r="Z166" t="s">
        <v>241</v>
      </c>
      <c r="AA166" t="s">
        <v>241</v>
      </c>
      <c r="AB166" t="s">
        <v>89</v>
      </c>
      <c r="AC166" s="58">
        <v>6301</v>
      </c>
      <c r="AD166" s="60">
        <v>8705000</v>
      </c>
      <c r="AE166" s="60">
        <v>84000</v>
      </c>
      <c r="AF166" t="s">
        <v>93</v>
      </c>
      <c r="AG166" t="s">
        <v>52</v>
      </c>
      <c r="AH166" t="s">
        <v>94</v>
      </c>
      <c r="AI166" t="s">
        <v>53</v>
      </c>
      <c r="AJ166">
        <v>2013</v>
      </c>
      <c r="AK166" t="s">
        <v>55</v>
      </c>
      <c r="AL166" t="s">
        <v>52</v>
      </c>
      <c r="AM166" t="s">
        <v>52</v>
      </c>
      <c r="AN166">
        <v>2018</v>
      </c>
      <c r="AO166" t="s">
        <v>95</v>
      </c>
      <c r="AP166" t="s">
        <v>83</v>
      </c>
      <c r="AQ166">
        <v>122.983919</v>
      </c>
      <c r="AR166">
        <v>574.51674000000003</v>
      </c>
    </row>
    <row r="167" spans="1:44" x14ac:dyDescent="0.25">
      <c r="A167">
        <v>22699</v>
      </c>
      <c r="B167" t="s">
        <v>238</v>
      </c>
      <c r="C167" t="s">
        <v>148</v>
      </c>
      <c r="D167" t="s">
        <v>37</v>
      </c>
      <c r="E167" t="s">
        <v>108</v>
      </c>
      <c r="F167" t="s">
        <v>39</v>
      </c>
      <c r="G167">
        <v>0.56000000000000005</v>
      </c>
      <c r="H167">
        <v>0.48</v>
      </c>
      <c r="I167">
        <v>0.30046600000000001</v>
      </c>
      <c r="J167">
        <v>7.6242179999999999</v>
      </c>
      <c r="K167">
        <v>1.041425</v>
      </c>
      <c r="L167">
        <v>2.290816</v>
      </c>
      <c r="M167">
        <v>0.31291200000000002</v>
      </c>
      <c r="N167">
        <v>1820</v>
      </c>
      <c r="O167" t="s">
        <v>251</v>
      </c>
      <c r="P167" t="s">
        <v>82</v>
      </c>
      <c r="Q167" t="s">
        <v>240</v>
      </c>
      <c r="R167">
        <v>6301.1542760000002</v>
      </c>
      <c r="S167" t="s">
        <v>41</v>
      </c>
      <c r="T167" t="s">
        <v>83</v>
      </c>
      <c r="U167" t="s">
        <v>84</v>
      </c>
      <c r="V167" t="s">
        <v>85</v>
      </c>
      <c r="W167" t="s">
        <v>86</v>
      </c>
      <c r="X167" t="s">
        <v>87</v>
      </c>
      <c r="Y167">
        <v>2021</v>
      </c>
      <c r="Z167" t="s">
        <v>241</v>
      </c>
      <c r="AA167" t="s">
        <v>241</v>
      </c>
      <c r="AB167" t="s">
        <v>89</v>
      </c>
      <c r="AC167" s="58">
        <v>6301</v>
      </c>
      <c r="AD167" s="60">
        <v>8705000</v>
      </c>
      <c r="AE167" s="60">
        <v>84000</v>
      </c>
      <c r="AF167" t="s">
        <v>93</v>
      </c>
      <c r="AG167" t="s">
        <v>52</v>
      </c>
      <c r="AH167" t="s">
        <v>94</v>
      </c>
      <c r="AI167" t="s">
        <v>53</v>
      </c>
      <c r="AJ167">
        <v>2013</v>
      </c>
      <c r="AK167" t="s">
        <v>55</v>
      </c>
      <c r="AL167" t="s">
        <v>52</v>
      </c>
      <c r="AM167" t="s">
        <v>52</v>
      </c>
      <c r="AN167">
        <v>2018</v>
      </c>
      <c r="AO167" t="s">
        <v>95</v>
      </c>
      <c r="AP167" t="s">
        <v>83</v>
      </c>
      <c r="AQ167">
        <v>93.851820000000004</v>
      </c>
      <c r="AR167">
        <v>7.6318549999999998</v>
      </c>
    </row>
    <row r="168" spans="1:44" x14ac:dyDescent="0.25">
      <c r="A168">
        <v>22700</v>
      </c>
      <c r="B168" t="s">
        <v>238</v>
      </c>
      <c r="C168" t="s">
        <v>147</v>
      </c>
      <c r="D168" t="s">
        <v>37</v>
      </c>
      <c r="E168" t="s">
        <v>108</v>
      </c>
      <c r="F168" t="s">
        <v>39</v>
      </c>
      <c r="G168">
        <v>0.56000000000000005</v>
      </c>
      <c r="H168">
        <v>0.48</v>
      </c>
      <c r="I168">
        <v>0.31729800000000002</v>
      </c>
      <c r="J168">
        <v>7.6242179999999999</v>
      </c>
      <c r="K168">
        <v>1.041425</v>
      </c>
      <c r="L168">
        <v>2.4191470000000002</v>
      </c>
      <c r="M168">
        <v>0.33044200000000001</v>
      </c>
      <c r="N168">
        <v>3200</v>
      </c>
      <c r="O168" t="s">
        <v>242</v>
      </c>
      <c r="P168" t="s">
        <v>82</v>
      </c>
      <c r="Q168" t="s">
        <v>240</v>
      </c>
      <c r="R168">
        <v>6301.1542760000002</v>
      </c>
      <c r="S168" t="s">
        <v>41</v>
      </c>
      <c r="T168" t="s">
        <v>83</v>
      </c>
      <c r="U168" t="s">
        <v>84</v>
      </c>
      <c r="V168" t="s">
        <v>85</v>
      </c>
      <c r="W168" t="s">
        <v>86</v>
      </c>
      <c r="X168" t="s">
        <v>87</v>
      </c>
      <c r="Y168">
        <v>2021</v>
      </c>
      <c r="Z168" t="s">
        <v>241</v>
      </c>
      <c r="AA168" t="s">
        <v>241</v>
      </c>
      <c r="AB168" t="s">
        <v>89</v>
      </c>
      <c r="AC168" s="58">
        <v>6301</v>
      </c>
      <c r="AD168" s="60">
        <v>8705000</v>
      </c>
      <c r="AE168" s="60">
        <v>84000</v>
      </c>
      <c r="AF168" t="s">
        <v>93</v>
      </c>
      <c r="AG168" t="s">
        <v>52</v>
      </c>
      <c r="AH168" t="s">
        <v>94</v>
      </c>
      <c r="AI168" t="s">
        <v>53</v>
      </c>
      <c r="AJ168">
        <v>2013</v>
      </c>
      <c r="AK168" t="s">
        <v>55</v>
      </c>
      <c r="AL168" t="s">
        <v>52</v>
      </c>
      <c r="AM168" t="s">
        <v>52</v>
      </c>
      <c r="AN168">
        <v>2018</v>
      </c>
      <c r="AO168" t="s">
        <v>95</v>
      </c>
      <c r="AP168" t="s">
        <v>83</v>
      </c>
      <c r="AQ168">
        <v>151.354344</v>
      </c>
      <c r="AR168">
        <v>1284.0216989999999</v>
      </c>
    </row>
    <row r="169" spans="1:44" x14ac:dyDescent="0.25">
      <c r="A169">
        <v>22720</v>
      </c>
      <c r="B169" t="s">
        <v>238</v>
      </c>
      <c r="C169" t="s">
        <v>148</v>
      </c>
      <c r="D169" t="s">
        <v>37</v>
      </c>
      <c r="E169" t="s">
        <v>108</v>
      </c>
      <c r="F169" t="s">
        <v>39</v>
      </c>
      <c r="G169">
        <v>0.56000000000000005</v>
      </c>
      <c r="H169">
        <v>0.48</v>
      </c>
      <c r="I169">
        <v>0.330897</v>
      </c>
      <c r="J169">
        <v>7.7906449999999996</v>
      </c>
      <c r="K169">
        <v>1.0714129999999999</v>
      </c>
      <c r="L169">
        <v>2.5778989999999999</v>
      </c>
      <c r="M169">
        <v>0.35452699999999998</v>
      </c>
      <c r="N169">
        <v>1820</v>
      </c>
      <c r="O169" t="s">
        <v>251</v>
      </c>
      <c r="P169" t="s">
        <v>82</v>
      </c>
      <c r="Q169" t="s">
        <v>240</v>
      </c>
      <c r="R169">
        <v>6301.1542760000002</v>
      </c>
      <c r="S169" t="s">
        <v>41</v>
      </c>
      <c r="T169" t="s">
        <v>83</v>
      </c>
      <c r="U169" t="s">
        <v>84</v>
      </c>
      <c r="V169" t="s">
        <v>85</v>
      </c>
      <c r="W169" t="s">
        <v>86</v>
      </c>
      <c r="X169" t="s">
        <v>87</v>
      </c>
      <c r="Y169">
        <v>2021</v>
      </c>
      <c r="Z169" t="s">
        <v>241</v>
      </c>
      <c r="AA169" t="s">
        <v>241</v>
      </c>
      <c r="AB169" t="s">
        <v>89</v>
      </c>
      <c r="AC169" s="58">
        <v>6301</v>
      </c>
      <c r="AD169" s="60">
        <v>8705000</v>
      </c>
      <c r="AE169" s="60">
        <v>84000</v>
      </c>
      <c r="AF169" t="s">
        <v>93</v>
      </c>
      <c r="AG169" t="s">
        <v>52</v>
      </c>
      <c r="AH169" t="s">
        <v>94</v>
      </c>
      <c r="AI169" t="s">
        <v>53</v>
      </c>
      <c r="AJ169">
        <v>2013</v>
      </c>
      <c r="AK169" t="s">
        <v>55</v>
      </c>
      <c r="AL169" t="s">
        <v>52</v>
      </c>
      <c r="AM169" t="s">
        <v>52</v>
      </c>
      <c r="AN169">
        <v>2018</v>
      </c>
      <c r="AO169" t="s">
        <v>95</v>
      </c>
      <c r="AP169" t="s">
        <v>83</v>
      </c>
      <c r="AQ169">
        <v>101.723409</v>
      </c>
      <c r="AR169">
        <v>42.51153</v>
      </c>
    </row>
    <row r="170" spans="1:44" x14ac:dyDescent="0.25">
      <c r="A170">
        <v>22721</v>
      </c>
      <c r="B170" t="s">
        <v>238</v>
      </c>
      <c r="C170" t="s">
        <v>147</v>
      </c>
      <c r="D170" t="s">
        <v>37</v>
      </c>
      <c r="E170" t="s">
        <v>108</v>
      </c>
      <c r="F170" t="s">
        <v>39</v>
      </c>
      <c r="G170">
        <v>0.56000000000000005</v>
      </c>
      <c r="H170">
        <v>0.48</v>
      </c>
      <c r="I170">
        <v>0.28686699999999998</v>
      </c>
      <c r="J170">
        <v>7.7906449999999996</v>
      </c>
      <c r="K170">
        <v>1.0714129999999999</v>
      </c>
      <c r="L170">
        <v>2.234877</v>
      </c>
      <c r="M170">
        <v>0.30735299999999999</v>
      </c>
      <c r="N170">
        <v>3200</v>
      </c>
      <c r="O170" t="s">
        <v>242</v>
      </c>
      <c r="P170" t="s">
        <v>82</v>
      </c>
      <c r="Q170" t="s">
        <v>240</v>
      </c>
      <c r="R170">
        <v>6301.1542760000002</v>
      </c>
      <c r="S170" t="s">
        <v>41</v>
      </c>
      <c r="T170" t="s">
        <v>83</v>
      </c>
      <c r="U170" t="s">
        <v>84</v>
      </c>
      <c r="V170" t="s">
        <v>85</v>
      </c>
      <c r="W170" t="s">
        <v>86</v>
      </c>
      <c r="X170" t="s">
        <v>87</v>
      </c>
      <c r="Y170">
        <v>2021</v>
      </c>
      <c r="Z170" t="s">
        <v>241</v>
      </c>
      <c r="AA170" t="s">
        <v>241</v>
      </c>
      <c r="AB170" t="s">
        <v>89</v>
      </c>
      <c r="AC170" s="58">
        <v>6301</v>
      </c>
      <c r="AD170" s="60">
        <v>8705000</v>
      </c>
      <c r="AE170" s="60">
        <v>84000</v>
      </c>
      <c r="AF170" t="s">
        <v>93</v>
      </c>
      <c r="AG170" t="s">
        <v>52</v>
      </c>
      <c r="AH170" t="s">
        <v>94</v>
      </c>
      <c r="AI170" t="s">
        <v>53</v>
      </c>
      <c r="AJ170">
        <v>2013</v>
      </c>
      <c r="AK170" t="s">
        <v>55</v>
      </c>
      <c r="AL170" t="s">
        <v>52</v>
      </c>
      <c r="AM170" t="s">
        <v>52</v>
      </c>
      <c r="AN170">
        <v>2018</v>
      </c>
      <c r="AO170" t="s">
        <v>95</v>
      </c>
      <c r="AP170" t="s">
        <v>83</v>
      </c>
      <c r="AQ170">
        <v>146.45150000000001</v>
      </c>
      <c r="AR170">
        <v>1160.9084029999999</v>
      </c>
    </row>
    <row r="171" spans="1:44" x14ac:dyDescent="0.25">
      <c r="A171">
        <v>22724</v>
      </c>
      <c r="B171" t="s">
        <v>238</v>
      </c>
      <c r="C171" t="s">
        <v>148</v>
      </c>
      <c r="D171" t="s">
        <v>37</v>
      </c>
      <c r="E171" t="s">
        <v>108</v>
      </c>
      <c r="F171" t="s">
        <v>39</v>
      </c>
      <c r="G171">
        <v>0.56000000000000005</v>
      </c>
      <c r="H171">
        <v>0.48</v>
      </c>
      <c r="I171">
        <v>0.467837</v>
      </c>
      <c r="J171">
        <v>7.5022039999999999</v>
      </c>
      <c r="K171">
        <v>1.0360450000000001</v>
      </c>
      <c r="L171">
        <v>3.5098050000000001</v>
      </c>
      <c r="M171">
        <v>0.48470000000000002</v>
      </c>
      <c r="N171">
        <v>1820</v>
      </c>
      <c r="O171" t="s">
        <v>251</v>
      </c>
      <c r="P171" t="s">
        <v>82</v>
      </c>
      <c r="Q171" t="s">
        <v>240</v>
      </c>
      <c r="R171">
        <v>6301.1542760000002</v>
      </c>
      <c r="S171" t="s">
        <v>41</v>
      </c>
      <c r="T171" t="s">
        <v>83</v>
      </c>
      <c r="U171" t="s">
        <v>84</v>
      </c>
      <c r="V171" t="s">
        <v>85</v>
      </c>
      <c r="W171" t="s">
        <v>86</v>
      </c>
      <c r="X171" t="s">
        <v>87</v>
      </c>
      <c r="Y171">
        <v>2021</v>
      </c>
      <c r="Z171" t="s">
        <v>241</v>
      </c>
      <c r="AA171" t="s">
        <v>241</v>
      </c>
      <c r="AB171" t="s">
        <v>89</v>
      </c>
      <c r="AC171" s="58">
        <v>6301</v>
      </c>
      <c r="AD171" s="60">
        <v>8705000</v>
      </c>
      <c r="AE171" s="60">
        <v>84000</v>
      </c>
      <c r="AF171" t="s">
        <v>93</v>
      </c>
      <c r="AG171" t="s">
        <v>52</v>
      </c>
      <c r="AH171" t="s">
        <v>94</v>
      </c>
      <c r="AI171" t="s">
        <v>53</v>
      </c>
      <c r="AJ171">
        <v>2013</v>
      </c>
      <c r="AK171" t="s">
        <v>55</v>
      </c>
      <c r="AL171" t="s">
        <v>52</v>
      </c>
      <c r="AM171" t="s">
        <v>52</v>
      </c>
      <c r="AN171">
        <v>2018</v>
      </c>
      <c r="AO171" t="s">
        <v>95</v>
      </c>
      <c r="AP171" t="s">
        <v>83</v>
      </c>
      <c r="AQ171">
        <v>108.008382</v>
      </c>
      <c r="AR171">
        <v>199.63583399999999</v>
      </c>
    </row>
    <row r="172" spans="1:44" x14ac:dyDescent="0.25">
      <c r="A172">
        <v>22725</v>
      </c>
      <c r="B172" t="s">
        <v>238</v>
      </c>
      <c r="C172" t="s">
        <v>147</v>
      </c>
      <c r="D172" t="s">
        <v>37</v>
      </c>
      <c r="E172" t="s">
        <v>108</v>
      </c>
      <c r="F172" t="s">
        <v>39</v>
      </c>
      <c r="G172">
        <v>0.56000000000000005</v>
      </c>
      <c r="H172">
        <v>0.48</v>
      </c>
      <c r="I172">
        <v>0.149927</v>
      </c>
      <c r="J172">
        <v>7.5022039999999999</v>
      </c>
      <c r="K172">
        <v>1.0360450000000001</v>
      </c>
      <c r="L172">
        <v>1.1247830000000001</v>
      </c>
      <c r="M172">
        <v>0.155331</v>
      </c>
      <c r="N172">
        <v>3200</v>
      </c>
      <c r="O172" t="s">
        <v>242</v>
      </c>
      <c r="P172" t="s">
        <v>82</v>
      </c>
      <c r="Q172" t="s">
        <v>240</v>
      </c>
      <c r="R172">
        <v>6301.1542760000002</v>
      </c>
      <c r="S172" t="s">
        <v>41</v>
      </c>
      <c r="T172" t="s">
        <v>83</v>
      </c>
      <c r="U172" t="s">
        <v>84</v>
      </c>
      <c r="V172" t="s">
        <v>85</v>
      </c>
      <c r="W172" t="s">
        <v>86</v>
      </c>
      <c r="X172" t="s">
        <v>87</v>
      </c>
      <c r="Y172">
        <v>2021</v>
      </c>
      <c r="Z172" t="s">
        <v>241</v>
      </c>
      <c r="AA172" t="s">
        <v>241</v>
      </c>
      <c r="AB172" t="s">
        <v>89</v>
      </c>
      <c r="AC172" s="58">
        <v>6301</v>
      </c>
      <c r="AD172" s="60">
        <v>8705000</v>
      </c>
      <c r="AE172" s="60">
        <v>84000</v>
      </c>
      <c r="AF172" t="s">
        <v>93</v>
      </c>
      <c r="AG172" t="s">
        <v>52</v>
      </c>
      <c r="AH172" t="s">
        <v>94</v>
      </c>
      <c r="AI172" t="s">
        <v>53</v>
      </c>
      <c r="AJ172">
        <v>2013</v>
      </c>
      <c r="AK172" t="s">
        <v>55</v>
      </c>
      <c r="AL172" t="s">
        <v>52</v>
      </c>
      <c r="AM172" t="s">
        <v>52</v>
      </c>
      <c r="AN172">
        <v>2018</v>
      </c>
      <c r="AO172" t="s">
        <v>95</v>
      </c>
      <c r="AP172" t="s">
        <v>83</v>
      </c>
      <c r="AQ172">
        <v>124.284476</v>
      </c>
      <c r="AR172">
        <v>606.73280499999998</v>
      </c>
    </row>
    <row r="173" spans="1:44" x14ac:dyDescent="0.25">
      <c r="A173">
        <v>22735</v>
      </c>
      <c r="B173" t="s">
        <v>238</v>
      </c>
      <c r="C173" t="s">
        <v>147</v>
      </c>
      <c r="D173" t="s">
        <v>37</v>
      </c>
      <c r="E173" t="s">
        <v>108</v>
      </c>
      <c r="F173" t="s">
        <v>39</v>
      </c>
      <c r="G173">
        <v>0.56000000000000005</v>
      </c>
      <c r="H173">
        <v>0.48</v>
      </c>
      <c r="I173">
        <v>0.30347400000000002</v>
      </c>
      <c r="J173">
        <v>6.6557240000000002</v>
      </c>
      <c r="K173">
        <v>0.77563800000000005</v>
      </c>
      <c r="L173">
        <v>2.0198360000000002</v>
      </c>
      <c r="M173">
        <v>0.23538600000000001</v>
      </c>
      <c r="N173">
        <v>3200</v>
      </c>
      <c r="O173" t="s">
        <v>242</v>
      </c>
      <c r="P173" t="s">
        <v>82</v>
      </c>
      <c r="Q173" t="s">
        <v>240</v>
      </c>
      <c r="R173">
        <v>6301.1542760000002</v>
      </c>
      <c r="S173" t="s">
        <v>41</v>
      </c>
      <c r="T173" t="s">
        <v>83</v>
      </c>
      <c r="U173" t="s">
        <v>84</v>
      </c>
      <c r="V173" t="s">
        <v>85</v>
      </c>
      <c r="W173" t="s">
        <v>86</v>
      </c>
      <c r="X173" t="s">
        <v>87</v>
      </c>
      <c r="Y173">
        <v>2021</v>
      </c>
      <c r="Z173" t="s">
        <v>241</v>
      </c>
      <c r="AA173" t="s">
        <v>241</v>
      </c>
      <c r="AB173" t="s">
        <v>89</v>
      </c>
      <c r="AC173" s="58">
        <v>6301</v>
      </c>
      <c r="AD173" s="60">
        <v>8705000</v>
      </c>
      <c r="AE173" s="60">
        <v>84000</v>
      </c>
      <c r="AF173" t="s">
        <v>93</v>
      </c>
      <c r="AG173" t="s">
        <v>52</v>
      </c>
      <c r="AH173" t="s">
        <v>94</v>
      </c>
      <c r="AI173" t="s">
        <v>53</v>
      </c>
      <c r="AJ173">
        <v>2013</v>
      </c>
      <c r="AK173" t="s">
        <v>55</v>
      </c>
      <c r="AL173" t="s">
        <v>52</v>
      </c>
      <c r="AM173" t="s">
        <v>52</v>
      </c>
      <c r="AN173">
        <v>2018</v>
      </c>
      <c r="AO173" t="s">
        <v>95</v>
      </c>
      <c r="AP173" t="s">
        <v>83</v>
      </c>
      <c r="AQ173">
        <v>149.13704100000001</v>
      </c>
      <c r="AR173">
        <v>1228.1139760000001</v>
      </c>
    </row>
    <row r="174" spans="1:44" x14ac:dyDescent="0.25">
      <c r="A174">
        <v>22736</v>
      </c>
      <c r="B174" t="s">
        <v>238</v>
      </c>
      <c r="C174" t="s">
        <v>36</v>
      </c>
      <c r="D174" t="s">
        <v>37</v>
      </c>
      <c r="E174" t="s">
        <v>108</v>
      </c>
      <c r="F174" t="s">
        <v>39</v>
      </c>
      <c r="G174">
        <v>0.56000000000000005</v>
      </c>
      <c r="H174">
        <v>0.48</v>
      </c>
      <c r="I174">
        <v>0.31429000000000001</v>
      </c>
      <c r="J174">
        <v>6.6557240000000002</v>
      </c>
      <c r="K174">
        <v>0.77563800000000005</v>
      </c>
      <c r="L174">
        <v>2.0918269999999999</v>
      </c>
      <c r="M174">
        <v>0.24377499999999999</v>
      </c>
      <c r="N174">
        <v>3300</v>
      </c>
      <c r="O174" t="s">
        <v>249</v>
      </c>
      <c r="P174" t="s">
        <v>82</v>
      </c>
      <c r="Q174" t="s">
        <v>240</v>
      </c>
      <c r="R174">
        <v>6301.1542760000002</v>
      </c>
      <c r="S174" t="s">
        <v>41</v>
      </c>
      <c r="T174" t="s">
        <v>83</v>
      </c>
      <c r="U174" t="s">
        <v>84</v>
      </c>
      <c r="V174" t="s">
        <v>85</v>
      </c>
      <c r="W174" t="s">
        <v>86</v>
      </c>
      <c r="X174" t="s">
        <v>87</v>
      </c>
      <c r="Y174">
        <v>2021</v>
      </c>
      <c r="Z174" t="s">
        <v>241</v>
      </c>
      <c r="AA174" t="s">
        <v>241</v>
      </c>
      <c r="AB174" t="s">
        <v>89</v>
      </c>
      <c r="AC174" s="58">
        <v>6301</v>
      </c>
      <c r="AD174" s="60">
        <v>8705000</v>
      </c>
      <c r="AE174" s="60">
        <v>84000</v>
      </c>
      <c r="AF174" t="s">
        <v>93</v>
      </c>
      <c r="AG174" t="s">
        <v>52</v>
      </c>
      <c r="AH174" t="s">
        <v>94</v>
      </c>
      <c r="AI174" t="s">
        <v>53</v>
      </c>
      <c r="AJ174">
        <v>2013</v>
      </c>
      <c r="AK174" t="s">
        <v>55</v>
      </c>
      <c r="AL174" t="s">
        <v>52</v>
      </c>
      <c r="AM174" t="s">
        <v>52</v>
      </c>
      <c r="AN174">
        <v>2018</v>
      </c>
      <c r="AO174" t="s">
        <v>95</v>
      </c>
      <c r="AP174" t="s">
        <v>83</v>
      </c>
      <c r="AQ174">
        <v>134.91797</v>
      </c>
      <c r="AR174">
        <v>872.442588</v>
      </c>
    </row>
    <row r="175" spans="1:44" x14ac:dyDescent="0.25">
      <c r="A175">
        <v>22741</v>
      </c>
      <c r="B175" t="s">
        <v>238</v>
      </c>
      <c r="C175" t="s">
        <v>147</v>
      </c>
      <c r="D175" t="s">
        <v>37</v>
      </c>
      <c r="E175" t="s">
        <v>108</v>
      </c>
      <c r="F175" t="s">
        <v>39</v>
      </c>
      <c r="G175">
        <v>0.56000000000000005</v>
      </c>
      <c r="H175">
        <v>0.48</v>
      </c>
      <c r="I175">
        <v>0.58793700000000004</v>
      </c>
      <c r="J175">
        <v>6.12765</v>
      </c>
      <c r="K175">
        <v>0.65510800000000002</v>
      </c>
      <c r="L175">
        <v>3.6026729999999998</v>
      </c>
      <c r="M175">
        <v>0.38516299999999998</v>
      </c>
      <c r="N175">
        <v>3100</v>
      </c>
      <c r="O175" t="s">
        <v>252</v>
      </c>
      <c r="P175" t="s">
        <v>82</v>
      </c>
      <c r="Q175" t="s">
        <v>240</v>
      </c>
      <c r="R175">
        <v>6301.1542760000002</v>
      </c>
      <c r="S175" t="s">
        <v>41</v>
      </c>
      <c r="T175" t="s">
        <v>83</v>
      </c>
      <c r="U175" t="s">
        <v>84</v>
      </c>
      <c r="V175" t="s">
        <v>85</v>
      </c>
      <c r="W175" t="s">
        <v>86</v>
      </c>
      <c r="X175" t="s">
        <v>87</v>
      </c>
      <c r="Y175">
        <v>2021</v>
      </c>
      <c r="Z175" t="s">
        <v>241</v>
      </c>
      <c r="AA175" t="s">
        <v>241</v>
      </c>
      <c r="AB175" t="s">
        <v>89</v>
      </c>
      <c r="AC175" s="58">
        <v>6301</v>
      </c>
      <c r="AD175" s="60">
        <v>8705000</v>
      </c>
      <c r="AE175" s="60">
        <v>84000</v>
      </c>
      <c r="AF175" t="s">
        <v>93</v>
      </c>
      <c r="AG175" t="s">
        <v>52</v>
      </c>
      <c r="AH175" t="s">
        <v>94</v>
      </c>
      <c r="AI175" t="s">
        <v>53</v>
      </c>
      <c r="AJ175">
        <v>2013</v>
      </c>
      <c r="AK175" t="s">
        <v>55</v>
      </c>
      <c r="AL175" t="s">
        <v>52</v>
      </c>
      <c r="AM175" t="s">
        <v>52</v>
      </c>
      <c r="AN175">
        <v>2018</v>
      </c>
      <c r="AO175" t="s">
        <v>95</v>
      </c>
      <c r="AP175" t="s">
        <v>83</v>
      </c>
      <c r="AQ175">
        <v>78.496125000000006</v>
      </c>
      <c r="AR175">
        <v>13.352828000000001</v>
      </c>
    </row>
    <row r="176" spans="1:44" x14ac:dyDescent="0.25">
      <c r="A176">
        <v>22781</v>
      </c>
      <c r="B176" t="s">
        <v>238</v>
      </c>
      <c r="C176" t="s">
        <v>147</v>
      </c>
      <c r="D176" t="s">
        <v>37</v>
      </c>
      <c r="E176" t="s">
        <v>108</v>
      </c>
      <c r="F176" t="s">
        <v>39</v>
      </c>
      <c r="G176">
        <v>0.56000000000000005</v>
      </c>
      <c r="H176">
        <v>0.48</v>
      </c>
      <c r="I176">
        <v>4.0772999999999997E-2</v>
      </c>
      <c r="J176">
        <v>6.997204</v>
      </c>
      <c r="K176">
        <v>0.77228300000000005</v>
      </c>
      <c r="L176">
        <v>0.28529399999999999</v>
      </c>
      <c r="M176">
        <v>3.1488000000000002E-2</v>
      </c>
      <c r="N176">
        <v>3200</v>
      </c>
      <c r="O176" t="s">
        <v>242</v>
      </c>
      <c r="P176" t="s">
        <v>82</v>
      </c>
      <c r="Q176" t="s">
        <v>240</v>
      </c>
      <c r="R176">
        <v>6301.1542760000002</v>
      </c>
      <c r="S176" t="s">
        <v>41</v>
      </c>
      <c r="T176" t="s">
        <v>83</v>
      </c>
      <c r="U176" t="s">
        <v>84</v>
      </c>
      <c r="V176" t="s">
        <v>85</v>
      </c>
      <c r="W176" t="s">
        <v>86</v>
      </c>
      <c r="X176" t="s">
        <v>87</v>
      </c>
      <c r="Y176">
        <v>2021</v>
      </c>
      <c r="Z176" t="s">
        <v>241</v>
      </c>
      <c r="AA176" t="s">
        <v>241</v>
      </c>
      <c r="AB176" t="s">
        <v>89</v>
      </c>
      <c r="AC176" s="58">
        <v>6301</v>
      </c>
      <c r="AD176" s="60">
        <v>8705000</v>
      </c>
      <c r="AE176" s="60">
        <v>84000</v>
      </c>
      <c r="AF176" t="s">
        <v>93</v>
      </c>
      <c r="AG176" t="s">
        <v>52</v>
      </c>
      <c r="AH176" t="s">
        <v>94</v>
      </c>
      <c r="AI176" t="s">
        <v>53</v>
      </c>
      <c r="AJ176">
        <v>2013</v>
      </c>
      <c r="AK176" t="s">
        <v>55</v>
      </c>
      <c r="AL176" t="s">
        <v>52</v>
      </c>
      <c r="AM176" t="s">
        <v>52</v>
      </c>
      <c r="AN176">
        <v>2018</v>
      </c>
      <c r="AO176" t="s">
        <v>95</v>
      </c>
      <c r="AP176" t="s">
        <v>83</v>
      </c>
      <c r="AQ176">
        <v>106.610929</v>
      </c>
      <c r="AR176">
        <v>165.00062199999999</v>
      </c>
    </row>
    <row r="177" spans="1:44" x14ac:dyDescent="0.25">
      <c r="A177">
        <v>22782</v>
      </c>
      <c r="B177" t="s">
        <v>238</v>
      </c>
      <c r="C177" t="s">
        <v>36</v>
      </c>
      <c r="D177" t="s">
        <v>37</v>
      </c>
      <c r="E177" t="s">
        <v>108</v>
      </c>
      <c r="F177" t="s">
        <v>39</v>
      </c>
      <c r="G177">
        <v>0.56000000000000005</v>
      </c>
      <c r="H177">
        <v>0.48</v>
      </c>
      <c r="I177">
        <v>0.57699100000000003</v>
      </c>
      <c r="J177">
        <v>6.997204</v>
      </c>
      <c r="K177">
        <v>0.77228300000000005</v>
      </c>
      <c r="L177">
        <v>4.0373229999999998</v>
      </c>
      <c r="M177">
        <v>0.4456</v>
      </c>
      <c r="N177">
        <v>3300</v>
      </c>
      <c r="O177" t="s">
        <v>249</v>
      </c>
      <c r="P177" t="s">
        <v>82</v>
      </c>
      <c r="Q177" t="s">
        <v>240</v>
      </c>
      <c r="R177">
        <v>6301.1542760000002</v>
      </c>
      <c r="S177" t="s">
        <v>41</v>
      </c>
      <c r="T177" t="s">
        <v>83</v>
      </c>
      <c r="U177" t="s">
        <v>84</v>
      </c>
      <c r="V177" t="s">
        <v>85</v>
      </c>
      <c r="W177" t="s">
        <v>86</v>
      </c>
      <c r="X177" t="s">
        <v>87</v>
      </c>
      <c r="Y177">
        <v>2021</v>
      </c>
      <c r="Z177" t="s">
        <v>241</v>
      </c>
      <c r="AA177" t="s">
        <v>241</v>
      </c>
      <c r="AB177" t="s">
        <v>89</v>
      </c>
      <c r="AC177" s="58">
        <v>6301</v>
      </c>
      <c r="AD177" s="60">
        <v>8705000</v>
      </c>
      <c r="AE177" s="60">
        <v>84000</v>
      </c>
      <c r="AF177" t="s">
        <v>93</v>
      </c>
      <c r="AG177" t="s">
        <v>52</v>
      </c>
      <c r="AH177" t="s">
        <v>94</v>
      </c>
      <c r="AI177" t="s">
        <v>53</v>
      </c>
      <c r="AJ177">
        <v>2013</v>
      </c>
      <c r="AK177" t="s">
        <v>55</v>
      </c>
      <c r="AL177" t="s">
        <v>52</v>
      </c>
      <c r="AM177" t="s">
        <v>52</v>
      </c>
      <c r="AN177">
        <v>2018</v>
      </c>
      <c r="AO177" t="s">
        <v>95</v>
      </c>
      <c r="AP177" t="s">
        <v>83</v>
      </c>
      <c r="AQ177">
        <v>118.028392</v>
      </c>
      <c r="AR177">
        <v>450.24258200000003</v>
      </c>
    </row>
    <row r="178" spans="1:44" x14ac:dyDescent="0.25">
      <c r="A178">
        <v>22794</v>
      </c>
      <c r="B178" t="s">
        <v>238</v>
      </c>
      <c r="C178" t="s">
        <v>36</v>
      </c>
      <c r="D178" t="s">
        <v>37</v>
      </c>
      <c r="E178" t="s">
        <v>108</v>
      </c>
      <c r="F178" t="s">
        <v>39</v>
      </c>
      <c r="G178">
        <v>0.56000000000000005</v>
      </c>
      <c r="H178">
        <v>0.48</v>
      </c>
      <c r="I178">
        <v>0.59406199999999998</v>
      </c>
      <c r="J178">
        <v>6.4035029999999997</v>
      </c>
      <c r="K178">
        <v>1.1743939999999999</v>
      </c>
      <c r="L178">
        <v>3.8040780000000001</v>
      </c>
      <c r="M178">
        <v>0.69766300000000003</v>
      </c>
      <c r="N178">
        <v>2240</v>
      </c>
      <c r="O178" t="s">
        <v>246</v>
      </c>
      <c r="P178" t="s">
        <v>82</v>
      </c>
      <c r="Q178" t="s">
        <v>240</v>
      </c>
      <c r="R178">
        <v>6301.1542760000002</v>
      </c>
      <c r="S178" t="s">
        <v>41</v>
      </c>
      <c r="T178" t="s">
        <v>83</v>
      </c>
      <c r="U178" t="s">
        <v>84</v>
      </c>
      <c r="V178" t="s">
        <v>85</v>
      </c>
      <c r="W178" t="s">
        <v>86</v>
      </c>
      <c r="X178" t="s">
        <v>87</v>
      </c>
      <c r="Y178">
        <v>2021</v>
      </c>
      <c r="Z178" t="s">
        <v>241</v>
      </c>
      <c r="AA178" t="s">
        <v>241</v>
      </c>
      <c r="AB178" t="s">
        <v>89</v>
      </c>
      <c r="AC178" s="58">
        <v>6301</v>
      </c>
      <c r="AD178" s="60">
        <v>8705000</v>
      </c>
      <c r="AE178" s="60">
        <v>84000</v>
      </c>
      <c r="AF178" t="s">
        <v>93</v>
      </c>
      <c r="AG178" t="s">
        <v>52</v>
      </c>
      <c r="AH178" t="s">
        <v>94</v>
      </c>
      <c r="AI178" t="s">
        <v>53</v>
      </c>
      <c r="AJ178">
        <v>2013</v>
      </c>
      <c r="AK178" t="s">
        <v>55</v>
      </c>
      <c r="AL178" t="s">
        <v>52</v>
      </c>
      <c r="AM178" t="s">
        <v>52</v>
      </c>
      <c r="AN178">
        <v>2018</v>
      </c>
      <c r="AO178" t="s">
        <v>95</v>
      </c>
      <c r="AP178" t="s">
        <v>83</v>
      </c>
      <c r="AQ178">
        <v>156.67181600000001</v>
      </c>
      <c r="AR178">
        <v>1416.3212900000001</v>
      </c>
    </row>
    <row r="179" spans="1:44" x14ac:dyDescent="0.25">
      <c r="A179">
        <v>22830</v>
      </c>
      <c r="B179" t="s">
        <v>238</v>
      </c>
      <c r="C179" t="s">
        <v>36</v>
      </c>
      <c r="D179" t="s">
        <v>37</v>
      </c>
      <c r="E179" t="s">
        <v>108</v>
      </c>
      <c r="F179" t="s">
        <v>39</v>
      </c>
      <c r="G179">
        <v>0.56000000000000005</v>
      </c>
      <c r="H179">
        <v>0.48</v>
      </c>
      <c r="I179">
        <v>0.352773</v>
      </c>
      <c r="J179">
        <v>6.8014239999999999</v>
      </c>
      <c r="K179">
        <v>0.79860500000000001</v>
      </c>
      <c r="L179">
        <v>2.3993570000000002</v>
      </c>
      <c r="M179">
        <v>0.28172599999999998</v>
      </c>
      <c r="N179">
        <v>2210</v>
      </c>
      <c r="O179" t="s">
        <v>239</v>
      </c>
      <c r="P179" t="s">
        <v>82</v>
      </c>
      <c r="Q179" t="s">
        <v>240</v>
      </c>
      <c r="R179">
        <v>6301.1542760000002</v>
      </c>
      <c r="S179" t="s">
        <v>41</v>
      </c>
      <c r="T179" t="s">
        <v>83</v>
      </c>
      <c r="U179" t="s">
        <v>84</v>
      </c>
      <c r="V179" t="s">
        <v>85</v>
      </c>
      <c r="W179" t="s">
        <v>86</v>
      </c>
      <c r="X179" t="s">
        <v>87</v>
      </c>
      <c r="Y179">
        <v>2021</v>
      </c>
      <c r="Z179" t="s">
        <v>241</v>
      </c>
      <c r="AA179" t="s">
        <v>241</v>
      </c>
      <c r="AB179" t="s">
        <v>89</v>
      </c>
      <c r="AC179" s="58">
        <v>6301</v>
      </c>
      <c r="AD179" s="60">
        <v>8705000</v>
      </c>
      <c r="AE179" s="60">
        <v>84000</v>
      </c>
      <c r="AF179" t="s">
        <v>93</v>
      </c>
      <c r="AG179" t="s">
        <v>52</v>
      </c>
      <c r="AH179" t="s">
        <v>94</v>
      </c>
      <c r="AI179" t="s">
        <v>53</v>
      </c>
      <c r="AJ179">
        <v>2013</v>
      </c>
      <c r="AK179" t="s">
        <v>55</v>
      </c>
      <c r="AL179" t="s">
        <v>52</v>
      </c>
      <c r="AM179" t="s">
        <v>52</v>
      </c>
      <c r="AN179">
        <v>2018</v>
      </c>
      <c r="AO179" t="s">
        <v>95</v>
      </c>
      <c r="AP179" t="s">
        <v>83</v>
      </c>
      <c r="AQ179">
        <v>125.84648300000001</v>
      </c>
      <c r="AR179">
        <v>645.78388700000005</v>
      </c>
    </row>
    <row r="180" spans="1:44" x14ac:dyDescent="0.25">
      <c r="A180">
        <v>22831</v>
      </c>
      <c r="B180" t="s">
        <v>238</v>
      </c>
      <c r="C180" t="s">
        <v>147</v>
      </c>
      <c r="D180" t="s">
        <v>37</v>
      </c>
      <c r="E180" t="s">
        <v>108</v>
      </c>
      <c r="F180" t="s">
        <v>39</v>
      </c>
      <c r="G180">
        <v>0.56000000000000005</v>
      </c>
      <c r="H180">
        <v>0.48</v>
      </c>
      <c r="I180">
        <v>0.26499099999999998</v>
      </c>
      <c r="J180">
        <v>6.8014239999999999</v>
      </c>
      <c r="K180">
        <v>0.79860500000000001</v>
      </c>
      <c r="L180">
        <v>1.8023149999999999</v>
      </c>
      <c r="M180">
        <v>0.21162300000000001</v>
      </c>
      <c r="N180">
        <v>3200</v>
      </c>
      <c r="O180" t="s">
        <v>242</v>
      </c>
      <c r="P180" t="s">
        <v>82</v>
      </c>
      <c r="Q180" t="s">
        <v>240</v>
      </c>
      <c r="R180">
        <v>6301.1542760000002</v>
      </c>
      <c r="S180" t="s">
        <v>41</v>
      </c>
      <c r="T180" t="s">
        <v>83</v>
      </c>
      <c r="U180" t="s">
        <v>84</v>
      </c>
      <c r="V180" t="s">
        <v>85</v>
      </c>
      <c r="W180" t="s">
        <v>86</v>
      </c>
      <c r="X180" t="s">
        <v>87</v>
      </c>
      <c r="Y180">
        <v>2021</v>
      </c>
      <c r="Z180" t="s">
        <v>241</v>
      </c>
      <c r="AA180" t="s">
        <v>241</v>
      </c>
      <c r="AB180" t="s">
        <v>89</v>
      </c>
      <c r="AC180" s="58">
        <v>6301</v>
      </c>
      <c r="AD180" s="60">
        <v>8705000</v>
      </c>
      <c r="AE180" s="60">
        <v>84000</v>
      </c>
      <c r="AF180" t="s">
        <v>93</v>
      </c>
      <c r="AG180" t="s">
        <v>52</v>
      </c>
      <c r="AH180" t="s">
        <v>94</v>
      </c>
      <c r="AI180" t="s">
        <v>53</v>
      </c>
      <c r="AJ180">
        <v>2013</v>
      </c>
      <c r="AK180" t="s">
        <v>55</v>
      </c>
      <c r="AL180" t="s">
        <v>52</v>
      </c>
      <c r="AM180" t="s">
        <v>52</v>
      </c>
      <c r="AN180">
        <v>2018</v>
      </c>
      <c r="AO180" t="s">
        <v>95</v>
      </c>
      <c r="AP180" t="s">
        <v>83</v>
      </c>
      <c r="AQ180">
        <v>142.90252599999999</v>
      </c>
      <c r="AR180">
        <v>1072.379578</v>
      </c>
    </row>
    <row r="181" spans="1:44" x14ac:dyDescent="0.25">
      <c r="A181">
        <v>22832</v>
      </c>
      <c r="B181" t="s">
        <v>238</v>
      </c>
      <c r="C181" t="s">
        <v>147</v>
      </c>
      <c r="D181" t="s">
        <v>37</v>
      </c>
      <c r="E181" t="s">
        <v>108</v>
      </c>
      <c r="F181" t="s">
        <v>39</v>
      </c>
      <c r="G181">
        <v>0.56000000000000005</v>
      </c>
      <c r="H181">
        <v>0.48</v>
      </c>
      <c r="I181">
        <v>0.355854</v>
      </c>
      <c r="J181">
        <v>6.4700579999999999</v>
      </c>
      <c r="K181">
        <v>0.76939400000000002</v>
      </c>
      <c r="L181">
        <v>2.3023929999999999</v>
      </c>
      <c r="M181">
        <v>0.27379199999999998</v>
      </c>
      <c r="N181">
        <v>3200</v>
      </c>
      <c r="O181" t="s">
        <v>242</v>
      </c>
      <c r="P181" t="s">
        <v>82</v>
      </c>
      <c r="Q181" t="s">
        <v>240</v>
      </c>
      <c r="R181">
        <v>6301.1542760000002</v>
      </c>
      <c r="S181" t="s">
        <v>41</v>
      </c>
      <c r="T181" t="s">
        <v>83</v>
      </c>
      <c r="U181" t="s">
        <v>84</v>
      </c>
      <c r="V181" t="s">
        <v>85</v>
      </c>
      <c r="W181" t="s">
        <v>86</v>
      </c>
      <c r="X181" t="s">
        <v>87</v>
      </c>
      <c r="Y181">
        <v>2021</v>
      </c>
      <c r="Z181" t="s">
        <v>241</v>
      </c>
      <c r="AA181" t="s">
        <v>241</v>
      </c>
      <c r="AB181" t="s">
        <v>89</v>
      </c>
      <c r="AC181" s="58">
        <v>6301</v>
      </c>
      <c r="AD181" s="60">
        <v>8705000</v>
      </c>
      <c r="AE181" s="60">
        <v>84000</v>
      </c>
      <c r="AF181" t="s">
        <v>93</v>
      </c>
      <c r="AG181" t="s">
        <v>52</v>
      </c>
      <c r="AH181" t="s">
        <v>94</v>
      </c>
      <c r="AI181" t="s">
        <v>53</v>
      </c>
      <c r="AJ181">
        <v>2013</v>
      </c>
      <c r="AK181" t="s">
        <v>55</v>
      </c>
      <c r="AL181" t="s">
        <v>52</v>
      </c>
      <c r="AM181" t="s">
        <v>52</v>
      </c>
      <c r="AN181">
        <v>2018</v>
      </c>
      <c r="AO181" t="s">
        <v>95</v>
      </c>
      <c r="AP181" t="s">
        <v>83</v>
      </c>
      <c r="AQ181">
        <v>157.60319000000001</v>
      </c>
      <c r="AR181">
        <v>1440.0881790000001</v>
      </c>
    </row>
    <row r="182" spans="1:44" x14ac:dyDescent="0.25">
      <c r="A182">
        <v>22833</v>
      </c>
      <c r="B182" t="s">
        <v>238</v>
      </c>
      <c r="C182" t="s">
        <v>36</v>
      </c>
      <c r="D182" t="s">
        <v>37</v>
      </c>
      <c r="E182" t="s">
        <v>108</v>
      </c>
      <c r="F182" t="s">
        <v>39</v>
      </c>
      <c r="G182">
        <v>0.56000000000000005</v>
      </c>
      <c r="H182">
        <v>0.48</v>
      </c>
      <c r="I182">
        <v>0.217664</v>
      </c>
      <c r="J182">
        <v>6.4700579999999999</v>
      </c>
      <c r="K182">
        <v>0.76939400000000002</v>
      </c>
      <c r="L182">
        <v>1.4082969999999999</v>
      </c>
      <c r="M182">
        <v>0.16746900000000001</v>
      </c>
      <c r="N182">
        <v>3300</v>
      </c>
      <c r="O182" t="s">
        <v>249</v>
      </c>
      <c r="P182" t="s">
        <v>82</v>
      </c>
      <c r="Q182" t="s">
        <v>240</v>
      </c>
      <c r="R182">
        <v>6301.1542760000002</v>
      </c>
      <c r="S182" t="s">
        <v>41</v>
      </c>
      <c r="T182" t="s">
        <v>83</v>
      </c>
      <c r="U182" t="s">
        <v>84</v>
      </c>
      <c r="V182" t="s">
        <v>85</v>
      </c>
      <c r="W182" t="s">
        <v>86</v>
      </c>
      <c r="X182" t="s">
        <v>87</v>
      </c>
      <c r="Y182">
        <v>2021</v>
      </c>
      <c r="Z182" t="s">
        <v>241</v>
      </c>
      <c r="AA182" t="s">
        <v>241</v>
      </c>
      <c r="AB182" t="s">
        <v>89</v>
      </c>
      <c r="AC182" s="58">
        <v>6301</v>
      </c>
      <c r="AD182" s="60">
        <v>8705000</v>
      </c>
      <c r="AE182" s="60">
        <v>84000</v>
      </c>
      <c r="AF182" t="s">
        <v>93</v>
      </c>
      <c r="AG182" t="s">
        <v>52</v>
      </c>
      <c r="AH182" t="s">
        <v>94</v>
      </c>
      <c r="AI182" t="s">
        <v>53</v>
      </c>
      <c r="AJ182">
        <v>2013</v>
      </c>
      <c r="AK182" t="s">
        <v>55</v>
      </c>
      <c r="AL182" t="s">
        <v>52</v>
      </c>
      <c r="AM182" t="s">
        <v>52</v>
      </c>
      <c r="AN182">
        <v>2018</v>
      </c>
      <c r="AO182" t="s">
        <v>95</v>
      </c>
      <c r="AP182" t="s">
        <v>83</v>
      </c>
      <c r="AQ182">
        <v>131.65218899999999</v>
      </c>
      <c r="AR182">
        <v>790.22787700000003</v>
      </c>
    </row>
    <row r="183" spans="1:44" x14ac:dyDescent="0.25">
      <c r="A183">
        <v>22853</v>
      </c>
      <c r="B183" t="s">
        <v>238</v>
      </c>
      <c r="C183" t="s">
        <v>148</v>
      </c>
      <c r="D183" t="s">
        <v>37</v>
      </c>
      <c r="E183" t="s">
        <v>108</v>
      </c>
      <c r="F183" t="s">
        <v>39</v>
      </c>
      <c r="G183">
        <v>0.56000000000000005</v>
      </c>
      <c r="H183">
        <v>0.48</v>
      </c>
      <c r="I183">
        <v>0.37654300000000002</v>
      </c>
      <c r="J183">
        <v>7.2298840000000002</v>
      </c>
      <c r="K183">
        <v>0.98280800000000001</v>
      </c>
      <c r="L183">
        <v>2.7223649999999999</v>
      </c>
      <c r="M183">
        <v>0.37007000000000001</v>
      </c>
      <c r="N183">
        <v>1820</v>
      </c>
      <c r="O183" t="s">
        <v>251</v>
      </c>
      <c r="P183" t="s">
        <v>82</v>
      </c>
      <c r="Q183" t="s">
        <v>240</v>
      </c>
      <c r="R183">
        <v>6301.1542760000002</v>
      </c>
      <c r="S183" t="s">
        <v>41</v>
      </c>
      <c r="T183" t="s">
        <v>83</v>
      </c>
      <c r="U183" t="s">
        <v>84</v>
      </c>
      <c r="V183" t="s">
        <v>85</v>
      </c>
      <c r="W183" t="s">
        <v>86</v>
      </c>
      <c r="X183" t="s">
        <v>87</v>
      </c>
      <c r="Y183">
        <v>2021</v>
      </c>
      <c r="Z183" t="s">
        <v>241</v>
      </c>
      <c r="AA183" t="s">
        <v>241</v>
      </c>
      <c r="AB183" t="s">
        <v>89</v>
      </c>
      <c r="AC183" s="58">
        <v>6301</v>
      </c>
      <c r="AD183" s="60">
        <v>8705000</v>
      </c>
      <c r="AE183" s="60">
        <v>84000</v>
      </c>
      <c r="AF183" t="s">
        <v>93</v>
      </c>
      <c r="AG183" t="s">
        <v>52</v>
      </c>
      <c r="AH183" t="s">
        <v>94</v>
      </c>
      <c r="AI183" t="s">
        <v>53</v>
      </c>
      <c r="AJ183">
        <v>2013</v>
      </c>
      <c r="AK183" t="s">
        <v>55</v>
      </c>
      <c r="AL183" t="s">
        <v>52</v>
      </c>
      <c r="AM183" t="s">
        <v>52</v>
      </c>
      <c r="AN183">
        <v>2018</v>
      </c>
      <c r="AO183" t="s">
        <v>95</v>
      </c>
      <c r="AP183" t="s">
        <v>83</v>
      </c>
      <c r="AQ183">
        <v>103.8184</v>
      </c>
      <c r="AR183">
        <v>94.886297999999996</v>
      </c>
    </row>
    <row r="184" spans="1:44" x14ac:dyDescent="0.25">
      <c r="A184">
        <v>22854</v>
      </c>
      <c r="B184" t="s">
        <v>238</v>
      </c>
      <c r="C184" t="s">
        <v>147</v>
      </c>
      <c r="D184" t="s">
        <v>37</v>
      </c>
      <c r="E184" t="s">
        <v>108</v>
      </c>
      <c r="F184" t="s">
        <v>39</v>
      </c>
      <c r="G184">
        <v>0.56000000000000005</v>
      </c>
      <c r="H184">
        <v>0.48</v>
      </c>
      <c r="I184">
        <v>0.24121999999999999</v>
      </c>
      <c r="J184">
        <v>7.2298840000000002</v>
      </c>
      <c r="K184">
        <v>0.98280800000000001</v>
      </c>
      <c r="L184">
        <v>1.743994</v>
      </c>
      <c r="M184">
        <v>0.23707300000000001</v>
      </c>
      <c r="N184">
        <v>3200</v>
      </c>
      <c r="O184" t="s">
        <v>242</v>
      </c>
      <c r="P184" t="s">
        <v>82</v>
      </c>
      <c r="Q184" t="s">
        <v>240</v>
      </c>
      <c r="R184">
        <v>6301.1542760000002</v>
      </c>
      <c r="S184" t="s">
        <v>41</v>
      </c>
      <c r="T184" t="s">
        <v>83</v>
      </c>
      <c r="U184" t="s">
        <v>84</v>
      </c>
      <c r="V184" t="s">
        <v>85</v>
      </c>
      <c r="W184" t="s">
        <v>86</v>
      </c>
      <c r="X184" t="s">
        <v>87</v>
      </c>
      <c r="Y184">
        <v>2021</v>
      </c>
      <c r="Z184" t="s">
        <v>241</v>
      </c>
      <c r="AA184" t="s">
        <v>241</v>
      </c>
      <c r="AB184" t="s">
        <v>89</v>
      </c>
      <c r="AC184" s="58">
        <v>6301</v>
      </c>
      <c r="AD184" s="60">
        <v>8705000</v>
      </c>
      <c r="AE184" s="60">
        <v>84000</v>
      </c>
      <c r="AF184" t="s">
        <v>93</v>
      </c>
      <c r="AG184" t="s">
        <v>52</v>
      </c>
      <c r="AH184" t="s">
        <v>94</v>
      </c>
      <c r="AI184" t="s">
        <v>53</v>
      </c>
      <c r="AJ184">
        <v>2013</v>
      </c>
      <c r="AK184" t="s">
        <v>55</v>
      </c>
      <c r="AL184" t="s">
        <v>52</v>
      </c>
      <c r="AM184" t="s">
        <v>52</v>
      </c>
      <c r="AN184">
        <v>2018</v>
      </c>
      <c r="AO184" t="s">
        <v>95</v>
      </c>
      <c r="AP184" t="s">
        <v>83</v>
      </c>
      <c r="AQ184">
        <v>139.06249199999999</v>
      </c>
      <c r="AR184">
        <v>976.18320400000005</v>
      </c>
    </row>
    <row r="185" spans="1:44" x14ac:dyDescent="0.25">
      <c r="A185">
        <v>22910</v>
      </c>
      <c r="B185" t="s">
        <v>238</v>
      </c>
      <c r="C185" t="s">
        <v>148</v>
      </c>
      <c r="D185" t="s">
        <v>37</v>
      </c>
      <c r="E185" t="s">
        <v>108</v>
      </c>
      <c r="F185" t="s">
        <v>39</v>
      </c>
      <c r="G185">
        <v>0.56000000000000005</v>
      </c>
      <c r="H185">
        <v>0.48</v>
      </c>
      <c r="I185">
        <v>0.34611199999999998</v>
      </c>
      <c r="J185">
        <v>7.8784710000000002</v>
      </c>
      <c r="K185">
        <v>1.0870420000000001</v>
      </c>
      <c r="L185">
        <v>2.726836</v>
      </c>
      <c r="M185">
        <v>0.37623899999999999</v>
      </c>
      <c r="N185">
        <v>1820</v>
      </c>
      <c r="O185" t="s">
        <v>251</v>
      </c>
      <c r="P185" t="s">
        <v>82</v>
      </c>
      <c r="Q185" t="s">
        <v>240</v>
      </c>
      <c r="R185">
        <v>6301.1542760000002</v>
      </c>
      <c r="S185" t="s">
        <v>41</v>
      </c>
      <c r="T185" t="s">
        <v>83</v>
      </c>
      <c r="U185" t="s">
        <v>84</v>
      </c>
      <c r="V185" t="s">
        <v>85</v>
      </c>
      <c r="W185" t="s">
        <v>86</v>
      </c>
      <c r="X185" t="s">
        <v>87</v>
      </c>
      <c r="Y185">
        <v>2021</v>
      </c>
      <c r="Z185" t="s">
        <v>241</v>
      </c>
      <c r="AA185" t="s">
        <v>241</v>
      </c>
      <c r="AB185" t="s">
        <v>89</v>
      </c>
      <c r="AC185" s="58">
        <v>6301</v>
      </c>
      <c r="AD185" s="60">
        <v>8705000</v>
      </c>
      <c r="AE185" s="60">
        <v>84000</v>
      </c>
      <c r="AF185" t="s">
        <v>93</v>
      </c>
      <c r="AG185" t="s">
        <v>52</v>
      </c>
      <c r="AH185" t="s">
        <v>94</v>
      </c>
      <c r="AI185" t="s">
        <v>53</v>
      </c>
      <c r="AJ185">
        <v>2013</v>
      </c>
      <c r="AK185" t="s">
        <v>55</v>
      </c>
      <c r="AL185" t="s">
        <v>52</v>
      </c>
      <c r="AM185" t="s">
        <v>52</v>
      </c>
      <c r="AN185">
        <v>2018</v>
      </c>
      <c r="AO185" t="s">
        <v>95</v>
      </c>
      <c r="AP185" t="s">
        <v>83</v>
      </c>
      <c r="AQ185">
        <v>102.42174</v>
      </c>
      <c r="AR185">
        <v>59.969785999999999</v>
      </c>
    </row>
    <row r="186" spans="1:44" x14ac:dyDescent="0.25">
      <c r="A186">
        <v>22911</v>
      </c>
      <c r="B186" t="s">
        <v>238</v>
      </c>
      <c r="C186" t="s">
        <v>147</v>
      </c>
      <c r="D186" t="s">
        <v>37</v>
      </c>
      <c r="E186" t="s">
        <v>108</v>
      </c>
      <c r="F186" t="s">
        <v>39</v>
      </c>
      <c r="G186">
        <v>0.56000000000000005</v>
      </c>
      <c r="H186">
        <v>0.48</v>
      </c>
      <c r="I186">
        <v>0.27165099999999998</v>
      </c>
      <c r="J186">
        <v>7.8784710000000002</v>
      </c>
      <c r="K186">
        <v>1.0870420000000001</v>
      </c>
      <c r="L186">
        <v>2.140196</v>
      </c>
      <c r="M186">
        <v>0.295296</v>
      </c>
      <c r="N186">
        <v>3200</v>
      </c>
      <c r="O186" t="s">
        <v>242</v>
      </c>
      <c r="P186" t="s">
        <v>82</v>
      </c>
      <c r="Q186" t="s">
        <v>240</v>
      </c>
      <c r="R186">
        <v>6301.1542760000002</v>
      </c>
      <c r="S186" t="s">
        <v>41</v>
      </c>
      <c r="T186" t="s">
        <v>83</v>
      </c>
      <c r="U186" t="s">
        <v>84</v>
      </c>
      <c r="V186" t="s">
        <v>85</v>
      </c>
      <c r="W186" t="s">
        <v>86</v>
      </c>
      <c r="X186" t="s">
        <v>87</v>
      </c>
      <c r="Y186">
        <v>2021</v>
      </c>
      <c r="Z186" t="s">
        <v>241</v>
      </c>
      <c r="AA186" t="s">
        <v>241</v>
      </c>
      <c r="AB186" t="s">
        <v>89</v>
      </c>
      <c r="AC186" s="58">
        <v>6301</v>
      </c>
      <c r="AD186" s="60">
        <v>8705000</v>
      </c>
      <c r="AE186" s="60">
        <v>84000</v>
      </c>
      <c r="AF186" t="s">
        <v>93</v>
      </c>
      <c r="AG186" t="s">
        <v>52</v>
      </c>
      <c r="AH186" t="s">
        <v>94</v>
      </c>
      <c r="AI186" t="s">
        <v>53</v>
      </c>
      <c r="AJ186">
        <v>2013</v>
      </c>
      <c r="AK186" t="s">
        <v>55</v>
      </c>
      <c r="AL186" t="s">
        <v>52</v>
      </c>
      <c r="AM186" t="s">
        <v>52</v>
      </c>
      <c r="AN186">
        <v>2018</v>
      </c>
      <c r="AO186" t="s">
        <v>95</v>
      </c>
      <c r="AP186" t="s">
        <v>83</v>
      </c>
      <c r="AQ186">
        <v>143.988497</v>
      </c>
      <c r="AR186">
        <v>1099.333337</v>
      </c>
    </row>
    <row r="187" spans="1:44" x14ac:dyDescent="0.25">
      <c r="A187">
        <v>22920</v>
      </c>
      <c r="B187" t="s">
        <v>238</v>
      </c>
      <c r="C187" t="s">
        <v>36</v>
      </c>
      <c r="D187" t="s">
        <v>37</v>
      </c>
      <c r="E187" t="s">
        <v>108</v>
      </c>
      <c r="F187" t="s">
        <v>39</v>
      </c>
      <c r="G187">
        <v>0.56000000000000005</v>
      </c>
      <c r="H187">
        <v>0.48</v>
      </c>
      <c r="I187">
        <v>0.39165800000000001</v>
      </c>
      <c r="J187">
        <v>6.8784010000000002</v>
      </c>
      <c r="K187">
        <v>0.80254999999999999</v>
      </c>
      <c r="L187">
        <v>2.6939799999999998</v>
      </c>
      <c r="M187">
        <v>0.31432500000000002</v>
      </c>
      <c r="N187">
        <v>2210</v>
      </c>
      <c r="O187" t="s">
        <v>239</v>
      </c>
      <c r="P187" t="s">
        <v>82</v>
      </c>
      <c r="Q187" t="s">
        <v>240</v>
      </c>
      <c r="R187">
        <v>6301.1542760000002</v>
      </c>
      <c r="S187" t="s">
        <v>41</v>
      </c>
      <c r="T187" t="s">
        <v>83</v>
      </c>
      <c r="U187" t="s">
        <v>84</v>
      </c>
      <c r="V187" t="s">
        <v>85</v>
      </c>
      <c r="W187" t="s">
        <v>86</v>
      </c>
      <c r="X187" t="s">
        <v>87</v>
      </c>
      <c r="Y187">
        <v>2021</v>
      </c>
      <c r="Z187" t="s">
        <v>241</v>
      </c>
      <c r="AA187" t="s">
        <v>241</v>
      </c>
      <c r="AB187" t="s">
        <v>89</v>
      </c>
      <c r="AC187" s="58">
        <v>6301</v>
      </c>
      <c r="AD187" s="60">
        <v>8705000</v>
      </c>
      <c r="AE187" s="60">
        <v>84000</v>
      </c>
      <c r="AF187" t="s">
        <v>93</v>
      </c>
      <c r="AG187" t="s">
        <v>52</v>
      </c>
      <c r="AH187" t="s">
        <v>94</v>
      </c>
      <c r="AI187" t="s">
        <v>53</v>
      </c>
      <c r="AJ187">
        <v>2013</v>
      </c>
      <c r="AK187" t="s">
        <v>55</v>
      </c>
      <c r="AL187" t="s">
        <v>52</v>
      </c>
      <c r="AM187" t="s">
        <v>52</v>
      </c>
      <c r="AN187">
        <v>2018</v>
      </c>
      <c r="AO187" t="s">
        <v>95</v>
      </c>
      <c r="AP187" t="s">
        <v>83</v>
      </c>
      <c r="AQ187">
        <v>126.86344200000001</v>
      </c>
      <c r="AR187">
        <v>670.79654200000004</v>
      </c>
    </row>
    <row r="188" spans="1:44" x14ac:dyDescent="0.25">
      <c r="A188">
        <v>22921</v>
      </c>
      <c r="B188" t="s">
        <v>238</v>
      </c>
      <c r="C188" t="s">
        <v>147</v>
      </c>
      <c r="D188" t="s">
        <v>37</v>
      </c>
      <c r="E188" t="s">
        <v>108</v>
      </c>
      <c r="F188" t="s">
        <v>39</v>
      </c>
      <c r="G188">
        <v>0.56000000000000005</v>
      </c>
      <c r="H188">
        <v>0.48</v>
      </c>
      <c r="I188">
        <v>0.226105</v>
      </c>
      <c r="J188">
        <v>6.8784010000000002</v>
      </c>
      <c r="K188">
        <v>0.80254999999999999</v>
      </c>
      <c r="L188">
        <v>1.5552440000000001</v>
      </c>
      <c r="M188">
        <v>0.18146100000000001</v>
      </c>
      <c r="N188">
        <v>3200</v>
      </c>
      <c r="O188" t="s">
        <v>242</v>
      </c>
      <c r="P188" t="s">
        <v>82</v>
      </c>
      <c r="Q188" t="s">
        <v>240</v>
      </c>
      <c r="R188">
        <v>6301.1542760000002</v>
      </c>
      <c r="S188" t="s">
        <v>41</v>
      </c>
      <c r="T188" t="s">
        <v>83</v>
      </c>
      <c r="U188" t="s">
        <v>84</v>
      </c>
      <c r="V188" t="s">
        <v>85</v>
      </c>
      <c r="W188" t="s">
        <v>86</v>
      </c>
      <c r="X188" t="s">
        <v>87</v>
      </c>
      <c r="Y188">
        <v>2021</v>
      </c>
      <c r="Z188" t="s">
        <v>241</v>
      </c>
      <c r="AA188" t="s">
        <v>241</v>
      </c>
      <c r="AB188" t="s">
        <v>89</v>
      </c>
      <c r="AC188" s="58">
        <v>6301</v>
      </c>
      <c r="AD188" s="60">
        <v>8705000</v>
      </c>
      <c r="AE188" s="60">
        <v>84000</v>
      </c>
      <c r="AF188" t="s">
        <v>93</v>
      </c>
      <c r="AG188" t="s">
        <v>52</v>
      </c>
      <c r="AH188" t="s">
        <v>94</v>
      </c>
      <c r="AI188" t="s">
        <v>53</v>
      </c>
      <c r="AJ188">
        <v>2013</v>
      </c>
      <c r="AK188" t="s">
        <v>55</v>
      </c>
      <c r="AL188" t="s">
        <v>52</v>
      </c>
      <c r="AM188" t="s">
        <v>52</v>
      </c>
      <c r="AN188">
        <v>2018</v>
      </c>
      <c r="AO188" t="s">
        <v>95</v>
      </c>
      <c r="AP188" t="s">
        <v>83</v>
      </c>
      <c r="AQ188">
        <v>136.62445500000001</v>
      </c>
      <c r="AR188">
        <v>915.01649199999997</v>
      </c>
    </row>
    <row r="189" spans="1:44" x14ac:dyDescent="0.25">
      <c r="A189">
        <v>22934</v>
      </c>
      <c r="B189" t="s">
        <v>238</v>
      </c>
      <c r="C189" t="s">
        <v>148</v>
      </c>
      <c r="D189" t="s">
        <v>37</v>
      </c>
      <c r="E189" t="s">
        <v>108</v>
      </c>
      <c r="F189" t="s">
        <v>39</v>
      </c>
      <c r="G189">
        <v>0.56000000000000005</v>
      </c>
      <c r="H189">
        <v>0.48</v>
      </c>
      <c r="I189">
        <v>0.589561</v>
      </c>
      <c r="J189">
        <v>7.8638339999999998</v>
      </c>
      <c r="K189">
        <v>1.106813</v>
      </c>
      <c r="L189">
        <v>4.6362079999999999</v>
      </c>
      <c r="M189">
        <v>0.65253399999999995</v>
      </c>
      <c r="N189">
        <v>1820</v>
      </c>
      <c r="O189" t="s">
        <v>251</v>
      </c>
      <c r="P189" t="s">
        <v>82</v>
      </c>
      <c r="Q189" t="s">
        <v>240</v>
      </c>
      <c r="R189">
        <v>6301.1542760000002</v>
      </c>
      <c r="S189" t="s">
        <v>41</v>
      </c>
      <c r="T189" t="s">
        <v>83</v>
      </c>
      <c r="U189" t="s">
        <v>84</v>
      </c>
      <c r="V189" t="s">
        <v>85</v>
      </c>
      <c r="W189" t="s">
        <v>86</v>
      </c>
      <c r="X189" t="s">
        <v>87</v>
      </c>
      <c r="Y189">
        <v>2021</v>
      </c>
      <c r="Z189" t="s">
        <v>241</v>
      </c>
      <c r="AA189" t="s">
        <v>241</v>
      </c>
      <c r="AB189" t="s">
        <v>89</v>
      </c>
      <c r="AC189" s="58">
        <v>6301</v>
      </c>
      <c r="AD189" s="60">
        <v>8705000</v>
      </c>
      <c r="AE189" s="60">
        <v>84000</v>
      </c>
      <c r="AF189" t="s">
        <v>93</v>
      </c>
      <c r="AG189" t="s">
        <v>52</v>
      </c>
      <c r="AH189" t="s">
        <v>94</v>
      </c>
      <c r="AI189" t="s">
        <v>53</v>
      </c>
      <c r="AJ189">
        <v>2013</v>
      </c>
      <c r="AK189" t="s">
        <v>55</v>
      </c>
      <c r="AL189" t="s">
        <v>52</v>
      </c>
      <c r="AM189" t="s">
        <v>52</v>
      </c>
      <c r="AN189">
        <v>2018</v>
      </c>
      <c r="AO189" t="s">
        <v>95</v>
      </c>
      <c r="AP189" t="s">
        <v>83</v>
      </c>
      <c r="AQ189">
        <v>113.595024</v>
      </c>
      <c r="AR189">
        <v>339.30188299999998</v>
      </c>
    </row>
    <row r="190" spans="1:44" x14ac:dyDescent="0.25">
      <c r="A190">
        <v>22935</v>
      </c>
      <c r="B190" t="s">
        <v>238</v>
      </c>
      <c r="C190" t="s">
        <v>147</v>
      </c>
      <c r="D190" t="s">
        <v>37</v>
      </c>
      <c r="E190" t="s">
        <v>108</v>
      </c>
      <c r="F190" t="s">
        <v>39</v>
      </c>
      <c r="G190">
        <v>0.56000000000000005</v>
      </c>
      <c r="H190">
        <v>0.48</v>
      </c>
      <c r="I190">
        <v>2.8202999999999999E-2</v>
      </c>
      <c r="J190">
        <v>7.8638339999999998</v>
      </c>
      <c r="K190">
        <v>1.106813</v>
      </c>
      <c r="L190">
        <v>0.22178100000000001</v>
      </c>
      <c r="M190">
        <v>3.1215E-2</v>
      </c>
      <c r="N190">
        <v>3200</v>
      </c>
      <c r="O190" t="s">
        <v>242</v>
      </c>
      <c r="P190" t="s">
        <v>82</v>
      </c>
      <c r="Q190" t="s">
        <v>240</v>
      </c>
      <c r="R190">
        <v>6301.1542760000002</v>
      </c>
      <c r="S190" t="s">
        <v>41</v>
      </c>
      <c r="T190" t="s">
        <v>83</v>
      </c>
      <c r="U190" t="s">
        <v>84</v>
      </c>
      <c r="V190" t="s">
        <v>85</v>
      </c>
      <c r="W190" t="s">
        <v>86</v>
      </c>
      <c r="X190" t="s">
        <v>87</v>
      </c>
      <c r="Y190">
        <v>2021</v>
      </c>
      <c r="Z190" t="s">
        <v>241</v>
      </c>
      <c r="AA190" t="s">
        <v>241</v>
      </c>
      <c r="AB190" t="s">
        <v>89</v>
      </c>
      <c r="AC190" s="58">
        <v>6301</v>
      </c>
      <c r="AD190" s="60">
        <v>8705000</v>
      </c>
      <c r="AE190" s="60">
        <v>84000</v>
      </c>
      <c r="AF190" t="s">
        <v>93</v>
      </c>
      <c r="AG190" t="s">
        <v>52</v>
      </c>
      <c r="AH190" t="s">
        <v>94</v>
      </c>
      <c r="AI190" t="s">
        <v>53</v>
      </c>
      <c r="AJ190">
        <v>2013</v>
      </c>
      <c r="AK190" t="s">
        <v>55</v>
      </c>
      <c r="AL190" t="s">
        <v>52</v>
      </c>
      <c r="AM190" t="s">
        <v>52</v>
      </c>
      <c r="AN190">
        <v>2018</v>
      </c>
      <c r="AO190" t="s">
        <v>95</v>
      </c>
      <c r="AP190" t="s">
        <v>83</v>
      </c>
      <c r="AQ190">
        <v>104.580455</v>
      </c>
      <c r="AR190">
        <v>114.132273</v>
      </c>
    </row>
    <row r="191" spans="1:44" x14ac:dyDescent="0.25">
      <c r="A191">
        <v>22949</v>
      </c>
      <c r="B191" t="s">
        <v>238</v>
      </c>
      <c r="C191" t="s">
        <v>147</v>
      </c>
      <c r="D191" t="s">
        <v>37</v>
      </c>
      <c r="E191" t="s">
        <v>108</v>
      </c>
      <c r="F191" t="s">
        <v>39</v>
      </c>
      <c r="G191">
        <v>0.56000000000000005</v>
      </c>
      <c r="H191">
        <v>0.48</v>
      </c>
      <c r="I191">
        <v>0.16733300000000001</v>
      </c>
      <c r="J191">
        <v>5.5833370000000002</v>
      </c>
      <c r="K191">
        <v>0.66690199999999999</v>
      </c>
      <c r="L191">
        <v>0.93427800000000005</v>
      </c>
      <c r="M191">
        <v>0.111595</v>
      </c>
      <c r="N191">
        <v>3100</v>
      </c>
      <c r="O191" t="s">
        <v>252</v>
      </c>
      <c r="P191" t="s">
        <v>82</v>
      </c>
      <c r="Q191" t="s">
        <v>240</v>
      </c>
      <c r="R191">
        <v>6301.1542760000002</v>
      </c>
      <c r="S191" t="s">
        <v>41</v>
      </c>
      <c r="T191" t="s">
        <v>83</v>
      </c>
      <c r="U191" t="s">
        <v>84</v>
      </c>
      <c r="V191" t="s">
        <v>85</v>
      </c>
      <c r="W191" t="s">
        <v>86</v>
      </c>
      <c r="X191" t="s">
        <v>87</v>
      </c>
      <c r="Y191">
        <v>2021</v>
      </c>
      <c r="Z191" t="s">
        <v>241</v>
      </c>
      <c r="AA191" t="s">
        <v>241</v>
      </c>
      <c r="AB191" t="s">
        <v>89</v>
      </c>
      <c r="AC191" s="58">
        <v>6301</v>
      </c>
      <c r="AD191" s="60">
        <v>8705000</v>
      </c>
      <c r="AE191" s="60">
        <v>84000</v>
      </c>
      <c r="AF191" t="s">
        <v>93</v>
      </c>
      <c r="AG191" t="s">
        <v>52</v>
      </c>
      <c r="AH191" t="s">
        <v>94</v>
      </c>
      <c r="AI191" t="s">
        <v>53</v>
      </c>
      <c r="AJ191">
        <v>2013</v>
      </c>
      <c r="AK191" t="s">
        <v>55</v>
      </c>
      <c r="AL191" t="s">
        <v>52</v>
      </c>
      <c r="AM191" t="s">
        <v>52</v>
      </c>
      <c r="AN191">
        <v>2018</v>
      </c>
      <c r="AO191" t="s">
        <v>95</v>
      </c>
      <c r="AP191" t="s">
        <v>83</v>
      </c>
      <c r="AQ191">
        <v>120.541488</v>
      </c>
      <c r="AR191">
        <v>512.97212400000001</v>
      </c>
    </row>
    <row r="192" spans="1:44" x14ac:dyDescent="0.25">
      <c r="A192">
        <v>22950</v>
      </c>
      <c r="B192" t="s">
        <v>238</v>
      </c>
      <c r="C192" t="s">
        <v>147</v>
      </c>
      <c r="D192" t="s">
        <v>37</v>
      </c>
      <c r="E192" t="s">
        <v>108</v>
      </c>
      <c r="F192" t="s">
        <v>39</v>
      </c>
      <c r="G192">
        <v>0.56000000000000005</v>
      </c>
      <c r="H192">
        <v>0.48</v>
      </c>
      <c r="I192">
        <v>0.30541000000000001</v>
      </c>
      <c r="J192">
        <v>5.5833370000000002</v>
      </c>
      <c r="K192">
        <v>0.66690199999999999</v>
      </c>
      <c r="L192">
        <v>1.7052050000000001</v>
      </c>
      <c r="M192">
        <v>0.203678</v>
      </c>
      <c r="N192">
        <v>3200</v>
      </c>
      <c r="O192" t="s">
        <v>242</v>
      </c>
      <c r="P192" t="s">
        <v>82</v>
      </c>
      <c r="Q192" t="s">
        <v>240</v>
      </c>
      <c r="R192">
        <v>6301.1542760000002</v>
      </c>
      <c r="S192" t="s">
        <v>41</v>
      </c>
      <c r="T192" t="s">
        <v>83</v>
      </c>
      <c r="U192" t="s">
        <v>84</v>
      </c>
      <c r="V192" t="s">
        <v>85</v>
      </c>
      <c r="W192" t="s">
        <v>86</v>
      </c>
      <c r="X192" t="s">
        <v>87</v>
      </c>
      <c r="Y192">
        <v>2021</v>
      </c>
      <c r="Z192" t="s">
        <v>241</v>
      </c>
      <c r="AA192" t="s">
        <v>241</v>
      </c>
      <c r="AB192" t="s">
        <v>89</v>
      </c>
      <c r="AC192" s="58">
        <v>6301</v>
      </c>
      <c r="AD192" s="60">
        <v>8705000</v>
      </c>
      <c r="AE192" s="60">
        <v>84000</v>
      </c>
      <c r="AF192" t="s">
        <v>93</v>
      </c>
      <c r="AG192" t="s">
        <v>52</v>
      </c>
      <c r="AH192" t="s">
        <v>94</v>
      </c>
      <c r="AI192" t="s">
        <v>53</v>
      </c>
      <c r="AJ192">
        <v>2013</v>
      </c>
      <c r="AK192" t="s">
        <v>55</v>
      </c>
      <c r="AL192" t="s">
        <v>52</v>
      </c>
      <c r="AM192" t="s">
        <v>52</v>
      </c>
      <c r="AN192">
        <v>2018</v>
      </c>
      <c r="AO192" t="s">
        <v>95</v>
      </c>
      <c r="AP192" t="s">
        <v>83</v>
      </c>
      <c r="AQ192">
        <v>149.463965</v>
      </c>
      <c r="AR192">
        <v>1235.9491760000001</v>
      </c>
    </row>
    <row r="193" spans="1:44" x14ac:dyDescent="0.25">
      <c r="A193">
        <v>22952</v>
      </c>
      <c r="B193" t="s">
        <v>238</v>
      </c>
      <c r="C193" t="s">
        <v>36</v>
      </c>
      <c r="D193" t="s">
        <v>37</v>
      </c>
      <c r="E193" t="s">
        <v>108</v>
      </c>
      <c r="F193" t="s">
        <v>39</v>
      </c>
      <c r="G193">
        <v>0.56000000000000005</v>
      </c>
      <c r="H193">
        <v>0.48</v>
      </c>
      <c r="I193">
        <v>0.25558700000000001</v>
      </c>
      <c r="J193">
        <v>6.6040429999999999</v>
      </c>
      <c r="K193">
        <v>0.78788999999999998</v>
      </c>
      <c r="L193">
        <v>1.687905</v>
      </c>
      <c r="M193">
        <v>0.201374</v>
      </c>
      <c r="N193">
        <v>2210</v>
      </c>
      <c r="O193" t="s">
        <v>239</v>
      </c>
      <c r="P193" t="s">
        <v>82</v>
      </c>
      <c r="Q193" t="s">
        <v>240</v>
      </c>
      <c r="R193">
        <v>6301.1542760000002</v>
      </c>
      <c r="S193" t="s">
        <v>41</v>
      </c>
      <c r="T193" t="s">
        <v>83</v>
      </c>
      <c r="U193" t="s">
        <v>84</v>
      </c>
      <c r="V193" t="s">
        <v>85</v>
      </c>
      <c r="W193" t="s">
        <v>86</v>
      </c>
      <c r="X193" t="s">
        <v>87</v>
      </c>
      <c r="Y193">
        <v>2021</v>
      </c>
      <c r="Z193" t="s">
        <v>241</v>
      </c>
      <c r="AA193" t="s">
        <v>241</v>
      </c>
      <c r="AB193" t="s">
        <v>89</v>
      </c>
      <c r="AC193" s="58">
        <v>6301</v>
      </c>
      <c r="AD193" s="60">
        <v>8705000</v>
      </c>
      <c r="AE193" s="60">
        <v>84000</v>
      </c>
      <c r="AF193" t="s">
        <v>93</v>
      </c>
      <c r="AG193" t="s">
        <v>52</v>
      </c>
      <c r="AH193" t="s">
        <v>94</v>
      </c>
      <c r="AI193" t="s">
        <v>53</v>
      </c>
      <c r="AJ193">
        <v>2013</v>
      </c>
      <c r="AK193" t="s">
        <v>55</v>
      </c>
      <c r="AL193" t="s">
        <v>52</v>
      </c>
      <c r="AM193" t="s">
        <v>52</v>
      </c>
      <c r="AN193">
        <v>2018</v>
      </c>
      <c r="AO193" t="s">
        <v>95</v>
      </c>
      <c r="AP193" t="s">
        <v>83</v>
      </c>
      <c r="AQ193">
        <v>118.968841</v>
      </c>
      <c r="AR193">
        <v>473.06983500000001</v>
      </c>
    </row>
    <row r="194" spans="1:44" x14ac:dyDescent="0.25">
      <c r="A194">
        <v>22953</v>
      </c>
      <c r="B194" t="s">
        <v>238</v>
      </c>
      <c r="C194" t="s">
        <v>147</v>
      </c>
      <c r="D194" t="s">
        <v>37</v>
      </c>
      <c r="E194" t="s">
        <v>108</v>
      </c>
      <c r="F194" t="s">
        <v>39</v>
      </c>
      <c r="G194">
        <v>0.56000000000000005</v>
      </c>
      <c r="H194">
        <v>0.48</v>
      </c>
      <c r="I194">
        <v>0.334735</v>
      </c>
      <c r="J194">
        <v>6.6040429999999999</v>
      </c>
      <c r="K194">
        <v>0.78788999999999998</v>
      </c>
      <c r="L194">
        <v>2.2106050000000002</v>
      </c>
      <c r="M194">
        <v>0.263735</v>
      </c>
      <c r="N194">
        <v>3200</v>
      </c>
      <c r="O194" t="s">
        <v>242</v>
      </c>
      <c r="P194" t="s">
        <v>82</v>
      </c>
      <c r="Q194" t="s">
        <v>240</v>
      </c>
      <c r="R194">
        <v>6301.1542760000002</v>
      </c>
      <c r="S194" t="s">
        <v>41</v>
      </c>
      <c r="T194" t="s">
        <v>83</v>
      </c>
      <c r="U194" t="s">
        <v>84</v>
      </c>
      <c r="V194" t="s">
        <v>85</v>
      </c>
      <c r="W194" t="s">
        <v>86</v>
      </c>
      <c r="X194" t="s">
        <v>87</v>
      </c>
      <c r="Y194">
        <v>2021</v>
      </c>
      <c r="Z194" t="s">
        <v>241</v>
      </c>
      <c r="AA194" t="s">
        <v>241</v>
      </c>
      <c r="AB194" t="s">
        <v>89</v>
      </c>
      <c r="AC194" s="58">
        <v>6301</v>
      </c>
      <c r="AD194" s="60">
        <v>8705000</v>
      </c>
      <c r="AE194" s="60">
        <v>84000</v>
      </c>
      <c r="AF194" t="s">
        <v>93</v>
      </c>
      <c r="AG194" t="s">
        <v>52</v>
      </c>
      <c r="AH194" t="s">
        <v>94</v>
      </c>
      <c r="AI194" t="s">
        <v>53</v>
      </c>
      <c r="AJ194">
        <v>2013</v>
      </c>
      <c r="AK194" t="s">
        <v>55</v>
      </c>
      <c r="AL194" t="s">
        <v>52</v>
      </c>
      <c r="AM194" t="s">
        <v>52</v>
      </c>
      <c r="AN194">
        <v>2018</v>
      </c>
      <c r="AO194" t="s">
        <v>95</v>
      </c>
      <c r="AP194" t="s">
        <v>83</v>
      </c>
      <c r="AQ194">
        <v>154.23444900000001</v>
      </c>
      <c r="AR194">
        <v>1354.625151</v>
      </c>
    </row>
    <row r="195" spans="1:44" x14ac:dyDescent="0.25">
      <c r="A195">
        <v>22955</v>
      </c>
      <c r="B195" t="s">
        <v>238</v>
      </c>
      <c r="C195" t="s">
        <v>147</v>
      </c>
      <c r="D195" t="s">
        <v>37</v>
      </c>
      <c r="E195" t="s">
        <v>108</v>
      </c>
      <c r="F195" t="s">
        <v>39</v>
      </c>
      <c r="G195">
        <v>0.56000000000000005</v>
      </c>
      <c r="H195">
        <v>0.48</v>
      </c>
      <c r="I195">
        <v>0.332513</v>
      </c>
      <c r="J195">
        <v>7.5459779999999999</v>
      </c>
      <c r="K195">
        <v>1.0271129999999999</v>
      </c>
      <c r="L195">
        <v>2.5091380000000001</v>
      </c>
      <c r="M195">
        <v>0.34152900000000003</v>
      </c>
      <c r="N195">
        <v>3200</v>
      </c>
      <c r="O195" t="s">
        <v>242</v>
      </c>
      <c r="P195" t="s">
        <v>82</v>
      </c>
      <c r="Q195" t="s">
        <v>240</v>
      </c>
      <c r="R195">
        <v>6301.1542760000002</v>
      </c>
      <c r="S195" t="s">
        <v>41</v>
      </c>
      <c r="T195" t="s">
        <v>83</v>
      </c>
      <c r="U195" t="s">
        <v>84</v>
      </c>
      <c r="V195" t="s">
        <v>85</v>
      </c>
      <c r="W195" t="s">
        <v>86</v>
      </c>
      <c r="X195" t="s">
        <v>87</v>
      </c>
      <c r="Y195">
        <v>2021</v>
      </c>
      <c r="Z195" t="s">
        <v>241</v>
      </c>
      <c r="AA195" t="s">
        <v>241</v>
      </c>
      <c r="AB195" t="s">
        <v>89</v>
      </c>
      <c r="AC195" s="58">
        <v>6301</v>
      </c>
      <c r="AD195" s="60">
        <v>8705000</v>
      </c>
      <c r="AE195" s="60">
        <v>84000</v>
      </c>
      <c r="AF195" t="s">
        <v>93</v>
      </c>
      <c r="AG195" t="s">
        <v>52</v>
      </c>
      <c r="AH195" t="s">
        <v>94</v>
      </c>
      <c r="AI195" t="s">
        <v>53</v>
      </c>
      <c r="AJ195">
        <v>2013</v>
      </c>
      <c r="AK195" t="s">
        <v>55</v>
      </c>
      <c r="AL195" t="s">
        <v>52</v>
      </c>
      <c r="AM195" t="s">
        <v>52</v>
      </c>
      <c r="AN195">
        <v>2018</v>
      </c>
      <c r="AO195" t="s">
        <v>95</v>
      </c>
      <c r="AP195" t="s">
        <v>83</v>
      </c>
      <c r="AQ195">
        <v>153.43859900000001</v>
      </c>
      <c r="AR195">
        <v>1335.7703650000001</v>
      </c>
    </row>
    <row r="196" spans="1:44" x14ac:dyDescent="0.25">
      <c r="A196">
        <v>22976</v>
      </c>
      <c r="B196" t="s">
        <v>238</v>
      </c>
      <c r="C196" t="s">
        <v>149</v>
      </c>
      <c r="D196" t="s">
        <v>37</v>
      </c>
      <c r="E196" t="s">
        <v>108</v>
      </c>
      <c r="F196" t="s">
        <v>39</v>
      </c>
      <c r="G196">
        <v>0.56000000000000005</v>
      </c>
      <c r="H196">
        <v>0.48</v>
      </c>
      <c r="I196">
        <v>8.1401000000000001E-2</v>
      </c>
      <c r="J196">
        <v>7.3574539999999997</v>
      </c>
      <c r="K196">
        <v>1.079566</v>
      </c>
      <c r="L196">
        <v>0.59890200000000005</v>
      </c>
      <c r="M196">
        <v>8.7876999999999997E-2</v>
      </c>
      <c r="N196">
        <v>2140</v>
      </c>
      <c r="O196" t="s">
        <v>248</v>
      </c>
      <c r="P196" t="s">
        <v>82</v>
      </c>
      <c r="Q196" t="s">
        <v>240</v>
      </c>
      <c r="R196">
        <v>6301.1542760000002</v>
      </c>
      <c r="S196" t="s">
        <v>41</v>
      </c>
      <c r="T196" t="s">
        <v>83</v>
      </c>
      <c r="U196" t="s">
        <v>84</v>
      </c>
      <c r="V196" t="s">
        <v>85</v>
      </c>
      <c r="W196" t="s">
        <v>86</v>
      </c>
      <c r="X196" t="s">
        <v>87</v>
      </c>
      <c r="Y196">
        <v>2021</v>
      </c>
      <c r="Z196" t="s">
        <v>241</v>
      </c>
      <c r="AA196" t="s">
        <v>241</v>
      </c>
      <c r="AB196" t="s">
        <v>89</v>
      </c>
      <c r="AC196" s="58">
        <v>6301</v>
      </c>
      <c r="AD196" s="60">
        <v>8705000</v>
      </c>
      <c r="AE196" s="60">
        <v>84000</v>
      </c>
      <c r="AF196" t="s">
        <v>93</v>
      </c>
      <c r="AG196" t="s">
        <v>52</v>
      </c>
      <c r="AH196" t="s">
        <v>94</v>
      </c>
      <c r="AI196" t="s">
        <v>53</v>
      </c>
      <c r="AJ196">
        <v>2013</v>
      </c>
      <c r="AK196" t="s">
        <v>55</v>
      </c>
      <c r="AL196" t="s">
        <v>52</v>
      </c>
      <c r="AM196" t="s">
        <v>52</v>
      </c>
      <c r="AN196">
        <v>2018</v>
      </c>
      <c r="AO196" t="s">
        <v>95</v>
      </c>
      <c r="AP196" t="s">
        <v>83</v>
      </c>
      <c r="AQ196">
        <v>113.60634899999999</v>
      </c>
      <c r="AR196">
        <v>329.41673200000002</v>
      </c>
    </row>
    <row r="197" spans="1:44" x14ac:dyDescent="0.25">
      <c r="A197">
        <v>22977</v>
      </c>
      <c r="B197" t="s">
        <v>238</v>
      </c>
      <c r="C197" t="s">
        <v>148</v>
      </c>
      <c r="D197" t="s">
        <v>37</v>
      </c>
      <c r="E197" t="s">
        <v>108</v>
      </c>
      <c r="F197" t="s">
        <v>39</v>
      </c>
      <c r="G197">
        <v>0.56000000000000005</v>
      </c>
      <c r="H197">
        <v>0.48</v>
      </c>
      <c r="I197">
        <v>4.7875000000000001E-2</v>
      </c>
      <c r="J197">
        <v>7.3574539999999997</v>
      </c>
      <c r="K197">
        <v>1.079566</v>
      </c>
      <c r="L197">
        <v>0.352238</v>
      </c>
      <c r="M197">
        <v>5.1684000000000001E-2</v>
      </c>
      <c r="N197">
        <v>1820</v>
      </c>
      <c r="O197" t="s">
        <v>251</v>
      </c>
      <c r="P197" t="s">
        <v>82</v>
      </c>
      <c r="Q197" t="s">
        <v>240</v>
      </c>
      <c r="R197">
        <v>6301.1542760000002</v>
      </c>
      <c r="S197" t="s">
        <v>41</v>
      </c>
      <c r="T197" t="s">
        <v>83</v>
      </c>
      <c r="U197" t="s">
        <v>84</v>
      </c>
      <c r="V197" t="s">
        <v>85</v>
      </c>
      <c r="W197" t="s">
        <v>86</v>
      </c>
      <c r="X197" t="s">
        <v>87</v>
      </c>
      <c r="Y197">
        <v>2021</v>
      </c>
      <c r="Z197" t="s">
        <v>241</v>
      </c>
      <c r="AA197" t="s">
        <v>241</v>
      </c>
      <c r="AB197" t="s">
        <v>89</v>
      </c>
      <c r="AC197" s="58">
        <v>6301</v>
      </c>
      <c r="AD197" s="60">
        <v>8705000</v>
      </c>
      <c r="AE197" s="60">
        <v>84000</v>
      </c>
      <c r="AF197" t="s">
        <v>93</v>
      </c>
      <c r="AG197" t="s">
        <v>52</v>
      </c>
      <c r="AH197" t="s">
        <v>94</v>
      </c>
      <c r="AI197" t="s">
        <v>53</v>
      </c>
      <c r="AJ197">
        <v>2013</v>
      </c>
      <c r="AK197" t="s">
        <v>55</v>
      </c>
      <c r="AL197" t="s">
        <v>52</v>
      </c>
      <c r="AM197" t="s">
        <v>52</v>
      </c>
      <c r="AN197">
        <v>2018</v>
      </c>
      <c r="AO197" t="s">
        <v>95</v>
      </c>
      <c r="AP197" t="s">
        <v>83</v>
      </c>
      <c r="AQ197">
        <v>107.764886</v>
      </c>
      <c r="AR197">
        <v>193.74306000000001</v>
      </c>
    </row>
    <row r="198" spans="1:44" x14ac:dyDescent="0.25">
      <c r="A198">
        <v>22978</v>
      </c>
      <c r="B198" t="s">
        <v>238</v>
      </c>
      <c r="C198" t="s">
        <v>147</v>
      </c>
      <c r="D198" t="s">
        <v>37</v>
      </c>
      <c r="E198" t="s">
        <v>108</v>
      </c>
      <c r="F198" t="s">
        <v>39</v>
      </c>
      <c r="G198">
        <v>0.56000000000000005</v>
      </c>
      <c r="H198">
        <v>0.48</v>
      </c>
      <c r="I198">
        <v>0.30728899999999998</v>
      </c>
      <c r="J198">
        <v>7.3574539999999997</v>
      </c>
      <c r="K198">
        <v>1.079566</v>
      </c>
      <c r="L198">
        <v>2.2608649999999999</v>
      </c>
      <c r="M198">
        <v>0.33173900000000001</v>
      </c>
      <c r="N198">
        <v>3200</v>
      </c>
      <c r="O198" t="s">
        <v>242</v>
      </c>
      <c r="P198" t="s">
        <v>82</v>
      </c>
      <c r="Q198" t="s">
        <v>240</v>
      </c>
      <c r="R198">
        <v>6301.1542760000002</v>
      </c>
      <c r="S198" t="s">
        <v>41</v>
      </c>
      <c r="T198" t="s">
        <v>83</v>
      </c>
      <c r="U198" t="s">
        <v>84</v>
      </c>
      <c r="V198" t="s">
        <v>85</v>
      </c>
      <c r="W198" t="s">
        <v>86</v>
      </c>
      <c r="X198" t="s">
        <v>87</v>
      </c>
      <c r="Y198">
        <v>2021</v>
      </c>
      <c r="Z198" t="s">
        <v>241</v>
      </c>
      <c r="AA198" t="s">
        <v>241</v>
      </c>
      <c r="AB198" t="s">
        <v>89</v>
      </c>
      <c r="AC198" s="58">
        <v>6301</v>
      </c>
      <c r="AD198" s="60">
        <v>8705000</v>
      </c>
      <c r="AE198" s="60">
        <v>84000</v>
      </c>
      <c r="AF198" t="s">
        <v>93</v>
      </c>
      <c r="AG198" t="s">
        <v>52</v>
      </c>
      <c r="AH198" t="s">
        <v>94</v>
      </c>
      <c r="AI198" t="s">
        <v>53</v>
      </c>
      <c r="AJ198">
        <v>2013</v>
      </c>
      <c r="AK198" t="s">
        <v>55</v>
      </c>
      <c r="AL198" t="s">
        <v>52</v>
      </c>
      <c r="AM198" t="s">
        <v>52</v>
      </c>
      <c r="AN198">
        <v>2018</v>
      </c>
      <c r="AO198" t="s">
        <v>95</v>
      </c>
      <c r="AP198" t="s">
        <v>83</v>
      </c>
      <c r="AQ198">
        <v>149.76852099999999</v>
      </c>
      <c r="AR198">
        <v>1243.554449</v>
      </c>
    </row>
    <row r="199" spans="1:44" x14ac:dyDescent="0.25">
      <c r="A199">
        <v>22983</v>
      </c>
      <c r="B199" t="s">
        <v>238</v>
      </c>
      <c r="C199" t="s">
        <v>147</v>
      </c>
      <c r="D199" t="s">
        <v>37</v>
      </c>
      <c r="E199" t="s">
        <v>108</v>
      </c>
      <c r="F199" t="s">
        <v>39</v>
      </c>
      <c r="G199">
        <v>0.56000000000000005</v>
      </c>
      <c r="H199">
        <v>0.48</v>
      </c>
      <c r="I199">
        <v>0.18205299999999999</v>
      </c>
      <c r="J199">
        <v>5.7387170000000003</v>
      </c>
      <c r="K199">
        <v>0.68384400000000001</v>
      </c>
      <c r="L199">
        <v>1.044751</v>
      </c>
      <c r="M199">
        <v>0.124496</v>
      </c>
      <c r="N199">
        <v>3100</v>
      </c>
      <c r="O199" t="s">
        <v>252</v>
      </c>
      <c r="P199" t="s">
        <v>82</v>
      </c>
      <c r="Q199" t="s">
        <v>240</v>
      </c>
      <c r="R199">
        <v>6301.1542760000002</v>
      </c>
      <c r="S199" t="s">
        <v>41</v>
      </c>
      <c r="T199" t="s">
        <v>83</v>
      </c>
      <c r="U199" t="s">
        <v>84</v>
      </c>
      <c r="V199" t="s">
        <v>85</v>
      </c>
      <c r="W199" t="s">
        <v>86</v>
      </c>
      <c r="X199" t="s">
        <v>87</v>
      </c>
      <c r="Y199">
        <v>2021</v>
      </c>
      <c r="Z199" t="s">
        <v>241</v>
      </c>
      <c r="AA199" t="s">
        <v>241</v>
      </c>
      <c r="AB199" t="s">
        <v>89</v>
      </c>
      <c r="AC199" s="58">
        <v>6301</v>
      </c>
      <c r="AD199" s="60">
        <v>8705000</v>
      </c>
      <c r="AE199" s="60">
        <v>84000</v>
      </c>
      <c r="AF199" t="s">
        <v>93</v>
      </c>
      <c r="AG199" t="s">
        <v>52</v>
      </c>
      <c r="AH199" t="s">
        <v>94</v>
      </c>
      <c r="AI199" t="s">
        <v>53</v>
      </c>
      <c r="AJ199">
        <v>2013</v>
      </c>
      <c r="AK199" t="s">
        <v>55</v>
      </c>
      <c r="AL199" t="s">
        <v>52</v>
      </c>
      <c r="AM199" t="s">
        <v>52</v>
      </c>
      <c r="AN199">
        <v>2018</v>
      </c>
      <c r="AO199" t="s">
        <v>95</v>
      </c>
      <c r="AP199" t="s">
        <v>83</v>
      </c>
      <c r="AQ199">
        <v>121.03422500000001</v>
      </c>
      <c r="AR199">
        <v>528.42455299999995</v>
      </c>
    </row>
    <row r="200" spans="1:44" x14ac:dyDescent="0.25">
      <c r="A200">
        <v>22984</v>
      </c>
      <c r="B200" t="s">
        <v>238</v>
      </c>
      <c r="C200" t="s">
        <v>147</v>
      </c>
      <c r="D200" t="s">
        <v>37</v>
      </c>
      <c r="E200" t="s">
        <v>108</v>
      </c>
      <c r="F200" t="s">
        <v>39</v>
      </c>
      <c r="G200">
        <v>0.56000000000000005</v>
      </c>
      <c r="H200">
        <v>0.48</v>
      </c>
      <c r="I200">
        <v>0.30375400000000002</v>
      </c>
      <c r="J200">
        <v>5.7387170000000003</v>
      </c>
      <c r="K200">
        <v>0.68384400000000001</v>
      </c>
      <c r="L200">
        <v>1.7431589999999999</v>
      </c>
      <c r="M200">
        <v>0.20771999999999999</v>
      </c>
      <c r="N200">
        <v>3200</v>
      </c>
      <c r="O200" t="s">
        <v>242</v>
      </c>
      <c r="P200" t="s">
        <v>82</v>
      </c>
      <c r="Q200" t="s">
        <v>240</v>
      </c>
      <c r="R200">
        <v>6301.1542760000002</v>
      </c>
      <c r="S200" t="s">
        <v>41</v>
      </c>
      <c r="T200" t="s">
        <v>83</v>
      </c>
      <c r="U200" t="s">
        <v>84</v>
      </c>
      <c r="V200" t="s">
        <v>85</v>
      </c>
      <c r="W200" t="s">
        <v>86</v>
      </c>
      <c r="X200" t="s">
        <v>87</v>
      </c>
      <c r="Y200">
        <v>2021</v>
      </c>
      <c r="Z200" t="s">
        <v>241</v>
      </c>
      <c r="AA200" t="s">
        <v>241</v>
      </c>
      <c r="AB200" t="s">
        <v>89</v>
      </c>
      <c r="AC200" s="58">
        <v>6301</v>
      </c>
      <c r="AD200" s="60">
        <v>8705000</v>
      </c>
      <c r="AE200" s="60">
        <v>84000</v>
      </c>
      <c r="AF200" t="s">
        <v>93</v>
      </c>
      <c r="AG200" t="s">
        <v>52</v>
      </c>
      <c r="AH200" t="s">
        <v>94</v>
      </c>
      <c r="AI200" t="s">
        <v>53</v>
      </c>
      <c r="AJ200">
        <v>2013</v>
      </c>
      <c r="AK200" t="s">
        <v>55</v>
      </c>
      <c r="AL200" t="s">
        <v>52</v>
      </c>
      <c r="AM200" t="s">
        <v>52</v>
      </c>
      <c r="AN200">
        <v>2018</v>
      </c>
      <c r="AO200" t="s">
        <v>95</v>
      </c>
      <c r="AP200" t="s">
        <v>83</v>
      </c>
      <c r="AQ200">
        <v>149.31488400000001</v>
      </c>
      <c r="AR200">
        <v>1229.249378</v>
      </c>
    </row>
    <row r="201" spans="1:44" x14ac:dyDescent="0.25">
      <c r="A201">
        <v>22989</v>
      </c>
      <c r="B201" t="s">
        <v>238</v>
      </c>
      <c r="C201" t="s">
        <v>36</v>
      </c>
      <c r="D201" t="s">
        <v>37</v>
      </c>
      <c r="E201" t="s">
        <v>108</v>
      </c>
      <c r="F201" t="s">
        <v>39</v>
      </c>
      <c r="G201">
        <v>0.56000000000000005</v>
      </c>
      <c r="H201">
        <v>0.48</v>
      </c>
      <c r="I201">
        <v>0.48988999999999999</v>
      </c>
      <c r="J201">
        <v>7.1104659999999997</v>
      </c>
      <c r="K201">
        <v>0.81781199999999998</v>
      </c>
      <c r="L201">
        <v>3.4833470000000002</v>
      </c>
      <c r="M201">
        <v>0.40063799999999999</v>
      </c>
      <c r="N201">
        <v>2210</v>
      </c>
      <c r="O201" t="s">
        <v>239</v>
      </c>
      <c r="P201" t="s">
        <v>82</v>
      </c>
      <c r="Q201" t="s">
        <v>240</v>
      </c>
      <c r="R201">
        <v>6301.1542760000002</v>
      </c>
      <c r="S201" t="s">
        <v>41</v>
      </c>
      <c r="T201" t="s">
        <v>83</v>
      </c>
      <c r="U201" t="s">
        <v>84</v>
      </c>
      <c r="V201" t="s">
        <v>85</v>
      </c>
      <c r="W201" t="s">
        <v>86</v>
      </c>
      <c r="X201" t="s">
        <v>87</v>
      </c>
      <c r="Y201">
        <v>2021</v>
      </c>
      <c r="Z201" t="s">
        <v>241</v>
      </c>
      <c r="AA201" t="s">
        <v>241</v>
      </c>
      <c r="AB201" t="s">
        <v>89</v>
      </c>
      <c r="AC201" s="58">
        <v>6301</v>
      </c>
      <c r="AD201" s="60">
        <v>8705000</v>
      </c>
      <c r="AE201" s="60">
        <v>84000</v>
      </c>
      <c r="AF201" t="s">
        <v>93</v>
      </c>
      <c r="AG201" t="s">
        <v>52</v>
      </c>
      <c r="AH201" t="s">
        <v>94</v>
      </c>
      <c r="AI201" t="s">
        <v>53</v>
      </c>
      <c r="AJ201">
        <v>2013</v>
      </c>
      <c r="AK201" t="s">
        <v>55</v>
      </c>
      <c r="AL201" t="s">
        <v>52</v>
      </c>
      <c r="AM201" t="s">
        <v>52</v>
      </c>
      <c r="AN201">
        <v>2018</v>
      </c>
      <c r="AO201" t="s">
        <v>95</v>
      </c>
      <c r="AP201" t="s">
        <v>83</v>
      </c>
      <c r="AQ201">
        <v>128.627307</v>
      </c>
      <c r="AR201">
        <v>715.393191</v>
      </c>
    </row>
    <row r="202" spans="1:44" x14ac:dyDescent="0.25">
      <c r="A202">
        <v>22990</v>
      </c>
      <c r="B202" t="s">
        <v>238</v>
      </c>
      <c r="C202" t="s">
        <v>147</v>
      </c>
      <c r="D202" t="s">
        <v>37</v>
      </c>
      <c r="E202" t="s">
        <v>108</v>
      </c>
      <c r="F202" t="s">
        <v>39</v>
      </c>
      <c r="G202">
        <v>0.56000000000000005</v>
      </c>
      <c r="H202">
        <v>0.48</v>
      </c>
      <c r="I202">
        <v>0.12787299999999999</v>
      </c>
      <c r="J202">
        <v>7.1104659999999997</v>
      </c>
      <c r="K202">
        <v>0.81781199999999998</v>
      </c>
      <c r="L202">
        <v>0.90924000000000005</v>
      </c>
      <c r="M202">
        <v>0.104576</v>
      </c>
      <c r="N202">
        <v>3200</v>
      </c>
      <c r="O202" t="s">
        <v>242</v>
      </c>
      <c r="P202" t="s">
        <v>82</v>
      </c>
      <c r="Q202" t="s">
        <v>240</v>
      </c>
      <c r="R202">
        <v>6301.1542760000002</v>
      </c>
      <c r="S202" t="s">
        <v>41</v>
      </c>
      <c r="T202" t="s">
        <v>83</v>
      </c>
      <c r="U202" t="s">
        <v>84</v>
      </c>
      <c r="V202" t="s">
        <v>85</v>
      </c>
      <c r="W202" t="s">
        <v>86</v>
      </c>
      <c r="X202" t="s">
        <v>87</v>
      </c>
      <c r="Y202">
        <v>2021</v>
      </c>
      <c r="Z202" t="s">
        <v>241</v>
      </c>
      <c r="AA202" t="s">
        <v>241</v>
      </c>
      <c r="AB202" t="s">
        <v>89</v>
      </c>
      <c r="AC202" s="58">
        <v>6301</v>
      </c>
      <c r="AD202" s="60">
        <v>8705000</v>
      </c>
      <c r="AE202" s="60">
        <v>84000</v>
      </c>
      <c r="AF202" t="s">
        <v>93</v>
      </c>
      <c r="AG202" t="s">
        <v>52</v>
      </c>
      <c r="AH202" t="s">
        <v>94</v>
      </c>
      <c r="AI202" t="s">
        <v>53</v>
      </c>
      <c r="AJ202">
        <v>2013</v>
      </c>
      <c r="AK202" t="s">
        <v>55</v>
      </c>
      <c r="AL202" t="s">
        <v>52</v>
      </c>
      <c r="AM202" t="s">
        <v>52</v>
      </c>
      <c r="AN202">
        <v>2018</v>
      </c>
      <c r="AO202" t="s">
        <v>95</v>
      </c>
      <c r="AP202" t="s">
        <v>83</v>
      </c>
      <c r="AQ202">
        <v>120.70215399999999</v>
      </c>
      <c r="AR202">
        <v>517.48535900000002</v>
      </c>
    </row>
    <row r="203" spans="1:44" x14ac:dyDescent="0.25">
      <c r="A203">
        <v>22994</v>
      </c>
      <c r="B203" t="s">
        <v>238</v>
      </c>
      <c r="C203" t="s">
        <v>147</v>
      </c>
      <c r="D203" t="s">
        <v>37</v>
      </c>
      <c r="E203" t="s">
        <v>108</v>
      </c>
      <c r="F203" t="s">
        <v>39</v>
      </c>
      <c r="G203">
        <v>0.56000000000000005</v>
      </c>
      <c r="H203">
        <v>0.48</v>
      </c>
      <c r="I203">
        <v>2.7869999999999999E-2</v>
      </c>
      <c r="J203">
        <v>7.0133470000000004</v>
      </c>
      <c r="K203">
        <v>0.77198699999999998</v>
      </c>
      <c r="L203">
        <v>0.195463</v>
      </c>
      <c r="M203">
        <v>2.1514999999999999E-2</v>
      </c>
      <c r="N203">
        <v>3200</v>
      </c>
      <c r="O203" t="s">
        <v>242</v>
      </c>
      <c r="P203" t="s">
        <v>82</v>
      </c>
      <c r="Q203" t="s">
        <v>240</v>
      </c>
      <c r="R203">
        <v>6301.1542760000002</v>
      </c>
      <c r="S203" t="s">
        <v>41</v>
      </c>
      <c r="T203" t="s">
        <v>83</v>
      </c>
      <c r="U203" t="s">
        <v>84</v>
      </c>
      <c r="V203" t="s">
        <v>85</v>
      </c>
      <c r="W203" t="s">
        <v>86</v>
      </c>
      <c r="X203" t="s">
        <v>87</v>
      </c>
      <c r="Y203">
        <v>2021</v>
      </c>
      <c r="Z203" t="s">
        <v>241</v>
      </c>
      <c r="AA203" t="s">
        <v>241</v>
      </c>
      <c r="AB203" t="s">
        <v>89</v>
      </c>
      <c r="AC203" s="58">
        <v>6301</v>
      </c>
      <c r="AD203" s="60">
        <v>8705000</v>
      </c>
      <c r="AE203" s="60">
        <v>84000</v>
      </c>
      <c r="AF203" t="s">
        <v>93</v>
      </c>
      <c r="AG203" t="s">
        <v>52</v>
      </c>
      <c r="AH203" t="s">
        <v>94</v>
      </c>
      <c r="AI203" t="s">
        <v>53</v>
      </c>
      <c r="AJ203">
        <v>2013</v>
      </c>
      <c r="AK203" t="s">
        <v>55</v>
      </c>
      <c r="AL203" t="s">
        <v>52</v>
      </c>
      <c r="AM203" t="s">
        <v>52</v>
      </c>
      <c r="AN203">
        <v>2018</v>
      </c>
      <c r="AO203" t="s">
        <v>95</v>
      </c>
      <c r="AP203" t="s">
        <v>83</v>
      </c>
      <c r="AQ203">
        <v>104.52237100000001</v>
      </c>
      <c r="AR203">
        <v>112.786669</v>
      </c>
    </row>
    <row r="204" spans="1:44" x14ac:dyDescent="0.25">
      <c r="A204">
        <v>22995</v>
      </c>
      <c r="B204" t="s">
        <v>238</v>
      </c>
      <c r="C204" t="s">
        <v>36</v>
      </c>
      <c r="D204" t="s">
        <v>37</v>
      </c>
      <c r="E204" t="s">
        <v>108</v>
      </c>
      <c r="F204" t="s">
        <v>39</v>
      </c>
      <c r="G204">
        <v>0.56000000000000005</v>
      </c>
      <c r="H204">
        <v>0.48</v>
      </c>
      <c r="I204">
        <v>0.589893</v>
      </c>
      <c r="J204">
        <v>7.0133470000000004</v>
      </c>
      <c r="K204">
        <v>0.77198699999999998</v>
      </c>
      <c r="L204">
        <v>4.1371260000000003</v>
      </c>
      <c r="M204">
        <v>0.45539000000000002</v>
      </c>
      <c r="N204">
        <v>3300</v>
      </c>
      <c r="O204" t="s">
        <v>249</v>
      </c>
      <c r="P204" t="s">
        <v>82</v>
      </c>
      <c r="Q204" t="s">
        <v>240</v>
      </c>
      <c r="R204">
        <v>6301.1542760000002</v>
      </c>
      <c r="S204" t="s">
        <v>41</v>
      </c>
      <c r="T204" t="s">
        <v>83</v>
      </c>
      <c r="U204" t="s">
        <v>84</v>
      </c>
      <c r="V204" t="s">
        <v>85</v>
      </c>
      <c r="W204" t="s">
        <v>86</v>
      </c>
      <c r="X204" t="s">
        <v>87</v>
      </c>
      <c r="Y204">
        <v>2021</v>
      </c>
      <c r="Z204" t="s">
        <v>241</v>
      </c>
      <c r="AA204" t="s">
        <v>241</v>
      </c>
      <c r="AB204" t="s">
        <v>89</v>
      </c>
      <c r="AC204" s="58">
        <v>6301</v>
      </c>
      <c r="AD204" s="60">
        <v>8705000</v>
      </c>
      <c r="AE204" s="60">
        <v>84000</v>
      </c>
      <c r="AF204" t="s">
        <v>93</v>
      </c>
      <c r="AG204" t="s">
        <v>52</v>
      </c>
      <c r="AH204" t="s">
        <v>94</v>
      </c>
      <c r="AI204" t="s">
        <v>53</v>
      </c>
      <c r="AJ204">
        <v>2013</v>
      </c>
      <c r="AK204" t="s">
        <v>55</v>
      </c>
      <c r="AL204" t="s">
        <v>52</v>
      </c>
      <c r="AM204" t="s">
        <v>52</v>
      </c>
      <c r="AN204">
        <v>2018</v>
      </c>
      <c r="AO204" t="s">
        <v>95</v>
      </c>
      <c r="AP204" t="s">
        <v>83</v>
      </c>
      <c r="AQ204">
        <v>118.352278</v>
      </c>
      <c r="AR204">
        <v>458.33972399999999</v>
      </c>
    </row>
    <row r="205" spans="1:44" x14ac:dyDescent="0.25">
      <c r="A205">
        <v>23000</v>
      </c>
      <c r="B205" t="s">
        <v>238</v>
      </c>
      <c r="C205" t="s">
        <v>36</v>
      </c>
      <c r="D205" t="s">
        <v>37</v>
      </c>
      <c r="E205" t="s">
        <v>108</v>
      </c>
      <c r="F205" t="s">
        <v>39</v>
      </c>
      <c r="G205">
        <v>0.56000000000000005</v>
      </c>
      <c r="H205">
        <v>0.48</v>
      </c>
      <c r="I205">
        <v>0.34218500000000002</v>
      </c>
      <c r="J205">
        <v>6.7857570000000003</v>
      </c>
      <c r="K205">
        <v>0.79823699999999997</v>
      </c>
      <c r="L205">
        <v>2.3219850000000002</v>
      </c>
      <c r="M205">
        <v>0.27314500000000003</v>
      </c>
      <c r="N205">
        <v>2210</v>
      </c>
      <c r="O205" t="s">
        <v>239</v>
      </c>
      <c r="P205" t="s">
        <v>82</v>
      </c>
      <c r="Q205" t="s">
        <v>240</v>
      </c>
      <c r="R205">
        <v>6301.1542760000002</v>
      </c>
      <c r="S205" t="s">
        <v>41</v>
      </c>
      <c r="T205" t="s">
        <v>83</v>
      </c>
      <c r="U205" t="s">
        <v>84</v>
      </c>
      <c r="V205" t="s">
        <v>85</v>
      </c>
      <c r="W205" t="s">
        <v>86</v>
      </c>
      <c r="X205" t="s">
        <v>87</v>
      </c>
      <c r="Y205">
        <v>2021</v>
      </c>
      <c r="Z205" t="s">
        <v>241</v>
      </c>
      <c r="AA205" t="s">
        <v>241</v>
      </c>
      <c r="AB205" t="s">
        <v>89</v>
      </c>
      <c r="AC205" s="58">
        <v>6301</v>
      </c>
      <c r="AD205" s="60">
        <v>8705000</v>
      </c>
      <c r="AE205" s="60">
        <v>84000</v>
      </c>
      <c r="AF205" t="s">
        <v>93</v>
      </c>
      <c r="AG205" t="s">
        <v>52</v>
      </c>
      <c r="AH205" t="s">
        <v>94</v>
      </c>
      <c r="AI205" t="s">
        <v>53</v>
      </c>
      <c r="AJ205">
        <v>2013</v>
      </c>
      <c r="AK205" t="s">
        <v>55</v>
      </c>
      <c r="AL205" t="s">
        <v>52</v>
      </c>
      <c r="AM205" t="s">
        <v>52</v>
      </c>
      <c r="AN205">
        <v>2018</v>
      </c>
      <c r="AO205" t="s">
        <v>95</v>
      </c>
      <c r="AP205" t="s">
        <v>83</v>
      </c>
      <c r="AQ205">
        <v>125.897288</v>
      </c>
      <c r="AR205">
        <v>647.05400899999995</v>
      </c>
    </row>
    <row r="206" spans="1:44" x14ac:dyDescent="0.25">
      <c r="A206">
        <v>23001</v>
      </c>
      <c r="B206" t="s">
        <v>238</v>
      </c>
      <c r="C206" t="s">
        <v>147</v>
      </c>
      <c r="D206" t="s">
        <v>37</v>
      </c>
      <c r="E206" t="s">
        <v>108</v>
      </c>
      <c r="F206" t="s">
        <v>39</v>
      </c>
      <c r="G206">
        <v>0.56000000000000005</v>
      </c>
      <c r="H206">
        <v>0.48</v>
      </c>
      <c r="I206">
        <v>0.27557799999999999</v>
      </c>
      <c r="J206">
        <v>6.7857570000000003</v>
      </c>
      <c r="K206">
        <v>0.79823699999999997</v>
      </c>
      <c r="L206">
        <v>1.8700079999999999</v>
      </c>
      <c r="M206">
        <v>0.21997700000000001</v>
      </c>
      <c r="N206">
        <v>3200</v>
      </c>
      <c r="O206" t="s">
        <v>242</v>
      </c>
      <c r="P206" t="s">
        <v>82</v>
      </c>
      <c r="Q206" t="s">
        <v>240</v>
      </c>
      <c r="R206">
        <v>6301.1542760000002</v>
      </c>
      <c r="S206" t="s">
        <v>41</v>
      </c>
      <c r="T206" t="s">
        <v>83</v>
      </c>
      <c r="U206" t="s">
        <v>84</v>
      </c>
      <c r="V206" t="s">
        <v>85</v>
      </c>
      <c r="W206" t="s">
        <v>86</v>
      </c>
      <c r="X206" t="s">
        <v>87</v>
      </c>
      <c r="Y206">
        <v>2021</v>
      </c>
      <c r="Z206" t="s">
        <v>241</v>
      </c>
      <c r="AA206" t="s">
        <v>241</v>
      </c>
      <c r="AB206" t="s">
        <v>89</v>
      </c>
      <c r="AC206" s="58">
        <v>6301</v>
      </c>
      <c r="AD206" s="60">
        <v>8705000</v>
      </c>
      <c r="AE206" s="60">
        <v>84000</v>
      </c>
      <c r="AF206" t="s">
        <v>93</v>
      </c>
      <c r="AG206" t="s">
        <v>52</v>
      </c>
      <c r="AH206" t="s">
        <v>94</v>
      </c>
      <c r="AI206" t="s">
        <v>53</v>
      </c>
      <c r="AJ206">
        <v>2013</v>
      </c>
      <c r="AK206" t="s">
        <v>55</v>
      </c>
      <c r="AL206" t="s">
        <v>52</v>
      </c>
      <c r="AM206" t="s">
        <v>52</v>
      </c>
      <c r="AN206">
        <v>2018</v>
      </c>
      <c r="AO206" t="s">
        <v>95</v>
      </c>
      <c r="AP206" t="s">
        <v>83</v>
      </c>
      <c r="AQ206">
        <v>144.61639299999999</v>
      </c>
      <c r="AR206">
        <v>1115.2262659999999</v>
      </c>
    </row>
    <row r="207" spans="1:44" x14ac:dyDescent="0.25">
      <c r="A207">
        <v>23006</v>
      </c>
      <c r="B207" t="s">
        <v>238</v>
      </c>
      <c r="C207" t="s">
        <v>148</v>
      </c>
      <c r="D207" t="s">
        <v>37</v>
      </c>
      <c r="E207" t="s">
        <v>108</v>
      </c>
      <c r="F207" t="s">
        <v>39</v>
      </c>
      <c r="G207">
        <v>0.56000000000000005</v>
      </c>
      <c r="H207">
        <v>0.48</v>
      </c>
      <c r="I207">
        <v>0.43740499999999999</v>
      </c>
      <c r="J207">
        <v>7.4123890000000001</v>
      </c>
      <c r="K207">
        <v>1.018432</v>
      </c>
      <c r="L207">
        <v>3.242219</v>
      </c>
      <c r="M207">
        <v>0.44546799999999998</v>
      </c>
      <c r="N207">
        <v>1820</v>
      </c>
      <c r="O207" t="s">
        <v>251</v>
      </c>
      <c r="P207" t="s">
        <v>82</v>
      </c>
      <c r="Q207" t="s">
        <v>240</v>
      </c>
      <c r="R207">
        <v>6301.1542760000002</v>
      </c>
      <c r="S207" t="s">
        <v>41</v>
      </c>
      <c r="T207" t="s">
        <v>83</v>
      </c>
      <c r="U207" t="s">
        <v>84</v>
      </c>
      <c r="V207" t="s">
        <v>85</v>
      </c>
      <c r="W207" t="s">
        <v>86</v>
      </c>
      <c r="X207" t="s">
        <v>87</v>
      </c>
      <c r="Y207">
        <v>2021</v>
      </c>
      <c r="Z207" t="s">
        <v>241</v>
      </c>
      <c r="AA207" t="s">
        <v>241</v>
      </c>
      <c r="AB207" t="s">
        <v>89</v>
      </c>
      <c r="AC207" s="58">
        <v>6301</v>
      </c>
      <c r="AD207" s="60">
        <v>8705000</v>
      </c>
      <c r="AE207" s="60">
        <v>84000</v>
      </c>
      <c r="AF207" t="s">
        <v>93</v>
      </c>
      <c r="AG207" t="s">
        <v>52</v>
      </c>
      <c r="AH207" t="s">
        <v>94</v>
      </c>
      <c r="AI207" t="s">
        <v>53</v>
      </c>
      <c r="AJ207">
        <v>2013</v>
      </c>
      <c r="AK207" t="s">
        <v>55</v>
      </c>
      <c r="AL207" t="s">
        <v>52</v>
      </c>
      <c r="AM207" t="s">
        <v>52</v>
      </c>
      <c r="AN207">
        <v>2018</v>
      </c>
      <c r="AO207" t="s">
        <v>95</v>
      </c>
      <c r="AP207" t="s">
        <v>83</v>
      </c>
      <c r="AQ207">
        <v>106.611721</v>
      </c>
      <c r="AR207">
        <v>164.71932200000001</v>
      </c>
    </row>
    <row r="208" spans="1:44" x14ac:dyDescent="0.25">
      <c r="A208">
        <v>23007</v>
      </c>
      <c r="B208" t="s">
        <v>238</v>
      </c>
      <c r="C208" t="s">
        <v>147</v>
      </c>
      <c r="D208" t="s">
        <v>37</v>
      </c>
      <c r="E208" t="s">
        <v>108</v>
      </c>
      <c r="F208" t="s">
        <v>39</v>
      </c>
      <c r="G208">
        <v>0.56000000000000005</v>
      </c>
      <c r="H208">
        <v>0.48</v>
      </c>
      <c r="I208">
        <v>0.18035799999999999</v>
      </c>
      <c r="J208">
        <v>7.4123890000000001</v>
      </c>
      <c r="K208">
        <v>1.018432</v>
      </c>
      <c r="L208">
        <v>1.336884</v>
      </c>
      <c r="M208">
        <v>0.18368200000000001</v>
      </c>
      <c r="N208">
        <v>3200</v>
      </c>
      <c r="O208" t="s">
        <v>242</v>
      </c>
      <c r="P208" t="s">
        <v>82</v>
      </c>
      <c r="Q208" t="s">
        <v>240</v>
      </c>
      <c r="R208">
        <v>6301.1542760000002</v>
      </c>
      <c r="S208" t="s">
        <v>41</v>
      </c>
      <c r="T208" t="s">
        <v>83</v>
      </c>
      <c r="U208" t="s">
        <v>84</v>
      </c>
      <c r="V208" t="s">
        <v>85</v>
      </c>
      <c r="W208" t="s">
        <v>86</v>
      </c>
      <c r="X208" t="s">
        <v>87</v>
      </c>
      <c r="Y208">
        <v>2021</v>
      </c>
      <c r="Z208" t="s">
        <v>241</v>
      </c>
      <c r="AA208" t="s">
        <v>241</v>
      </c>
      <c r="AB208" t="s">
        <v>89</v>
      </c>
      <c r="AC208" s="58">
        <v>6301</v>
      </c>
      <c r="AD208" s="60">
        <v>8705000</v>
      </c>
      <c r="AE208" s="60">
        <v>84000</v>
      </c>
      <c r="AF208" t="s">
        <v>93</v>
      </c>
      <c r="AG208" t="s">
        <v>52</v>
      </c>
      <c r="AH208" t="s">
        <v>94</v>
      </c>
      <c r="AI208" t="s">
        <v>53</v>
      </c>
      <c r="AJ208">
        <v>2013</v>
      </c>
      <c r="AK208" t="s">
        <v>55</v>
      </c>
      <c r="AL208" t="s">
        <v>52</v>
      </c>
      <c r="AM208" t="s">
        <v>52</v>
      </c>
      <c r="AN208">
        <v>2018</v>
      </c>
      <c r="AO208" t="s">
        <v>95</v>
      </c>
      <c r="AP208" t="s">
        <v>83</v>
      </c>
      <c r="AQ208">
        <v>129.21048099999999</v>
      </c>
      <c r="AR208">
        <v>729.88293799999997</v>
      </c>
    </row>
    <row r="209" spans="1:44" x14ac:dyDescent="0.25">
      <c r="A209">
        <v>23019</v>
      </c>
      <c r="B209" t="s">
        <v>238</v>
      </c>
      <c r="C209" t="s">
        <v>147</v>
      </c>
      <c r="D209" t="s">
        <v>37</v>
      </c>
      <c r="E209" t="s">
        <v>108</v>
      </c>
      <c r="F209" t="s">
        <v>39</v>
      </c>
      <c r="G209">
        <v>0.56000000000000005</v>
      </c>
      <c r="H209">
        <v>0.48</v>
      </c>
      <c r="I209">
        <v>0.28966900000000001</v>
      </c>
      <c r="J209">
        <v>6.6776350000000004</v>
      </c>
      <c r="K209">
        <v>0.77594300000000005</v>
      </c>
      <c r="L209">
        <v>1.934304</v>
      </c>
      <c r="M209">
        <v>0.22476699999999999</v>
      </c>
      <c r="N209">
        <v>3200</v>
      </c>
      <c r="O209" t="s">
        <v>242</v>
      </c>
      <c r="P209" t="s">
        <v>82</v>
      </c>
      <c r="Q209" t="s">
        <v>240</v>
      </c>
      <c r="R209">
        <v>6301.1542760000002</v>
      </c>
      <c r="S209" t="s">
        <v>41</v>
      </c>
      <c r="T209" t="s">
        <v>83</v>
      </c>
      <c r="U209" t="s">
        <v>84</v>
      </c>
      <c r="V209" t="s">
        <v>85</v>
      </c>
      <c r="W209" t="s">
        <v>86</v>
      </c>
      <c r="X209" t="s">
        <v>87</v>
      </c>
      <c r="Y209">
        <v>2021</v>
      </c>
      <c r="Z209" t="s">
        <v>241</v>
      </c>
      <c r="AA209" t="s">
        <v>241</v>
      </c>
      <c r="AB209" t="s">
        <v>89</v>
      </c>
      <c r="AC209" s="58">
        <v>6301</v>
      </c>
      <c r="AD209" s="60">
        <v>8705000</v>
      </c>
      <c r="AE209" s="60">
        <v>84000</v>
      </c>
      <c r="AF209" t="s">
        <v>93</v>
      </c>
      <c r="AG209" t="s">
        <v>52</v>
      </c>
      <c r="AH209" t="s">
        <v>94</v>
      </c>
      <c r="AI209" t="s">
        <v>53</v>
      </c>
      <c r="AJ209">
        <v>2013</v>
      </c>
      <c r="AK209" t="s">
        <v>55</v>
      </c>
      <c r="AL209" t="s">
        <v>52</v>
      </c>
      <c r="AM209" t="s">
        <v>52</v>
      </c>
      <c r="AN209">
        <v>2018</v>
      </c>
      <c r="AO209" t="s">
        <v>95</v>
      </c>
      <c r="AP209" t="s">
        <v>83</v>
      </c>
      <c r="AQ209">
        <v>146.90243100000001</v>
      </c>
      <c r="AR209">
        <v>1172.2487149999999</v>
      </c>
    </row>
    <row r="210" spans="1:44" x14ac:dyDescent="0.25">
      <c r="A210">
        <v>23020</v>
      </c>
      <c r="B210" t="s">
        <v>238</v>
      </c>
      <c r="C210" t="s">
        <v>36</v>
      </c>
      <c r="D210" t="s">
        <v>37</v>
      </c>
      <c r="E210" t="s">
        <v>108</v>
      </c>
      <c r="F210" t="s">
        <v>39</v>
      </c>
      <c r="G210">
        <v>0.56000000000000005</v>
      </c>
      <c r="H210">
        <v>0.48</v>
      </c>
      <c r="I210">
        <v>0.328094</v>
      </c>
      <c r="J210">
        <v>6.6776350000000004</v>
      </c>
      <c r="K210">
        <v>0.77594300000000005</v>
      </c>
      <c r="L210">
        <v>2.1908949999999998</v>
      </c>
      <c r="M210">
        <v>0.254583</v>
      </c>
      <c r="N210">
        <v>3300</v>
      </c>
      <c r="O210" t="s">
        <v>249</v>
      </c>
      <c r="P210" t="s">
        <v>82</v>
      </c>
      <c r="Q210" t="s">
        <v>240</v>
      </c>
      <c r="R210">
        <v>6301.1542760000002</v>
      </c>
      <c r="S210" t="s">
        <v>41</v>
      </c>
      <c r="T210" t="s">
        <v>83</v>
      </c>
      <c r="U210" t="s">
        <v>84</v>
      </c>
      <c r="V210" t="s">
        <v>85</v>
      </c>
      <c r="W210" t="s">
        <v>86</v>
      </c>
      <c r="X210" t="s">
        <v>87</v>
      </c>
      <c r="Y210">
        <v>2021</v>
      </c>
      <c r="Z210" t="s">
        <v>241</v>
      </c>
      <c r="AA210" t="s">
        <v>241</v>
      </c>
      <c r="AB210" t="s">
        <v>89</v>
      </c>
      <c r="AC210" s="58">
        <v>6301</v>
      </c>
      <c r="AD210" s="60">
        <v>8705000</v>
      </c>
      <c r="AE210" s="60">
        <v>84000</v>
      </c>
      <c r="AF210" t="s">
        <v>93</v>
      </c>
      <c r="AG210" t="s">
        <v>52</v>
      </c>
      <c r="AH210" t="s">
        <v>94</v>
      </c>
      <c r="AI210" t="s">
        <v>53</v>
      </c>
      <c r="AJ210">
        <v>2013</v>
      </c>
      <c r="AK210" t="s">
        <v>55</v>
      </c>
      <c r="AL210" t="s">
        <v>52</v>
      </c>
      <c r="AM210" t="s">
        <v>52</v>
      </c>
      <c r="AN210">
        <v>2018</v>
      </c>
      <c r="AO210" t="s">
        <v>95</v>
      </c>
      <c r="AP210" t="s">
        <v>83</v>
      </c>
      <c r="AQ210">
        <v>135.38790800000001</v>
      </c>
      <c r="AR210">
        <v>884.19103800000005</v>
      </c>
    </row>
    <row r="211" spans="1:44" x14ac:dyDescent="0.25">
      <c r="A211">
        <v>23055</v>
      </c>
      <c r="B211" t="s">
        <v>238</v>
      </c>
      <c r="C211" t="s">
        <v>147</v>
      </c>
      <c r="D211" t="s">
        <v>37</v>
      </c>
      <c r="E211" t="s">
        <v>108</v>
      </c>
      <c r="F211" t="s">
        <v>39</v>
      </c>
      <c r="G211">
        <v>0.56000000000000005</v>
      </c>
      <c r="H211">
        <v>0.48</v>
      </c>
      <c r="I211">
        <v>2.8110000000000001E-3</v>
      </c>
      <c r="J211">
        <v>7.065677</v>
      </c>
      <c r="K211">
        <v>0.77409600000000001</v>
      </c>
      <c r="L211">
        <v>1.9861E-2</v>
      </c>
      <c r="M211">
        <v>2.176E-3</v>
      </c>
      <c r="N211">
        <v>3200</v>
      </c>
      <c r="O211" t="s">
        <v>242</v>
      </c>
      <c r="P211" t="s">
        <v>82</v>
      </c>
      <c r="Q211" t="s">
        <v>240</v>
      </c>
      <c r="R211">
        <v>6301.1542760000002</v>
      </c>
      <c r="S211" t="s">
        <v>41</v>
      </c>
      <c r="T211" t="s">
        <v>83</v>
      </c>
      <c r="U211" t="s">
        <v>84</v>
      </c>
      <c r="V211" t="s">
        <v>85</v>
      </c>
      <c r="W211" t="s">
        <v>86</v>
      </c>
      <c r="X211" t="s">
        <v>87</v>
      </c>
      <c r="Y211">
        <v>2021</v>
      </c>
      <c r="Z211" t="s">
        <v>241</v>
      </c>
      <c r="AA211" t="s">
        <v>241</v>
      </c>
      <c r="AB211" t="s">
        <v>89</v>
      </c>
      <c r="AC211" s="58">
        <v>6301</v>
      </c>
      <c r="AD211" s="60">
        <v>8705000</v>
      </c>
      <c r="AE211" s="60">
        <v>84000</v>
      </c>
      <c r="AF211" t="s">
        <v>93</v>
      </c>
      <c r="AG211" t="s">
        <v>52</v>
      </c>
      <c r="AH211" t="s">
        <v>94</v>
      </c>
      <c r="AI211" t="s">
        <v>53</v>
      </c>
      <c r="AJ211">
        <v>2013</v>
      </c>
      <c r="AK211" t="s">
        <v>55</v>
      </c>
      <c r="AL211" t="s">
        <v>52</v>
      </c>
      <c r="AM211" t="s">
        <v>52</v>
      </c>
      <c r="AN211">
        <v>2018</v>
      </c>
      <c r="AO211" t="s">
        <v>95</v>
      </c>
      <c r="AP211" t="s">
        <v>83</v>
      </c>
      <c r="AQ211">
        <v>66.705190999999999</v>
      </c>
      <c r="AR211">
        <v>11.37519</v>
      </c>
    </row>
    <row r="212" spans="1:44" x14ac:dyDescent="0.25">
      <c r="A212">
        <v>23056</v>
      </c>
      <c r="B212" t="s">
        <v>238</v>
      </c>
      <c r="C212" t="s">
        <v>36</v>
      </c>
      <c r="D212" t="s">
        <v>37</v>
      </c>
      <c r="E212" t="s">
        <v>108</v>
      </c>
      <c r="F212" t="s">
        <v>39</v>
      </c>
      <c r="G212">
        <v>0.56000000000000005</v>
      </c>
      <c r="H212">
        <v>0.48</v>
      </c>
      <c r="I212">
        <v>0.61495299999999997</v>
      </c>
      <c r="J212">
        <v>7.065677</v>
      </c>
      <c r="K212">
        <v>0.77409600000000001</v>
      </c>
      <c r="L212">
        <v>4.3450559999999996</v>
      </c>
      <c r="M212">
        <v>0.47603299999999998</v>
      </c>
      <c r="N212">
        <v>3300</v>
      </c>
      <c r="O212" t="s">
        <v>249</v>
      </c>
      <c r="P212" t="s">
        <v>82</v>
      </c>
      <c r="Q212" t="s">
        <v>240</v>
      </c>
      <c r="R212">
        <v>6301.1542760000002</v>
      </c>
      <c r="S212" t="s">
        <v>41</v>
      </c>
      <c r="T212" t="s">
        <v>83</v>
      </c>
      <c r="U212" t="s">
        <v>84</v>
      </c>
      <c r="V212" t="s">
        <v>85</v>
      </c>
      <c r="W212" t="s">
        <v>86</v>
      </c>
      <c r="X212" t="s">
        <v>87</v>
      </c>
      <c r="Y212">
        <v>2021</v>
      </c>
      <c r="Z212" t="s">
        <v>241</v>
      </c>
      <c r="AA212" t="s">
        <v>241</v>
      </c>
      <c r="AB212" t="s">
        <v>89</v>
      </c>
      <c r="AC212" s="58">
        <v>6301</v>
      </c>
      <c r="AD212" s="60">
        <v>8705000</v>
      </c>
      <c r="AE212" s="60">
        <v>84000</v>
      </c>
      <c r="AF212" t="s">
        <v>93</v>
      </c>
      <c r="AG212" t="s">
        <v>52</v>
      </c>
      <c r="AH212" t="s">
        <v>94</v>
      </c>
      <c r="AI212" t="s">
        <v>53</v>
      </c>
      <c r="AJ212">
        <v>2013</v>
      </c>
      <c r="AK212" t="s">
        <v>55</v>
      </c>
      <c r="AL212" t="s">
        <v>52</v>
      </c>
      <c r="AM212" t="s">
        <v>52</v>
      </c>
      <c r="AN212">
        <v>2018</v>
      </c>
      <c r="AO212" t="s">
        <v>95</v>
      </c>
      <c r="AP212" t="s">
        <v>83</v>
      </c>
      <c r="AQ212">
        <v>118.641378</v>
      </c>
      <c r="AR212">
        <v>471.517583</v>
      </c>
    </row>
    <row r="213" spans="1:44" x14ac:dyDescent="0.25">
      <c r="A213">
        <v>23059</v>
      </c>
      <c r="B213" t="s">
        <v>238</v>
      </c>
      <c r="C213" t="s">
        <v>148</v>
      </c>
      <c r="D213" t="s">
        <v>37</v>
      </c>
      <c r="E213" t="s">
        <v>108</v>
      </c>
      <c r="F213" t="s">
        <v>39</v>
      </c>
      <c r="G213">
        <v>0.56000000000000005</v>
      </c>
      <c r="H213">
        <v>0.48</v>
      </c>
      <c r="I213">
        <v>0.452621</v>
      </c>
      <c r="J213">
        <v>7.4564380000000003</v>
      </c>
      <c r="K213">
        <v>1.02712</v>
      </c>
      <c r="L213">
        <v>3.3749400000000001</v>
      </c>
      <c r="M213">
        <v>0.46489599999999998</v>
      </c>
      <c r="N213">
        <v>1820</v>
      </c>
      <c r="O213" t="s">
        <v>251</v>
      </c>
      <c r="P213" t="s">
        <v>82</v>
      </c>
      <c r="Q213" t="s">
        <v>240</v>
      </c>
      <c r="R213">
        <v>6301.1542760000002</v>
      </c>
      <c r="S213" t="s">
        <v>41</v>
      </c>
      <c r="T213" t="s">
        <v>83</v>
      </c>
      <c r="U213" t="s">
        <v>84</v>
      </c>
      <c r="V213" t="s">
        <v>85</v>
      </c>
      <c r="W213" t="s">
        <v>86</v>
      </c>
      <c r="X213" t="s">
        <v>87</v>
      </c>
      <c r="Y213">
        <v>2021</v>
      </c>
      <c r="Z213" t="s">
        <v>241</v>
      </c>
      <c r="AA213" t="s">
        <v>241</v>
      </c>
      <c r="AB213" t="s">
        <v>89</v>
      </c>
      <c r="AC213" s="58">
        <v>6301</v>
      </c>
      <c r="AD213" s="60">
        <v>8705000</v>
      </c>
      <c r="AE213" s="60">
        <v>84000</v>
      </c>
      <c r="AF213" t="s">
        <v>93</v>
      </c>
      <c r="AG213" t="s">
        <v>52</v>
      </c>
      <c r="AH213" t="s">
        <v>94</v>
      </c>
      <c r="AI213" t="s">
        <v>53</v>
      </c>
      <c r="AJ213">
        <v>2013</v>
      </c>
      <c r="AK213" t="s">
        <v>55</v>
      </c>
      <c r="AL213" t="s">
        <v>52</v>
      </c>
      <c r="AM213" t="s">
        <v>52</v>
      </c>
      <c r="AN213">
        <v>2018</v>
      </c>
      <c r="AO213" t="s">
        <v>95</v>
      </c>
      <c r="AP213" t="s">
        <v>83</v>
      </c>
      <c r="AQ213">
        <v>107.310051</v>
      </c>
      <c r="AR213">
        <v>182.17757800000001</v>
      </c>
    </row>
    <row r="214" spans="1:44" x14ac:dyDescent="0.25">
      <c r="A214">
        <v>23060</v>
      </c>
      <c r="B214" t="s">
        <v>238</v>
      </c>
      <c r="C214" t="s">
        <v>147</v>
      </c>
      <c r="D214" t="s">
        <v>37</v>
      </c>
      <c r="E214" t="s">
        <v>108</v>
      </c>
      <c r="F214" t="s">
        <v>39</v>
      </c>
      <c r="G214">
        <v>0.56000000000000005</v>
      </c>
      <c r="H214">
        <v>0.48</v>
      </c>
      <c r="I214">
        <v>0.16514200000000001</v>
      </c>
      <c r="J214">
        <v>7.4564380000000003</v>
      </c>
      <c r="K214">
        <v>1.02712</v>
      </c>
      <c r="L214">
        <v>1.2313750000000001</v>
      </c>
      <c r="M214">
        <v>0.16962099999999999</v>
      </c>
      <c r="N214">
        <v>3200</v>
      </c>
      <c r="O214" t="s">
        <v>242</v>
      </c>
      <c r="P214" t="s">
        <v>82</v>
      </c>
      <c r="Q214" t="s">
        <v>240</v>
      </c>
      <c r="R214">
        <v>6301.1542760000002</v>
      </c>
      <c r="S214" t="s">
        <v>41</v>
      </c>
      <c r="T214" t="s">
        <v>83</v>
      </c>
      <c r="U214" t="s">
        <v>84</v>
      </c>
      <c r="V214" t="s">
        <v>85</v>
      </c>
      <c r="W214" t="s">
        <v>86</v>
      </c>
      <c r="X214" t="s">
        <v>87</v>
      </c>
      <c r="Y214">
        <v>2021</v>
      </c>
      <c r="Z214" t="s">
        <v>241</v>
      </c>
      <c r="AA214" t="s">
        <v>241</v>
      </c>
      <c r="AB214" t="s">
        <v>89</v>
      </c>
      <c r="AC214" s="58">
        <v>6301</v>
      </c>
      <c r="AD214" s="60">
        <v>8705000</v>
      </c>
      <c r="AE214" s="60">
        <v>84000</v>
      </c>
      <c r="AF214" t="s">
        <v>93</v>
      </c>
      <c r="AG214" t="s">
        <v>52</v>
      </c>
      <c r="AH214" t="s">
        <v>94</v>
      </c>
      <c r="AI214" t="s">
        <v>53</v>
      </c>
      <c r="AJ214">
        <v>2013</v>
      </c>
      <c r="AK214" t="s">
        <v>55</v>
      </c>
      <c r="AL214" t="s">
        <v>52</v>
      </c>
      <c r="AM214" t="s">
        <v>52</v>
      </c>
      <c r="AN214">
        <v>2018</v>
      </c>
      <c r="AO214" t="s">
        <v>95</v>
      </c>
      <c r="AP214" t="s">
        <v>83</v>
      </c>
      <c r="AQ214">
        <v>126.747479</v>
      </c>
      <c r="AR214">
        <v>668.30787199999997</v>
      </c>
    </row>
    <row r="215" spans="1:44" x14ac:dyDescent="0.25">
      <c r="A215">
        <v>23070</v>
      </c>
      <c r="B215" t="s">
        <v>238</v>
      </c>
      <c r="C215" t="s">
        <v>148</v>
      </c>
      <c r="D215" t="s">
        <v>37</v>
      </c>
      <c r="E215" t="s">
        <v>108</v>
      </c>
      <c r="F215" t="s">
        <v>39</v>
      </c>
      <c r="G215">
        <v>0.56000000000000005</v>
      </c>
      <c r="H215">
        <v>0.48</v>
      </c>
      <c r="I215">
        <v>0.48305199999999998</v>
      </c>
      <c r="J215">
        <v>7.5488600000000003</v>
      </c>
      <c r="K215">
        <v>1.0450919999999999</v>
      </c>
      <c r="L215">
        <v>3.6464919999999998</v>
      </c>
      <c r="M215">
        <v>0.504834</v>
      </c>
      <c r="N215">
        <v>1820</v>
      </c>
      <c r="O215" t="s">
        <v>251</v>
      </c>
      <c r="P215" t="s">
        <v>82</v>
      </c>
      <c r="Q215" t="s">
        <v>240</v>
      </c>
      <c r="R215">
        <v>6301.1542760000002</v>
      </c>
      <c r="S215" t="s">
        <v>41</v>
      </c>
      <c r="T215" t="s">
        <v>83</v>
      </c>
      <c r="U215" t="s">
        <v>84</v>
      </c>
      <c r="V215" t="s">
        <v>85</v>
      </c>
      <c r="W215" t="s">
        <v>86</v>
      </c>
      <c r="X215" t="s">
        <v>87</v>
      </c>
      <c r="Y215">
        <v>2021</v>
      </c>
      <c r="Z215" t="s">
        <v>241</v>
      </c>
      <c r="AA215" t="s">
        <v>241</v>
      </c>
      <c r="AB215" t="s">
        <v>89</v>
      </c>
      <c r="AC215" s="58">
        <v>6301</v>
      </c>
      <c r="AD215" s="60">
        <v>8705000</v>
      </c>
      <c r="AE215" s="60">
        <v>84000</v>
      </c>
      <c r="AF215" t="s">
        <v>93</v>
      </c>
      <c r="AG215" t="s">
        <v>52</v>
      </c>
      <c r="AH215" t="s">
        <v>94</v>
      </c>
      <c r="AI215" t="s">
        <v>53</v>
      </c>
      <c r="AJ215">
        <v>2013</v>
      </c>
      <c r="AK215" t="s">
        <v>55</v>
      </c>
      <c r="AL215" t="s">
        <v>52</v>
      </c>
      <c r="AM215" t="s">
        <v>52</v>
      </c>
      <c r="AN215">
        <v>2018</v>
      </c>
      <c r="AO215" t="s">
        <v>95</v>
      </c>
      <c r="AP215" t="s">
        <v>83</v>
      </c>
      <c r="AQ215">
        <v>108.706712</v>
      </c>
      <c r="AR215">
        <v>217.09409099999999</v>
      </c>
    </row>
    <row r="216" spans="1:44" x14ac:dyDescent="0.25">
      <c r="A216">
        <v>23071</v>
      </c>
      <c r="B216" t="s">
        <v>238</v>
      </c>
      <c r="C216" t="s">
        <v>147</v>
      </c>
      <c r="D216" t="s">
        <v>37</v>
      </c>
      <c r="E216" t="s">
        <v>108</v>
      </c>
      <c r="F216" t="s">
        <v>39</v>
      </c>
      <c r="G216">
        <v>0.56000000000000005</v>
      </c>
      <c r="H216">
        <v>0.48</v>
      </c>
      <c r="I216">
        <v>0.134711</v>
      </c>
      <c r="J216">
        <v>7.5488600000000003</v>
      </c>
      <c r="K216">
        <v>1.0450919999999999</v>
      </c>
      <c r="L216">
        <v>1.016918</v>
      </c>
      <c r="M216">
        <v>0.14078599999999999</v>
      </c>
      <c r="N216">
        <v>3200</v>
      </c>
      <c r="O216" t="s">
        <v>242</v>
      </c>
      <c r="P216" t="s">
        <v>82</v>
      </c>
      <c r="Q216" t="s">
        <v>240</v>
      </c>
      <c r="R216">
        <v>6301.1542760000002</v>
      </c>
      <c r="S216" t="s">
        <v>41</v>
      </c>
      <c r="T216" t="s">
        <v>83</v>
      </c>
      <c r="U216" t="s">
        <v>84</v>
      </c>
      <c r="V216" t="s">
        <v>85</v>
      </c>
      <c r="W216" t="s">
        <v>86</v>
      </c>
      <c r="X216" t="s">
        <v>87</v>
      </c>
      <c r="Y216">
        <v>2021</v>
      </c>
      <c r="Z216" t="s">
        <v>241</v>
      </c>
      <c r="AA216" t="s">
        <v>241</v>
      </c>
      <c r="AB216" t="s">
        <v>89</v>
      </c>
      <c r="AC216" s="58">
        <v>6301</v>
      </c>
      <c r="AD216" s="60">
        <v>8705000</v>
      </c>
      <c r="AE216" s="60">
        <v>84000</v>
      </c>
      <c r="AF216" t="s">
        <v>93</v>
      </c>
      <c r="AG216" t="s">
        <v>52</v>
      </c>
      <c r="AH216" t="s">
        <v>94</v>
      </c>
      <c r="AI216" t="s">
        <v>53</v>
      </c>
      <c r="AJ216">
        <v>2013</v>
      </c>
      <c r="AK216" t="s">
        <v>55</v>
      </c>
      <c r="AL216" t="s">
        <v>52</v>
      </c>
      <c r="AM216" t="s">
        <v>52</v>
      </c>
      <c r="AN216">
        <v>2018</v>
      </c>
      <c r="AO216" t="s">
        <v>95</v>
      </c>
      <c r="AP216" t="s">
        <v>83</v>
      </c>
      <c r="AQ216">
        <v>121.821473</v>
      </c>
      <c r="AR216">
        <v>545.15773899999999</v>
      </c>
    </row>
    <row r="217" spans="1:44" x14ac:dyDescent="0.25">
      <c r="A217">
        <v>23101</v>
      </c>
      <c r="B217" t="s">
        <v>238</v>
      </c>
      <c r="C217" t="s">
        <v>36</v>
      </c>
      <c r="D217" t="s">
        <v>37</v>
      </c>
      <c r="E217" t="s">
        <v>108</v>
      </c>
      <c r="F217" t="s">
        <v>39</v>
      </c>
      <c r="G217">
        <v>0.56000000000000005</v>
      </c>
      <c r="H217">
        <v>0.48</v>
      </c>
      <c r="I217">
        <v>0.48283999999999999</v>
      </c>
      <c r="J217">
        <v>7.0856399999999997</v>
      </c>
      <c r="K217">
        <v>0.81558600000000003</v>
      </c>
      <c r="L217">
        <v>3.4212340000000001</v>
      </c>
      <c r="M217">
        <v>0.39379799999999998</v>
      </c>
      <c r="N217">
        <v>2210</v>
      </c>
      <c r="O217" t="s">
        <v>239</v>
      </c>
      <c r="P217" t="s">
        <v>82</v>
      </c>
      <c r="Q217" t="s">
        <v>240</v>
      </c>
      <c r="R217">
        <v>6301.1542760000002</v>
      </c>
      <c r="S217" t="s">
        <v>41</v>
      </c>
      <c r="T217" t="s">
        <v>83</v>
      </c>
      <c r="U217" t="s">
        <v>84</v>
      </c>
      <c r="V217" t="s">
        <v>85</v>
      </c>
      <c r="W217" t="s">
        <v>86</v>
      </c>
      <c r="X217" t="s">
        <v>87</v>
      </c>
      <c r="Y217">
        <v>2021</v>
      </c>
      <c r="Z217" t="s">
        <v>241</v>
      </c>
      <c r="AA217" t="s">
        <v>241</v>
      </c>
      <c r="AB217" t="s">
        <v>89</v>
      </c>
      <c r="AC217" s="58">
        <v>6301</v>
      </c>
      <c r="AD217" s="60">
        <v>8705000</v>
      </c>
      <c r="AE217" s="60">
        <v>84000</v>
      </c>
      <c r="AF217" t="s">
        <v>93</v>
      </c>
      <c r="AG217" t="s">
        <v>52</v>
      </c>
      <c r="AH217" t="s">
        <v>94</v>
      </c>
      <c r="AI217" t="s">
        <v>53</v>
      </c>
      <c r="AJ217">
        <v>2013</v>
      </c>
      <c r="AK217" t="s">
        <v>55</v>
      </c>
      <c r="AL217" t="s">
        <v>52</v>
      </c>
      <c r="AM217" t="s">
        <v>52</v>
      </c>
      <c r="AN217">
        <v>2018</v>
      </c>
      <c r="AO217" t="s">
        <v>95</v>
      </c>
      <c r="AP217" t="s">
        <v>83</v>
      </c>
      <c r="AQ217">
        <v>129.25029499999999</v>
      </c>
      <c r="AR217">
        <v>730.98151800000005</v>
      </c>
    </row>
    <row r="218" spans="1:44" x14ac:dyDescent="0.25">
      <c r="A218">
        <v>23102</v>
      </c>
      <c r="B218" t="s">
        <v>238</v>
      </c>
      <c r="C218" t="s">
        <v>147</v>
      </c>
      <c r="D218" t="s">
        <v>37</v>
      </c>
      <c r="E218" t="s">
        <v>108</v>
      </c>
      <c r="F218" t="s">
        <v>39</v>
      </c>
      <c r="G218">
        <v>0.56000000000000005</v>
      </c>
      <c r="H218">
        <v>0.48</v>
      </c>
      <c r="I218">
        <v>0.13492299999999999</v>
      </c>
      <c r="J218">
        <v>7.0856399999999997</v>
      </c>
      <c r="K218">
        <v>0.81558600000000003</v>
      </c>
      <c r="L218">
        <v>0.95601499999999995</v>
      </c>
      <c r="M218">
        <v>0.110041</v>
      </c>
      <c r="N218">
        <v>3200</v>
      </c>
      <c r="O218" t="s">
        <v>242</v>
      </c>
      <c r="P218" t="s">
        <v>82</v>
      </c>
      <c r="Q218" t="s">
        <v>240</v>
      </c>
      <c r="R218">
        <v>6301.1542760000002</v>
      </c>
      <c r="S218" t="s">
        <v>41</v>
      </c>
      <c r="T218" t="s">
        <v>83</v>
      </c>
      <c r="U218" t="s">
        <v>84</v>
      </c>
      <c r="V218" t="s">
        <v>85</v>
      </c>
      <c r="W218" t="s">
        <v>86</v>
      </c>
      <c r="X218" t="s">
        <v>87</v>
      </c>
      <c r="Y218">
        <v>2021</v>
      </c>
      <c r="Z218" t="s">
        <v>241</v>
      </c>
      <c r="AA218" t="s">
        <v>241</v>
      </c>
      <c r="AB218" t="s">
        <v>89</v>
      </c>
      <c r="AC218" s="58">
        <v>6301</v>
      </c>
      <c r="AD218" s="60">
        <v>8705000</v>
      </c>
      <c r="AE218" s="60">
        <v>84000</v>
      </c>
      <c r="AF218" t="s">
        <v>93</v>
      </c>
      <c r="AG218" t="s">
        <v>52</v>
      </c>
      <c r="AH218" t="s">
        <v>94</v>
      </c>
      <c r="AI218" t="s">
        <v>53</v>
      </c>
      <c r="AJ218">
        <v>2013</v>
      </c>
      <c r="AK218" t="s">
        <v>55</v>
      </c>
      <c r="AL218" t="s">
        <v>52</v>
      </c>
      <c r="AM218" t="s">
        <v>52</v>
      </c>
      <c r="AN218">
        <v>2018</v>
      </c>
      <c r="AO218" t="s">
        <v>95</v>
      </c>
      <c r="AP218" t="s">
        <v>83</v>
      </c>
      <c r="AQ218">
        <v>121.84380299999999</v>
      </c>
      <c r="AR218">
        <v>546.01384199999995</v>
      </c>
    </row>
    <row r="219" spans="1:44" x14ac:dyDescent="0.25">
      <c r="A219">
        <v>23103</v>
      </c>
      <c r="B219" t="s">
        <v>238</v>
      </c>
      <c r="C219" t="s">
        <v>147</v>
      </c>
      <c r="D219" t="s">
        <v>37</v>
      </c>
      <c r="E219" t="s">
        <v>108</v>
      </c>
      <c r="F219" t="s">
        <v>39</v>
      </c>
      <c r="G219">
        <v>0.56000000000000005</v>
      </c>
      <c r="H219">
        <v>0.48</v>
      </c>
      <c r="I219">
        <v>0.107719</v>
      </c>
      <c r="J219">
        <v>6.8951000000000002</v>
      </c>
      <c r="K219">
        <v>0.77146700000000001</v>
      </c>
      <c r="L219">
        <v>0.74273299999999998</v>
      </c>
      <c r="M219">
        <v>8.3101999999999995E-2</v>
      </c>
      <c r="N219">
        <v>3200</v>
      </c>
      <c r="O219" t="s">
        <v>242</v>
      </c>
      <c r="P219" t="s">
        <v>82</v>
      </c>
      <c r="Q219" t="s">
        <v>240</v>
      </c>
      <c r="R219">
        <v>6301.1542760000002</v>
      </c>
      <c r="S219" t="s">
        <v>41</v>
      </c>
      <c r="T219" t="s">
        <v>83</v>
      </c>
      <c r="U219" t="s">
        <v>84</v>
      </c>
      <c r="V219" t="s">
        <v>85</v>
      </c>
      <c r="W219" t="s">
        <v>86</v>
      </c>
      <c r="X219" t="s">
        <v>87</v>
      </c>
      <c r="Y219">
        <v>2021</v>
      </c>
      <c r="Z219" t="s">
        <v>241</v>
      </c>
      <c r="AA219" t="s">
        <v>241</v>
      </c>
      <c r="AB219" t="s">
        <v>89</v>
      </c>
      <c r="AC219" s="58">
        <v>6301</v>
      </c>
      <c r="AD219" s="60">
        <v>8705000</v>
      </c>
      <c r="AE219" s="60">
        <v>84000</v>
      </c>
      <c r="AF219" t="s">
        <v>93</v>
      </c>
      <c r="AG219" t="s">
        <v>52</v>
      </c>
      <c r="AH219" t="s">
        <v>94</v>
      </c>
      <c r="AI219" t="s">
        <v>53</v>
      </c>
      <c r="AJ219">
        <v>2013</v>
      </c>
      <c r="AK219" t="s">
        <v>55</v>
      </c>
      <c r="AL219" t="s">
        <v>52</v>
      </c>
      <c r="AM219" t="s">
        <v>52</v>
      </c>
      <c r="AN219">
        <v>2018</v>
      </c>
      <c r="AO219" t="s">
        <v>95</v>
      </c>
      <c r="AP219" t="s">
        <v>83</v>
      </c>
      <c r="AQ219">
        <v>117.128027</v>
      </c>
      <c r="AR219">
        <v>435.92307799999998</v>
      </c>
    </row>
    <row r="220" spans="1:44" x14ac:dyDescent="0.25">
      <c r="A220">
        <v>23104</v>
      </c>
      <c r="B220" t="s">
        <v>238</v>
      </c>
      <c r="C220" t="s">
        <v>36</v>
      </c>
      <c r="D220" t="s">
        <v>37</v>
      </c>
      <c r="E220" t="s">
        <v>108</v>
      </c>
      <c r="F220" t="s">
        <v>39</v>
      </c>
      <c r="G220">
        <v>0.56000000000000005</v>
      </c>
      <c r="H220">
        <v>0.48</v>
      </c>
      <c r="I220">
        <v>0.51004499999999997</v>
      </c>
      <c r="J220">
        <v>6.8951000000000002</v>
      </c>
      <c r="K220">
        <v>0.77146700000000001</v>
      </c>
      <c r="L220">
        <v>3.5168080000000002</v>
      </c>
      <c r="M220">
        <v>0.393482</v>
      </c>
      <c r="N220">
        <v>3300</v>
      </c>
      <c r="O220" t="s">
        <v>249</v>
      </c>
      <c r="P220" t="s">
        <v>82</v>
      </c>
      <c r="Q220" t="s">
        <v>240</v>
      </c>
      <c r="R220">
        <v>6301.1542760000002</v>
      </c>
      <c r="S220" t="s">
        <v>41</v>
      </c>
      <c r="T220" t="s">
        <v>83</v>
      </c>
      <c r="U220" t="s">
        <v>84</v>
      </c>
      <c r="V220" t="s">
        <v>85</v>
      </c>
      <c r="W220" t="s">
        <v>86</v>
      </c>
      <c r="X220" t="s">
        <v>87</v>
      </c>
      <c r="Y220">
        <v>2021</v>
      </c>
      <c r="Z220" t="s">
        <v>241</v>
      </c>
      <c r="AA220" t="s">
        <v>241</v>
      </c>
      <c r="AB220" t="s">
        <v>89</v>
      </c>
      <c r="AC220" s="58">
        <v>6301</v>
      </c>
      <c r="AD220" s="60">
        <v>8705000</v>
      </c>
      <c r="AE220" s="60">
        <v>84000</v>
      </c>
      <c r="AF220" t="s">
        <v>93</v>
      </c>
      <c r="AG220" t="s">
        <v>52</v>
      </c>
      <c r="AH220" t="s">
        <v>94</v>
      </c>
      <c r="AI220" t="s">
        <v>53</v>
      </c>
      <c r="AJ220">
        <v>2013</v>
      </c>
      <c r="AK220" t="s">
        <v>55</v>
      </c>
      <c r="AL220" t="s">
        <v>52</v>
      </c>
      <c r="AM220" t="s">
        <v>52</v>
      </c>
      <c r="AN220">
        <v>2018</v>
      </c>
      <c r="AO220" t="s">
        <v>95</v>
      </c>
      <c r="AP220" t="s">
        <v>83</v>
      </c>
      <c r="AQ220">
        <v>118.11230999999999</v>
      </c>
      <c r="AR220">
        <v>444.02098899999999</v>
      </c>
    </row>
    <row r="221" spans="1:44" x14ac:dyDescent="0.25">
      <c r="A221">
        <v>23115</v>
      </c>
      <c r="B221" t="s">
        <v>238</v>
      </c>
      <c r="C221" t="s">
        <v>149</v>
      </c>
      <c r="D221" t="s">
        <v>37</v>
      </c>
      <c r="E221" t="s">
        <v>108</v>
      </c>
      <c r="F221" t="s">
        <v>39</v>
      </c>
      <c r="G221">
        <v>0.56000000000000005</v>
      </c>
      <c r="H221">
        <v>0.48</v>
      </c>
      <c r="I221">
        <v>0.10469000000000001</v>
      </c>
      <c r="J221">
        <v>7.2948680000000001</v>
      </c>
      <c r="K221">
        <v>1.069574</v>
      </c>
      <c r="L221">
        <v>0.76370000000000005</v>
      </c>
      <c r="M221">
        <v>0.111974</v>
      </c>
      <c r="N221">
        <v>2140</v>
      </c>
      <c r="O221" t="s">
        <v>248</v>
      </c>
      <c r="P221" t="s">
        <v>82</v>
      </c>
      <c r="Q221" t="s">
        <v>240</v>
      </c>
      <c r="R221">
        <v>6301.1542760000002</v>
      </c>
      <c r="S221" t="s">
        <v>41</v>
      </c>
      <c r="T221" t="s">
        <v>83</v>
      </c>
      <c r="U221" t="s">
        <v>84</v>
      </c>
      <c r="V221" t="s">
        <v>85</v>
      </c>
      <c r="W221" t="s">
        <v>86</v>
      </c>
      <c r="X221" t="s">
        <v>87</v>
      </c>
      <c r="Y221">
        <v>2021</v>
      </c>
      <c r="Z221" t="s">
        <v>241</v>
      </c>
      <c r="AA221" t="s">
        <v>241</v>
      </c>
      <c r="AB221" t="s">
        <v>89</v>
      </c>
      <c r="AC221" s="58">
        <v>6301</v>
      </c>
      <c r="AD221" s="60">
        <v>8705000</v>
      </c>
      <c r="AE221" s="60">
        <v>84000</v>
      </c>
      <c r="AF221" t="s">
        <v>93</v>
      </c>
      <c r="AG221" t="s">
        <v>52</v>
      </c>
      <c r="AH221" t="s">
        <v>94</v>
      </c>
      <c r="AI221" t="s">
        <v>53</v>
      </c>
      <c r="AJ221">
        <v>2013</v>
      </c>
      <c r="AK221" t="s">
        <v>55</v>
      </c>
      <c r="AL221" t="s">
        <v>52</v>
      </c>
      <c r="AM221" t="s">
        <v>52</v>
      </c>
      <c r="AN221">
        <v>2018</v>
      </c>
      <c r="AO221" t="s">
        <v>95</v>
      </c>
      <c r="AP221" t="s">
        <v>83</v>
      </c>
      <c r="AQ221">
        <v>116.411547</v>
      </c>
      <c r="AR221">
        <v>423.66579200000001</v>
      </c>
    </row>
    <row r="222" spans="1:44" x14ac:dyDescent="0.25">
      <c r="A222">
        <v>23116</v>
      </c>
      <c r="B222" t="s">
        <v>238</v>
      </c>
      <c r="C222" t="s">
        <v>148</v>
      </c>
      <c r="D222" t="s">
        <v>37</v>
      </c>
      <c r="E222" t="s">
        <v>108</v>
      </c>
      <c r="F222" t="s">
        <v>39</v>
      </c>
      <c r="G222">
        <v>0.56000000000000005</v>
      </c>
      <c r="H222">
        <v>0.48</v>
      </c>
      <c r="I222">
        <v>3.2659000000000001E-2</v>
      </c>
      <c r="J222">
        <v>7.2948680000000001</v>
      </c>
      <c r="K222">
        <v>1.069574</v>
      </c>
      <c r="L222">
        <v>0.23824600000000001</v>
      </c>
      <c r="M222">
        <v>3.4931999999999998E-2</v>
      </c>
      <c r="N222">
        <v>1820</v>
      </c>
      <c r="O222" t="s">
        <v>251</v>
      </c>
      <c r="P222" t="s">
        <v>82</v>
      </c>
      <c r="Q222" t="s">
        <v>240</v>
      </c>
      <c r="R222">
        <v>6301.1542760000002</v>
      </c>
      <c r="S222" t="s">
        <v>41</v>
      </c>
      <c r="T222" t="s">
        <v>83</v>
      </c>
      <c r="U222" t="s">
        <v>84</v>
      </c>
      <c r="V222" t="s">
        <v>85</v>
      </c>
      <c r="W222" t="s">
        <v>86</v>
      </c>
      <c r="X222" t="s">
        <v>87</v>
      </c>
      <c r="Y222">
        <v>2021</v>
      </c>
      <c r="Z222" t="s">
        <v>241</v>
      </c>
      <c r="AA222" t="s">
        <v>241</v>
      </c>
      <c r="AB222" t="s">
        <v>89</v>
      </c>
      <c r="AC222" s="58">
        <v>6301</v>
      </c>
      <c r="AD222" s="60">
        <v>8705000</v>
      </c>
      <c r="AE222" s="60">
        <v>84000</v>
      </c>
      <c r="AF222" t="s">
        <v>93</v>
      </c>
      <c r="AG222" t="s">
        <v>52</v>
      </c>
      <c r="AH222" t="s">
        <v>94</v>
      </c>
      <c r="AI222" t="s">
        <v>53</v>
      </c>
      <c r="AJ222">
        <v>2013</v>
      </c>
      <c r="AK222" t="s">
        <v>55</v>
      </c>
      <c r="AL222" t="s">
        <v>52</v>
      </c>
      <c r="AM222" t="s">
        <v>52</v>
      </c>
      <c r="AN222">
        <v>2018</v>
      </c>
      <c r="AO222" t="s">
        <v>95</v>
      </c>
      <c r="AP222" t="s">
        <v>83</v>
      </c>
      <c r="AQ222">
        <v>105.301883</v>
      </c>
      <c r="AR222">
        <v>132.167993</v>
      </c>
    </row>
    <row r="223" spans="1:44" x14ac:dyDescent="0.25">
      <c r="A223">
        <v>23117</v>
      </c>
      <c r="B223" t="s">
        <v>238</v>
      </c>
      <c r="C223" t="s">
        <v>147</v>
      </c>
      <c r="D223" t="s">
        <v>37</v>
      </c>
      <c r="E223" t="s">
        <v>108</v>
      </c>
      <c r="F223" t="s">
        <v>39</v>
      </c>
      <c r="G223">
        <v>0.56000000000000005</v>
      </c>
      <c r="H223">
        <v>0.48</v>
      </c>
      <c r="I223">
        <v>0.30943999999999999</v>
      </c>
      <c r="J223">
        <v>7.2948680000000001</v>
      </c>
      <c r="K223">
        <v>1.069574</v>
      </c>
      <c r="L223">
        <v>2.2573249999999998</v>
      </c>
      <c r="M223">
        <v>0.33096900000000001</v>
      </c>
      <c r="N223">
        <v>3200</v>
      </c>
      <c r="O223" t="s">
        <v>242</v>
      </c>
      <c r="P223" t="s">
        <v>82</v>
      </c>
      <c r="Q223" t="s">
        <v>240</v>
      </c>
      <c r="R223">
        <v>6301.1542760000002</v>
      </c>
      <c r="S223" t="s">
        <v>41</v>
      </c>
      <c r="T223" t="s">
        <v>83</v>
      </c>
      <c r="U223" t="s">
        <v>84</v>
      </c>
      <c r="V223" t="s">
        <v>85</v>
      </c>
      <c r="W223" t="s">
        <v>86</v>
      </c>
      <c r="X223" t="s">
        <v>87</v>
      </c>
      <c r="Y223">
        <v>2021</v>
      </c>
      <c r="Z223" t="s">
        <v>241</v>
      </c>
      <c r="AA223" t="s">
        <v>241</v>
      </c>
      <c r="AB223" t="s">
        <v>89</v>
      </c>
      <c r="AC223" s="58">
        <v>6301</v>
      </c>
      <c r="AD223" s="60">
        <v>8705000</v>
      </c>
      <c r="AE223" s="60">
        <v>84000</v>
      </c>
      <c r="AF223" t="s">
        <v>93</v>
      </c>
      <c r="AG223" t="s">
        <v>52</v>
      </c>
      <c r="AH223" t="s">
        <v>94</v>
      </c>
      <c r="AI223" t="s">
        <v>53</v>
      </c>
      <c r="AJ223">
        <v>2013</v>
      </c>
      <c r="AK223" t="s">
        <v>55</v>
      </c>
      <c r="AL223" t="s">
        <v>52</v>
      </c>
      <c r="AM223" t="s">
        <v>52</v>
      </c>
      <c r="AN223">
        <v>2018</v>
      </c>
      <c r="AO223" t="s">
        <v>95</v>
      </c>
      <c r="AP223" t="s">
        <v>83</v>
      </c>
      <c r="AQ223">
        <v>150.11674600000001</v>
      </c>
      <c r="AR223">
        <v>1252.260074</v>
      </c>
    </row>
    <row r="224" spans="1:44" x14ac:dyDescent="0.25">
      <c r="A224">
        <v>23118</v>
      </c>
      <c r="B224" t="s">
        <v>238</v>
      </c>
      <c r="C224" t="s">
        <v>147</v>
      </c>
      <c r="D224" t="s">
        <v>37</v>
      </c>
      <c r="E224" t="s">
        <v>108</v>
      </c>
      <c r="F224" t="s">
        <v>39</v>
      </c>
      <c r="G224">
        <v>0.56000000000000005</v>
      </c>
      <c r="H224">
        <v>0.48</v>
      </c>
      <c r="I224">
        <v>0.317278</v>
      </c>
      <c r="J224">
        <v>6.6262350000000003</v>
      </c>
      <c r="K224">
        <v>0.77437199999999995</v>
      </c>
      <c r="L224">
        <v>2.10236</v>
      </c>
      <c r="M224">
        <v>0.24569099999999999</v>
      </c>
      <c r="N224">
        <v>3200</v>
      </c>
      <c r="O224" t="s">
        <v>242</v>
      </c>
      <c r="P224" t="s">
        <v>82</v>
      </c>
      <c r="Q224" t="s">
        <v>240</v>
      </c>
      <c r="R224">
        <v>6301.1542760000002</v>
      </c>
      <c r="S224" t="s">
        <v>41</v>
      </c>
      <c r="T224" t="s">
        <v>83</v>
      </c>
      <c r="U224" t="s">
        <v>84</v>
      </c>
      <c r="V224" t="s">
        <v>85</v>
      </c>
      <c r="W224" t="s">
        <v>86</v>
      </c>
      <c r="X224" t="s">
        <v>87</v>
      </c>
      <c r="Y224">
        <v>2021</v>
      </c>
      <c r="Z224" t="s">
        <v>241</v>
      </c>
      <c r="AA224" t="s">
        <v>241</v>
      </c>
      <c r="AB224" t="s">
        <v>89</v>
      </c>
      <c r="AC224" s="58">
        <v>6301</v>
      </c>
      <c r="AD224" s="60">
        <v>8705000</v>
      </c>
      <c r="AE224" s="60">
        <v>84000</v>
      </c>
      <c r="AF224" t="s">
        <v>93</v>
      </c>
      <c r="AG224" t="s">
        <v>52</v>
      </c>
      <c r="AH224" t="s">
        <v>94</v>
      </c>
      <c r="AI224" t="s">
        <v>53</v>
      </c>
      <c r="AJ224">
        <v>2013</v>
      </c>
      <c r="AK224" t="s">
        <v>55</v>
      </c>
      <c r="AL224" t="s">
        <v>52</v>
      </c>
      <c r="AM224" t="s">
        <v>52</v>
      </c>
      <c r="AN224">
        <v>2018</v>
      </c>
      <c r="AO224" t="s">
        <v>95</v>
      </c>
      <c r="AP224" t="s">
        <v>83</v>
      </c>
      <c r="AQ224">
        <v>151.37165200000001</v>
      </c>
      <c r="AR224">
        <v>1283.9792359999999</v>
      </c>
    </row>
    <row r="225" spans="1:44" x14ac:dyDescent="0.25">
      <c r="A225">
        <v>23119</v>
      </c>
      <c r="B225" t="s">
        <v>238</v>
      </c>
      <c r="C225" t="s">
        <v>36</v>
      </c>
      <c r="D225" t="s">
        <v>37</v>
      </c>
      <c r="E225" t="s">
        <v>108</v>
      </c>
      <c r="F225" t="s">
        <v>39</v>
      </c>
      <c r="G225">
        <v>0.56000000000000005</v>
      </c>
      <c r="H225">
        <v>0.48</v>
      </c>
      <c r="I225">
        <v>0.300485</v>
      </c>
      <c r="J225">
        <v>6.6262350000000003</v>
      </c>
      <c r="K225">
        <v>0.77437199999999995</v>
      </c>
      <c r="L225">
        <v>1.9910859999999999</v>
      </c>
      <c r="M225">
        <v>0.232687</v>
      </c>
      <c r="N225">
        <v>3300</v>
      </c>
      <c r="O225" t="s">
        <v>249</v>
      </c>
      <c r="P225" t="s">
        <v>82</v>
      </c>
      <c r="Q225" t="s">
        <v>240</v>
      </c>
      <c r="R225">
        <v>6301.1542760000002</v>
      </c>
      <c r="S225" t="s">
        <v>41</v>
      </c>
      <c r="T225" t="s">
        <v>83</v>
      </c>
      <c r="U225" t="s">
        <v>84</v>
      </c>
      <c r="V225" t="s">
        <v>85</v>
      </c>
      <c r="W225" t="s">
        <v>86</v>
      </c>
      <c r="X225" t="s">
        <v>87</v>
      </c>
      <c r="Y225">
        <v>2021</v>
      </c>
      <c r="Z225" t="s">
        <v>241</v>
      </c>
      <c r="AA225" t="s">
        <v>241</v>
      </c>
      <c r="AB225" t="s">
        <v>89</v>
      </c>
      <c r="AC225" s="58">
        <v>6301</v>
      </c>
      <c r="AD225" s="60">
        <v>8705000</v>
      </c>
      <c r="AE225" s="60">
        <v>84000</v>
      </c>
      <c r="AF225" t="s">
        <v>93</v>
      </c>
      <c r="AG225" t="s">
        <v>52</v>
      </c>
      <c r="AH225" t="s">
        <v>94</v>
      </c>
      <c r="AI225" t="s">
        <v>53</v>
      </c>
      <c r="AJ225">
        <v>2013</v>
      </c>
      <c r="AK225" t="s">
        <v>55</v>
      </c>
      <c r="AL225" t="s">
        <v>52</v>
      </c>
      <c r="AM225" t="s">
        <v>52</v>
      </c>
      <c r="AN225">
        <v>2018</v>
      </c>
      <c r="AO225" t="s">
        <v>95</v>
      </c>
      <c r="AP225" t="s">
        <v>83</v>
      </c>
      <c r="AQ225">
        <v>134.44803200000001</v>
      </c>
      <c r="AR225">
        <v>860.69413799999995</v>
      </c>
    </row>
    <row r="226" spans="1:44" x14ac:dyDescent="0.25">
      <c r="A226">
        <v>23124</v>
      </c>
      <c r="B226" t="s">
        <v>238</v>
      </c>
      <c r="C226" t="s">
        <v>147</v>
      </c>
      <c r="D226" t="s">
        <v>37</v>
      </c>
      <c r="E226" t="s">
        <v>108</v>
      </c>
      <c r="F226" t="s">
        <v>39</v>
      </c>
      <c r="G226">
        <v>0.56000000000000005</v>
      </c>
      <c r="H226">
        <v>0.48</v>
      </c>
      <c r="I226">
        <v>0.22064600000000001</v>
      </c>
      <c r="J226">
        <v>6.8072939999999997</v>
      </c>
      <c r="K226">
        <v>0.77998699999999999</v>
      </c>
      <c r="L226">
        <v>1.5020020000000001</v>
      </c>
      <c r="M226">
        <v>0.172101</v>
      </c>
      <c r="N226">
        <v>3200</v>
      </c>
      <c r="O226" t="s">
        <v>242</v>
      </c>
      <c r="P226" t="s">
        <v>82</v>
      </c>
      <c r="Q226" t="s">
        <v>240</v>
      </c>
      <c r="R226">
        <v>6301.1542760000002</v>
      </c>
      <c r="S226" t="s">
        <v>41</v>
      </c>
      <c r="T226" t="s">
        <v>83</v>
      </c>
      <c r="U226" t="s">
        <v>84</v>
      </c>
      <c r="V226" t="s">
        <v>85</v>
      </c>
      <c r="W226" t="s">
        <v>86</v>
      </c>
      <c r="X226" t="s">
        <v>87</v>
      </c>
      <c r="Y226">
        <v>2021</v>
      </c>
      <c r="Z226" t="s">
        <v>241</v>
      </c>
      <c r="AA226" t="s">
        <v>241</v>
      </c>
      <c r="AB226" t="s">
        <v>89</v>
      </c>
      <c r="AC226" s="58">
        <v>6301</v>
      </c>
      <c r="AD226" s="60">
        <v>8705000</v>
      </c>
      <c r="AE226" s="60">
        <v>84000</v>
      </c>
      <c r="AF226" t="s">
        <v>93</v>
      </c>
      <c r="AG226" t="s">
        <v>52</v>
      </c>
      <c r="AH226" t="s">
        <v>94</v>
      </c>
      <c r="AI226" t="s">
        <v>53</v>
      </c>
      <c r="AJ226">
        <v>2013</v>
      </c>
      <c r="AK226" t="s">
        <v>55</v>
      </c>
      <c r="AL226" t="s">
        <v>52</v>
      </c>
      <c r="AM226" t="s">
        <v>52</v>
      </c>
      <c r="AN226">
        <v>2018</v>
      </c>
      <c r="AO226" t="s">
        <v>95</v>
      </c>
      <c r="AP226" t="s">
        <v>83</v>
      </c>
      <c r="AQ226">
        <v>135.72937899999999</v>
      </c>
      <c r="AR226">
        <v>892.922414</v>
      </c>
    </row>
    <row r="227" spans="1:44" x14ac:dyDescent="0.25">
      <c r="A227">
        <v>23125</v>
      </c>
      <c r="B227" t="s">
        <v>238</v>
      </c>
      <c r="C227" t="s">
        <v>36</v>
      </c>
      <c r="D227" t="s">
        <v>37</v>
      </c>
      <c r="E227" t="s">
        <v>108</v>
      </c>
      <c r="F227" t="s">
        <v>39</v>
      </c>
      <c r="G227">
        <v>0.56000000000000005</v>
      </c>
      <c r="H227">
        <v>0.48</v>
      </c>
      <c r="I227">
        <v>0.39711800000000003</v>
      </c>
      <c r="J227">
        <v>6.8072939999999997</v>
      </c>
      <c r="K227">
        <v>0.77998699999999999</v>
      </c>
      <c r="L227">
        <v>2.7032959999999999</v>
      </c>
      <c r="M227">
        <v>0.30974600000000002</v>
      </c>
      <c r="N227">
        <v>3300</v>
      </c>
      <c r="O227" t="s">
        <v>249</v>
      </c>
      <c r="P227" t="s">
        <v>82</v>
      </c>
      <c r="Q227" t="s">
        <v>240</v>
      </c>
      <c r="R227">
        <v>6301.1542760000002</v>
      </c>
      <c r="S227" t="s">
        <v>41</v>
      </c>
      <c r="T227" t="s">
        <v>83</v>
      </c>
      <c r="U227" t="s">
        <v>84</v>
      </c>
      <c r="V227" t="s">
        <v>85</v>
      </c>
      <c r="W227" t="s">
        <v>86</v>
      </c>
      <c r="X227" t="s">
        <v>87</v>
      </c>
      <c r="Y227">
        <v>2021</v>
      </c>
      <c r="Z227" t="s">
        <v>241</v>
      </c>
      <c r="AA227" t="s">
        <v>241</v>
      </c>
      <c r="AB227" t="s">
        <v>89</v>
      </c>
      <c r="AC227" s="58">
        <v>6301</v>
      </c>
      <c r="AD227" s="60">
        <v>8705000</v>
      </c>
      <c r="AE227" s="60">
        <v>84000</v>
      </c>
      <c r="AF227" t="s">
        <v>93</v>
      </c>
      <c r="AG227" t="s">
        <v>52</v>
      </c>
      <c r="AH227" t="s">
        <v>94</v>
      </c>
      <c r="AI227" t="s">
        <v>53</v>
      </c>
      <c r="AJ227">
        <v>2013</v>
      </c>
      <c r="AK227" t="s">
        <v>55</v>
      </c>
      <c r="AL227" t="s">
        <v>52</v>
      </c>
      <c r="AM227" t="s">
        <v>52</v>
      </c>
      <c r="AN227">
        <v>2018</v>
      </c>
      <c r="AO227" t="s">
        <v>95</v>
      </c>
      <c r="AP227" t="s">
        <v>83</v>
      </c>
      <c r="AQ227">
        <v>137.73759799999999</v>
      </c>
      <c r="AR227">
        <v>942.93328699999995</v>
      </c>
    </row>
    <row r="228" spans="1:44" x14ac:dyDescent="0.25">
      <c r="A228">
        <v>23126</v>
      </c>
      <c r="B228" t="s">
        <v>238</v>
      </c>
      <c r="C228" t="s">
        <v>36</v>
      </c>
      <c r="D228" t="s">
        <v>37</v>
      </c>
      <c r="E228" t="s">
        <v>108</v>
      </c>
      <c r="F228" t="s">
        <v>39</v>
      </c>
      <c r="G228">
        <v>0.56000000000000005</v>
      </c>
      <c r="H228">
        <v>0.48</v>
      </c>
      <c r="I228">
        <v>0.36336000000000002</v>
      </c>
      <c r="J228">
        <v>6.8139380000000003</v>
      </c>
      <c r="K228">
        <v>0.79853799999999997</v>
      </c>
      <c r="L228">
        <v>2.4759150000000001</v>
      </c>
      <c r="M228">
        <v>0.290157</v>
      </c>
      <c r="N228">
        <v>2210</v>
      </c>
      <c r="O228" t="s">
        <v>239</v>
      </c>
      <c r="P228" t="s">
        <v>82</v>
      </c>
      <c r="Q228" t="s">
        <v>240</v>
      </c>
      <c r="R228">
        <v>6301.1542760000002</v>
      </c>
      <c r="S228" t="s">
        <v>41</v>
      </c>
      <c r="T228" t="s">
        <v>83</v>
      </c>
      <c r="U228" t="s">
        <v>84</v>
      </c>
      <c r="V228" t="s">
        <v>85</v>
      </c>
      <c r="W228" t="s">
        <v>86</v>
      </c>
      <c r="X228" t="s">
        <v>87</v>
      </c>
      <c r="Y228">
        <v>2021</v>
      </c>
      <c r="Z228" t="s">
        <v>241</v>
      </c>
      <c r="AA228" t="s">
        <v>241</v>
      </c>
      <c r="AB228" t="s">
        <v>89</v>
      </c>
      <c r="AC228" s="58">
        <v>6301</v>
      </c>
      <c r="AD228" s="60">
        <v>8705000</v>
      </c>
      <c r="AE228" s="60">
        <v>84000</v>
      </c>
      <c r="AF228" t="s">
        <v>93</v>
      </c>
      <c r="AG228" t="s">
        <v>52</v>
      </c>
      <c r="AH228" t="s">
        <v>94</v>
      </c>
      <c r="AI228" t="s">
        <v>53</v>
      </c>
      <c r="AJ228">
        <v>2013</v>
      </c>
      <c r="AK228" t="s">
        <v>55</v>
      </c>
      <c r="AL228" t="s">
        <v>52</v>
      </c>
      <c r="AM228" t="s">
        <v>52</v>
      </c>
      <c r="AN228">
        <v>2018</v>
      </c>
      <c r="AO228" t="s">
        <v>95</v>
      </c>
      <c r="AP228" t="s">
        <v>83</v>
      </c>
      <c r="AQ228">
        <v>125.795678</v>
      </c>
      <c r="AR228">
        <v>644.51376400000004</v>
      </c>
    </row>
    <row r="229" spans="1:44" x14ac:dyDescent="0.25">
      <c r="A229">
        <v>23127</v>
      </c>
      <c r="B229" t="s">
        <v>238</v>
      </c>
      <c r="C229" t="s">
        <v>147</v>
      </c>
      <c r="D229" t="s">
        <v>37</v>
      </c>
      <c r="E229" t="s">
        <v>108</v>
      </c>
      <c r="F229" t="s">
        <v>39</v>
      </c>
      <c r="G229">
        <v>0.56000000000000005</v>
      </c>
      <c r="H229">
        <v>0.48</v>
      </c>
      <c r="I229">
        <v>0.25440299999999999</v>
      </c>
      <c r="J229">
        <v>6.8139380000000003</v>
      </c>
      <c r="K229">
        <v>0.79853799999999997</v>
      </c>
      <c r="L229">
        <v>1.733487</v>
      </c>
      <c r="M229">
        <v>0.203151</v>
      </c>
      <c r="N229">
        <v>3200</v>
      </c>
      <c r="O229" t="s">
        <v>242</v>
      </c>
      <c r="P229" t="s">
        <v>82</v>
      </c>
      <c r="Q229" t="s">
        <v>240</v>
      </c>
      <c r="R229">
        <v>6301.1542760000002</v>
      </c>
      <c r="S229" t="s">
        <v>41</v>
      </c>
      <c r="T229" t="s">
        <v>83</v>
      </c>
      <c r="U229" t="s">
        <v>84</v>
      </c>
      <c r="V229" t="s">
        <v>85</v>
      </c>
      <c r="W229" t="s">
        <v>86</v>
      </c>
      <c r="X229" t="s">
        <v>87</v>
      </c>
      <c r="Y229">
        <v>2021</v>
      </c>
      <c r="Z229" t="s">
        <v>241</v>
      </c>
      <c r="AA229" t="s">
        <v>241</v>
      </c>
      <c r="AB229" t="s">
        <v>89</v>
      </c>
      <c r="AC229" s="58">
        <v>6301</v>
      </c>
      <c r="AD229" s="60">
        <v>8705000</v>
      </c>
      <c r="AE229" s="60">
        <v>84000</v>
      </c>
      <c r="AF229" t="s">
        <v>93</v>
      </c>
      <c r="AG229" t="s">
        <v>52</v>
      </c>
      <c r="AH229" t="s">
        <v>94</v>
      </c>
      <c r="AI229" t="s">
        <v>53</v>
      </c>
      <c r="AJ229">
        <v>2013</v>
      </c>
      <c r="AK229" t="s">
        <v>55</v>
      </c>
      <c r="AL229" t="s">
        <v>52</v>
      </c>
      <c r="AM229" t="s">
        <v>52</v>
      </c>
      <c r="AN229">
        <v>2018</v>
      </c>
      <c r="AO229" t="s">
        <v>95</v>
      </c>
      <c r="AP229" t="s">
        <v>83</v>
      </c>
      <c r="AQ229">
        <v>141.188658</v>
      </c>
      <c r="AR229">
        <v>1029.53289</v>
      </c>
    </row>
    <row r="230" spans="1:44" x14ac:dyDescent="0.25">
      <c r="A230">
        <v>23142</v>
      </c>
      <c r="B230" t="s">
        <v>238</v>
      </c>
      <c r="C230" t="s">
        <v>148</v>
      </c>
      <c r="D230" t="s">
        <v>37</v>
      </c>
      <c r="E230" t="s">
        <v>108</v>
      </c>
      <c r="F230" t="s">
        <v>39</v>
      </c>
      <c r="G230">
        <v>0.56000000000000005</v>
      </c>
      <c r="H230">
        <v>0.48</v>
      </c>
      <c r="I230">
        <v>0.49826799999999999</v>
      </c>
      <c r="J230">
        <v>7.5956919999999997</v>
      </c>
      <c r="K230">
        <v>1.054163</v>
      </c>
      <c r="L230">
        <v>3.7846869999999999</v>
      </c>
      <c r="M230">
        <v>0.52525500000000003</v>
      </c>
      <c r="N230">
        <v>1820</v>
      </c>
      <c r="O230" t="s">
        <v>251</v>
      </c>
      <c r="P230" t="s">
        <v>82</v>
      </c>
      <c r="Q230" t="s">
        <v>240</v>
      </c>
      <c r="R230">
        <v>6301.1542760000002</v>
      </c>
      <c r="S230" t="s">
        <v>41</v>
      </c>
      <c r="T230" t="s">
        <v>83</v>
      </c>
      <c r="U230" t="s">
        <v>84</v>
      </c>
      <c r="V230" t="s">
        <v>85</v>
      </c>
      <c r="W230" t="s">
        <v>86</v>
      </c>
      <c r="X230" t="s">
        <v>87</v>
      </c>
      <c r="Y230">
        <v>2021</v>
      </c>
      <c r="Z230" t="s">
        <v>241</v>
      </c>
      <c r="AA230" t="s">
        <v>241</v>
      </c>
      <c r="AB230" t="s">
        <v>89</v>
      </c>
      <c r="AC230" s="58">
        <v>6301</v>
      </c>
      <c r="AD230" s="60">
        <v>8705000</v>
      </c>
      <c r="AE230" s="60">
        <v>84000</v>
      </c>
      <c r="AF230" t="s">
        <v>93</v>
      </c>
      <c r="AG230" t="s">
        <v>52</v>
      </c>
      <c r="AH230" t="s">
        <v>94</v>
      </c>
      <c r="AI230" t="s">
        <v>53</v>
      </c>
      <c r="AJ230">
        <v>2013</v>
      </c>
      <c r="AK230" t="s">
        <v>55</v>
      </c>
      <c r="AL230" t="s">
        <v>52</v>
      </c>
      <c r="AM230" t="s">
        <v>52</v>
      </c>
      <c r="AN230">
        <v>2018</v>
      </c>
      <c r="AO230" t="s">
        <v>95</v>
      </c>
      <c r="AP230" t="s">
        <v>83</v>
      </c>
      <c r="AQ230">
        <v>109.40504199999999</v>
      </c>
      <c r="AR230">
        <v>234.552347</v>
      </c>
    </row>
    <row r="231" spans="1:44" x14ac:dyDescent="0.25">
      <c r="A231">
        <v>23143</v>
      </c>
      <c r="B231" t="s">
        <v>238</v>
      </c>
      <c r="C231" t="s">
        <v>147</v>
      </c>
      <c r="D231" t="s">
        <v>37</v>
      </c>
      <c r="E231" t="s">
        <v>108</v>
      </c>
      <c r="F231" t="s">
        <v>39</v>
      </c>
      <c r="G231">
        <v>0.56000000000000005</v>
      </c>
      <c r="H231">
        <v>0.48</v>
      </c>
      <c r="I231">
        <v>0.119496</v>
      </c>
      <c r="J231">
        <v>7.5956919999999997</v>
      </c>
      <c r="K231">
        <v>1.054163</v>
      </c>
      <c r="L231">
        <v>0.90765399999999996</v>
      </c>
      <c r="M231">
        <v>0.125968</v>
      </c>
      <c r="N231">
        <v>3200</v>
      </c>
      <c r="O231" t="s">
        <v>242</v>
      </c>
      <c r="P231" t="s">
        <v>82</v>
      </c>
      <c r="Q231" t="s">
        <v>240</v>
      </c>
      <c r="R231">
        <v>6301.1542760000002</v>
      </c>
      <c r="S231" t="s">
        <v>41</v>
      </c>
      <c r="T231" t="s">
        <v>83</v>
      </c>
      <c r="U231" t="s">
        <v>84</v>
      </c>
      <c r="V231" t="s">
        <v>85</v>
      </c>
      <c r="W231" t="s">
        <v>86</v>
      </c>
      <c r="X231" t="s">
        <v>87</v>
      </c>
      <c r="Y231">
        <v>2021</v>
      </c>
      <c r="Z231" t="s">
        <v>241</v>
      </c>
      <c r="AA231" t="s">
        <v>241</v>
      </c>
      <c r="AB231" t="s">
        <v>89</v>
      </c>
      <c r="AC231" s="58">
        <v>6301</v>
      </c>
      <c r="AD231" s="60">
        <v>8705000</v>
      </c>
      <c r="AE231" s="60">
        <v>84000</v>
      </c>
      <c r="AF231" t="s">
        <v>93</v>
      </c>
      <c r="AG231" t="s">
        <v>52</v>
      </c>
      <c r="AH231" t="s">
        <v>94</v>
      </c>
      <c r="AI231" t="s">
        <v>53</v>
      </c>
      <c r="AJ231">
        <v>2013</v>
      </c>
      <c r="AK231" t="s">
        <v>55</v>
      </c>
      <c r="AL231" t="s">
        <v>52</v>
      </c>
      <c r="AM231" t="s">
        <v>52</v>
      </c>
      <c r="AN231">
        <v>2018</v>
      </c>
      <c r="AO231" t="s">
        <v>95</v>
      </c>
      <c r="AP231" t="s">
        <v>83</v>
      </c>
      <c r="AQ231">
        <v>119.35847099999999</v>
      </c>
      <c r="AR231">
        <v>483.582672</v>
      </c>
    </row>
    <row r="232" spans="1:44" x14ac:dyDescent="0.25">
      <c r="A232">
        <v>23146</v>
      </c>
      <c r="B232" t="s">
        <v>238</v>
      </c>
      <c r="C232" t="s">
        <v>36</v>
      </c>
      <c r="D232" t="s">
        <v>37</v>
      </c>
      <c r="E232" t="s">
        <v>108</v>
      </c>
      <c r="F232" t="s">
        <v>39</v>
      </c>
      <c r="G232">
        <v>0.56000000000000005</v>
      </c>
      <c r="H232">
        <v>0.48</v>
      </c>
      <c r="I232">
        <v>0.44884000000000002</v>
      </c>
      <c r="J232">
        <v>7.0022390000000003</v>
      </c>
      <c r="K232">
        <v>0.80993199999999999</v>
      </c>
      <c r="L232">
        <v>3.142887</v>
      </c>
      <c r="M232">
        <v>0.36353000000000002</v>
      </c>
      <c r="N232">
        <v>2210</v>
      </c>
      <c r="O232" t="s">
        <v>239</v>
      </c>
      <c r="P232" t="s">
        <v>82</v>
      </c>
      <c r="Q232" t="s">
        <v>240</v>
      </c>
      <c r="R232">
        <v>6301.1542760000002</v>
      </c>
      <c r="S232" t="s">
        <v>41</v>
      </c>
      <c r="T232" t="s">
        <v>83</v>
      </c>
      <c r="U232" t="s">
        <v>84</v>
      </c>
      <c r="V232" t="s">
        <v>85</v>
      </c>
      <c r="W232" t="s">
        <v>86</v>
      </c>
      <c r="X232" t="s">
        <v>87</v>
      </c>
      <c r="Y232">
        <v>2021</v>
      </c>
      <c r="Z232" t="s">
        <v>241</v>
      </c>
      <c r="AA232" t="s">
        <v>241</v>
      </c>
      <c r="AB232" t="s">
        <v>89</v>
      </c>
      <c r="AC232" s="58">
        <v>6301</v>
      </c>
      <c r="AD232" s="60">
        <v>8705000</v>
      </c>
      <c r="AE232" s="60">
        <v>84000</v>
      </c>
      <c r="AF232" t="s">
        <v>93</v>
      </c>
      <c r="AG232" t="s">
        <v>52</v>
      </c>
      <c r="AH232" t="s">
        <v>94</v>
      </c>
      <c r="AI232" t="s">
        <v>53</v>
      </c>
      <c r="AJ232">
        <v>2013</v>
      </c>
      <c r="AK232" t="s">
        <v>55</v>
      </c>
      <c r="AL232" t="s">
        <v>52</v>
      </c>
      <c r="AM232" t="s">
        <v>52</v>
      </c>
      <c r="AN232">
        <v>2018</v>
      </c>
      <c r="AO232" t="s">
        <v>95</v>
      </c>
      <c r="AP232" t="s">
        <v>83</v>
      </c>
      <c r="AQ232">
        <v>130.81087199999999</v>
      </c>
      <c r="AR232">
        <v>769.85510999999997</v>
      </c>
    </row>
    <row r="233" spans="1:44" x14ac:dyDescent="0.25">
      <c r="A233">
        <v>23147</v>
      </c>
      <c r="B233" t="s">
        <v>238</v>
      </c>
      <c r="C233" t="s">
        <v>147</v>
      </c>
      <c r="D233" t="s">
        <v>37</v>
      </c>
      <c r="E233" t="s">
        <v>108</v>
      </c>
      <c r="F233" t="s">
        <v>39</v>
      </c>
      <c r="G233">
        <v>0.56000000000000005</v>
      </c>
      <c r="H233">
        <v>0.48</v>
      </c>
      <c r="I233">
        <v>0.16892299999999999</v>
      </c>
      <c r="J233">
        <v>7.0022390000000003</v>
      </c>
      <c r="K233">
        <v>0.80993199999999999</v>
      </c>
      <c r="L233">
        <v>1.1828399999999999</v>
      </c>
      <c r="M233">
        <v>0.13681599999999999</v>
      </c>
      <c r="N233">
        <v>3200</v>
      </c>
      <c r="O233" t="s">
        <v>242</v>
      </c>
      <c r="P233" t="s">
        <v>82</v>
      </c>
      <c r="Q233" t="s">
        <v>240</v>
      </c>
      <c r="R233">
        <v>6301.1542760000002</v>
      </c>
      <c r="S233" t="s">
        <v>41</v>
      </c>
      <c r="T233" t="s">
        <v>83</v>
      </c>
      <c r="U233" t="s">
        <v>84</v>
      </c>
      <c r="V233" t="s">
        <v>85</v>
      </c>
      <c r="W233" t="s">
        <v>86</v>
      </c>
      <c r="X233" t="s">
        <v>87</v>
      </c>
      <c r="Y233">
        <v>2021</v>
      </c>
      <c r="Z233" t="s">
        <v>241</v>
      </c>
      <c r="AA233" t="s">
        <v>241</v>
      </c>
      <c r="AB233" t="s">
        <v>89</v>
      </c>
      <c r="AC233" s="58">
        <v>6301</v>
      </c>
      <c r="AD233" s="60">
        <v>8705000</v>
      </c>
      <c r="AE233" s="60">
        <v>84000</v>
      </c>
      <c r="AF233" t="s">
        <v>93</v>
      </c>
      <c r="AG233" t="s">
        <v>52</v>
      </c>
      <c r="AH233" t="s">
        <v>94</v>
      </c>
      <c r="AI233" t="s">
        <v>53</v>
      </c>
      <c r="AJ233">
        <v>2013</v>
      </c>
      <c r="AK233" t="s">
        <v>55</v>
      </c>
      <c r="AL233" t="s">
        <v>52</v>
      </c>
      <c r="AM233" t="s">
        <v>52</v>
      </c>
      <c r="AN233">
        <v>2018</v>
      </c>
      <c r="AO233" t="s">
        <v>95</v>
      </c>
      <c r="AP233" t="s">
        <v>83</v>
      </c>
      <c r="AQ233">
        <v>127.382381</v>
      </c>
      <c r="AR233">
        <v>683.60749199999998</v>
      </c>
    </row>
    <row r="234" spans="1:44" x14ac:dyDescent="0.25">
      <c r="A234">
        <v>23162</v>
      </c>
      <c r="B234" t="s">
        <v>238</v>
      </c>
      <c r="C234" t="s">
        <v>36</v>
      </c>
      <c r="D234" t="s">
        <v>37</v>
      </c>
      <c r="E234" t="s">
        <v>108</v>
      </c>
      <c r="F234" t="s">
        <v>39</v>
      </c>
      <c r="G234">
        <v>0.56000000000000005</v>
      </c>
      <c r="H234">
        <v>0.48</v>
      </c>
      <c r="I234">
        <v>0.61776299999999995</v>
      </c>
      <c r="J234">
        <v>7.0892809999999997</v>
      </c>
      <c r="K234">
        <v>0.77654000000000001</v>
      </c>
      <c r="L234">
        <v>4.379499</v>
      </c>
      <c r="M234">
        <v>0.47971799999999998</v>
      </c>
      <c r="N234">
        <v>3300</v>
      </c>
      <c r="O234" t="s">
        <v>249</v>
      </c>
      <c r="P234" t="s">
        <v>82</v>
      </c>
      <c r="Q234" t="s">
        <v>240</v>
      </c>
      <c r="R234">
        <v>6301.1542760000002</v>
      </c>
      <c r="S234" t="s">
        <v>41</v>
      </c>
      <c r="T234" t="s">
        <v>83</v>
      </c>
      <c r="U234" t="s">
        <v>84</v>
      </c>
      <c r="V234" t="s">
        <v>85</v>
      </c>
      <c r="W234" t="s">
        <v>86</v>
      </c>
      <c r="X234" t="s">
        <v>87</v>
      </c>
      <c r="Y234">
        <v>2021</v>
      </c>
      <c r="Z234" t="s">
        <v>241</v>
      </c>
      <c r="AA234" t="s">
        <v>241</v>
      </c>
      <c r="AB234" t="s">
        <v>89</v>
      </c>
      <c r="AC234" s="58">
        <v>6301</v>
      </c>
      <c r="AD234" s="60">
        <v>8705000</v>
      </c>
      <c r="AE234" s="60">
        <v>84000</v>
      </c>
      <c r="AF234" t="s">
        <v>93</v>
      </c>
      <c r="AG234" t="s">
        <v>52</v>
      </c>
      <c r="AH234" t="s">
        <v>94</v>
      </c>
      <c r="AI234" t="s">
        <v>53</v>
      </c>
      <c r="AJ234">
        <v>2013</v>
      </c>
      <c r="AK234" t="s">
        <v>55</v>
      </c>
      <c r="AL234" t="s">
        <v>52</v>
      </c>
      <c r="AM234" t="s">
        <v>52</v>
      </c>
      <c r="AN234">
        <v>2018</v>
      </c>
      <c r="AO234" t="s">
        <v>95</v>
      </c>
      <c r="AP234" t="s">
        <v>83</v>
      </c>
      <c r="AQ234">
        <v>110.50013300000001</v>
      </c>
      <c r="AR234">
        <v>262.30871999999999</v>
      </c>
    </row>
    <row r="235" spans="1:44" x14ac:dyDescent="0.25">
      <c r="A235">
        <v>23163</v>
      </c>
      <c r="B235" t="s">
        <v>238</v>
      </c>
      <c r="C235" t="s">
        <v>36</v>
      </c>
      <c r="D235" t="s">
        <v>37</v>
      </c>
      <c r="E235" t="s">
        <v>108</v>
      </c>
      <c r="F235" t="s">
        <v>39</v>
      </c>
      <c r="G235">
        <v>0.56000000000000005</v>
      </c>
      <c r="H235">
        <v>0.48</v>
      </c>
      <c r="I235">
        <v>0.46171099999999998</v>
      </c>
      <c r="J235">
        <v>7.0325569999999997</v>
      </c>
      <c r="K235">
        <v>0.81188300000000002</v>
      </c>
      <c r="L235">
        <v>3.2470080000000001</v>
      </c>
      <c r="M235">
        <v>0.37485499999999999</v>
      </c>
      <c r="N235">
        <v>2210</v>
      </c>
      <c r="O235" t="s">
        <v>239</v>
      </c>
      <c r="P235" t="s">
        <v>82</v>
      </c>
      <c r="Q235" t="s">
        <v>240</v>
      </c>
      <c r="R235">
        <v>6301.1542760000002</v>
      </c>
      <c r="S235" t="s">
        <v>41</v>
      </c>
      <c r="T235" t="s">
        <v>83</v>
      </c>
      <c r="U235" t="s">
        <v>84</v>
      </c>
      <c r="V235" t="s">
        <v>85</v>
      </c>
      <c r="W235" t="s">
        <v>86</v>
      </c>
      <c r="X235" t="s">
        <v>87</v>
      </c>
      <c r="Y235">
        <v>2021</v>
      </c>
      <c r="Z235" t="s">
        <v>241</v>
      </c>
      <c r="AA235" t="s">
        <v>241</v>
      </c>
      <c r="AB235" t="s">
        <v>89</v>
      </c>
      <c r="AC235" s="58">
        <v>6301</v>
      </c>
      <c r="AD235" s="60">
        <v>8705000</v>
      </c>
      <c r="AE235" s="60">
        <v>84000</v>
      </c>
      <c r="AF235" t="s">
        <v>93</v>
      </c>
      <c r="AG235" t="s">
        <v>52</v>
      </c>
      <c r="AH235" t="s">
        <v>94</v>
      </c>
      <c r="AI235" t="s">
        <v>53</v>
      </c>
      <c r="AJ235">
        <v>2013</v>
      </c>
      <c r="AK235" t="s">
        <v>55</v>
      </c>
      <c r="AL235" t="s">
        <v>52</v>
      </c>
      <c r="AM235" t="s">
        <v>52</v>
      </c>
      <c r="AN235">
        <v>2018</v>
      </c>
      <c r="AO235" t="s">
        <v>95</v>
      </c>
      <c r="AP235" t="s">
        <v>83</v>
      </c>
      <c r="AQ235">
        <v>131.123964</v>
      </c>
      <c r="AR235">
        <v>777.82325500000002</v>
      </c>
    </row>
    <row r="236" spans="1:44" x14ac:dyDescent="0.25">
      <c r="A236">
        <v>23164</v>
      </c>
      <c r="B236" t="s">
        <v>238</v>
      </c>
      <c r="C236" t="s">
        <v>147</v>
      </c>
      <c r="D236" t="s">
        <v>37</v>
      </c>
      <c r="E236" t="s">
        <v>108</v>
      </c>
      <c r="F236" t="s">
        <v>39</v>
      </c>
      <c r="G236">
        <v>0.56000000000000005</v>
      </c>
      <c r="H236">
        <v>0.48</v>
      </c>
      <c r="I236">
        <v>0.156053</v>
      </c>
      <c r="J236">
        <v>7.0325569999999997</v>
      </c>
      <c r="K236">
        <v>0.81188300000000002</v>
      </c>
      <c r="L236">
        <v>1.0974489999999999</v>
      </c>
      <c r="M236">
        <v>0.126696</v>
      </c>
      <c r="N236">
        <v>3200</v>
      </c>
      <c r="O236" t="s">
        <v>242</v>
      </c>
      <c r="P236" t="s">
        <v>82</v>
      </c>
      <c r="Q236" t="s">
        <v>240</v>
      </c>
      <c r="R236">
        <v>6301.1542760000002</v>
      </c>
      <c r="S236" t="s">
        <v>41</v>
      </c>
      <c r="T236" t="s">
        <v>83</v>
      </c>
      <c r="U236" t="s">
        <v>84</v>
      </c>
      <c r="V236" t="s">
        <v>85</v>
      </c>
      <c r="W236" t="s">
        <v>86</v>
      </c>
      <c r="X236" t="s">
        <v>87</v>
      </c>
      <c r="Y236">
        <v>2021</v>
      </c>
      <c r="Z236" t="s">
        <v>241</v>
      </c>
      <c r="AA236" t="s">
        <v>241</v>
      </c>
      <c r="AB236" t="s">
        <v>89</v>
      </c>
      <c r="AC236" s="58">
        <v>6301</v>
      </c>
      <c r="AD236" s="60">
        <v>8705000</v>
      </c>
      <c r="AE236" s="60">
        <v>84000</v>
      </c>
      <c r="AF236" t="s">
        <v>93</v>
      </c>
      <c r="AG236" t="s">
        <v>52</v>
      </c>
      <c r="AH236" t="s">
        <v>94</v>
      </c>
      <c r="AI236" t="s">
        <v>53</v>
      </c>
      <c r="AJ236">
        <v>2013</v>
      </c>
      <c r="AK236" t="s">
        <v>55</v>
      </c>
      <c r="AL236" t="s">
        <v>52</v>
      </c>
      <c r="AM236" t="s">
        <v>52</v>
      </c>
      <c r="AN236">
        <v>2018</v>
      </c>
      <c r="AO236" t="s">
        <v>95</v>
      </c>
      <c r="AP236" t="s">
        <v>83</v>
      </c>
      <c r="AQ236">
        <v>125.264151</v>
      </c>
      <c r="AR236">
        <v>631.52253700000006</v>
      </c>
    </row>
    <row r="237" spans="1:44" x14ac:dyDescent="0.25">
      <c r="A237">
        <v>23165</v>
      </c>
      <c r="B237" t="s">
        <v>238</v>
      </c>
      <c r="C237" t="s">
        <v>148</v>
      </c>
      <c r="D237" t="s">
        <v>37</v>
      </c>
      <c r="E237" t="s">
        <v>108</v>
      </c>
      <c r="F237" t="s">
        <v>39</v>
      </c>
      <c r="G237">
        <v>0.56000000000000005</v>
      </c>
      <c r="H237">
        <v>0.48</v>
      </c>
      <c r="I237">
        <v>0.57434499999999999</v>
      </c>
      <c r="J237">
        <v>7.8192880000000002</v>
      </c>
      <c r="K237">
        <v>1.0980589999999999</v>
      </c>
      <c r="L237">
        <v>4.490971</v>
      </c>
      <c r="M237">
        <v>0.63066500000000003</v>
      </c>
      <c r="N237">
        <v>1820</v>
      </c>
      <c r="O237" t="s">
        <v>251</v>
      </c>
      <c r="P237" t="s">
        <v>82</v>
      </c>
      <c r="Q237" t="s">
        <v>240</v>
      </c>
      <c r="R237">
        <v>6301.1542760000002</v>
      </c>
      <c r="S237" t="s">
        <v>41</v>
      </c>
      <c r="T237" t="s">
        <v>83</v>
      </c>
      <c r="U237" t="s">
        <v>84</v>
      </c>
      <c r="V237" t="s">
        <v>85</v>
      </c>
      <c r="W237" t="s">
        <v>86</v>
      </c>
      <c r="X237" t="s">
        <v>87</v>
      </c>
      <c r="Y237">
        <v>2021</v>
      </c>
      <c r="Z237" t="s">
        <v>241</v>
      </c>
      <c r="AA237" t="s">
        <v>241</v>
      </c>
      <c r="AB237" t="s">
        <v>89</v>
      </c>
      <c r="AC237" s="58">
        <v>6301</v>
      </c>
      <c r="AD237" s="60">
        <v>8705000</v>
      </c>
      <c r="AE237" s="60">
        <v>84000</v>
      </c>
      <c r="AF237" t="s">
        <v>93</v>
      </c>
      <c r="AG237" t="s">
        <v>52</v>
      </c>
      <c r="AH237" t="s">
        <v>94</v>
      </c>
      <c r="AI237" t="s">
        <v>53</v>
      </c>
      <c r="AJ237">
        <v>2013</v>
      </c>
      <c r="AK237" t="s">
        <v>55</v>
      </c>
      <c r="AL237" t="s">
        <v>52</v>
      </c>
      <c r="AM237" t="s">
        <v>52</v>
      </c>
      <c r="AN237">
        <v>2018</v>
      </c>
      <c r="AO237" t="s">
        <v>95</v>
      </c>
      <c r="AP237" t="s">
        <v>83</v>
      </c>
      <c r="AQ237">
        <v>112.896693</v>
      </c>
      <c r="AR237">
        <v>321.84362700000003</v>
      </c>
    </row>
    <row r="238" spans="1:44" x14ac:dyDescent="0.25">
      <c r="A238">
        <v>23166</v>
      </c>
      <c r="B238" t="s">
        <v>238</v>
      </c>
      <c r="C238" t="s">
        <v>147</v>
      </c>
      <c r="D238" t="s">
        <v>37</v>
      </c>
      <c r="E238" t="s">
        <v>108</v>
      </c>
      <c r="F238" t="s">
        <v>39</v>
      </c>
      <c r="G238">
        <v>0.56000000000000005</v>
      </c>
      <c r="H238">
        <v>0.48</v>
      </c>
      <c r="I238">
        <v>4.3417999999999998E-2</v>
      </c>
      <c r="J238">
        <v>7.8192880000000002</v>
      </c>
      <c r="K238">
        <v>1.0980589999999999</v>
      </c>
      <c r="L238">
        <v>0.33950000000000002</v>
      </c>
      <c r="M238">
        <v>4.7676000000000003E-2</v>
      </c>
      <c r="N238">
        <v>3200</v>
      </c>
      <c r="O238" t="s">
        <v>242</v>
      </c>
      <c r="P238" t="s">
        <v>82</v>
      </c>
      <c r="Q238" t="s">
        <v>240</v>
      </c>
      <c r="R238">
        <v>6301.1542760000002</v>
      </c>
      <c r="S238" t="s">
        <v>41</v>
      </c>
      <c r="T238" t="s">
        <v>83</v>
      </c>
      <c r="U238" t="s">
        <v>84</v>
      </c>
      <c r="V238" t="s">
        <v>85</v>
      </c>
      <c r="W238" t="s">
        <v>86</v>
      </c>
      <c r="X238" t="s">
        <v>87</v>
      </c>
      <c r="Y238">
        <v>2021</v>
      </c>
      <c r="Z238" t="s">
        <v>241</v>
      </c>
      <c r="AA238" t="s">
        <v>241</v>
      </c>
      <c r="AB238" t="s">
        <v>89</v>
      </c>
      <c r="AC238" s="58">
        <v>6301</v>
      </c>
      <c r="AD238" s="60">
        <v>8705000</v>
      </c>
      <c r="AE238" s="60">
        <v>84000</v>
      </c>
      <c r="AF238" t="s">
        <v>93</v>
      </c>
      <c r="AG238" t="s">
        <v>52</v>
      </c>
      <c r="AH238" t="s">
        <v>94</v>
      </c>
      <c r="AI238" t="s">
        <v>53</v>
      </c>
      <c r="AJ238">
        <v>2013</v>
      </c>
      <c r="AK238" t="s">
        <v>55</v>
      </c>
      <c r="AL238" t="s">
        <v>52</v>
      </c>
      <c r="AM238" t="s">
        <v>52</v>
      </c>
      <c r="AN238">
        <v>2018</v>
      </c>
      <c r="AO238" t="s">
        <v>95</v>
      </c>
      <c r="AP238" t="s">
        <v>83</v>
      </c>
      <c r="AQ238">
        <v>107.043457</v>
      </c>
      <c r="AR238">
        <v>175.70733899999999</v>
      </c>
    </row>
    <row r="239" spans="1:44" x14ac:dyDescent="0.25">
      <c r="A239">
        <v>23186</v>
      </c>
      <c r="B239" t="s">
        <v>238</v>
      </c>
      <c r="C239" t="s">
        <v>148</v>
      </c>
      <c r="D239" t="s">
        <v>37</v>
      </c>
      <c r="E239" t="s">
        <v>108</v>
      </c>
      <c r="F239" t="s">
        <v>39</v>
      </c>
      <c r="G239">
        <v>0.56000000000000005</v>
      </c>
      <c r="H239">
        <v>0.48</v>
      </c>
      <c r="I239">
        <v>0.54391400000000001</v>
      </c>
      <c r="J239">
        <v>7.7292880000000004</v>
      </c>
      <c r="K239">
        <v>1.0804229999999999</v>
      </c>
      <c r="L239">
        <v>4.2040689999999996</v>
      </c>
      <c r="M239">
        <v>0.58765699999999998</v>
      </c>
      <c r="N239">
        <v>1820</v>
      </c>
      <c r="O239" t="s">
        <v>251</v>
      </c>
      <c r="P239" t="s">
        <v>82</v>
      </c>
      <c r="Q239" t="s">
        <v>240</v>
      </c>
      <c r="R239">
        <v>6301.1542760000002</v>
      </c>
      <c r="S239" t="s">
        <v>41</v>
      </c>
      <c r="T239" t="s">
        <v>83</v>
      </c>
      <c r="U239" t="s">
        <v>84</v>
      </c>
      <c r="V239" t="s">
        <v>85</v>
      </c>
      <c r="W239" t="s">
        <v>86</v>
      </c>
      <c r="X239" t="s">
        <v>87</v>
      </c>
      <c r="Y239">
        <v>2021</v>
      </c>
      <c r="Z239" t="s">
        <v>241</v>
      </c>
      <c r="AA239" t="s">
        <v>241</v>
      </c>
      <c r="AB239" t="s">
        <v>89</v>
      </c>
      <c r="AC239" s="58">
        <v>6301</v>
      </c>
      <c r="AD239" s="60">
        <v>8705000</v>
      </c>
      <c r="AE239" s="60">
        <v>84000</v>
      </c>
      <c r="AF239" t="s">
        <v>93</v>
      </c>
      <c r="AG239" t="s">
        <v>52</v>
      </c>
      <c r="AH239" t="s">
        <v>94</v>
      </c>
      <c r="AI239" t="s">
        <v>53</v>
      </c>
      <c r="AJ239">
        <v>2013</v>
      </c>
      <c r="AK239" t="s">
        <v>55</v>
      </c>
      <c r="AL239" t="s">
        <v>52</v>
      </c>
      <c r="AM239" t="s">
        <v>52</v>
      </c>
      <c r="AN239">
        <v>2018</v>
      </c>
      <c r="AO239" t="s">
        <v>95</v>
      </c>
      <c r="AP239" t="s">
        <v>83</v>
      </c>
      <c r="AQ239">
        <v>111.500033</v>
      </c>
      <c r="AR239">
        <v>286.92711500000001</v>
      </c>
    </row>
    <row r="240" spans="1:44" x14ac:dyDescent="0.25">
      <c r="A240">
        <v>23187</v>
      </c>
      <c r="B240" t="s">
        <v>238</v>
      </c>
      <c r="C240" t="s">
        <v>147</v>
      </c>
      <c r="D240" t="s">
        <v>37</v>
      </c>
      <c r="E240" t="s">
        <v>108</v>
      </c>
      <c r="F240" t="s">
        <v>39</v>
      </c>
      <c r="G240">
        <v>0.56000000000000005</v>
      </c>
      <c r="H240">
        <v>0.48</v>
      </c>
      <c r="I240">
        <v>7.3848999999999998E-2</v>
      </c>
      <c r="J240">
        <v>7.7292880000000004</v>
      </c>
      <c r="K240">
        <v>1.0804229999999999</v>
      </c>
      <c r="L240">
        <v>0.57080200000000003</v>
      </c>
      <c r="M240">
        <v>7.9787999999999998E-2</v>
      </c>
      <c r="N240">
        <v>3200</v>
      </c>
      <c r="O240" t="s">
        <v>242</v>
      </c>
      <c r="P240" t="s">
        <v>82</v>
      </c>
      <c r="Q240" t="s">
        <v>240</v>
      </c>
      <c r="R240">
        <v>6301.1542760000002</v>
      </c>
      <c r="S240" t="s">
        <v>41</v>
      </c>
      <c r="T240" t="s">
        <v>83</v>
      </c>
      <c r="U240" t="s">
        <v>84</v>
      </c>
      <c r="V240" t="s">
        <v>85</v>
      </c>
      <c r="W240" t="s">
        <v>86</v>
      </c>
      <c r="X240" t="s">
        <v>87</v>
      </c>
      <c r="Y240">
        <v>2021</v>
      </c>
      <c r="Z240" t="s">
        <v>241</v>
      </c>
      <c r="AA240" t="s">
        <v>241</v>
      </c>
      <c r="AB240" t="s">
        <v>89</v>
      </c>
      <c r="AC240" s="58">
        <v>6301</v>
      </c>
      <c r="AD240" s="60">
        <v>8705000</v>
      </c>
      <c r="AE240" s="60">
        <v>84000</v>
      </c>
      <c r="AF240" t="s">
        <v>93</v>
      </c>
      <c r="AG240" t="s">
        <v>52</v>
      </c>
      <c r="AH240" t="s">
        <v>94</v>
      </c>
      <c r="AI240" t="s">
        <v>53</v>
      </c>
      <c r="AJ240">
        <v>2013</v>
      </c>
      <c r="AK240" t="s">
        <v>55</v>
      </c>
      <c r="AL240" t="s">
        <v>52</v>
      </c>
      <c r="AM240" t="s">
        <v>52</v>
      </c>
      <c r="AN240">
        <v>2018</v>
      </c>
      <c r="AO240" t="s">
        <v>95</v>
      </c>
      <c r="AP240" t="s">
        <v>83</v>
      </c>
      <c r="AQ240">
        <v>111.969463</v>
      </c>
      <c r="AR240">
        <v>298.85747300000003</v>
      </c>
    </row>
    <row r="241" spans="1:44" x14ac:dyDescent="0.25">
      <c r="A241">
        <v>23200</v>
      </c>
      <c r="B241" t="s">
        <v>238</v>
      </c>
      <c r="C241" t="s">
        <v>149</v>
      </c>
      <c r="D241" t="s">
        <v>37</v>
      </c>
      <c r="E241" t="s">
        <v>108</v>
      </c>
      <c r="F241" t="s">
        <v>39</v>
      </c>
      <c r="G241">
        <v>0.56000000000000005</v>
      </c>
      <c r="H241">
        <v>0.48</v>
      </c>
      <c r="I241">
        <v>3.2680000000000001E-3</v>
      </c>
      <c r="J241">
        <v>4.949192</v>
      </c>
      <c r="K241">
        <v>0.64726700000000004</v>
      </c>
      <c r="L241">
        <v>1.6174000000000001E-2</v>
      </c>
      <c r="M241">
        <v>2.1150000000000001E-3</v>
      </c>
      <c r="N241">
        <v>2140</v>
      </c>
      <c r="O241" t="s">
        <v>248</v>
      </c>
      <c r="P241" t="s">
        <v>82</v>
      </c>
      <c r="Q241" t="s">
        <v>240</v>
      </c>
      <c r="R241">
        <v>6301.1542760000002</v>
      </c>
      <c r="S241" t="s">
        <v>41</v>
      </c>
      <c r="T241" t="s">
        <v>83</v>
      </c>
      <c r="U241" t="s">
        <v>84</v>
      </c>
      <c r="V241" t="s">
        <v>85</v>
      </c>
      <c r="W241" t="s">
        <v>86</v>
      </c>
      <c r="X241" t="s">
        <v>87</v>
      </c>
      <c r="Y241">
        <v>2021</v>
      </c>
      <c r="Z241" t="s">
        <v>241</v>
      </c>
      <c r="AA241" t="s">
        <v>241</v>
      </c>
      <c r="AB241" t="s">
        <v>89</v>
      </c>
      <c r="AC241" s="58">
        <v>6301</v>
      </c>
      <c r="AD241" s="60">
        <v>8705000</v>
      </c>
      <c r="AE241" s="60">
        <v>84000</v>
      </c>
      <c r="AF241" t="s">
        <v>93</v>
      </c>
      <c r="AG241" t="s">
        <v>52</v>
      </c>
      <c r="AH241" t="s">
        <v>94</v>
      </c>
      <c r="AI241" t="s">
        <v>53</v>
      </c>
      <c r="AJ241">
        <v>2013</v>
      </c>
      <c r="AK241" t="s">
        <v>55</v>
      </c>
      <c r="AL241" t="s">
        <v>52</v>
      </c>
      <c r="AM241" t="s">
        <v>52</v>
      </c>
      <c r="AN241">
        <v>2018</v>
      </c>
      <c r="AO241" t="s">
        <v>95</v>
      </c>
      <c r="AP241" t="s">
        <v>83</v>
      </c>
      <c r="AQ241">
        <v>15.148820000000001</v>
      </c>
      <c r="AR241">
        <v>13.224996000000001</v>
      </c>
    </row>
    <row r="242" spans="1:44" x14ac:dyDescent="0.25">
      <c r="A242">
        <v>23201</v>
      </c>
      <c r="B242" t="s">
        <v>238</v>
      </c>
      <c r="C242" t="s">
        <v>149</v>
      </c>
      <c r="D242" t="s">
        <v>37</v>
      </c>
      <c r="E242" t="s">
        <v>108</v>
      </c>
      <c r="F242" t="s">
        <v>39</v>
      </c>
      <c r="G242">
        <v>0.56000000000000005</v>
      </c>
      <c r="H242">
        <v>0.48</v>
      </c>
      <c r="I242">
        <v>5.7697999999999999E-2</v>
      </c>
      <c r="J242">
        <v>4.949192</v>
      </c>
      <c r="K242">
        <v>0.64726700000000004</v>
      </c>
      <c r="L242">
        <v>0.28555799999999998</v>
      </c>
      <c r="M242">
        <v>3.7345999999999997E-2</v>
      </c>
      <c r="N242">
        <v>5100</v>
      </c>
      <c r="O242" t="s">
        <v>243</v>
      </c>
      <c r="P242" t="s">
        <v>82</v>
      </c>
      <c r="Q242" t="s">
        <v>240</v>
      </c>
      <c r="R242">
        <v>6301.1542760000002</v>
      </c>
      <c r="S242" t="s">
        <v>41</v>
      </c>
      <c r="T242" t="s">
        <v>83</v>
      </c>
      <c r="U242" t="s">
        <v>84</v>
      </c>
      <c r="V242" t="s">
        <v>85</v>
      </c>
      <c r="W242" t="s">
        <v>86</v>
      </c>
      <c r="X242" t="s">
        <v>87</v>
      </c>
      <c r="Y242">
        <v>2021</v>
      </c>
      <c r="Z242" t="s">
        <v>241</v>
      </c>
      <c r="AA242" t="s">
        <v>241</v>
      </c>
      <c r="AB242" t="s">
        <v>89</v>
      </c>
      <c r="AC242" s="58">
        <v>6301</v>
      </c>
      <c r="AD242" s="60">
        <v>8705000</v>
      </c>
      <c r="AE242" s="60">
        <v>84000</v>
      </c>
      <c r="AF242" t="s">
        <v>93</v>
      </c>
      <c r="AG242" t="s">
        <v>52</v>
      </c>
      <c r="AH242" t="s">
        <v>94</v>
      </c>
      <c r="AI242" t="s">
        <v>53</v>
      </c>
      <c r="AJ242">
        <v>2013</v>
      </c>
      <c r="AK242" t="s">
        <v>55</v>
      </c>
      <c r="AL242" t="s">
        <v>52</v>
      </c>
      <c r="AM242" t="s">
        <v>52</v>
      </c>
      <c r="AN242">
        <v>2018</v>
      </c>
      <c r="AO242" t="s">
        <v>95</v>
      </c>
      <c r="AP242" t="s">
        <v>83</v>
      </c>
      <c r="AQ242">
        <v>104.017758</v>
      </c>
      <c r="AR242">
        <v>233.494934</v>
      </c>
    </row>
    <row r="243" spans="1:44" x14ac:dyDescent="0.25">
      <c r="A243">
        <v>23202</v>
      </c>
      <c r="B243" t="s">
        <v>238</v>
      </c>
      <c r="C243" t="s">
        <v>148</v>
      </c>
      <c r="D243" t="s">
        <v>37</v>
      </c>
      <c r="E243" t="s">
        <v>108</v>
      </c>
      <c r="F243" t="s">
        <v>39</v>
      </c>
      <c r="G243">
        <v>0.56000000000000005</v>
      </c>
      <c r="H243">
        <v>0.48</v>
      </c>
      <c r="I243">
        <v>7.8306000000000001E-2</v>
      </c>
      <c r="J243">
        <v>4.949192</v>
      </c>
      <c r="K243">
        <v>0.64726700000000004</v>
      </c>
      <c r="L243">
        <v>0.38755099999999998</v>
      </c>
      <c r="M243">
        <v>5.0685000000000001E-2</v>
      </c>
      <c r="N243">
        <v>1820</v>
      </c>
      <c r="O243" t="s">
        <v>251</v>
      </c>
      <c r="P243" t="s">
        <v>82</v>
      </c>
      <c r="Q243" t="s">
        <v>240</v>
      </c>
      <c r="R243">
        <v>6301.1542760000002</v>
      </c>
      <c r="S243" t="s">
        <v>41</v>
      </c>
      <c r="T243" t="s">
        <v>83</v>
      </c>
      <c r="U243" t="s">
        <v>84</v>
      </c>
      <c r="V243" t="s">
        <v>85</v>
      </c>
      <c r="W243" t="s">
        <v>86</v>
      </c>
      <c r="X243" t="s">
        <v>87</v>
      </c>
      <c r="Y243">
        <v>2021</v>
      </c>
      <c r="Z243" t="s">
        <v>241</v>
      </c>
      <c r="AA243" t="s">
        <v>241</v>
      </c>
      <c r="AB243" t="s">
        <v>89</v>
      </c>
      <c r="AC243" s="58">
        <v>6301</v>
      </c>
      <c r="AD243" s="60">
        <v>8705000</v>
      </c>
      <c r="AE243" s="60">
        <v>84000</v>
      </c>
      <c r="AF243" t="s">
        <v>93</v>
      </c>
      <c r="AG243" t="s">
        <v>52</v>
      </c>
      <c r="AH243" t="s">
        <v>94</v>
      </c>
      <c r="AI243" t="s">
        <v>53</v>
      </c>
      <c r="AJ243">
        <v>2013</v>
      </c>
      <c r="AK243" t="s">
        <v>55</v>
      </c>
      <c r="AL243" t="s">
        <v>52</v>
      </c>
      <c r="AM243" t="s">
        <v>52</v>
      </c>
      <c r="AN243">
        <v>2018</v>
      </c>
      <c r="AO243" t="s">
        <v>95</v>
      </c>
      <c r="AP243" t="s">
        <v>83</v>
      </c>
      <c r="AQ243">
        <v>112.69089099999999</v>
      </c>
      <c r="AR243">
        <v>316.893193</v>
      </c>
    </row>
    <row r="244" spans="1:44" x14ac:dyDescent="0.25">
      <c r="A244">
        <v>23203</v>
      </c>
      <c r="B244" t="s">
        <v>238</v>
      </c>
      <c r="C244" t="s">
        <v>147</v>
      </c>
      <c r="D244" t="s">
        <v>37</v>
      </c>
      <c r="E244" t="s">
        <v>108</v>
      </c>
      <c r="F244" t="s">
        <v>39</v>
      </c>
      <c r="G244">
        <v>0.56000000000000005</v>
      </c>
      <c r="H244">
        <v>0.48</v>
      </c>
      <c r="I244">
        <v>0.30298700000000001</v>
      </c>
      <c r="J244">
        <v>4.949192</v>
      </c>
      <c r="K244">
        <v>0.64726700000000004</v>
      </c>
      <c r="L244">
        <v>1.499539</v>
      </c>
      <c r="M244">
        <v>0.19611300000000001</v>
      </c>
      <c r="N244">
        <v>3200</v>
      </c>
      <c r="O244" t="s">
        <v>242</v>
      </c>
      <c r="P244" t="s">
        <v>82</v>
      </c>
      <c r="Q244" t="s">
        <v>240</v>
      </c>
      <c r="R244">
        <v>6301.1542760000002</v>
      </c>
      <c r="S244" t="s">
        <v>41</v>
      </c>
      <c r="T244" t="s">
        <v>83</v>
      </c>
      <c r="U244" t="s">
        <v>84</v>
      </c>
      <c r="V244" t="s">
        <v>85</v>
      </c>
      <c r="W244" t="s">
        <v>86</v>
      </c>
      <c r="X244" t="s">
        <v>87</v>
      </c>
      <c r="Y244">
        <v>2021</v>
      </c>
      <c r="Z244" t="s">
        <v>241</v>
      </c>
      <c r="AA244" t="s">
        <v>241</v>
      </c>
      <c r="AB244" t="s">
        <v>89</v>
      </c>
      <c r="AC244" s="58">
        <v>6301</v>
      </c>
      <c r="AD244" s="60">
        <v>8705000</v>
      </c>
      <c r="AE244" s="60">
        <v>84000</v>
      </c>
      <c r="AF244" t="s">
        <v>93</v>
      </c>
      <c r="AG244" t="s">
        <v>52</v>
      </c>
      <c r="AH244" t="s">
        <v>94</v>
      </c>
      <c r="AI244" t="s">
        <v>53</v>
      </c>
      <c r="AJ244">
        <v>2013</v>
      </c>
      <c r="AK244" t="s">
        <v>55</v>
      </c>
      <c r="AL244" t="s">
        <v>52</v>
      </c>
      <c r="AM244" t="s">
        <v>52</v>
      </c>
      <c r="AN244">
        <v>2018</v>
      </c>
      <c r="AO244" t="s">
        <v>95</v>
      </c>
      <c r="AP244" t="s">
        <v>83</v>
      </c>
      <c r="AQ244">
        <v>149.07207099999999</v>
      </c>
      <c r="AR244">
        <v>1226.1432010000001</v>
      </c>
    </row>
    <row r="245" spans="1:44" x14ac:dyDescent="0.25">
      <c r="A245">
        <v>23218</v>
      </c>
      <c r="B245" t="s">
        <v>238</v>
      </c>
      <c r="C245" t="s">
        <v>149</v>
      </c>
      <c r="D245" t="s">
        <v>37</v>
      </c>
      <c r="E245" t="s">
        <v>108</v>
      </c>
      <c r="F245" t="s">
        <v>39</v>
      </c>
      <c r="G245">
        <v>0.56000000000000005</v>
      </c>
      <c r="H245">
        <v>0.48</v>
      </c>
      <c r="I245">
        <v>0.114299</v>
      </c>
      <c r="J245">
        <v>7.232329</v>
      </c>
      <c r="K245">
        <v>1.059585</v>
      </c>
      <c r="L245">
        <v>0.82664800000000005</v>
      </c>
      <c r="M245">
        <v>0.12111</v>
      </c>
      <c r="N245">
        <v>2140</v>
      </c>
      <c r="O245" t="s">
        <v>248</v>
      </c>
      <c r="P245" t="s">
        <v>82</v>
      </c>
      <c r="Q245" t="s">
        <v>240</v>
      </c>
      <c r="R245">
        <v>6301.1542760000002</v>
      </c>
      <c r="S245" t="s">
        <v>41</v>
      </c>
      <c r="T245" t="s">
        <v>83</v>
      </c>
      <c r="U245" t="s">
        <v>84</v>
      </c>
      <c r="V245" t="s">
        <v>85</v>
      </c>
      <c r="W245" t="s">
        <v>86</v>
      </c>
      <c r="X245" t="s">
        <v>87</v>
      </c>
      <c r="Y245">
        <v>2021</v>
      </c>
      <c r="Z245" t="s">
        <v>241</v>
      </c>
      <c r="AA245" t="s">
        <v>241</v>
      </c>
      <c r="AB245" t="s">
        <v>89</v>
      </c>
      <c r="AC245" s="58">
        <v>6301</v>
      </c>
      <c r="AD245" s="60">
        <v>8705000</v>
      </c>
      <c r="AE245" s="60">
        <v>84000</v>
      </c>
      <c r="AF245" t="s">
        <v>93</v>
      </c>
      <c r="AG245" t="s">
        <v>52</v>
      </c>
      <c r="AH245" t="s">
        <v>94</v>
      </c>
      <c r="AI245" t="s">
        <v>53</v>
      </c>
      <c r="AJ245">
        <v>2013</v>
      </c>
      <c r="AK245" t="s">
        <v>55</v>
      </c>
      <c r="AL245" t="s">
        <v>52</v>
      </c>
      <c r="AM245" t="s">
        <v>52</v>
      </c>
      <c r="AN245">
        <v>2018</v>
      </c>
      <c r="AO245" t="s">
        <v>95</v>
      </c>
      <c r="AP245" t="s">
        <v>83</v>
      </c>
      <c r="AQ245">
        <v>118.419004</v>
      </c>
      <c r="AR245">
        <v>462.55161099999998</v>
      </c>
    </row>
    <row r="246" spans="1:44" x14ac:dyDescent="0.25">
      <c r="A246">
        <v>23219</v>
      </c>
      <c r="B246" t="s">
        <v>238</v>
      </c>
      <c r="C246" t="s">
        <v>148</v>
      </c>
      <c r="D246" t="s">
        <v>37</v>
      </c>
      <c r="E246" t="s">
        <v>108</v>
      </c>
      <c r="F246" t="s">
        <v>39</v>
      </c>
      <c r="G246">
        <v>0.56000000000000005</v>
      </c>
      <c r="H246">
        <v>0.48</v>
      </c>
      <c r="I246">
        <v>1.7444000000000001E-2</v>
      </c>
      <c r="J246">
        <v>7.232329</v>
      </c>
      <c r="K246">
        <v>1.059585</v>
      </c>
      <c r="L246">
        <v>0.12615999999999999</v>
      </c>
      <c r="M246">
        <v>1.8482999999999999E-2</v>
      </c>
      <c r="N246">
        <v>1820</v>
      </c>
      <c r="O246" t="s">
        <v>251</v>
      </c>
      <c r="P246" t="s">
        <v>82</v>
      </c>
      <c r="Q246" t="s">
        <v>240</v>
      </c>
      <c r="R246">
        <v>6301.1542760000002</v>
      </c>
      <c r="S246" t="s">
        <v>41</v>
      </c>
      <c r="T246" t="s">
        <v>83</v>
      </c>
      <c r="U246" t="s">
        <v>84</v>
      </c>
      <c r="V246" t="s">
        <v>85</v>
      </c>
      <c r="W246" t="s">
        <v>86</v>
      </c>
      <c r="X246" t="s">
        <v>87</v>
      </c>
      <c r="Y246">
        <v>2021</v>
      </c>
      <c r="Z246" t="s">
        <v>241</v>
      </c>
      <c r="AA246" t="s">
        <v>241</v>
      </c>
      <c r="AB246" t="s">
        <v>89</v>
      </c>
      <c r="AC246" s="58">
        <v>6301</v>
      </c>
      <c r="AD246" s="60">
        <v>8705000</v>
      </c>
      <c r="AE246" s="60">
        <v>84000</v>
      </c>
      <c r="AF246" t="s">
        <v>93</v>
      </c>
      <c r="AG246" t="s">
        <v>52</v>
      </c>
      <c r="AH246" t="s">
        <v>94</v>
      </c>
      <c r="AI246" t="s">
        <v>53</v>
      </c>
      <c r="AJ246">
        <v>2013</v>
      </c>
      <c r="AK246" t="s">
        <v>55</v>
      </c>
      <c r="AL246" t="s">
        <v>52</v>
      </c>
      <c r="AM246" t="s">
        <v>52</v>
      </c>
      <c r="AN246">
        <v>2018</v>
      </c>
      <c r="AO246" t="s">
        <v>95</v>
      </c>
      <c r="AP246" t="s">
        <v>83</v>
      </c>
      <c r="AQ246">
        <v>102.838881</v>
      </c>
      <c r="AR246">
        <v>70.592927000000003</v>
      </c>
    </row>
    <row r="247" spans="1:44" x14ac:dyDescent="0.25">
      <c r="A247">
        <v>23220</v>
      </c>
      <c r="B247" t="s">
        <v>238</v>
      </c>
      <c r="C247" t="s">
        <v>147</v>
      </c>
      <c r="D247" t="s">
        <v>37</v>
      </c>
      <c r="E247" t="s">
        <v>108</v>
      </c>
      <c r="F247" t="s">
        <v>39</v>
      </c>
      <c r="G247">
        <v>0.56000000000000005</v>
      </c>
      <c r="H247">
        <v>0.48</v>
      </c>
      <c r="I247">
        <v>0.31159100000000001</v>
      </c>
      <c r="J247">
        <v>7.232329</v>
      </c>
      <c r="K247">
        <v>1.059585</v>
      </c>
      <c r="L247">
        <v>2.2535319999999999</v>
      </c>
      <c r="M247">
        <v>0.33015800000000001</v>
      </c>
      <c r="N247">
        <v>3200</v>
      </c>
      <c r="O247" t="s">
        <v>242</v>
      </c>
      <c r="P247" t="s">
        <v>82</v>
      </c>
      <c r="Q247" t="s">
        <v>240</v>
      </c>
      <c r="R247">
        <v>6301.1542760000002</v>
      </c>
      <c r="S247" t="s">
        <v>41</v>
      </c>
      <c r="T247" t="s">
        <v>83</v>
      </c>
      <c r="U247" t="s">
        <v>84</v>
      </c>
      <c r="V247" t="s">
        <v>85</v>
      </c>
      <c r="W247" t="s">
        <v>86</v>
      </c>
      <c r="X247" t="s">
        <v>87</v>
      </c>
      <c r="Y247">
        <v>2021</v>
      </c>
      <c r="Z247" t="s">
        <v>241</v>
      </c>
      <c r="AA247" t="s">
        <v>241</v>
      </c>
      <c r="AB247" t="s">
        <v>89</v>
      </c>
      <c r="AC247" s="58">
        <v>6301</v>
      </c>
      <c r="AD247" s="60">
        <v>8705000</v>
      </c>
      <c r="AE247" s="60">
        <v>84000</v>
      </c>
      <c r="AF247" t="s">
        <v>93</v>
      </c>
      <c r="AG247" t="s">
        <v>52</v>
      </c>
      <c r="AH247" t="s">
        <v>94</v>
      </c>
      <c r="AI247" t="s">
        <v>53</v>
      </c>
      <c r="AJ247">
        <v>2013</v>
      </c>
      <c r="AK247" t="s">
        <v>55</v>
      </c>
      <c r="AL247" t="s">
        <v>52</v>
      </c>
      <c r="AM247" t="s">
        <v>52</v>
      </c>
      <c r="AN247">
        <v>2018</v>
      </c>
      <c r="AO247" t="s">
        <v>95</v>
      </c>
      <c r="AP247" t="s">
        <v>83</v>
      </c>
      <c r="AQ247">
        <v>150.46497099999999</v>
      </c>
      <c r="AR247">
        <v>1260.965698</v>
      </c>
    </row>
    <row r="248" spans="1:44" x14ac:dyDescent="0.25">
      <c r="A248">
        <v>23233</v>
      </c>
      <c r="B248" t="s">
        <v>238</v>
      </c>
      <c r="C248" t="s">
        <v>148</v>
      </c>
      <c r="D248" t="s">
        <v>37</v>
      </c>
      <c r="E248" t="s">
        <v>108</v>
      </c>
      <c r="F248" t="s">
        <v>39</v>
      </c>
      <c r="G248">
        <v>0.56000000000000005</v>
      </c>
      <c r="H248">
        <v>0.48</v>
      </c>
      <c r="I248">
        <v>0.61776299999999995</v>
      </c>
      <c r="J248">
        <v>9.2921820000000004</v>
      </c>
      <c r="K248">
        <v>1.3447769999999999</v>
      </c>
      <c r="L248">
        <v>5.7403709999999997</v>
      </c>
      <c r="M248">
        <v>0.83075399999999999</v>
      </c>
      <c r="N248">
        <v>1820</v>
      </c>
      <c r="O248" t="s">
        <v>251</v>
      </c>
      <c r="P248" t="s">
        <v>82</v>
      </c>
      <c r="Q248" t="s">
        <v>240</v>
      </c>
      <c r="R248">
        <v>6301.1542760000002</v>
      </c>
      <c r="S248" t="s">
        <v>41</v>
      </c>
      <c r="T248" t="s">
        <v>83</v>
      </c>
      <c r="U248" t="s">
        <v>84</v>
      </c>
      <c r="V248" t="s">
        <v>85</v>
      </c>
      <c r="W248" t="s">
        <v>86</v>
      </c>
      <c r="X248" t="s">
        <v>87</v>
      </c>
      <c r="Y248">
        <v>2021</v>
      </c>
      <c r="Z248" t="s">
        <v>241</v>
      </c>
      <c r="AA248" t="s">
        <v>241</v>
      </c>
      <c r="AB248" t="s">
        <v>89</v>
      </c>
      <c r="AC248" s="58">
        <v>6301</v>
      </c>
      <c r="AD248" s="60">
        <v>8705000</v>
      </c>
      <c r="AE248" s="60">
        <v>84000</v>
      </c>
      <c r="AF248" t="s">
        <v>93</v>
      </c>
      <c r="AG248" t="s">
        <v>52</v>
      </c>
      <c r="AH248" t="s">
        <v>94</v>
      </c>
      <c r="AI248" t="s">
        <v>53</v>
      </c>
      <c r="AJ248">
        <v>2013</v>
      </c>
      <c r="AK248" t="s">
        <v>55</v>
      </c>
      <c r="AL248" t="s">
        <v>52</v>
      </c>
      <c r="AM248" t="s">
        <v>52</v>
      </c>
      <c r="AN248">
        <v>2018</v>
      </c>
      <c r="AO248" t="s">
        <v>95</v>
      </c>
      <c r="AP248" t="s">
        <v>83</v>
      </c>
      <c r="AQ248">
        <v>104.027771</v>
      </c>
      <c r="AR248">
        <v>100.499673</v>
      </c>
    </row>
    <row r="249" spans="1:44" x14ac:dyDescent="0.25">
      <c r="A249">
        <v>23256</v>
      </c>
      <c r="B249" t="s">
        <v>238</v>
      </c>
      <c r="C249" t="s">
        <v>147</v>
      </c>
      <c r="D249" t="s">
        <v>37</v>
      </c>
      <c r="E249" t="s">
        <v>108</v>
      </c>
      <c r="F249" t="s">
        <v>39</v>
      </c>
      <c r="G249">
        <v>0.56000000000000005</v>
      </c>
      <c r="H249">
        <v>0.48</v>
      </c>
      <c r="I249">
        <v>0.26206000000000002</v>
      </c>
      <c r="J249">
        <v>6.7211460000000001</v>
      </c>
      <c r="K249">
        <v>0.77651099999999995</v>
      </c>
      <c r="L249">
        <v>1.761342</v>
      </c>
      <c r="M249">
        <v>0.20349200000000001</v>
      </c>
      <c r="N249">
        <v>3200</v>
      </c>
      <c r="O249" t="s">
        <v>242</v>
      </c>
      <c r="P249" t="s">
        <v>82</v>
      </c>
      <c r="Q249" t="s">
        <v>240</v>
      </c>
      <c r="R249">
        <v>6301.1542760000002</v>
      </c>
      <c r="S249" t="s">
        <v>41</v>
      </c>
      <c r="T249" t="s">
        <v>83</v>
      </c>
      <c r="U249" t="s">
        <v>84</v>
      </c>
      <c r="V249" t="s">
        <v>85</v>
      </c>
      <c r="W249" t="s">
        <v>86</v>
      </c>
      <c r="X249" t="s">
        <v>87</v>
      </c>
      <c r="Y249">
        <v>2021</v>
      </c>
      <c r="Z249" t="s">
        <v>241</v>
      </c>
      <c r="AA249" t="s">
        <v>241</v>
      </c>
      <c r="AB249" t="s">
        <v>89</v>
      </c>
      <c r="AC249" s="58">
        <v>6301</v>
      </c>
      <c r="AD249" s="60">
        <v>8705000</v>
      </c>
      <c r="AE249" s="60">
        <v>84000</v>
      </c>
      <c r="AF249" t="s">
        <v>93</v>
      </c>
      <c r="AG249" t="s">
        <v>52</v>
      </c>
      <c r="AH249" t="s">
        <v>94</v>
      </c>
      <c r="AI249" t="s">
        <v>53</v>
      </c>
      <c r="AJ249">
        <v>2013</v>
      </c>
      <c r="AK249" t="s">
        <v>55</v>
      </c>
      <c r="AL249" t="s">
        <v>52</v>
      </c>
      <c r="AM249" t="s">
        <v>52</v>
      </c>
      <c r="AN249">
        <v>2018</v>
      </c>
      <c r="AO249" t="s">
        <v>95</v>
      </c>
      <c r="AP249" t="s">
        <v>83</v>
      </c>
      <c r="AQ249">
        <v>142.43321</v>
      </c>
      <c r="AR249">
        <v>1060.5181950000001</v>
      </c>
    </row>
    <row r="250" spans="1:44" x14ac:dyDescent="0.25">
      <c r="A250">
        <v>23257</v>
      </c>
      <c r="B250" t="s">
        <v>238</v>
      </c>
      <c r="C250" t="s">
        <v>36</v>
      </c>
      <c r="D250" t="s">
        <v>37</v>
      </c>
      <c r="E250" t="s">
        <v>108</v>
      </c>
      <c r="F250" t="s">
        <v>39</v>
      </c>
      <c r="G250">
        <v>0.56000000000000005</v>
      </c>
      <c r="H250">
        <v>0.48</v>
      </c>
      <c r="I250">
        <v>0.35570400000000002</v>
      </c>
      <c r="J250">
        <v>6.7211460000000001</v>
      </c>
      <c r="K250">
        <v>0.77651099999999995</v>
      </c>
      <c r="L250">
        <v>2.390736</v>
      </c>
      <c r="M250">
        <v>0.27620800000000001</v>
      </c>
      <c r="N250">
        <v>3300</v>
      </c>
      <c r="O250" t="s">
        <v>249</v>
      </c>
      <c r="P250" t="s">
        <v>82</v>
      </c>
      <c r="Q250" t="s">
        <v>240</v>
      </c>
      <c r="R250">
        <v>6301.1542760000002</v>
      </c>
      <c r="S250" t="s">
        <v>41</v>
      </c>
      <c r="T250" t="s">
        <v>83</v>
      </c>
      <c r="U250" t="s">
        <v>84</v>
      </c>
      <c r="V250" t="s">
        <v>85</v>
      </c>
      <c r="W250" t="s">
        <v>86</v>
      </c>
      <c r="X250" t="s">
        <v>87</v>
      </c>
      <c r="Y250">
        <v>2021</v>
      </c>
      <c r="Z250" t="s">
        <v>241</v>
      </c>
      <c r="AA250" t="s">
        <v>241</v>
      </c>
      <c r="AB250" t="s">
        <v>89</v>
      </c>
      <c r="AC250" s="58">
        <v>6301</v>
      </c>
      <c r="AD250" s="60">
        <v>8705000</v>
      </c>
      <c r="AE250" s="60">
        <v>84000</v>
      </c>
      <c r="AF250" t="s">
        <v>93</v>
      </c>
      <c r="AG250" t="s">
        <v>52</v>
      </c>
      <c r="AH250" t="s">
        <v>94</v>
      </c>
      <c r="AI250" t="s">
        <v>53</v>
      </c>
      <c r="AJ250">
        <v>2013</v>
      </c>
      <c r="AK250" t="s">
        <v>55</v>
      </c>
      <c r="AL250" t="s">
        <v>52</v>
      </c>
      <c r="AM250" t="s">
        <v>52</v>
      </c>
      <c r="AN250">
        <v>2018</v>
      </c>
      <c r="AO250" t="s">
        <v>95</v>
      </c>
      <c r="AP250" t="s">
        <v>83</v>
      </c>
      <c r="AQ250">
        <v>136.32778400000001</v>
      </c>
      <c r="AR250">
        <v>907.68793800000003</v>
      </c>
    </row>
    <row r="251" spans="1:44" x14ac:dyDescent="0.25">
      <c r="A251">
        <v>23258</v>
      </c>
      <c r="B251" t="s">
        <v>238</v>
      </c>
      <c r="C251" t="s">
        <v>147</v>
      </c>
      <c r="D251" t="s">
        <v>37</v>
      </c>
      <c r="E251" t="s">
        <v>108</v>
      </c>
      <c r="F251" t="s">
        <v>39</v>
      </c>
      <c r="G251">
        <v>0.56000000000000005</v>
      </c>
      <c r="H251">
        <v>0.48</v>
      </c>
      <c r="I251">
        <v>0.105284</v>
      </c>
      <c r="J251">
        <v>6.8935620000000002</v>
      </c>
      <c r="K251">
        <v>0.77078000000000002</v>
      </c>
      <c r="L251">
        <v>0.72578399999999998</v>
      </c>
      <c r="M251">
        <v>8.1151000000000001E-2</v>
      </c>
      <c r="N251">
        <v>3200</v>
      </c>
      <c r="O251" t="s">
        <v>242</v>
      </c>
      <c r="P251" t="s">
        <v>82</v>
      </c>
      <c r="Q251" t="s">
        <v>240</v>
      </c>
      <c r="R251">
        <v>6301.1542760000002</v>
      </c>
      <c r="S251" t="s">
        <v>41</v>
      </c>
      <c r="T251" t="s">
        <v>83</v>
      </c>
      <c r="U251" t="s">
        <v>84</v>
      </c>
      <c r="V251" t="s">
        <v>85</v>
      </c>
      <c r="W251" t="s">
        <v>86</v>
      </c>
      <c r="X251" t="s">
        <v>87</v>
      </c>
      <c r="Y251">
        <v>2021</v>
      </c>
      <c r="Z251" t="s">
        <v>241</v>
      </c>
      <c r="AA251" t="s">
        <v>241</v>
      </c>
      <c r="AB251" t="s">
        <v>89</v>
      </c>
      <c r="AC251" s="58">
        <v>6301</v>
      </c>
      <c r="AD251" s="60">
        <v>8705000</v>
      </c>
      <c r="AE251" s="60">
        <v>84000</v>
      </c>
      <c r="AF251" t="s">
        <v>93</v>
      </c>
      <c r="AG251" t="s">
        <v>52</v>
      </c>
      <c r="AH251" t="s">
        <v>94</v>
      </c>
      <c r="AI251" t="s">
        <v>53</v>
      </c>
      <c r="AJ251">
        <v>2013</v>
      </c>
      <c r="AK251" t="s">
        <v>55</v>
      </c>
      <c r="AL251" t="s">
        <v>52</v>
      </c>
      <c r="AM251" t="s">
        <v>52</v>
      </c>
      <c r="AN251">
        <v>2018</v>
      </c>
      <c r="AO251" t="s">
        <v>95</v>
      </c>
      <c r="AP251" t="s">
        <v>83</v>
      </c>
      <c r="AQ251">
        <v>117.053719</v>
      </c>
      <c r="AR251">
        <v>426.07038299999999</v>
      </c>
    </row>
    <row r="252" spans="1:44" x14ac:dyDescent="0.25">
      <c r="A252">
        <v>23259</v>
      </c>
      <c r="B252" t="s">
        <v>238</v>
      </c>
      <c r="C252" t="s">
        <v>36</v>
      </c>
      <c r="D252" t="s">
        <v>37</v>
      </c>
      <c r="E252" t="s">
        <v>108</v>
      </c>
      <c r="F252" t="s">
        <v>39</v>
      </c>
      <c r="G252">
        <v>0.56000000000000005</v>
      </c>
      <c r="H252">
        <v>0.48</v>
      </c>
      <c r="I252">
        <v>0.51247900000000002</v>
      </c>
      <c r="J252">
        <v>6.8935620000000002</v>
      </c>
      <c r="K252">
        <v>0.77078000000000002</v>
      </c>
      <c r="L252">
        <v>3.532807</v>
      </c>
      <c r="M252">
        <v>0.395009</v>
      </c>
      <c r="N252">
        <v>3300</v>
      </c>
      <c r="O252" t="s">
        <v>249</v>
      </c>
      <c r="P252" t="s">
        <v>82</v>
      </c>
      <c r="Q252" t="s">
        <v>240</v>
      </c>
      <c r="R252">
        <v>6301.1542760000002</v>
      </c>
      <c r="S252" t="s">
        <v>41</v>
      </c>
      <c r="T252" t="s">
        <v>83</v>
      </c>
      <c r="U252" t="s">
        <v>84</v>
      </c>
      <c r="V252" t="s">
        <v>85</v>
      </c>
      <c r="W252" t="s">
        <v>86</v>
      </c>
      <c r="X252" t="s">
        <v>87</v>
      </c>
      <c r="Y252">
        <v>2021</v>
      </c>
      <c r="Z252" t="s">
        <v>241</v>
      </c>
      <c r="AA252" t="s">
        <v>241</v>
      </c>
      <c r="AB252" t="s">
        <v>89</v>
      </c>
      <c r="AC252" s="58">
        <v>6301</v>
      </c>
      <c r="AD252" s="60">
        <v>8705000</v>
      </c>
      <c r="AE252" s="60">
        <v>84000</v>
      </c>
      <c r="AF252" t="s">
        <v>93</v>
      </c>
      <c r="AG252" t="s">
        <v>52</v>
      </c>
      <c r="AH252" t="s">
        <v>94</v>
      </c>
      <c r="AI252" t="s">
        <v>53</v>
      </c>
      <c r="AJ252">
        <v>2013</v>
      </c>
      <c r="AK252" t="s">
        <v>55</v>
      </c>
      <c r="AL252" t="s">
        <v>52</v>
      </c>
      <c r="AM252" t="s">
        <v>52</v>
      </c>
      <c r="AN252">
        <v>2018</v>
      </c>
      <c r="AO252" t="s">
        <v>95</v>
      </c>
      <c r="AP252" t="s">
        <v>83</v>
      </c>
      <c r="AQ252">
        <v>116.408963</v>
      </c>
      <c r="AR252">
        <v>409.75687299999998</v>
      </c>
    </row>
    <row r="253" spans="1:44" x14ac:dyDescent="0.25">
      <c r="A253">
        <v>23262</v>
      </c>
      <c r="B253" t="s">
        <v>238</v>
      </c>
      <c r="C253" t="s">
        <v>36</v>
      </c>
      <c r="D253" t="s">
        <v>37</v>
      </c>
      <c r="E253" t="s">
        <v>108</v>
      </c>
      <c r="F253" t="s">
        <v>39</v>
      </c>
      <c r="G253">
        <v>0.56000000000000005</v>
      </c>
      <c r="H253">
        <v>0.48</v>
      </c>
      <c r="I253">
        <v>0.61776299999999995</v>
      </c>
      <c r="J253">
        <v>7.0702040000000004</v>
      </c>
      <c r="K253">
        <v>0.77417100000000005</v>
      </c>
      <c r="L253">
        <v>4.3677140000000003</v>
      </c>
      <c r="M253">
        <v>0.47825400000000001</v>
      </c>
      <c r="N253">
        <v>3300</v>
      </c>
      <c r="O253" t="s">
        <v>249</v>
      </c>
      <c r="P253" t="s">
        <v>82</v>
      </c>
      <c r="Q253" t="s">
        <v>240</v>
      </c>
      <c r="R253">
        <v>6301.1542760000002</v>
      </c>
      <c r="S253" t="s">
        <v>41</v>
      </c>
      <c r="T253" t="s">
        <v>83</v>
      </c>
      <c r="U253" t="s">
        <v>84</v>
      </c>
      <c r="V253" t="s">
        <v>85</v>
      </c>
      <c r="W253" t="s">
        <v>86</v>
      </c>
      <c r="X253" t="s">
        <v>87</v>
      </c>
      <c r="Y253">
        <v>2021</v>
      </c>
      <c r="Z253" t="s">
        <v>241</v>
      </c>
      <c r="AA253" t="s">
        <v>241</v>
      </c>
      <c r="AB253" t="s">
        <v>89</v>
      </c>
      <c r="AC253" s="58">
        <v>6301</v>
      </c>
      <c r="AD253" s="60">
        <v>8705000</v>
      </c>
      <c r="AE253" s="60">
        <v>84000</v>
      </c>
      <c r="AF253" t="s">
        <v>93</v>
      </c>
      <c r="AG253" t="s">
        <v>52</v>
      </c>
      <c r="AH253" t="s">
        <v>94</v>
      </c>
      <c r="AI253" t="s">
        <v>53</v>
      </c>
      <c r="AJ253">
        <v>2013</v>
      </c>
      <c r="AK253" t="s">
        <v>55</v>
      </c>
      <c r="AL253" t="s">
        <v>52</v>
      </c>
      <c r="AM253" t="s">
        <v>52</v>
      </c>
      <c r="AN253">
        <v>2018</v>
      </c>
      <c r="AO253" t="s">
        <v>95</v>
      </c>
      <c r="AP253" t="s">
        <v>83</v>
      </c>
      <c r="AQ253">
        <v>115.794151</v>
      </c>
      <c r="AR253">
        <v>394.65915200000001</v>
      </c>
    </row>
    <row r="254" spans="1:44" x14ac:dyDescent="0.25">
      <c r="A254">
        <v>23268</v>
      </c>
      <c r="B254" t="s">
        <v>238</v>
      </c>
      <c r="C254" t="s">
        <v>147</v>
      </c>
      <c r="D254" t="s">
        <v>37</v>
      </c>
      <c r="E254" t="s">
        <v>108</v>
      </c>
      <c r="F254" t="s">
        <v>39</v>
      </c>
      <c r="G254">
        <v>0.56000000000000005</v>
      </c>
      <c r="H254">
        <v>0.48</v>
      </c>
      <c r="I254">
        <v>5.0344E-2</v>
      </c>
      <c r="J254">
        <v>6.9861750000000002</v>
      </c>
      <c r="K254">
        <v>0.77298199999999995</v>
      </c>
      <c r="L254">
        <v>0.35170899999999999</v>
      </c>
      <c r="M254">
        <v>3.8914999999999998E-2</v>
      </c>
      <c r="N254">
        <v>3200</v>
      </c>
      <c r="O254" t="s">
        <v>242</v>
      </c>
      <c r="P254" t="s">
        <v>82</v>
      </c>
      <c r="Q254" t="s">
        <v>240</v>
      </c>
      <c r="R254">
        <v>6301.1542760000002</v>
      </c>
      <c r="S254" t="s">
        <v>41</v>
      </c>
      <c r="T254" t="s">
        <v>83</v>
      </c>
      <c r="U254" t="s">
        <v>84</v>
      </c>
      <c r="V254" t="s">
        <v>85</v>
      </c>
      <c r="W254" t="s">
        <v>86</v>
      </c>
      <c r="X254" t="s">
        <v>87</v>
      </c>
      <c r="Y254">
        <v>2021</v>
      </c>
      <c r="Z254" t="s">
        <v>241</v>
      </c>
      <c r="AA254" t="s">
        <v>241</v>
      </c>
      <c r="AB254" t="s">
        <v>89</v>
      </c>
      <c r="AC254" s="58">
        <v>6301</v>
      </c>
      <c r="AD254" s="60">
        <v>8705000</v>
      </c>
      <c r="AE254" s="60">
        <v>84000</v>
      </c>
      <c r="AF254" t="s">
        <v>93</v>
      </c>
      <c r="AG254" t="s">
        <v>52</v>
      </c>
      <c r="AH254" t="s">
        <v>94</v>
      </c>
      <c r="AI254" t="s">
        <v>53</v>
      </c>
      <c r="AJ254">
        <v>2013</v>
      </c>
      <c r="AK254" t="s">
        <v>55</v>
      </c>
      <c r="AL254" t="s">
        <v>52</v>
      </c>
      <c r="AM254" t="s">
        <v>52</v>
      </c>
      <c r="AN254">
        <v>2018</v>
      </c>
      <c r="AO254" t="s">
        <v>95</v>
      </c>
      <c r="AP254" t="s">
        <v>83</v>
      </c>
      <c r="AQ254">
        <v>108.543952</v>
      </c>
      <c r="AR254">
        <v>203.73299299999999</v>
      </c>
    </row>
    <row r="255" spans="1:44" x14ac:dyDescent="0.25">
      <c r="A255">
        <v>23269</v>
      </c>
      <c r="B255" t="s">
        <v>238</v>
      </c>
      <c r="C255" t="s">
        <v>36</v>
      </c>
      <c r="D255" t="s">
        <v>37</v>
      </c>
      <c r="E255" t="s">
        <v>108</v>
      </c>
      <c r="F255" t="s">
        <v>39</v>
      </c>
      <c r="G255">
        <v>0.56000000000000005</v>
      </c>
      <c r="H255">
        <v>0.48</v>
      </c>
      <c r="I255">
        <v>0.56742000000000004</v>
      </c>
      <c r="J255">
        <v>6.9861750000000002</v>
      </c>
      <c r="K255">
        <v>0.77298199999999995</v>
      </c>
      <c r="L255">
        <v>3.9640949999999999</v>
      </c>
      <c r="M255">
        <v>0.43860500000000002</v>
      </c>
      <c r="N255">
        <v>3300</v>
      </c>
      <c r="O255" t="s">
        <v>249</v>
      </c>
      <c r="P255" t="s">
        <v>82</v>
      </c>
      <c r="Q255" t="s">
        <v>240</v>
      </c>
      <c r="R255">
        <v>6301.1542760000002</v>
      </c>
      <c r="S255" t="s">
        <v>41</v>
      </c>
      <c r="T255" t="s">
        <v>83</v>
      </c>
      <c r="U255" t="s">
        <v>84</v>
      </c>
      <c r="V255" t="s">
        <v>85</v>
      </c>
      <c r="W255" t="s">
        <v>86</v>
      </c>
      <c r="X255" t="s">
        <v>87</v>
      </c>
      <c r="Y255">
        <v>2021</v>
      </c>
      <c r="Z255" t="s">
        <v>241</v>
      </c>
      <c r="AA255" t="s">
        <v>241</v>
      </c>
      <c r="AB255" t="s">
        <v>89</v>
      </c>
      <c r="AC255" s="58">
        <v>6301</v>
      </c>
      <c r="AD255" s="60">
        <v>8705000</v>
      </c>
      <c r="AE255" s="60">
        <v>84000</v>
      </c>
      <c r="AF255" t="s">
        <v>93</v>
      </c>
      <c r="AG255" t="s">
        <v>52</v>
      </c>
      <c r="AH255" t="s">
        <v>94</v>
      </c>
      <c r="AI255" t="s">
        <v>53</v>
      </c>
      <c r="AJ255">
        <v>2013</v>
      </c>
      <c r="AK255" t="s">
        <v>55</v>
      </c>
      <c r="AL255" t="s">
        <v>52</v>
      </c>
      <c r="AM255" t="s">
        <v>52</v>
      </c>
      <c r="AN255">
        <v>2018</v>
      </c>
      <c r="AO255" t="s">
        <v>95</v>
      </c>
      <c r="AP255" t="s">
        <v>83</v>
      </c>
      <c r="AQ255">
        <v>133.79554300000001</v>
      </c>
      <c r="AR255">
        <v>852.678315</v>
      </c>
    </row>
    <row r="256" spans="1:44" x14ac:dyDescent="0.25">
      <c r="A256">
        <v>23296</v>
      </c>
      <c r="B256" t="s">
        <v>238</v>
      </c>
      <c r="C256" t="s">
        <v>148</v>
      </c>
      <c r="D256" t="s">
        <v>37</v>
      </c>
      <c r="E256" t="s">
        <v>108</v>
      </c>
      <c r="F256" t="s">
        <v>39</v>
      </c>
      <c r="G256">
        <v>0.56000000000000005</v>
      </c>
      <c r="H256">
        <v>0.48</v>
      </c>
      <c r="I256">
        <v>0.61776299999999995</v>
      </c>
      <c r="J256">
        <v>9.2921820000000004</v>
      </c>
      <c r="K256">
        <v>1.3447769999999999</v>
      </c>
      <c r="L256">
        <v>5.7403709999999997</v>
      </c>
      <c r="M256">
        <v>0.83075399999999999</v>
      </c>
      <c r="N256">
        <v>1820</v>
      </c>
      <c r="O256" t="s">
        <v>251</v>
      </c>
      <c r="P256" t="s">
        <v>82</v>
      </c>
      <c r="Q256" t="s">
        <v>240</v>
      </c>
      <c r="R256">
        <v>6301.1542760000002</v>
      </c>
      <c r="S256" t="s">
        <v>41</v>
      </c>
      <c r="T256" t="s">
        <v>83</v>
      </c>
      <c r="U256" t="s">
        <v>84</v>
      </c>
      <c r="V256" t="s">
        <v>85</v>
      </c>
      <c r="W256" t="s">
        <v>86</v>
      </c>
      <c r="X256" t="s">
        <v>87</v>
      </c>
      <c r="Y256">
        <v>2021</v>
      </c>
      <c r="Z256" t="s">
        <v>241</v>
      </c>
      <c r="AA256" t="s">
        <v>241</v>
      </c>
      <c r="AB256" t="s">
        <v>89</v>
      </c>
      <c r="AC256" s="58">
        <v>6301</v>
      </c>
      <c r="AD256" s="60">
        <v>8705000</v>
      </c>
      <c r="AE256" s="60">
        <v>84000</v>
      </c>
      <c r="AF256" t="s">
        <v>93</v>
      </c>
      <c r="AG256" t="s">
        <v>52</v>
      </c>
      <c r="AH256" t="s">
        <v>94</v>
      </c>
      <c r="AI256" t="s">
        <v>53</v>
      </c>
      <c r="AJ256">
        <v>2013</v>
      </c>
      <c r="AK256" t="s">
        <v>55</v>
      </c>
      <c r="AL256" t="s">
        <v>52</v>
      </c>
      <c r="AM256" t="s">
        <v>52</v>
      </c>
      <c r="AN256">
        <v>2018</v>
      </c>
      <c r="AO256" t="s">
        <v>95</v>
      </c>
      <c r="AP256" t="s">
        <v>83</v>
      </c>
      <c r="AQ256">
        <v>107.55711599999999</v>
      </c>
      <c r="AR256">
        <v>188.733294</v>
      </c>
    </row>
    <row r="257" spans="1:44" x14ac:dyDescent="0.25">
      <c r="A257">
        <v>23313</v>
      </c>
      <c r="B257" t="s">
        <v>238</v>
      </c>
      <c r="C257" t="s">
        <v>147</v>
      </c>
      <c r="D257" t="s">
        <v>37</v>
      </c>
      <c r="E257" t="s">
        <v>108</v>
      </c>
      <c r="F257" t="s">
        <v>39</v>
      </c>
      <c r="G257">
        <v>0.56000000000000005</v>
      </c>
      <c r="H257">
        <v>0.48</v>
      </c>
      <c r="I257">
        <v>9.1234999999999997E-2</v>
      </c>
      <c r="J257">
        <v>6.9210700000000003</v>
      </c>
      <c r="K257">
        <v>0.77182799999999996</v>
      </c>
      <c r="L257">
        <v>0.63144299999999998</v>
      </c>
      <c r="M257">
        <v>7.0417999999999994E-2</v>
      </c>
      <c r="N257">
        <v>3200</v>
      </c>
      <c r="O257" t="s">
        <v>242</v>
      </c>
      <c r="P257" t="s">
        <v>82</v>
      </c>
      <c r="Q257" t="s">
        <v>240</v>
      </c>
      <c r="R257">
        <v>6301.1542760000002</v>
      </c>
      <c r="S257" t="s">
        <v>41</v>
      </c>
      <c r="T257" t="s">
        <v>83</v>
      </c>
      <c r="U257" t="s">
        <v>84</v>
      </c>
      <c r="V257" t="s">
        <v>85</v>
      </c>
      <c r="W257" t="s">
        <v>86</v>
      </c>
      <c r="X257" t="s">
        <v>87</v>
      </c>
      <c r="Y257">
        <v>2021</v>
      </c>
      <c r="Z257" t="s">
        <v>241</v>
      </c>
      <c r="AA257" t="s">
        <v>241</v>
      </c>
      <c r="AB257" t="s">
        <v>89</v>
      </c>
      <c r="AC257" s="58">
        <v>6301</v>
      </c>
      <c r="AD257" s="60">
        <v>8705000</v>
      </c>
      <c r="AE257" s="60">
        <v>84000</v>
      </c>
      <c r="AF257" t="s">
        <v>93</v>
      </c>
      <c r="AG257" t="s">
        <v>52</v>
      </c>
      <c r="AH257" t="s">
        <v>94</v>
      </c>
      <c r="AI257" t="s">
        <v>53</v>
      </c>
      <c r="AJ257">
        <v>2013</v>
      </c>
      <c r="AK257" t="s">
        <v>55</v>
      </c>
      <c r="AL257" t="s">
        <v>52</v>
      </c>
      <c r="AM257" t="s">
        <v>52</v>
      </c>
      <c r="AN257">
        <v>2018</v>
      </c>
      <c r="AO257" t="s">
        <v>95</v>
      </c>
      <c r="AP257" t="s">
        <v>83</v>
      </c>
      <c r="AQ257">
        <v>114.787229</v>
      </c>
      <c r="AR257">
        <v>369.21460000000002</v>
      </c>
    </row>
    <row r="258" spans="1:44" x14ac:dyDescent="0.25">
      <c r="A258">
        <v>23314</v>
      </c>
      <c r="B258" t="s">
        <v>238</v>
      </c>
      <c r="C258" t="s">
        <v>36</v>
      </c>
      <c r="D258" t="s">
        <v>37</v>
      </c>
      <c r="E258" t="s">
        <v>108</v>
      </c>
      <c r="F258" t="s">
        <v>39</v>
      </c>
      <c r="G258">
        <v>0.56000000000000005</v>
      </c>
      <c r="H258">
        <v>0.48</v>
      </c>
      <c r="I258">
        <v>0.52652900000000002</v>
      </c>
      <c r="J258">
        <v>6.9210700000000003</v>
      </c>
      <c r="K258">
        <v>0.77182799999999996</v>
      </c>
      <c r="L258">
        <v>3.6441409999999999</v>
      </c>
      <c r="M258">
        <v>0.40638999999999997</v>
      </c>
      <c r="N258">
        <v>3300</v>
      </c>
      <c r="O258" t="s">
        <v>249</v>
      </c>
      <c r="P258" t="s">
        <v>82</v>
      </c>
      <c r="Q258" t="s">
        <v>240</v>
      </c>
      <c r="R258">
        <v>6301.1542760000002</v>
      </c>
      <c r="S258" t="s">
        <v>41</v>
      </c>
      <c r="T258" t="s">
        <v>83</v>
      </c>
      <c r="U258" t="s">
        <v>84</v>
      </c>
      <c r="V258" t="s">
        <v>85</v>
      </c>
      <c r="W258" t="s">
        <v>86</v>
      </c>
      <c r="X258" t="s">
        <v>87</v>
      </c>
      <c r="Y258">
        <v>2021</v>
      </c>
      <c r="Z258" t="s">
        <v>241</v>
      </c>
      <c r="AA258" t="s">
        <v>241</v>
      </c>
      <c r="AB258" t="s">
        <v>89</v>
      </c>
      <c r="AC258" s="58">
        <v>6301</v>
      </c>
      <c r="AD258" s="60">
        <v>8705000</v>
      </c>
      <c r="AE258" s="60">
        <v>84000</v>
      </c>
      <c r="AF258" t="s">
        <v>93</v>
      </c>
      <c r="AG258" t="s">
        <v>52</v>
      </c>
      <c r="AH258" t="s">
        <v>94</v>
      </c>
      <c r="AI258" t="s">
        <v>53</v>
      </c>
      <c r="AJ258">
        <v>2013</v>
      </c>
      <c r="AK258" t="s">
        <v>55</v>
      </c>
      <c r="AL258" t="s">
        <v>52</v>
      </c>
      <c r="AM258" t="s">
        <v>52</v>
      </c>
      <c r="AN258">
        <v>2018</v>
      </c>
      <c r="AO258" t="s">
        <v>95</v>
      </c>
      <c r="AP258" t="s">
        <v>83</v>
      </c>
      <c r="AQ258">
        <v>122.22028</v>
      </c>
      <c r="AR258">
        <v>554.84627699999999</v>
      </c>
    </row>
    <row r="259" spans="1:44" x14ac:dyDescent="0.25">
      <c r="A259">
        <v>23318</v>
      </c>
      <c r="B259" t="s">
        <v>238</v>
      </c>
      <c r="C259" t="s">
        <v>147</v>
      </c>
      <c r="D259" t="s">
        <v>37</v>
      </c>
      <c r="E259" t="s">
        <v>108</v>
      </c>
      <c r="F259" t="s">
        <v>39</v>
      </c>
      <c r="G259">
        <v>0.56000000000000005</v>
      </c>
      <c r="H259">
        <v>0.48</v>
      </c>
      <c r="I259">
        <v>9.2382000000000006E-2</v>
      </c>
      <c r="J259">
        <v>6.9058270000000004</v>
      </c>
      <c r="K259">
        <v>0.769953</v>
      </c>
      <c r="L259">
        <v>0.63797400000000004</v>
      </c>
      <c r="M259">
        <v>7.1129999999999999E-2</v>
      </c>
      <c r="N259">
        <v>3200</v>
      </c>
      <c r="O259" t="s">
        <v>242</v>
      </c>
      <c r="P259" t="s">
        <v>82</v>
      </c>
      <c r="Q259" t="s">
        <v>240</v>
      </c>
      <c r="R259">
        <v>6301.1542760000002</v>
      </c>
      <c r="S259" t="s">
        <v>41</v>
      </c>
      <c r="T259" t="s">
        <v>83</v>
      </c>
      <c r="U259" t="s">
        <v>84</v>
      </c>
      <c r="V259" t="s">
        <v>85</v>
      </c>
      <c r="W259" t="s">
        <v>86</v>
      </c>
      <c r="X259" t="s">
        <v>87</v>
      </c>
      <c r="Y259">
        <v>2021</v>
      </c>
      <c r="Z259" t="s">
        <v>241</v>
      </c>
      <c r="AA259" t="s">
        <v>241</v>
      </c>
      <c r="AB259" t="s">
        <v>89</v>
      </c>
      <c r="AC259" s="58">
        <v>6301</v>
      </c>
      <c r="AD259" s="60">
        <v>8705000</v>
      </c>
      <c r="AE259" s="60">
        <v>84000</v>
      </c>
      <c r="AF259" t="s">
        <v>93</v>
      </c>
      <c r="AG259" t="s">
        <v>52</v>
      </c>
      <c r="AH259" t="s">
        <v>94</v>
      </c>
      <c r="AI259" t="s">
        <v>53</v>
      </c>
      <c r="AJ259">
        <v>2013</v>
      </c>
      <c r="AK259" t="s">
        <v>55</v>
      </c>
      <c r="AL259" t="s">
        <v>52</v>
      </c>
      <c r="AM259" t="s">
        <v>52</v>
      </c>
      <c r="AN259">
        <v>2018</v>
      </c>
      <c r="AO259" t="s">
        <v>95</v>
      </c>
      <c r="AP259" t="s">
        <v>83</v>
      </c>
      <c r="AQ259">
        <v>114.96516099999999</v>
      </c>
      <c r="AR259">
        <v>373.85643099999999</v>
      </c>
    </row>
    <row r="260" spans="1:44" x14ac:dyDescent="0.25">
      <c r="A260">
        <v>23319</v>
      </c>
      <c r="B260" t="s">
        <v>238</v>
      </c>
      <c r="C260" t="s">
        <v>36</v>
      </c>
      <c r="D260" t="s">
        <v>37</v>
      </c>
      <c r="E260" t="s">
        <v>108</v>
      </c>
      <c r="F260" t="s">
        <v>39</v>
      </c>
      <c r="G260">
        <v>0.56000000000000005</v>
      </c>
      <c r="H260">
        <v>0.48</v>
      </c>
      <c r="I260">
        <v>0.52538200000000002</v>
      </c>
      <c r="J260">
        <v>6.9058270000000004</v>
      </c>
      <c r="K260">
        <v>0.769953</v>
      </c>
      <c r="L260">
        <v>3.6281940000000001</v>
      </c>
      <c r="M260">
        <v>0.40451900000000002</v>
      </c>
      <c r="N260">
        <v>3300</v>
      </c>
      <c r="O260" t="s">
        <v>249</v>
      </c>
      <c r="P260" t="s">
        <v>82</v>
      </c>
      <c r="Q260" t="s">
        <v>240</v>
      </c>
      <c r="R260">
        <v>6301.1542760000002</v>
      </c>
      <c r="S260" t="s">
        <v>41</v>
      </c>
      <c r="T260" t="s">
        <v>83</v>
      </c>
      <c r="U260" t="s">
        <v>84</v>
      </c>
      <c r="V260" t="s">
        <v>85</v>
      </c>
      <c r="W260" t="s">
        <v>86</v>
      </c>
      <c r="X260" t="s">
        <v>87</v>
      </c>
      <c r="Y260">
        <v>2021</v>
      </c>
      <c r="Z260" t="s">
        <v>241</v>
      </c>
      <c r="AA260" t="s">
        <v>241</v>
      </c>
      <c r="AB260" t="s">
        <v>89</v>
      </c>
      <c r="AC260" s="58">
        <v>6301</v>
      </c>
      <c r="AD260" s="60">
        <v>8705000</v>
      </c>
      <c r="AE260" s="60">
        <v>84000</v>
      </c>
      <c r="AF260" t="s">
        <v>93</v>
      </c>
      <c r="AG260" t="s">
        <v>52</v>
      </c>
      <c r="AH260" t="s">
        <v>94</v>
      </c>
      <c r="AI260" t="s">
        <v>53</v>
      </c>
      <c r="AJ260">
        <v>2013</v>
      </c>
      <c r="AK260" t="s">
        <v>55</v>
      </c>
      <c r="AL260" t="s">
        <v>52</v>
      </c>
      <c r="AM260" t="s">
        <v>52</v>
      </c>
      <c r="AN260">
        <v>2018</v>
      </c>
      <c r="AO260" t="s">
        <v>95</v>
      </c>
      <c r="AP260" t="s">
        <v>83</v>
      </c>
      <c r="AQ260">
        <v>116.732849</v>
      </c>
      <c r="AR260">
        <v>417.854015</v>
      </c>
    </row>
    <row r="261" spans="1:44" x14ac:dyDescent="0.25">
      <c r="A261">
        <v>23349</v>
      </c>
      <c r="B261" t="s">
        <v>238</v>
      </c>
      <c r="C261" t="s">
        <v>36</v>
      </c>
      <c r="D261" t="s">
        <v>37</v>
      </c>
      <c r="E261" t="s">
        <v>108</v>
      </c>
      <c r="F261" t="s">
        <v>39</v>
      </c>
      <c r="G261">
        <v>0.56000000000000005</v>
      </c>
      <c r="H261">
        <v>0.48</v>
      </c>
      <c r="I261">
        <v>0.61776299999999995</v>
      </c>
      <c r="J261">
        <v>7.0701130000000001</v>
      </c>
      <c r="K261">
        <v>0.77415800000000001</v>
      </c>
      <c r="L261">
        <v>4.3676579999999996</v>
      </c>
      <c r="M261">
        <v>0.47824699999999998</v>
      </c>
      <c r="N261">
        <v>3300</v>
      </c>
      <c r="O261" t="s">
        <v>249</v>
      </c>
      <c r="P261" t="s">
        <v>82</v>
      </c>
      <c r="Q261" t="s">
        <v>240</v>
      </c>
      <c r="R261">
        <v>6301.1542760000002</v>
      </c>
      <c r="S261" t="s">
        <v>41</v>
      </c>
      <c r="T261" t="s">
        <v>83</v>
      </c>
      <c r="U261" t="s">
        <v>84</v>
      </c>
      <c r="V261" t="s">
        <v>85</v>
      </c>
      <c r="W261" t="s">
        <v>86</v>
      </c>
      <c r="X261" t="s">
        <v>87</v>
      </c>
      <c r="Y261">
        <v>2021</v>
      </c>
      <c r="Z261" t="s">
        <v>241</v>
      </c>
      <c r="AA261" t="s">
        <v>241</v>
      </c>
      <c r="AB261" t="s">
        <v>89</v>
      </c>
      <c r="AC261" s="58">
        <v>6301</v>
      </c>
      <c r="AD261" s="60">
        <v>8705000</v>
      </c>
      <c r="AE261" s="60">
        <v>84000</v>
      </c>
      <c r="AF261" t="s">
        <v>93</v>
      </c>
      <c r="AG261" t="s">
        <v>52</v>
      </c>
      <c r="AH261" t="s">
        <v>94</v>
      </c>
      <c r="AI261" t="s">
        <v>53</v>
      </c>
      <c r="AJ261">
        <v>2013</v>
      </c>
      <c r="AK261" t="s">
        <v>55</v>
      </c>
      <c r="AL261" t="s">
        <v>52</v>
      </c>
      <c r="AM261" t="s">
        <v>52</v>
      </c>
      <c r="AN261">
        <v>2018</v>
      </c>
      <c r="AO261" t="s">
        <v>95</v>
      </c>
      <c r="AP261" t="s">
        <v>83</v>
      </c>
      <c r="AQ261">
        <v>117.558823</v>
      </c>
      <c r="AR261">
        <v>438.77596199999999</v>
      </c>
    </row>
    <row r="262" spans="1:44" x14ac:dyDescent="0.25">
      <c r="A262">
        <v>23355</v>
      </c>
      <c r="B262" t="s">
        <v>238</v>
      </c>
      <c r="C262" t="s">
        <v>147</v>
      </c>
      <c r="D262" t="s">
        <v>37</v>
      </c>
      <c r="E262" t="s">
        <v>108</v>
      </c>
      <c r="F262" t="s">
        <v>39</v>
      </c>
      <c r="G262">
        <v>0.56000000000000005</v>
      </c>
      <c r="H262">
        <v>0.48</v>
      </c>
      <c r="I262">
        <v>0.355271</v>
      </c>
      <c r="J262">
        <v>6.450977</v>
      </c>
      <c r="K262">
        <v>0.76921200000000001</v>
      </c>
      <c r="L262">
        <v>2.2918479999999999</v>
      </c>
      <c r="M262">
        <v>0.27327899999999999</v>
      </c>
      <c r="N262">
        <v>3200</v>
      </c>
      <c r="O262" t="s">
        <v>242</v>
      </c>
      <c r="P262" t="s">
        <v>82</v>
      </c>
      <c r="Q262" t="s">
        <v>240</v>
      </c>
      <c r="R262">
        <v>6301.1542760000002</v>
      </c>
      <c r="S262" t="s">
        <v>41</v>
      </c>
      <c r="T262" t="s">
        <v>83</v>
      </c>
      <c r="U262" t="s">
        <v>84</v>
      </c>
      <c r="V262" t="s">
        <v>85</v>
      </c>
      <c r="W262" t="s">
        <v>86</v>
      </c>
      <c r="X262" t="s">
        <v>87</v>
      </c>
      <c r="Y262">
        <v>2021</v>
      </c>
      <c r="Z262" t="s">
        <v>241</v>
      </c>
      <c r="AA262" t="s">
        <v>241</v>
      </c>
      <c r="AB262" t="s">
        <v>89</v>
      </c>
      <c r="AC262" s="58">
        <v>6301</v>
      </c>
      <c r="AD262" s="60">
        <v>8705000</v>
      </c>
      <c r="AE262" s="60">
        <v>84000</v>
      </c>
      <c r="AF262" t="s">
        <v>93</v>
      </c>
      <c r="AG262" t="s">
        <v>52</v>
      </c>
      <c r="AH262" t="s">
        <v>94</v>
      </c>
      <c r="AI262" t="s">
        <v>53</v>
      </c>
      <c r="AJ262">
        <v>2013</v>
      </c>
      <c r="AK262" t="s">
        <v>55</v>
      </c>
      <c r="AL262" t="s">
        <v>52</v>
      </c>
      <c r="AM262" t="s">
        <v>52</v>
      </c>
      <c r="AN262">
        <v>2018</v>
      </c>
      <c r="AO262" t="s">
        <v>95</v>
      </c>
      <c r="AP262" t="s">
        <v>83</v>
      </c>
      <c r="AQ262">
        <v>157.52961300000001</v>
      </c>
      <c r="AR262">
        <v>1437.7326740000001</v>
      </c>
    </row>
    <row r="263" spans="1:44" x14ac:dyDescent="0.25">
      <c r="A263">
        <v>23356</v>
      </c>
      <c r="B263" t="s">
        <v>238</v>
      </c>
      <c r="C263" t="s">
        <v>36</v>
      </c>
      <c r="D263" t="s">
        <v>37</v>
      </c>
      <c r="E263" t="s">
        <v>108</v>
      </c>
      <c r="F263" t="s">
        <v>39</v>
      </c>
      <c r="G263">
        <v>0.56000000000000005</v>
      </c>
      <c r="H263">
        <v>0.48</v>
      </c>
      <c r="I263">
        <v>0.205181</v>
      </c>
      <c r="J263">
        <v>6.450977</v>
      </c>
      <c r="K263">
        <v>0.76921200000000001</v>
      </c>
      <c r="L263">
        <v>1.3236209999999999</v>
      </c>
      <c r="M263">
        <v>0.157828</v>
      </c>
      <c r="N263">
        <v>3300</v>
      </c>
      <c r="O263" t="s">
        <v>249</v>
      </c>
      <c r="P263" t="s">
        <v>82</v>
      </c>
      <c r="Q263" t="s">
        <v>240</v>
      </c>
      <c r="R263">
        <v>6301.1542760000002</v>
      </c>
      <c r="S263" t="s">
        <v>41</v>
      </c>
      <c r="T263" t="s">
        <v>83</v>
      </c>
      <c r="U263" t="s">
        <v>84</v>
      </c>
      <c r="V263" t="s">
        <v>85</v>
      </c>
      <c r="W263" t="s">
        <v>86</v>
      </c>
      <c r="X263" t="s">
        <v>87</v>
      </c>
      <c r="Y263">
        <v>2021</v>
      </c>
      <c r="Z263" t="s">
        <v>241</v>
      </c>
      <c r="AA263" t="s">
        <v>241</v>
      </c>
      <c r="AB263" t="s">
        <v>89</v>
      </c>
      <c r="AC263" s="58">
        <v>6301</v>
      </c>
      <c r="AD263" s="60">
        <v>8705000</v>
      </c>
      <c r="AE263" s="60">
        <v>84000</v>
      </c>
      <c r="AF263" t="s">
        <v>93</v>
      </c>
      <c r="AG263" t="s">
        <v>52</v>
      </c>
      <c r="AH263" t="s">
        <v>94</v>
      </c>
      <c r="AI263" t="s">
        <v>53</v>
      </c>
      <c r="AJ263">
        <v>2013</v>
      </c>
      <c r="AK263" t="s">
        <v>55</v>
      </c>
      <c r="AL263" t="s">
        <v>52</v>
      </c>
      <c r="AM263" t="s">
        <v>52</v>
      </c>
      <c r="AN263">
        <v>2018</v>
      </c>
      <c r="AO263" t="s">
        <v>95</v>
      </c>
      <c r="AP263" t="s">
        <v>83</v>
      </c>
      <c r="AQ263">
        <v>131.37014099999999</v>
      </c>
      <c r="AR263">
        <v>783.83074899999997</v>
      </c>
    </row>
    <row r="264" spans="1:44" x14ac:dyDescent="0.25">
      <c r="A264">
        <v>23365</v>
      </c>
      <c r="B264" t="s">
        <v>238</v>
      </c>
      <c r="C264" t="s">
        <v>36</v>
      </c>
      <c r="D264" t="s">
        <v>37</v>
      </c>
      <c r="E264" t="s">
        <v>108</v>
      </c>
      <c r="F264" t="s">
        <v>39</v>
      </c>
      <c r="G264">
        <v>0.56000000000000005</v>
      </c>
      <c r="H264">
        <v>0.48</v>
      </c>
      <c r="I264">
        <v>0.468754</v>
      </c>
      <c r="J264">
        <v>7.0495840000000003</v>
      </c>
      <c r="K264">
        <v>0.81300399999999995</v>
      </c>
      <c r="L264">
        <v>3.3045209999999998</v>
      </c>
      <c r="M264">
        <v>0.38109900000000002</v>
      </c>
      <c r="N264">
        <v>2210</v>
      </c>
      <c r="O264" t="s">
        <v>239</v>
      </c>
      <c r="P264" t="s">
        <v>82</v>
      </c>
      <c r="Q264" t="s">
        <v>240</v>
      </c>
      <c r="R264">
        <v>6301.1542760000002</v>
      </c>
      <c r="S264" t="s">
        <v>41</v>
      </c>
      <c r="T264" t="s">
        <v>83</v>
      </c>
      <c r="U264" t="s">
        <v>84</v>
      </c>
      <c r="V264" t="s">
        <v>85</v>
      </c>
      <c r="W264" t="s">
        <v>86</v>
      </c>
      <c r="X264" t="s">
        <v>87</v>
      </c>
      <c r="Y264">
        <v>2021</v>
      </c>
      <c r="Z264" t="s">
        <v>241</v>
      </c>
      <c r="AA264" t="s">
        <v>241</v>
      </c>
      <c r="AB264" t="s">
        <v>89</v>
      </c>
      <c r="AC264" s="58">
        <v>6301</v>
      </c>
      <c r="AD264" s="60">
        <v>8705000</v>
      </c>
      <c r="AE264" s="60">
        <v>84000</v>
      </c>
      <c r="AF264" t="s">
        <v>93</v>
      </c>
      <c r="AG264" t="s">
        <v>52</v>
      </c>
      <c r="AH264" t="s">
        <v>94</v>
      </c>
      <c r="AI264" t="s">
        <v>53</v>
      </c>
      <c r="AJ264">
        <v>2013</v>
      </c>
      <c r="AK264" t="s">
        <v>55</v>
      </c>
      <c r="AL264" t="s">
        <v>52</v>
      </c>
      <c r="AM264" t="s">
        <v>52</v>
      </c>
      <c r="AN264">
        <v>2018</v>
      </c>
      <c r="AO264" t="s">
        <v>95</v>
      </c>
      <c r="AP264" t="s">
        <v>83</v>
      </c>
      <c r="AQ264">
        <v>130.49940799999999</v>
      </c>
      <c r="AR264">
        <v>762.20934299999999</v>
      </c>
    </row>
    <row r="265" spans="1:44" x14ac:dyDescent="0.25">
      <c r="A265">
        <v>23366</v>
      </c>
      <c r="B265" t="s">
        <v>238</v>
      </c>
      <c r="C265" t="s">
        <v>147</v>
      </c>
      <c r="D265" t="s">
        <v>37</v>
      </c>
      <c r="E265" t="s">
        <v>108</v>
      </c>
      <c r="F265" t="s">
        <v>39</v>
      </c>
      <c r="G265">
        <v>0.56000000000000005</v>
      </c>
      <c r="H265">
        <v>0.48</v>
      </c>
      <c r="I265">
        <v>0.149009</v>
      </c>
      <c r="J265">
        <v>7.0495840000000003</v>
      </c>
      <c r="K265">
        <v>0.81300399999999995</v>
      </c>
      <c r="L265">
        <v>1.050454</v>
      </c>
      <c r="M265">
        <v>0.121145</v>
      </c>
      <c r="N265">
        <v>3200</v>
      </c>
      <c r="O265" t="s">
        <v>242</v>
      </c>
      <c r="P265" t="s">
        <v>82</v>
      </c>
      <c r="Q265" t="s">
        <v>240</v>
      </c>
      <c r="R265">
        <v>6301.1542760000002</v>
      </c>
      <c r="S265" t="s">
        <v>41</v>
      </c>
      <c r="T265" t="s">
        <v>83</v>
      </c>
      <c r="U265" t="s">
        <v>84</v>
      </c>
      <c r="V265" t="s">
        <v>85</v>
      </c>
      <c r="W265" t="s">
        <v>86</v>
      </c>
      <c r="X265" t="s">
        <v>87</v>
      </c>
      <c r="Y265">
        <v>2021</v>
      </c>
      <c r="Z265" t="s">
        <v>241</v>
      </c>
      <c r="AA265" t="s">
        <v>241</v>
      </c>
      <c r="AB265" t="s">
        <v>89</v>
      </c>
      <c r="AC265" s="58">
        <v>6301</v>
      </c>
      <c r="AD265" s="60">
        <v>8705000</v>
      </c>
      <c r="AE265" s="60">
        <v>84000</v>
      </c>
      <c r="AF265" t="s">
        <v>93</v>
      </c>
      <c r="AG265" t="s">
        <v>52</v>
      </c>
      <c r="AH265" t="s">
        <v>94</v>
      </c>
      <c r="AI265" t="s">
        <v>53</v>
      </c>
      <c r="AJ265">
        <v>2013</v>
      </c>
      <c r="AK265" t="s">
        <v>55</v>
      </c>
      <c r="AL265" t="s">
        <v>52</v>
      </c>
      <c r="AM265" t="s">
        <v>52</v>
      </c>
      <c r="AN265">
        <v>2018</v>
      </c>
      <c r="AO265" t="s">
        <v>95</v>
      </c>
      <c r="AP265" t="s">
        <v>83</v>
      </c>
      <c r="AQ265">
        <v>124.12403500000001</v>
      </c>
      <c r="AR265">
        <v>603.01963799999999</v>
      </c>
    </row>
    <row r="266" spans="1:44" x14ac:dyDescent="0.25">
      <c r="A266">
        <v>23384</v>
      </c>
      <c r="B266" t="s">
        <v>238</v>
      </c>
      <c r="C266" t="s">
        <v>147</v>
      </c>
      <c r="D266" t="s">
        <v>37</v>
      </c>
      <c r="E266" t="s">
        <v>108</v>
      </c>
      <c r="F266" t="s">
        <v>39</v>
      </c>
      <c r="G266">
        <v>0.56000000000000005</v>
      </c>
      <c r="H266">
        <v>0.48</v>
      </c>
      <c r="I266">
        <v>0.34489599999999998</v>
      </c>
      <c r="J266">
        <v>6.5730890000000004</v>
      </c>
      <c r="K266">
        <v>0.77259599999999995</v>
      </c>
      <c r="L266">
        <v>2.2670340000000002</v>
      </c>
      <c r="M266">
        <v>0.26646599999999998</v>
      </c>
      <c r="N266">
        <v>3200</v>
      </c>
      <c r="O266" t="s">
        <v>242</v>
      </c>
      <c r="P266" t="s">
        <v>82</v>
      </c>
      <c r="Q266" t="s">
        <v>240</v>
      </c>
      <c r="R266">
        <v>6301.1542760000002</v>
      </c>
      <c r="S266" t="s">
        <v>41</v>
      </c>
      <c r="T266" t="s">
        <v>83</v>
      </c>
      <c r="U266" t="s">
        <v>84</v>
      </c>
      <c r="V266" t="s">
        <v>85</v>
      </c>
      <c r="W266" t="s">
        <v>86</v>
      </c>
      <c r="X266" t="s">
        <v>87</v>
      </c>
      <c r="Y266">
        <v>2021</v>
      </c>
      <c r="Z266" t="s">
        <v>241</v>
      </c>
      <c r="AA266" t="s">
        <v>241</v>
      </c>
      <c r="AB266" t="s">
        <v>89</v>
      </c>
      <c r="AC266" s="58">
        <v>6301</v>
      </c>
      <c r="AD266" s="60">
        <v>8705000</v>
      </c>
      <c r="AE266" s="60">
        <v>84000</v>
      </c>
      <c r="AF266" t="s">
        <v>93</v>
      </c>
      <c r="AG266" t="s">
        <v>52</v>
      </c>
      <c r="AH266" t="s">
        <v>94</v>
      </c>
      <c r="AI266" t="s">
        <v>53</v>
      </c>
      <c r="AJ266">
        <v>2013</v>
      </c>
      <c r="AK266" t="s">
        <v>55</v>
      </c>
      <c r="AL266" t="s">
        <v>52</v>
      </c>
      <c r="AM266" t="s">
        <v>52</v>
      </c>
      <c r="AN266">
        <v>2018</v>
      </c>
      <c r="AO266" t="s">
        <v>95</v>
      </c>
      <c r="AP266" t="s">
        <v>83</v>
      </c>
      <c r="AQ266">
        <v>155.84231700000001</v>
      </c>
      <c r="AR266">
        <v>1395.7455379999999</v>
      </c>
    </row>
    <row r="267" spans="1:44" x14ac:dyDescent="0.25">
      <c r="A267">
        <v>23385</v>
      </c>
      <c r="B267" t="s">
        <v>238</v>
      </c>
      <c r="C267" t="s">
        <v>36</v>
      </c>
      <c r="D267" t="s">
        <v>37</v>
      </c>
      <c r="E267" t="s">
        <v>108</v>
      </c>
      <c r="F267" t="s">
        <v>39</v>
      </c>
      <c r="G267">
        <v>0.56000000000000005</v>
      </c>
      <c r="H267">
        <v>0.48</v>
      </c>
      <c r="I267">
        <v>0.27286700000000003</v>
      </c>
      <c r="J267">
        <v>6.5730890000000004</v>
      </c>
      <c r="K267">
        <v>0.77259599999999995</v>
      </c>
      <c r="L267">
        <v>1.7935810000000001</v>
      </c>
      <c r="M267">
        <v>0.210816</v>
      </c>
      <c r="N267">
        <v>3300</v>
      </c>
      <c r="O267" t="s">
        <v>249</v>
      </c>
      <c r="P267" t="s">
        <v>82</v>
      </c>
      <c r="Q267" t="s">
        <v>240</v>
      </c>
      <c r="R267">
        <v>6301.1542760000002</v>
      </c>
      <c r="S267" t="s">
        <v>41</v>
      </c>
      <c r="T267" t="s">
        <v>83</v>
      </c>
      <c r="U267" t="s">
        <v>84</v>
      </c>
      <c r="V267" t="s">
        <v>85</v>
      </c>
      <c r="W267" t="s">
        <v>86</v>
      </c>
      <c r="X267" t="s">
        <v>87</v>
      </c>
      <c r="Y267">
        <v>2021</v>
      </c>
      <c r="Z267" t="s">
        <v>241</v>
      </c>
      <c r="AA267" t="s">
        <v>241</v>
      </c>
      <c r="AB267" t="s">
        <v>89</v>
      </c>
      <c r="AC267" s="58">
        <v>6301</v>
      </c>
      <c r="AD267" s="60">
        <v>8705000</v>
      </c>
      <c r="AE267" s="60">
        <v>84000</v>
      </c>
      <c r="AF267" t="s">
        <v>93</v>
      </c>
      <c r="AG267" t="s">
        <v>52</v>
      </c>
      <c r="AH267" t="s">
        <v>94</v>
      </c>
      <c r="AI267" t="s">
        <v>53</v>
      </c>
      <c r="AJ267">
        <v>2013</v>
      </c>
      <c r="AK267" t="s">
        <v>55</v>
      </c>
      <c r="AL267" t="s">
        <v>52</v>
      </c>
      <c r="AM267" t="s">
        <v>52</v>
      </c>
      <c r="AN267">
        <v>2018</v>
      </c>
      <c r="AO267" t="s">
        <v>95</v>
      </c>
      <c r="AP267" t="s">
        <v>83</v>
      </c>
      <c r="AQ267">
        <v>133.50673800000001</v>
      </c>
      <c r="AR267">
        <v>837.16145600000004</v>
      </c>
    </row>
    <row r="268" spans="1:44" x14ac:dyDescent="0.25">
      <c r="A268">
        <v>23408</v>
      </c>
      <c r="B268" t="s">
        <v>238</v>
      </c>
      <c r="C268" t="s">
        <v>36</v>
      </c>
      <c r="D268" t="s">
        <v>37</v>
      </c>
      <c r="E268" t="s">
        <v>108</v>
      </c>
      <c r="F268" t="s">
        <v>39</v>
      </c>
      <c r="G268">
        <v>0.56000000000000005</v>
      </c>
      <c r="H268">
        <v>0.48</v>
      </c>
      <c r="I268">
        <v>9.6803E-2</v>
      </c>
      <c r="J268">
        <v>6.0777700000000001</v>
      </c>
      <c r="K268">
        <v>0.72643800000000003</v>
      </c>
      <c r="L268">
        <v>0.58834799999999998</v>
      </c>
      <c r="M268">
        <v>7.0321999999999996E-2</v>
      </c>
      <c r="N268">
        <v>2210</v>
      </c>
      <c r="O268" t="s">
        <v>239</v>
      </c>
      <c r="P268" t="s">
        <v>82</v>
      </c>
      <c r="Q268" t="s">
        <v>240</v>
      </c>
      <c r="R268">
        <v>6301.1542760000002</v>
      </c>
      <c r="S268" t="s">
        <v>41</v>
      </c>
      <c r="T268" t="s">
        <v>83</v>
      </c>
      <c r="U268" t="s">
        <v>84</v>
      </c>
      <c r="V268" t="s">
        <v>85</v>
      </c>
      <c r="W268" t="s">
        <v>86</v>
      </c>
      <c r="X268" t="s">
        <v>87</v>
      </c>
      <c r="Y268">
        <v>2021</v>
      </c>
      <c r="Z268" t="s">
        <v>241</v>
      </c>
      <c r="AA268" t="s">
        <v>241</v>
      </c>
      <c r="AB268" t="s">
        <v>89</v>
      </c>
      <c r="AC268" s="58">
        <v>6301</v>
      </c>
      <c r="AD268" s="60">
        <v>8705000</v>
      </c>
      <c r="AE268" s="60">
        <v>84000</v>
      </c>
      <c r="AF268" t="s">
        <v>93</v>
      </c>
      <c r="AG268" t="s">
        <v>52</v>
      </c>
      <c r="AH268" t="s">
        <v>94</v>
      </c>
      <c r="AI268" t="s">
        <v>53</v>
      </c>
      <c r="AJ268">
        <v>2013</v>
      </c>
      <c r="AK268" t="s">
        <v>55</v>
      </c>
      <c r="AL268" t="s">
        <v>52</v>
      </c>
      <c r="AM268" t="s">
        <v>52</v>
      </c>
      <c r="AN268">
        <v>2018</v>
      </c>
      <c r="AO268" t="s">
        <v>95</v>
      </c>
      <c r="AP268" t="s">
        <v>83</v>
      </c>
      <c r="AQ268">
        <v>68.446603999999994</v>
      </c>
      <c r="AR268">
        <v>244.34197800000001</v>
      </c>
    </row>
    <row r="269" spans="1:44" x14ac:dyDescent="0.25">
      <c r="A269">
        <v>23409</v>
      </c>
      <c r="B269" t="s">
        <v>238</v>
      </c>
      <c r="C269" t="s">
        <v>147</v>
      </c>
      <c r="D269" t="s">
        <v>37</v>
      </c>
      <c r="E269" t="s">
        <v>108</v>
      </c>
      <c r="F269" t="s">
        <v>39</v>
      </c>
      <c r="G269">
        <v>0.56000000000000005</v>
      </c>
      <c r="H269">
        <v>0.48</v>
      </c>
      <c r="I269">
        <v>0.102697</v>
      </c>
      <c r="J269">
        <v>6.0777700000000001</v>
      </c>
      <c r="K269">
        <v>0.72643800000000003</v>
      </c>
      <c r="L269">
        <v>0.62416700000000003</v>
      </c>
      <c r="M269">
        <v>7.4603000000000003E-2</v>
      </c>
      <c r="N269">
        <v>3100</v>
      </c>
      <c r="O269" t="s">
        <v>252</v>
      </c>
      <c r="P269" t="s">
        <v>82</v>
      </c>
      <c r="Q269" t="s">
        <v>240</v>
      </c>
      <c r="R269">
        <v>6301.1542760000002</v>
      </c>
      <c r="S269" t="s">
        <v>41</v>
      </c>
      <c r="T269" t="s">
        <v>83</v>
      </c>
      <c r="U269" t="s">
        <v>84</v>
      </c>
      <c r="V269" t="s">
        <v>85</v>
      </c>
      <c r="W269" t="s">
        <v>86</v>
      </c>
      <c r="X269" t="s">
        <v>87</v>
      </c>
      <c r="Y269">
        <v>2021</v>
      </c>
      <c r="Z269" t="s">
        <v>241</v>
      </c>
      <c r="AA269" t="s">
        <v>241</v>
      </c>
      <c r="AB269" t="s">
        <v>89</v>
      </c>
      <c r="AC269" s="58">
        <v>6301</v>
      </c>
      <c r="AD269" s="60">
        <v>8705000</v>
      </c>
      <c r="AE269" s="60">
        <v>84000</v>
      </c>
      <c r="AF269" t="s">
        <v>93</v>
      </c>
      <c r="AG269" t="s">
        <v>52</v>
      </c>
      <c r="AH269" t="s">
        <v>94</v>
      </c>
      <c r="AI269" t="s">
        <v>53</v>
      </c>
      <c r="AJ269">
        <v>2013</v>
      </c>
      <c r="AK269" t="s">
        <v>55</v>
      </c>
      <c r="AL269" t="s">
        <v>52</v>
      </c>
      <c r="AM269" t="s">
        <v>52</v>
      </c>
      <c r="AN269">
        <v>2018</v>
      </c>
      <c r="AO269" t="s">
        <v>95</v>
      </c>
      <c r="AP269" t="s">
        <v>83</v>
      </c>
      <c r="AQ269">
        <v>72.417366000000001</v>
      </c>
      <c r="AR269">
        <v>266.45410099999998</v>
      </c>
    </row>
    <row r="270" spans="1:44" x14ac:dyDescent="0.25">
      <c r="A270">
        <v>23410</v>
      </c>
      <c r="B270" t="s">
        <v>238</v>
      </c>
      <c r="C270" t="s">
        <v>147</v>
      </c>
      <c r="D270" t="s">
        <v>37</v>
      </c>
      <c r="E270" t="s">
        <v>108</v>
      </c>
      <c r="F270" t="s">
        <v>39</v>
      </c>
      <c r="G270">
        <v>0.56000000000000005</v>
      </c>
      <c r="H270">
        <v>0.48</v>
      </c>
      <c r="I270">
        <v>0.31243599999999999</v>
      </c>
      <c r="J270">
        <v>6.0777700000000001</v>
      </c>
      <c r="K270">
        <v>0.72643800000000003</v>
      </c>
      <c r="L270">
        <v>1.8989130000000001</v>
      </c>
      <c r="M270">
        <v>0.226965</v>
      </c>
      <c r="N270">
        <v>3200</v>
      </c>
      <c r="O270" t="s">
        <v>242</v>
      </c>
      <c r="P270" t="s">
        <v>82</v>
      </c>
      <c r="Q270" t="s">
        <v>240</v>
      </c>
      <c r="R270">
        <v>6301.1542760000002</v>
      </c>
      <c r="S270" t="s">
        <v>41</v>
      </c>
      <c r="T270" t="s">
        <v>83</v>
      </c>
      <c r="U270" t="s">
        <v>84</v>
      </c>
      <c r="V270" t="s">
        <v>85</v>
      </c>
      <c r="W270" t="s">
        <v>86</v>
      </c>
      <c r="X270" t="s">
        <v>87</v>
      </c>
      <c r="Y270">
        <v>2021</v>
      </c>
      <c r="Z270" t="s">
        <v>241</v>
      </c>
      <c r="AA270" t="s">
        <v>241</v>
      </c>
      <c r="AB270" t="s">
        <v>89</v>
      </c>
      <c r="AC270" s="58">
        <v>6301</v>
      </c>
      <c r="AD270" s="60">
        <v>8705000</v>
      </c>
      <c r="AE270" s="60">
        <v>84000</v>
      </c>
      <c r="AF270" t="s">
        <v>93</v>
      </c>
      <c r="AG270" t="s">
        <v>52</v>
      </c>
      <c r="AH270" t="s">
        <v>94</v>
      </c>
      <c r="AI270" t="s">
        <v>53</v>
      </c>
      <c r="AJ270">
        <v>2013</v>
      </c>
      <c r="AK270" t="s">
        <v>55</v>
      </c>
      <c r="AL270" t="s">
        <v>52</v>
      </c>
      <c r="AM270" t="s">
        <v>52</v>
      </c>
      <c r="AN270">
        <v>2018</v>
      </c>
      <c r="AO270" t="s">
        <v>95</v>
      </c>
      <c r="AP270" t="s">
        <v>83</v>
      </c>
      <c r="AQ270">
        <v>150.59079299999999</v>
      </c>
      <c r="AR270">
        <v>1264.383116</v>
      </c>
    </row>
    <row r="271" spans="1:44" x14ac:dyDescent="0.25">
      <c r="A271">
        <v>23423</v>
      </c>
      <c r="B271" t="s">
        <v>238</v>
      </c>
      <c r="C271" t="s">
        <v>36</v>
      </c>
      <c r="D271" t="s">
        <v>37</v>
      </c>
      <c r="E271" t="s">
        <v>108</v>
      </c>
      <c r="F271" t="s">
        <v>39</v>
      </c>
      <c r="G271">
        <v>0.56000000000000005</v>
      </c>
      <c r="H271">
        <v>0.48</v>
      </c>
      <c r="I271">
        <v>0.61776299999999995</v>
      </c>
      <c r="J271">
        <v>7.1059679999999998</v>
      </c>
      <c r="K271">
        <v>0.77857799999999999</v>
      </c>
      <c r="L271">
        <v>4.3898080000000004</v>
      </c>
      <c r="M271">
        <v>0.48097699999999999</v>
      </c>
      <c r="N271">
        <v>3300</v>
      </c>
      <c r="O271" t="s">
        <v>249</v>
      </c>
      <c r="P271" t="s">
        <v>82</v>
      </c>
      <c r="Q271" t="s">
        <v>240</v>
      </c>
      <c r="R271">
        <v>6301.1542760000002</v>
      </c>
      <c r="S271" t="s">
        <v>41</v>
      </c>
      <c r="T271" t="s">
        <v>83</v>
      </c>
      <c r="U271" t="s">
        <v>84</v>
      </c>
      <c r="V271" t="s">
        <v>85</v>
      </c>
      <c r="W271" t="s">
        <v>86</v>
      </c>
      <c r="X271" t="s">
        <v>87</v>
      </c>
      <c r="Y271">
        <v>2021</v>
      </c>
      <c r="Z271" t="s">
        <v>241</v>
      </c>
      <c r="AA271" t="s">
        <v>241</v>
      </c>
      <c r="AB271" t="s">
        <v>89</v>
      </c>
      <c r="AC271" s="58">
        <v>6301</v>
      </c>
      <c r="AD271" s="60">
        <v>8705000</v>
      </c>
      <c r="AE271" s="60">
        <v>84000</v>
      </c>
      <c r="AF271" t="s">
        <v>93</v>
      </c>
      <c r="AG271" t="s">
        <v>52</v>
      </c>
      <c r="AH271" t="s">
        <v>94</v>
      </c>
      <c r="AI271" t="s">
        <v>53</v>
      </c>
      <c r="AJ271">
        <v>2013</v>
      </c>
      <c r="AK271" t="s">
        <v>55</v>
      </c>
      <c r="AL271" t="s">
        <v>52</v>
      </c>
      <c r="AM271" t="s">
        <v>52</v>
      </c>
      <c r="AN271">
        <v>2018</v>
      </c>
      <c r="AO271" t="s">
        <v>95</v>
      </c>
      <c r="AP271" t="s">
        <v>83</v>
      </c>
      <c r="AQ271">
        <v>44.974505000000001</v>
      </c>
      <c r="AR271">
        <v>4.3833849999999996</v>
      </c>
    </row>
    <row r="272" spans="1:44" x14ac:dyDescent="0.25">
      <c r="A272">
        <v>23442</v>
      </c>
      <c r="B272" t="s">
        <v>238</v>
      </c>
      <c r="C272" t="s">
        <v>36</v>
      </c>
      <c r="D272" t="s">
        <v>37</v>
      </c>
      <c r="E272" t="s">
        <v>108</v>
      </c>
      <c r="F272" t="s">
        <v>39</v>
      </c>
      <c r="G272">
        <v>0.56000000000000005</v>
      </c>
      <c r="H272">
        <v>0.48</v>
      </c>
      <c r="I272">
        <v>0.37443900000000002</v>
      </c>
      <c r="J272">
        <v>6.8403590000000003</v>
      </c>
      <c r="K272">
        <v>0.80025599999999997</v>
      </c>
      <c r="L272">
        <v>2.561299</v>
      </c>
      <c r="M272">
        <v>0.299647</v>
      </c>
      <c r="N272">
        <v>2210</v>
      </c>
      <c r="O272" t="s">
        <v>239</v>
      </c>
      <c r="P272" t="s">
        <v>82</v>
      </c>
      <c r="Q272" t="s">
        <v>240</v>
      </c>
      <c r="R272">
        <v>6301.1542760000002</v>
      </c>
      <c r="S272" t="s">
        <v>41</v>
      </c>
      <c r="T272" t="s">
        <v>83</v>
      </c>
      <c r="U272" t="s">
        <v>84</v>
      </c>
      <c r="V272" t="s">
        <v>85</v>
      </c>
      <c r="W272" t="s">
        <v>86</v>
      </c>
      <c r="X272" t="s">
        <v>87</v>
      </c>
      <c r="Y272">
        <v>2021</v>
      </c>
      <c r="Z272" t="s">
        <v>241</v>
      </c>
      <c r="AA272" t="s">
        <v>241</v>
      </c>
      <c r="AB272" t="s">
        <v>89</v>
      </c>
      <c r="AC272" s="58">
        <v>6301</v>
      </c>
      <c r="AD272" s="60">
        <v>8705000</v>
      </c>
      <c r="AE272" s="60">
        <v>84000</v>
      </c>
      <c r="AF272" t="s">
        <v>93</v>
      </c>
      <c r="AG272" t="s">
        <v>52</v>
      </c>
      <c r="AH272" t="s">
        <v>94</v>
      </c>
      <c r="AI272" t="s">
        <v>53</v>
      </c>
      <c r="AJ272">
        <v>2013</v>
      </c>
      <c r="AK272" t="s">
        <v>55</v>
      </c>
      <c r="AL272" t="s">
        <v>52</v>
      </c>
      <c r="AM272" t="s">
        <v>52</v>
      </c>
      <c r="AN272">
        <v>2018</v>
      </c>
      <c r="AO272" t="s">
        <v>95</v>
      </c>
      <c r="AP272" t="s">
        <v>83</v>
      </c>
      <c r="AQ272">
        <v>125.984021</v>
      </c>
      <c r="AR272">
        <v>645.23186399999997</v>
      </c>
    </row>
    <row r="273" spans="1:44" x14ac:dyDescent="0.25">
      <c r="A273">
        <v>23443</v>
      </c>
      <c r="B273" t="s">
        <v>238</v>
      </c>
      <c r="C273" t="s">
        <v>147</v>
      </c>
      <c r="D273" t="s">
        <v>37</v>
      </c>
      <c r="E273" t="s">
        <v>108</v>
      </c>
      <c r="F273" t="s">
        <v>39</v>
      </c>
      <c r="G273">
        <v>0.56000000000000005</v>
      </c>
      <c r="H273">
        <v>0.48</v>
      </c>
      <c r="I273">
        <v>0.24332400000000001</v>
      </c>
      <c r="J273">
        <v>6.8403590000000003</v>
      </c>
      <c r="K273">
        <v>0.80025599999999997</v>
      </c>
      <c r="L273">
        <v>1.664425</v>
      </c>
      <c r="M273">
        <v>0.19472200000000001</v>
      </c>
      <c r="N273">
        <v>3200</v>
      </c>
      <c r="O273" t="s">
        <v>242</v>
      </c>
      <c r="P273" t="s">
        <v>82</v>
      </c>
      <c r="Q273" t="s">
        <v>240</v>
      </c>
      <c r="R273">
        <v>6301.1542760000002</v>
      </c>
      <c r="S273" t="s">
        <v>41</v>
      </c>
      <c r="T273" t="s">
        <v>83</v>
      </c>
      <c r="U273" t="s">
        <v>84</v>
      </c>
      <c r="V273" t="s">
        <v>85</v>
      </c>
      <c r="W273" t="s">
        <v>86</v>
      </c>
      <c r="X273" t="s">
        <v>87</v>
      </c>
      <c r="Y273">
        <v>2021</v>
      </c>
      <c r="Z273" t="s">
        <v>241</v>
      </c>
      <c r="AA273" t="s">
        <v>241</v>
      </c>
      <c r="AB273" t="s">
        <v>89</v>
      </c>
      <c r="AC273" s="58">
        <v>6301</v>
      </c>
      <c r="AD273" s="60">
        <v>8705000</v>
      </c>
      <c r="AE273" s="60">
        <v>84000</v>
      </c>
      <c r="AF273" t="s">
        <v>93</v>
      </c>
      <c r="AG273" t="s">
        <v>52</v>
      </c>
      <c r="AH273" t="s">
        <v>94</v>
      </c>
      <c r="AI273" t="s">
        <v>53</v>
      </c>
      <c r="AJ273">
        <v>2013</v>
      </c>
      <c r="AK273" t="s">
        <v>55</v>
      </c>
      <c r="AL273" t="s">
        <v>52</v>
      </c>
      <c r="AM273" t="s">
        <v>52</v>
      </c>
      <c r="AN273">
        <v>2018</v>
      </c>
      <c r="AO273" t="s">
        <v>95</v>
      </c>
      <c r="AP273" t="s">
        <v>83</v>
      </c>
      <c r="AQ273">
        <v>139.246848</v>
      </c>
      <c r="AR273">
        <v>984.69798000000003</v>
      </c>
    </row>
    <row r="274" spans="1:44" x14ac:dyDescent="0.25">
      <c r="A274">
        <v>23460</v>
      </c>
      <c r="B274" t="s">
        <v>238</v>
      </c>
      <c r="C274" t="s">
        <v>36</v>
      </c>
      <c r="D274" t="s">
        <v>37</v>
      </c>
      <c r="E274" t="s">
        <v>108</v>
      </c>
      <c r="F274" t="s">
        <v>39</v>
      </c>
      <c r="G274">
        <v>0.56000000000000005</v>
      </c>
      <c r="H274">
        <v>0.48</v>
      </c>
      <c r="I274">
        <v>0.30393199999999998</v>
      </c>
      <c r="J274">
        <v>6.7050260000000002</v>
      </c>
      <c r="K274">
        <v>0.79360200000000003</v>
      </c>
      <c r="L274">
        <v>2.037874</v>
      </c>
      <c r="M274">
        <v>0.241201</v>
      </c>
      <c r="N274">
        <v>2210</v>
      </c>
      <c r="O274" t="s">
        <v>239</v>
      </c>
      <c r="P274" t="s">
        <v>82</v>
      </c>
      <c r="Q274" t="s">
        <v>240</v>
      </c>
      <c r="R274">
        <v>6301.1542760000002</v>
      </c>
      <c r="S274" t="s">
        <v>41</v>
      </c>
      <c r="T274" t="s">
        <v>83</v>
      </c>
      <c r="U274" t="s">
        <v>84</v>
      </c>
      <c r="V274" t="s">
        <v>85</v>
      </c>
      <c r="W274" t="s">
        <v>86</v>
      </c>
      <c r="X274" t="s">
        <v>87</v>
      </c>
      <c r="Y274">
        <v>2021</v>
      </c>
      <c r="Z274" t="s">
        <v>241</v>
      </c>
      <c r="AA274" t="s">
        <v>241</v>
      </c>
      <c r="AB274" t="s">
        <v>89</v>
      </c>
      <c r="AC274" s="58">
        <v>6301</v>
      </c>
      <c r="AD274" s="60">
        <v>8705000</v>
      </c>
      <c r="AE274" s="60">
        <v>84000</v>
      </c>
      <c r="AF274" t="s">
        <v>93</v>
      </c>
      <c r="AG274" t="s">
        <v>52</v>
      </c>
      <c r="AH274" t="s">
        <v>94</v>
      </c>
      <c r="AI274" t="s">
        <v>53</v>
      </c>
      <c r="AJ274">
        <v>2013</v>
      </c>
      <c r="AK274" t="s">
        <v>55</v>
      </c>
      <c r="AL274" t="s">
        <v>52</v>
      </c>
      <c r="AM274" t="s">
        <v>52</v>
      </c>
      <c r="AN274">
        <v>2018</v>
      </c>
      <c r="AO274" t="s">
        <v>95</v>
      </c>
      <c r="AP274" t="s">
        <v>83</v>
      </c>
      <c r="AQ274">
        <v>123.265411</v>
      </c>
      <c r="AR274">
        <v>580.48406999999997</v>
      </c>
    </row>
    <row r="275" spans="1:44" x14ac:dyDescent="0.25">
      <c r="A275">
        <v>23461</v>
      </c>
      <c r="B275" t="s">
        <v>238</v>
      </c>
      <c r="C275" t="s">
        <v>147</v>
      </c>
      <c r="D275" t="s">
        <v>37</v>
      </c>
      <c r="E275" t="s">
        <v>108</v>
      </c>
      <c r="F275" t="s">
        <v>39</v>
      </c>
      <c r="G275">
        <v>0.56000000000000005</v>
      </c>
      <c r="H275">
        <v>0.48</v>
      </c>
      <c r="I275">
        <v>0.31147599999999998</v>
      </c>
      <c r="J275">
        <v>6.7050260000000002</v>
      </c>
      <c r="K275">
        <v>0.79360200000000003</v>
      </c>
      <c r="L275">
        <v>2.0884529999999999</v>
      </c>
      <c r="M275">
        <v>0.24718799999999999</v>
      </c>
      <c r="N275">
        <v>3200</v>
      </c>
      <c r="O275" t="s">
        <v>242</v>
      </c>
      <c r="P275" t="s">
        <v>82</v>
      </c>
      <c r="Q275" t="s">
        <v>240</v>
      </c>
      <c r="R275">
        <v>6301.1542760000002</v>
      </c>
      <c r="S275" t="s">
        <v>41</v>
      </c>
      <c r="T275" t="s">
        <v>83</v>
      </c>
      <c r="U275" t="s">
        <v>84</v>
      </c>
      <c r="V275" t="s">
        <v>85</v>
      </c>
      <c r="W275" t="s">
        <v>86</v>
      </c>
      <c r="X275" t="s">
        <v>87</v>
      </c>
      <c r="Y275">
        <v>2021</v>
      </c>
      <c r="Z275" t="s">
        <v>241</v>
      </c>
      <c r="AA275" t="s">
        <v>241</v>
      </c>
      <c r="AB275" t="s">
        <v>89</v>
      </c>
      <c r="AC275" s="58">
        <v>6301</v>
      </c>
      <c r="AD275" s="60">
        <v>8705000</v>
      </c>
      <c r="AE275" s="60">
        <v>84000</v>
      </c>
      <c r="AF275" t="s">
        <v>93</v>
      </c>
      <c r="AG275" t="s">
        <v>52</v>
      </c>
      <c r="AH275" t="s">
        <v>94</v>
      </c>
      <c r="AI275" t="s">
        <v>53</v>
      </c>
      <c r="AJ275">
        <v>2013</v>
      </c>
      <c r="AK275" t="s">
        <v>55</v>
      </c>
      <c r="AL275" t="s">
        <v>52</v>
      </c>
      <c r="AM275" t="s">
        <v>52</v>
      </c>
      <c r="AN275">
        <v>2018</v>
      </c>
      <c r="AO275" t="s">
        <v>95</v>
      </c>
      <c r="AP275" t="s">
        <v>83</v>
      </c>
      <c r="AQ275">
        <v>150.21120199999999</v>
      </c>
      <c r="AR275">
        <v>1260.4972990000001</v>
      </c>
    </row>
    <row r="276" spans="1:44" x14ac:dyDescent="0.25">
      <c r="A276">
        <v>23477</v>
      </c>
      <c r="B276" t="s">
        <v>238</v>
      </c>
      <c r="C276" t="s">
        <v>147</v>
      </c>
      <c r="D276" t="s">
        <v>37</v>
      </c>
      <c r="E276" t="s">
        <v>108</v>
      </c>
      <c r="F276" t="s">
        <v>39</v>
      </c>
      <c r="G276">
        <v>0.56000000000000005</v>
      </c>
      <c r="H276">
        <v>0.48</v>
      </c>
      <c r="I276">
        <v>0.35275099999999998</v>
      </c>
      <c r="J276">
        <v>6.4140610000000002</v>
      </c>
      <c r="K276">
        <v>0.76875400000000005</v>
      </c>
      <c r="L276">
        <v>2.2625649999999999</v>
      </c>
      <c r="M276">
        <v>0.27117799999999997</v>
      </c>
      <c r="N276">
        <v>3200</v>
      </c>
      <c r="O276" t="s">
        <v>242</v>
      </c>
      <c r="P276" t="s">
        <v>82</v>
      </c>
      <c r="Q276" t="s">
        <v>240</v>
      </c>
      <c r="R276">
        <v>6301.1542760000002</v>
      </c>
      <c r="S276" t="s">
        <v>41</v>
      </c>
      <c r="T276" t="s">
        <v>83</v>
      </c>
      <c r="U276" t="s">
        <v>84</v>
      </c>
      <c r="V276" t="s">
        <v>85</v>
      </c>
      <c r="W276" t="s">
        <v>86</v>
      </c>
      <c r="X276" t="s">
        <v>87</v>
      </c>
      <c r="Y276">
        <v>2021</v>
      </c>
      <c r="Z276" t="s">
        <v>241</v>
      </c>
      <c r="AA276" t="s">
        <v>241</v>
      </c>
      <c r="AB276" t="s">
        <v>89</v>
      </c>
      <c r="AC276" s="58">
        <v>6301</v>
      </c>
      <c r="AD276" s="60">
        <v>8705000</v>
      </c>
      <c r="AE276" s="60">
        <v>84000</v>
      </c>
      <c r="AF276" t="s">
        <v>93</v>
      </c>
      <c r="AG276" t="s">
        <v>52</v>
      </c>
      <c r="AH276" t="s">
        <v>94</v>
      </c>
      <c r="AI276" t="s">
        <v>53</v>
      </c>
      <c r="AJ276">
        <v>2013</v>
      </c>
      <c r="AK276" t="s">
        <v>55</v>
      </c>
      <c r="AL276" t="s">
        <v>52</v>
      </c>
      <c r="AM276" t="s">
        <v>52</v>
      </c>
      <c r="AN276">
        <v>2018</v>
      </c>
      <c r="AO276" t="s">
        <v>95</v>
      </c>
      <c r="AP276" t="s">
        <v>83</v>
      </c>
      <c r="AQ276">
        <v>157.121567</v>
      </c>
      <c r="AR276">
        <v>1427.53153</v>
      </c>
    </row>
    <row r="277" spans="1:44" x14ac:dyDescent="0.25">
      <c r="A277">
        <v>23478</v>
      </c>
      <c r="B277" t="s">
        <v>238</v>
      </c>
      <c r="C277" t="s">
        <v>36</v>
      </c>
      <c r="D277" t="s">
        <v>37</v>
      </c>
      <c r="E277" t="s">
        <v>108</v>
      </c>
      <c r="F277" t="s">
        <v>39</v>
      </c>
      <c r="G277">
        <v>0.56000000000000005</v>
      </c>
      <c r="H277">
        <v>0.48</v>
      </c>
      <c r="I277">
        <v>0.18157400000000001</v>
      </c>
      <c r="J277">
        <v>6.4140610000000002</v>
      </c>
      <c r="K277">
        <v>0.76875400000000005</v>
      </c>
      <c r="L277">
        <v>1.1646240000000001</v>
      </c>
      <c r="M277">
        <v>0.13958499999999999</v>
      </c>
      <c r="N277">
        <v>3300</v>
      </c>
      <c r="O277" t="s">
        <v>249</v>
      </c>
      <c r="P277" t="s">
        <v>82</v>
      </c>
      <c r="Q277" t="s">
        <v>240</v>
      </c>
      <c r="R277">
        <v>6301.1542760000002</v>
      </c>
      <c r="S277" t="s">
        <v>41</v>
      </c>
      <c r="T277" t="s">
        <v>83</v>
      </c>
      <c r="U277" t="s">
        <v>84</v>
      </c>
      <c r="V277" t="s">
        <v>85</v>
      </c>
      <c r="W277" t="s">
        <v>86</v>
      </c>
      <c r="X277" t="s">
        <v>87</v>
      </c>
      <c r="Y277">
        <v>2021</v>
      </c>
      <c r="Z277" t="s">
        <v>241</v>
      </c>
      <c r="AA277" t="s">
        <v>241</v>
      </c>
      <c r="AB277" t="s">
        <v>89</v>
      </c>
      <c r="AC277" s="58">
        <v>6301</v>
      </c>
      <c r="AD277" s="60">
        <v>8705000</v>
      </c>
      <c r="AE277" s="60">
        <v>84000</v>
      </c>
      <c r="AF277" t="s">
        <v>93</v>
      </c>
      <c r="AG277" t="s">
        <v>52</v>
      </c>
      <c r="AH277" t="s">
        <v>94</v>
      </c>
      <c r="AI277" t="s">
        <v>53</v>
      </c>
      <c r="AJ277">
        <v>2013</v>
      </c>
      <c r="AK277" t="s">
        <v>55</v>
      </c>
      <c r="AL277" t="s">
        <v>52</v>
      </c>
      <c r="AM277" t="s">
        <v>52</v>
      </c>
      <c r="AN277">
        <v>2018</v>
      </c>
      <c r="AO277" t="s">
        <v>95</v>
      </c>
      <c r="AP277" t="s">
        <v>83</v>
      </c>
      <c r="AQ277">
        <v>129.401205</v>
      </c>
      <c r="AR277">
        <v>734.80196100000001</v>
      </c>
    </row>
    <row r="278" spans="1:44" x14ac:dyDescent="0.25">
      <c r="A278">
        <v>23502</v>
      </c>
      <c r="B278" t="s">
        <v>238</v>
      </c>
      <c r="C278" t="s">
        <v>147</v>
      </c>
      <c r="D278" t="s">
        <v>37</v>
      </c>
      <c r="E278" t="s">
        <v>108</v>
      </c>
      <c r="F278" t="s">
        <v>39</v>
      </c>
      <c r="G278">
        <v>0.56000000000000005</v>
      </c>
      <c r="H278">
        <v>0.48</v>
      </c>
      <c r="I278">
        <v>0.248255</v>
      </c>
      <c r="J278">
        <v>6.7552649999999996</v>
      </c>
      <c r="K278">
        <v>0.77835200000000004</v>
      </c>
      <c r="L278">
        <v>1.6770290000000001</v>
      </c>
      <c r="M278">
        <v>0.19323000000000001</v>
      </c>
      <c r="N278">
        <v>3200</v>
      </c>
      <c r="O278" t="s">
        <v>242</v>
      </c>
      <c r="P278" t="s">
        <v>82</v>
      </c>
      <c r="Q278" t="s">
        <v>240</v>
      </c>
      <c r="R278">
        <v>6301.1542760000002</v>
      </c>
      <c r="S278" t="s">
        <v>41</v>
      </c>
      <c r="T278" t="s">
        <v>83</v>
      </c>
      <c r="U278" t="s">
        <v>84</v>
      </c>
      <c r="V278" t="s">
        <v>85</v>
      </c>
      <c r="W278" t="s">
        <v>86</v>
      </c>
      <c r="X278" t="s">
        <v>87</v>
      </c>
      <c r="Y278">
        <v>2021</v>
      </c>
      <c r="Z278" t="s">
        <v>241</v>
      </c>
      <c r="AA278" t="s">
        <v>241</v>
      </c>
      <c r="AB278" t="s">
        <v>89</v>
      </c>
      <c r="AC278" s="58">
        <v>6301</v>
      </c>
      <c r="AD278" s="60">
        <v>8705000</v>
      </c>
      <c r="AE278" s="60">
        <v>84000</v>
      </c>
      <c r="AF278" t="s">
        <v>93</v>
      </c>
      <c r="AG278" t="s">
        <v>52</v>
      </c>
      <c r="AH278" t="s">
        <v>94</v>
      </c>
      <c r="AI278" t="s">
        <v>53</v>
      </c>
      <c r="AJ278">
        <v>2013</v>
      </c>
      <c r="AK278" t="s">
        <v>55</v>
      </c>
      <c r="AL278" t="s">
        <v>52</v>
      </c>
      <c r="AM278" t="s">
        <v>52</v>
      </c>
      <c r="AN278">
        <v>2018</v>
      </c>
      <c r="AO278" t="s">
        <v>95</v>
      </c>
      <c r="AP278" t="s">
        <v>83</v>
      </c>
      <c r="AQ278">
        <v>140.1986</v>
      </c>
      <c r="AR278">
        <v>1004.652934</v>
      </c>
    </row>
    <row r="279" spans="1:44" x14ac:dyDescent="0.25">
      <c r="A279">
        <v>23503</v>
      </c>
      <c r="B279" t="s">
        <v>238</v>
      </c>
      <c r="C279" t="s">
        <v>36</v>
      </c>
      <c r="D279" t="s">
        <v>37</v>
      </c>
      <c r="E279" t="s">
        <v>108</v>
      </c>
      <c r="F279" t="s">
        <v>39</v>
      </c>
      <c r="G279">
        <v>0.56000000000000005</v>
      </c>
      <c r="H279">
        <v>0.48</v>
      </c>
      <c r="I279">
        <v>0.369508</v>
      </c>
      <c r="J279">
        <v>6.7552649999999996</v>
      </c>
      <c r="K279">
        <v>0.77835200000000004</v>
      </c>
      <c r="L279">
        <v>2.496127</v>
      </c>
      <c r="M279">
        <v>0.287607</v>
      </c>
      <c r="N279">
        <v>3300</v>
      </c>
      <c r="O279" t="s">
        <v>249</v>
      </c>
      <c r="P279" t="s">
        <v>82</v>
      </c>
      <c r="Q279" t="s">
        <v>240</v>
      </c>
      <c r="R279">
        <v>6301.1542760000002</v>
      </c>
      <c r="S279" t="s">
        <v>41</v>
      </c>
      <c r="T279" t="s">
        <v>83</v>
      </c>
      <c r="U279" t="s">
        <v>84</v>
      </c>
      <c r="V279" t="s">
        <v>85</v>
      </c>
      <c r="W279" t="s">
        <v>86</v>
      </c>
      <c r="X279" t="s">
        <v>87</v>
      </c>
      <c r="Y279">
        <v>2021</v>
      </c>
      <c r="Z279" t="s">
        <v>241</v>
      </c>
      <c r="AA279" t="s">
        <v>241</v>
      </c>
      <c r="AB279" t="s">
        <v>89</v>
      </c>
      <c r="AC279" s="58">
        <v>6301</v>
      </c>
      <c r="AD279" s="60">
        <v>8705000</v>
      </c>
      <c r="AE279" s="60">
        <v>84000</v>
      </c>
      <c r="AF279" t="s">
        <v>93</v>
      </c>
      <c r="AG279" t="s">
        <v>52</v>
      </c>
      <c r="AH279" t="s">
        <v>94</v>
      </c>
      <c r="AI279" t="s">
        <v>53</v>
      </c>
      <c r="AJ279">
        <v>2013</v>
      </c>
      <c r="AK279" t="s">
        <v>55</v>
      </c>
      <c r="AL279" t="s">
        <v>52</v>
      </c>
      <c r="AM279" t="s">
        <v>52</v>
      </c>
      <c r="AN279">
        <v>2018</v>
      </c>
      <c r="AO279" t="s">
        <v>95</v>
      </c>
      <c r="AP279" t="s">
        <v>83</v>
      </c>
      <c r="AQ279">
        <v>136.79772199999999</v>
      </c>
      <c r="AR279">
        <v>919.43638699999997</v>
      </c>
    </row>
    <row r="280" spans="1:44" x14ac:dyDescent="0.25">
      <c r="A280">
        <v>23514</v>
      </c>
      <c r="B280" t="s">
        <v>238</v>
      </c>
      <c r="C280" t="s">
        <v>36</v>
      </c>
      <c r="D280" t="s">
        <v>37</v>
      </c>
      <c r="E280" t="s">
        <v>108</v>
      </c>
      <c r="F280" t="s">
        <v>39</v>
      </c>
      <c r="G280">
        <v>0.56000000000000005</v>
      </c>
      <c r="H280">
        <v>0.48</v>
      </c>
      <c r="I280">
        <v>0.49696099999999999</v>
      </c>
      <c r="J280">
        <v>7.13009</v>
      </c>
      <c r="K280">
        <v>0.81925300000000001</v>
      </c>
      <c r="L280">
        <v>3.543374</v>
      </c>
      <c r="M280">
        <v>0.407136</v>
      </c>
      <c r="N280">
        <v>2210</v>
      </c>
      <c r="O280" t="s">
        <v>239</v>
      </c>
      <c r="P280" t="s">
        <v>82</v>
      </c>
      <c r="Q280" t="s">
        <v>240</v>
      </c>
      <c r="R280">
        <v>6301.1542760000002</v>
      </c>
      <c r="S280" t="s">
        <v>41</v>
      </c>
      <c r="T280" t="s">
        <v>83</v>
      </c>
      <c r="U280" t="s">
        <v>84</v>
      </c>
      <c r="V280" t="s">
        <v>85</v>
      </c>
      <c r="W280" t="s">
        <v>86</v>
      </c>
      <c r="X280" t="s">
        <v>87</v>
      </c>
      <c r="Y280">
        <v>2021</v>
      </c>
      <c r="Z280" t="s">
        <v>241</v>
      </c>
      <c r="AA280" t="s">
        <v>241</v>
      </c>
      <c r="AB280" t="s">
        <v>89</v>
      </c>
      <c r="AC280" s="58">
        <v>6301</v>
      </c>
      <c r="AD280" s="60">
        <v>8705000</v>
      </c>
      <c r="AE280" s="60">
        <v>84000</v>
      </c>
      <c r="AF280" t="s">
        <v>93</v>
      </c>
      <c r="AG280" t="s">
        <v>52</v>
      </c>
      <c r="AH280" t="s">
        <v>94</v>
      </c>
      <c r="AI280" t="s">
        <v>53</v>
      </c>
      <c r="AJ280">
        <v>2013</v>
      </c>
      <c r="AK280" t="s">
        <v>55</v>
      </c>
      <c r="AL280" t="s">
        <v>52</v>
      </c>
      <c r="AM280" t="s">
        <v>52</v>
      </c>
      <c r="AN280">
        <v>2018</v>
      </c>
      <c r="AO280" t="s">
        <v>95</v>
      </c>
      <c r="AP280" t="s">
        <v>83</v>
      </c>
      <c r="AQ280">
        <v>128.006663</v>
      </c>
      <c r="AR280">
        <v>699.89004199999999</v>
      </c>
    </row>
    <row r="281" spans="1:44" x14ac:dyDescent="0.25">
      <c r="A281">
        <v>23515</v>
      </c>
      <c r="B281" t="s">
        <v>238</v>
      </c>
      <c r="C281" t="s">
        <v>147</v>
      </c>
      <c r="D281" t="s">
        <v>37</v>
      </c>
      <c r="E281" t="s">
        <v>108</v>
      </c>
      <c r="F281" t="s">
        <v>39</v>
      </c>
      <c r="G281">
        <v>0.56000000000000005</v>
      </c>
      <c r="H281">
        <v>0.48</v>
      </c>
      <c r="I281">
        <v>0.12080299999999999</v>
      </c>
      <c r="J281">
        <v>7.13009</v>
      </c>
      <c r="K281">
        <v>0.81925300000000001</v>
      </c>
      <c r="L281">
        <v>0.86133499999999996</v>
      </c>
      <c r="M281">
        <v>9.8968E-2</v>
      </c>
      <c r="N281">
        <v>3200</v>
      </c>
      <c r="O281" t="s">
        <v>242</v>
      </c>
      <c r="P281" t="s">
        <v>82</v>
      </c>
      <c r="Q281" t="s">
        <v>240</v>
      </c>
      <c r="R281">
        <v>6301.1542760000002</v>
      </c>
      <c r="S281" t="s">
        <v>41</v>
      </c>
      <c r="T281" t="s">
        <v>83</v>
      </c>
      <c r="U281" t="s">
        <v>84</v>
      </c>
      <c r="V281" t="s">
        <v>85</v>
      </c>
      <c r="W281" t="s">
        <v>86</v>
      </c>
      <c r="X281" t="s">
        <v>87</v>
      </c>
      <c r="Y281">
        <v>2021</v>
      </c>
      <c r="Z281" t="s">
        <v>241</v>
      </c>
      <c r="AA281" t="s">
        <v>241</v>
      </c>
      <c r="AB281" t="s">
        <v>89</v>
      </c>
      <c r="AC281" s="58">
        <v>6301</v>
      </c>
      <c r="AD281" s="60">
        <v>8705000</v>
      </c>
      <c r="AE281" s="60">
        <v>84000</v>
      </c>
      <c r="AF281" t="s">
        <v>93</v>
      </c>
      <c r="AG281" t="s">
        <v>52</v>
      </c>
      <c r="AH281" t="s">
        <v>94</v>
      </c>
      <c r="AI281" t="s">
        <v>53</v>
      </c>
      <c r="AJ281">
        <v>2013</v>
      </c>
      <c r="AK281" t="s">
        <v>55</v>
      </c>
      <c r="AL281" t="s">
        <v>52</v>
      </c>
      <c r="AM281" t="s">
        <v>52</v>
      </c>
      <c r="AN281">
        <v>2018</v>
      </c>
      <c r="AO281" t="s">
        <v>95</v>
      </c>
      <c r="AP281" t="s">
        <v>83</v>
      </c>
      <c r="AQ281">
        <v>119.558144</v>
      </c>
      <c r="AR281">
        <v>488.87169699999998</v>
      </c>
    </row>
    <row r="282" spans="1:44" x14ac:dyDescent="0.25">
      <c r="A282">
        <v>23555</v>
      </c>
      <c r="B282" t="s">
        <v>238</v>
      </c>
      <c r="C282" t="s">
        <v>147</v>
      </c>
      <c r="D282" t="s">
        <v>37</v>
      </c>
      <c r="E282" t="s">
        <v>108</v>
      </c>
      <c r="F282" t="s">
        <v>39</v>
      </c>
      <c r="G282">
        <v>0.56000000000000005</v>
      </c>
      <c r="H282">
        <v>0.48</v>
      </c>
      <c r="I282">
        <v>1.4968E-2</v>
      </c>
      <c r="J282">
        <v>7.0413690000000004</v>
      </c>
      <c r="K282">
        <v>0.77320599999999995</v>
      </c>
      <c r="L282">
        <v>0.105394</v>
      </c>
      <c r="M282">
        <v>1.1573E-2</v>
      </c>
      <c r="N282">
        <v>3200</v>
      </c>
      <c r="O282" t="s">
        <v>242</v>
      </c>
      <c r="P282" t="s">
        <v>82</v>
      </c>
      <c r="Q282" t="s">
        <v>240</v>
      </c>
      <c r="R282">
        <v>6301.1542760000002</v>
      </c>
      <c r="S282" t="s">
        <v>41</v>
      </c>
      <c r="T282" t="s">
        <v>83</v>
      </c>
      <c r="U282" t="s">
        <v>84</v>
      </c>
      <c r="V282" t="s">
        <v>85</v>
      </c>
      <c r="W282" t="s">
        <v>86</v>
      </c>
      <c r="X282" t="s">
        <v>87</v>
      </c>
      <c r="Y282">
        <v>2021</v>
      </c>
      <c r="Z282" t="s">
        <v>241</v>
      </c>
      <c r="AA282" t="s">
        <v>241</v>
      </c>
      <c r="AB282" t="s">
        <v>89</v>
      </c>
      <c r="AC282" s="58">
        <v>6301</v>
      </c>
      <c r="AD282" s="60">
        <v>8705000</v>
      </c>
      <c r="AE282" s="60">
        <v>84000</v>
      </c>
      <c r="AF282" t="s">
        <v>93</v>
      </c>
      <c r="AG282" t="s">
        <v>52</v>
      </c>
      <c r="AH282" t="s">
        <v>94</v>
      </c>
      <c r="AI282" t="s">
        <v>53</v>
      </c>
      <c r="AJ282">
        <v>2013</v>
      </c>
      <c r="AK282" t="s">
        <v>55</v>
      </c>
      <c r="AL282" t="s">
        <v>52</v>
      </c>
      <c r="AM282" t="s">
        <v>52</v>
      </c>
      <c r="AN282">
        <v>2018</v>
      </c>
      <c r="AO282" t="s">
        <v>95</v>
      </c>
      <c r="AP282" t="s">
        <v>83</v>
      </c>
      <c r="AQ282">
        <v>102.433813</v>
      </c>
      <c r="AR282">
        <v>60.572716999999997</v>
      </c>
    </row>
    <row r="283" spans="1:44" x14ac:dyDescent="0.25">
      <c r="A283">
        <v>23556</v>
      </c>
      <c r="B283" t="s">
        <v>238</v>
      </c>
      <c r="C283" t="s">
        <v>36</v>
      </c>
      <c r="D283" t="s">
        <v>37</v>
      </c>
      <c r="E283" t="s">
        <v>108</v>
      </c>
      <c r="F283" t="s">
        <v>39</v>
      </c>
      <c r="G283">
        <v>0.56000000000000005</v>
      </c>
      <c r="H283">
        <v>0.48</v>
      </c>
      <c r="I283">
        <v>0.602796</v>
      </c>
      <c r="J283">
        <v>7.0413690000000004</v>
      </c>
      <c r="K283">
        <v>0.77320599999999995</v>
      </c>
      <c r="L283">
        <v>4.2445060000000003</v>
      </c>
      <c r="M283">
        <v>0.46608500000000003</v>
      </c>
      <c r="N283">
        <v>3300</v>
      </c>
      <c r="O283" t="s">
        <v>249</v>
      </c>
      <c r="P283" t="s">
        <v>82</v>
      </c>
      <c r="Q283" t="s">
        <v>240</v>
      </c>
      <c r="R283">
        <v>6301.1542760000002</v>
      </c>
      <c r="S283" t="s">
        <v>41</v>
      </c>
      <c r="T283" t="s">
        <v>83</v>
      </c>
      <c r="U283" t="s">
        <v>84</v>
      </c>
      <c r="V283" t="s">
        <v>85</v>
      </c>
      <c r="W283" t="s">
        <v>86</v>
      </c>
      <c r="X283" t="s">
        <v>87</v>
      </c>
      <c r="Y283">
        <v>2021</v>
      </c>
      <c r="Z283" t="s">
        <v>241</v>
      </c>
      <c r="AA283" t="s">
        <v>241</v>
      </c>
      <c r="AB283" t="s">
        <v>89</v>
      </c>
      <c r="AC283" s="58">
        <v>6301</v>
      </c>
      <c r="AD283" s="60">
        <v>8705000</v>
      </c>
      <c r="AE283" s="60">
        <v>84000</v>
      </c>
      <c r="AF283" t="s">
        <v>93</v>
      </c>
      <c r="AG283" t="s">
        <v>52</v>
      </c>
      <c r="AH283" t="s">
        <v>94</v>
      </c>
      <c r="AI283" t="s">
        <v>53</v>
      </c>
      <c r="AJ283">
        <v>2013</v>
      </c>
      <c r="AK283" t="s">
        <v>55</v>
      </c>
      <c r="AL283" t="s">
        <v>52</v>
      </c>
      <c r="AM283" t="s">
        <v>52</v>
      </c>
      <c r="AN283">
        <v>2018</v>
      </c>
      <c r="AO283" t="s">
        <v>95</v>
      </c>
      <c r="AP283" t="s">
        <v>83</v>
      </c>
      <c r="AQ283">
        <v>118.676163</v>
      </c>
      <c r="AR283">
        <v>466.43686600000001</v>
      </c>
    </row>
    <row r="284" spans="1:44" x14ac:dyDescent="0.25">
      <c r="A284">
        <v>23557</v>
      </c>
      <c r="B284" t="s">
        <v>238</v>
      </c>
      <c r="C284" t="s">
        <v>147</v>
      </c>
      <c r="D284" t="s">
        <v>37</v>
      </c>
      <c r="E284" t="s">
        <v>108</v>
      </c>
      <c r="F284" t="s">
        <v>39</v>
      </c>
      <c r="G284">
        <v>0.56000000000000005</v>
      </c>
      <c r="H284">
        <v>0.48</v>
      </c>
      <c r="I284">
        <v>0.35357100000000002</v>
      </c>
      <c r="J284">
        <v>6.5525279999999997</v>
      </c>
      <c r="K284">
        <v>0.77247399999999999</v>
      </c>
      <c r="L284">
        <v>2.316786</v>
      </c>
      <c r="M284">
        <v>0.27312500000000001</v>
      </c>
      <c r="N284">
        <v>3200</v>
      </c>
      <c r="O284" t="s">
        <v>242</v>
      </c>
      <c r="P284" t="s">
        <v>82</v>
      </c>
      <c r="Q284" t="s">
        <v>240</v>
      </c>
      <c r="R284">
        <v>6301.1542760000002</v>
      </c>
      <c r="S284" t="s">
        <v>41</v>
      </c>
      <c r="T284" t="s">
        <v>83</v>
      </c>
      <c r="U284" t="s">
        <v>84</v>
      </c>
      <c r="V284" t="s">
        <v>85</v>
      </c>
      <c r="W284" t="s">
        <v>86</v>
      </c>
      <c r="X284" t="s">
        <v>87</v>
      </c>
      <c r="Y284">
        <v>2021</v>
      </c>
      <c r="Z284" t="s">
        <v>241</v>
      </c>
      <c r="AA284" t="s">
        <v>241</v>
      </c>
      <c r="AB284" t="s">
        <v>89</v>
      </c>
      <c r="AC284" s="58">
        <v>6301</v>
      </c>
      <c r="AD284" s="60">
        <v>8705000</v>
      </c>
      <c r="AE284" s="60">
        <v>84000</v>
      </c>
      <c r="AF284" t="s">
        <v>93</v>
      </c>
      <c r="AG284" t="s">
        <v>52</v>
      </c>
      <c r="AH284" t="s">
        <v>94</v>
      </c>
      <c r="AI284" t="s">
        <v>53</v>
      </c>
      <c r="AJ284">
        <v>2013</v>
      </c>
      <c r="AK284" t="s">
        <v>55</v>
      </c>
      <c r="AL284" t="s">
        <v>52</v>
      </c>
      <c r="AM284" t="s">
        <v>52</v>
      </c>
      <c r="AN284">
        <v>2018</v>
      </c>
      <c r="AO284" t="s">
        <v>95</v>
      </c>
      <c r="AP284" t="s">
        <v>83</v>
      </c>
      <c r="AQ284">
        <v>157.15034399999999</v>
      </c>
      <c r="AR284">
        <v>1430.8520619999999</v>
      </c>
    </row>
    <row r="285" spans="1:44" x14ac:dyDescent="0.25">
      <c r="A285">
        <v>23558</v>
      </c>
      <c r="B285" t="s">
        <v>238</v>
      </c>
      <c r="C285" t="s">
        <v>36</v>
      </c>
      <c r="D285" t="s">
        <v>37</v>
      </c>
      <c r="E285" t="s">
        <v>108</v>
      </c>
      <c r="F285" t="s">
        <v>39</v>
      </c>
      <c r="G285">
        <v>0.56000000000000005</v>
      </c>
      <c r="H285">
        <v>0.48</v>
      </c>
      <c r="I285">
        <v>0.25905499999999998</v>
      </c>
      <c r="J285">
        <v>6.5525279999999997</v>
      </c>
      <c r="K285">
        <v>0.77247399999999999</v>
      </c>
      <c r="L285">
        <v>1.6974670000000001</v>
      </c>
      <c r="M285">
        <v>0.20011399999999999</v>
      </c>
      <c r="N285">
        <v>3300</v>
      </c>
      <c r="O285" t="s">
        <v>249</v>
      </c>
      <c r="P285" t="s">
        <v>82</v>
      </c>
      <c r="Q285" t="s">
        <v>240</v>
      </c>
      <c r="R285">
        <v>6301.1542760000002</v>
      </c>
      <c r="S285" t="s">
        <v>41</v>
      </c>
      <c r="T285" t="s">
        <v>83</v>
      </c>
      <c r="U285" t="s">
        <v>84</v>
      </c>
      <c r="V285" t="s">
        <v>85</v>
      </c>
      <c r="W285" t="s">
        <v>86</v>
      </c>
      <c r="X285" t="s">
        <v>87</v>
      </c>
      <c r="Y285">
        <v>2021</v>
      </c>
      <c r="Z285" t="s">
        <v>241</v>
      </c>
      <c r="AA285" t="s">
        <v>241</v>
      </c>
      <c r="AB285" t="s">
        <v>89</v>
      </c>
      <c r="AC285" s="58">
        <v>6301</v>
      </c>
      <c r="AD285" s="60">
        <v>8705000</v>
      </c>
      <c r="AE285" s="60">
        <v>84000</v>
      </c>
      <c r="AF285" t="s">
        <v>93</v>
      </c>
      <c r="AG285" t="s">
        <v>52</v>
      </c>
      <c r="AH285" t="s">
        <v>94</v>
      </c>
      <c r="AI285" t="s">
        <v>53</v>
      </c>
      <c r="AJ285">
        <v>2013</v>
      </c>
      <c r="AK285" t="s">
        <v>55</v>
      </c>
      <c r="AL285" t="s">
        <v>52</v>
      </c>
      <c r="AM285" t="s">
        <v>52</v>
      </c>
      <c r="AN285">
        <v>2018</v>
      </c>
      <c r="AO285" t="s">
        <v>95</v>
      </c>
      <c r="AP285" t="s">
        <v>83</v>
      </c>
      <c r="AQ285">
        <v>133.035606</v>
      </c>
      <c r="AR285">
        <v>825.38314300000002</v>
      </c>
    </row>
    <row r="286" spans="1:44" x14ac:dyDescent="0.25">
      <c r="A286">
        <v>23573</v>
      </c>
      <c r="B286" t="s">
        <v>238</v>
      </c>
      <c r="C286" t="s">
        <v>36</v>
      </c>
      <c r="D286" t="s">
        <v>37</v>
      </c>
      <c r="E286" t="s">
        <v>108</v>
      </c>
      <c r="F286" t="s">
        <v>39</v>
      </c>
      <c r="G286">
        <v>0.56000000000000005</v>
      </c>
      <c r="H286">
        <v>0.48</v>
      </c>
      <c r="I286">
        <v>0.42978</v>
      </c>
      <c r="J286">
        <v>6.9596049999999998</v>
      </c>
      <c r="K286">
        <v>0.80728500000000003</v>
      </c>
      <c r="L286">
        <v>2.9911020000000001</v>
      </c>
      <c r="M286">
        <v>0.34695500000000001</v>
      </c>
      <c r="N286">
        <v>2210</v>
      </c>
      <c r="O286" t="s">
        <v>239</v>
      </c>
      <c r="P286" t="s">
        <v>82</v>
      </c>
      <c r="Q286" t="s">
        <v>240</v>
      </c>
      <c r="R286">
        <v>6301.1542760000002</v>
      </c>
      <c r="S286" t="s">
        <v>41</v>
      </c>
      <c r="T286" t="s">
        <v>83</v>
      </c>
      <c r="U286" t="s">
        <v>84</v>
      </c>
      <c r="V286" t="s">
        <v>85</v>
      </c>
      <c r="W286" t="s">
        <v>86</v>
      </c>
      <c r="X286" t="s">
        <v>87</v>
      </c>
      <c r="Y286">
        <v>2021</v>
      </c>
      <c r="Z286" t="s">
        <v>241</v>
      </c>
      <c r="AA286" t="s">
        <v>241</v>
      </c>
      <c r="AB286" t="s">
        <v>89</v>
      </c>
      <c r="AC286" s="58">
        <v>6301</v>
      </c>
      <c r="AD286" s="60">
        <v>8705000</v>
      </c>
      <c r="AE286" s="60">
        <v>84000</v>
      </c>
      <c r="AF286" t="s">
        <v>93</v>
      </c>
      <c r="AG286" t="s">
        <v>52</v>
      </c>
      <c r="AH286" t="s">
        <v>94</v>
      </c>
      <c r="AI286" t="s">
        <v>53</v>
      </c>
      <c r="AJ286">
        <v>2013</v>
      </c>
      <c r="AK286" t="s">
        <v>55</v>
      </c>
      <c r="AL286" t="s">
        <v>52</v>
      </c>
      <c r="AM286" t="s">
        <v>52</v>
      </c>
      <c r="AN286">
        <v>2018</v>
      </c>
      <c r="AO286" t="s">
        <v>95</v>
      </c>
      <c r="AP286" t="s">
        <v>83</v>
      </c>
      <c r="AQ286">
        <v>129.505154</v>
      </c>
      <c r="AR286">
        <v>736.83935299999996</v>
      </c>
    </row>
    <row r="287" spans="1:44" x14ac:dyDescent="0.25">
      <c r="A287">
        <v>23574</v>
      </c>
      <c r="B287" t="s">
        <v>238</v>
      </c>
      <c r="C287" t="s">
        <v>147</v>
      </c>
      <c r="D287" t="s">
        <v>37</v>
      </c>
      <c r="E287" t="s">
        <v>108</v>
      </c>
      <c r="F287" t="s">
        <v>39</v>
      </c>
      <c r="G287">
        <v>0.56000000000000005</v>
      </c>
      <c r="H287">
        <v>0.48</v>
      </c>
      <c r="I287">
        <v>0.18798300000000001</v>
      </c>
      <c r="J287">
        <v>6.9596049999999998</v>
      </c>
      <c r="K287">
        <v>0.80728500000000003</v>
      </c>
      <c r="L287">
        <v>1.308287</v>
      </c>
      <c r="M287">
        <v>0.151756</v>
      </c>
      <c r="N287">
        <v>3200</v>
      </c>
      <c r="O287" t="s">
        <v>242</v>
      </c>
      <c r="P287" t="s">
        <v>82</v>
      </c>
      <c r="Q287" t="s">
        <v>240</v>
      </c>
      <c r="R287">
        <v>6301.1542760000002</v>
      </c>
      <c r="S287" t="s">
        <v>41</v>
      </c>
      <c r="T287" t="s">
        <v>83</v>
      </c>
      <c r="U287" t="s">
        <v>84</v>
      </c>
      <c r="V287" t="s">
        <v>85</v>
      </c>
      <c r="W287" t="s">
        <v>86</v>
      </c>
      <c r="X287" t="s">
        <v>87</v>
      </c>
      <c r="Y287">
        <v>2021</v>
      </c>
      <c r="Z287" t="s">
        <v>241</v>
      </c>
      <c r="AA287" t="s">
        <v>241</v>
      </c>
      <c r="AB287" t="s">
        <v>89</v>
      </c>
      <c r="AC287" s="58">
        <v>6301</v>
      </c>
      <c r="AD287" s="60">
        <v>8705000</v>
      </c>
      <c r="AE287" s="60">
        <v>84000</v>
      </c>
      <c r="AF287" t="s">
        <v>93</v>
      </c>
      <c r="AG287" t="s">
        <v>52</v>
      </c>
      <c r="AH287" t="s">
        <v>94</v>
      </c>
      <c r="AI287" t="s">
        <v>53</v>
      </c>
      <c r="AJ287">
        <v>2013</v>
      </c>
      <c r="AK287" t="s">
        <v>55</v>
      </c>
      <c r="AL287" t="s">
        <v>52</v>
      </c>
      <c r="AM287" t="s">
        <v>52</v>
      </c>
      <c r="AN287">
        <v>2018</v>
      </c>
      <c r="AO287" t="s">
        <v>95</v>
      </c>
      <c r="AP287" t="s">
        <v>83</v>
      </c>
      <c r="AQ287">
        <v>130.45339799999999</v>
      </c>
      <c r="AR287">
        <v>760.74005999999997</v>
      </c>
    </row>
    <row r="288" spans="1:44" x14ac:dyDescent="0.25">
      <c r="A288">
        <v>23604</v>
      </c>
      <c r="B288" t="s">
        <v>238</v>
      </c>
      <c r="C288" t="s">
        <v>36</v>
      </c>
      <c r="D288" t="s">
        <v>37</v>
      </c>
      <c r="E288" t="s">
        <v>108</v>
      </c>
      <c r="F288" t="s">
        <v>39</v>
      </c>
      <c r="G288">
        <v>0.56000000000000005</v>
      </c>
      <c r="H288">
        <v>0.48</v>
      </c>
      <c r="I288">
        <v>0.50712599999999997</v>
      </c>
      <c r="J288">
        <v>7.154515</v>
      </c>
      <c r="K288">
        <v>0.82085200000000003</v>
      </c>
      <c r="L288">
        <v>3.6282429999999999</v>
      </c>
      <c r="M288">
        <v>0.41627599999999998</v>
      </c>
      <c r="N288">
        <v>2210</v>
      </c>
      <c r="O288" t="s">
        <v>239</v>
      </c>
      <c r="P288" t="s">
        <v>82</v>
      </c>
      <c r="Q288" t="s">
        <v>240</v>
      </c>
      <c r="R288">
        <v>6301.1542760000002</v>
      </c>
      <c r="S288" t="s">
        <v>41</v>
      </c>
      <c r="T288" t="s">
        <v>83</v>
      </c>
      <c r="U288" t="s">
        <v>84</v>
      </c>
      <c r="V288" t="s">
        <v>85</v>
      </c>
      <c r="W288" t="s">
        <v>86</v>
      </c>
      <c r="X288" t="s">
        <v>87</v>
      </c>
      <c r="Y288">
        <v>2021</v>
      </c>
      <c r="Z288" t="s">
        <v>241</v>
      </c>
      <c r="AA288" t="s">
        <v>241</v>
      </c>
      <c r="AB288" t="s">
        <v>89</v>
      </c>
      <c r="AC288" s="58">
        <v>6301</v>
      </c>
      <c r="AD288" s="60">
        <v>8705000</v>
      </c>
      <c r="AE288" s="60">
        <v>84000</v>
      </c>
      <c r="AF288" t="s">
        <v>93</v>
      </c>
      <c r="AG288" t="s">
        <v>52</v>
      </c>
      <c r="AH288" t="s">
        <v>94</v>
      </c>
      <c r="AI288" t="s">
        <v>53</v>
      </c>
      <c r="AJ288">
        <v>2013</v>
      </c>
      <c r="AK288" t="s">
        <v>55</v>
      </c>
      <c r="AL288" t="s">
        <v>52</v>
      </c>
      <c r="AM288" t="s">
        <v>52</v>
      </c>
      <c r="AN288">
        <v>2018</v>
      </c>
      <c r="AO288" t="s">
        <v>95</v>
      </c>
      <c r="AP288" t="s">
        <v>83</v>
      </c>
      <c r="AQ288">
        <v>128.460171</v>
      </c>
      <c r="AR288">
        <v>696.91230099999996</v>
      </c>
    </row>
    <row r="289" spans="1:44" x14ac:dyDescent="0.25">
      <c r="A289">
        <v>23605</v>
      </c>
      <c r="B289" t="s">
        <v>238</v>
      </c>
      <c r="C289" t="s">
        <v>147</v>
      </c>
      <c r="D289" t="s">
        <v>37</v>
      </c>
      <c r="E289" t="s">
        <v>108</v>
      </c>
      <c r="F289" t="s">
        <v>39</v>
      </c>
      <c r="G289">
        <v>0.56000000000000005</v>
      </c>
      <c r="H289">
        <v>0.48</v>
      </c>
      <c r="I289">
        <v>0.110637</v>
      </c>
      <c r="J289">
        <v>7.154515</v>
      </c>
      <c r="K289">
        <v>0.82085200000000003</v>
      </c>
      <c r="L289">
        <v>0.79155500000000001</v>
      </c>
      <c r="M289">
        <v>9.0816999999999995E-2</v>
      </c>
      <c r="N289">
        <v>3200</v>
      </c>
      <c r="O289" t="s">
        <v>242</v>
      </c>
      <c r="P289" t="s">
        <v>82</v>
      </c>
      <c r="Q289" t="s">
        <v>240</v>
      </c>
      <c r="R289">
        <v>6301.1542760000002</v>
      </c>
      <c r="S289" t="s">
        <v>41</v>
      </c>
      <c r="T289" t="s">
        <v>83</v>
      </c>
      <c r="U289" t="s">
        <v>84</v>
      </c>
      <c r="V289" t="s">
        <v>85</v>
      </c>
      <c r="W289" t="s">
        <v>86</v>
      </c>
      <c r="X289" t="s">
        <v>87</v>
      </c>
      <c r="Y289">
        <v>2021</v>
      </c>
      <c r="Z289" t="s">
        <v>241</v>
      </c>
      <c r="AA289" t="s">
        <v>241</v>
      </c>
      <c r="AB289" t="s">
        <v>89</v>
      </c>
      <c r="AC289" s="58">
        <v>6301</v>
      </c>
      <c r="AD289" s="60">
        <v>8705000</v>
      </c>
      <c r="AE289" s="60">
        <v>84000</v>
      </c>
      <c r="AF289" t="s">
        <v>93</v>
      </c>
      <c r="AG289" t="s">
        <v>52</v>
      </c>
      <c r="AH289" t="s">
        <v>94</v>
      </c>
      <c r="AI289" t="s">
        <v>53</v>
      </c>
      <c r="AJ289">
        <v>2013</v>
      </c>
      <c r="AK289" t="s">
        <v>55</v>
      </c>
      <c r="AL289" t="s">
        <v>52</v>
      </c>
      <c r="AM289" t="s">
        <v>52</v>
      </c>
      <c r="AN289">
        <v>2018</v>
      </c>
      <c r="AO289" t="s">
        <v>95</v>
      </c>
      <c r="AP289" t="s">
        <v>83</v>
      </c>
      <c r="AQ289">
        <v>117.408511</v>
      </c>
      <c r="AR289">
        <v>447.73262799999998</v>
      </c>
    </row>
    <row r="290" spans="1:44" x14ac:dyDescent="0.25">
      <c r="A290">
        <v>23606</v>
      </c>
      <c r="B290" t="s">
        <v>238</v>
      </c>
      <c r="C290" t="s">
        <v>36</v>
      </c>
      <c r="D290" t="s">
        <v>37</v>
      </c>
      <c r="E290" t="s">
        <v>108</v>
      </c>
      <c r="F290" t="s">
        <v>39</v>
      </c>
      <c r="G290">
        <v>0.56000000000000005</v>
      </c>
      <c r="H290">
        <v>0.48</v>
      </c>
      <c r="I290">
        <v>0.61776299999999995</v>
      </c>
      <c r="J290">
        <v>7.0892809999999997</v>
      </c>
      <c r="K290">
        <v>0.77654000000000001</v>
      </c>
      <c r="L290">
        <v>4.379499</v>
      </c>
      <c r="M290">
        <v>0.47971799999999998</v>
      </c>
      <c r="N290">
        <v>3300</v>
      </c>
      <c r="O290" t="s">
        <v>249</v>
      </c>
      <c r="P290" t="s">
        <v>82</v>
      </c>
      <c r="Q290" t="s">
        <v>240</v>
      </c>
      <c r="R290">
        <v>6301.1542760000002</v>
      </c>
      <c r="S290" t="s">
        <v>41</v>
      </c>
      <c r="T290" t="s">
        <v>83</v>
      </c>
      <c r="U290" t="s">
        <v>84</v>
      </c>
      <c r="V290" t="s">
        <v>85</v>
      </c>
      <c r="W290" t="s">
        <v>86</v>
      </c>
      <c r="X290" t="s">
        <v>87</v>
      </c>
      <c r="Y290">
        <v>2021</v>
      </c>
      <c r="Z290" t="s">
        <v>241</v>
      </c>
      <c r="AA290" t="s">
        <v>241</v>
      </c>
      <c r="AB290" t="s">
        <v>89</v>
      </c>
      <c r="AC290" s="58">
        <v>6301</v>
      </c>
      <c r="AD290" s="60">
        <v>8705000</v>
      </c>
      <c r="AE290" s="60">
        <v>84000</v>
      </c>
      <c r="AF290" t="s">
        <v>93</v>
      </c>
      <c r="AG290" t="s">
        <v>52</v>
      </c>
      <c r="AH290" t="s">
        <v>94</v>
      </c>
      <c r="AI290" t="s">
        <v>53</v>
      </c>
      <c r="AJ290">
        <v>2013</v>
      </c>
      <c r="AK290" t="s">
        <v>55</v>
      </c>
      <c r="AL290" t="s">
        <v>52</v>
      </c>
      <c r="AM290" t="s">
        <v>52</v>
      </c>
      <c r="AN290">
        <v>2018</v>
      </c>
      <c r="AO290" t="s">
        <v>95</v>
      </c>
      <c r="AP290" t="s">
        <v>83</v>
      </c>
      <c r="AQ290">
        <v>108.735461</v>
      </c>
      <c r="AR290">
        <v>218.19191000000001</v>
      </c>
    </row>
    <row r="291" spans="1:44" x14ac:dyDescent="0.25">
      <c r="A291">
        <v>23619</v>
      </c>
      <c r="B291" t="s">
        <v>238</v>
      </c>
      <c r="C291" t="s">
        <v>147</v>
      </c>
      <c r="D291" t="s">
        <v>37</v>
      </c>
      <c r="E291" t="s">
        <v>108</v>
      </c>
      <c r="F291" t="s">
        <v>39</v>
      </c>
      <c r="G291">
        <v>0.56000000000000005</v>
      </c>
      <c r="H291">
        <v>0.48</v>
      </c>
      <c r="I291">
        <v>0.33108500000000002</v>
      </c>
      <c r="J291">
        <v>6.5929849999999997</v>
      </c>
      <c r="K291">
        <v>0.77262699999999995</v>
      </c>
      <c r="L291">
        <v>2.182836</v>
      </c>
      <c r="M291">
        <v>0.255805</v>
      </c>
      <c r="N291">
        <v>3200</v>
      </c>
      <c r="O291" t="s">
        <v>242</v>
      </c>
      <c r="P291" t="s">
        <v>82</v>
      </c>
      <c r="Q291" t="s">
        <v>240</v>
      </c>
      <c r="R291">
        <v>6301.1542760000002</v>
      </c>
      <c r="S291" t="s">
        <v>41</v>
      </c>
      <c r="T291" t="s">
        <v>83</v>
      </c>
      <c r="U291" t="s">
        <v>84</v>
      </c>
      <c r="V291" t="s">
        <v>85</v>
      </c>
      <c r="W291" t="s">
        <v>86</v>
      </c>
      <c r="X291" t="s">
        <v>87</v>
      </c>
      <c r="Y291">
        <v>2021</v>
      </c>
      <c r="Z291" t="s">
        <v>241</v>
      </c>
      <c r="AA291" t="s">
        <v>241</v>
      </c>
      <c r="AB291" t="s">
        <v>89</v>
      </c>
      <c r="AC291" s="58">
        <v>6301</v>
      </c>
      <c r="AD291" s="60">
        <v>8705000</v>
      </c>
      <c r="AE291" s="60">
        <v>84000</v>
      </c>
      <c r="AF291" t="s">
        <v>93</v>
      </c>
      <c r="AG291" t="s">
        <v>52</v>
      </c>
      <c r="AH291" t="s">
        <v>94</v>
      </c>
      <c r="AI291" t="s">
        <v>53</v>
      </c>
      <c r="AJ291">
        <v>2013</v>
      </c>
      <c r="AK291" t="s">
        <v>55</v>
      </c>
      <c r="AL291" t="s">
        <v>52</v>
      </c>
      <c r="AM291" t="s">
        <v>52</v>
      </c>
      <c r="AN291">
        <v>2018</v>
      </c>
      <c r="AO291" t="s">
        <v>95</v>
      </c>
      <c r="AP291" t="s">
        <v>83</v>
      </c>
      <c r="AQ291">
        <v>153.60668799999999</v>
      </c>
      <c r="AR291">
        <v>1339.851774</v>
      </c>
    </row>
    <row r="292" spans="1:44" x14ac:dyDescent="0.25">
      <c r="A292">
        <v>23620</v>
      </c>
      <c r="B292" t="s">
        <v>238</v>
      </c>
      <c r="C292" t="s">
        <v>36</v>
      </c>
      <c r="D292" t="s">
        <v>37</v>
      </c>
      <c r="E292" t="s">
        <v>108</v>
      </c>
      <c r="F292" t="s">
        <v>39</v>
      </c>
      <c r="G292">
        <v>0.56000000000000005</v>
      </c>
      <c r="H292">
        <v>0.48</v>
      </c>
      <c r="I292">
        <v>0.28667900000000002</v>
      </c>
      <c r="J292">
        <v>6.5929849999999997</v>
      </c>
      <c r="K292">
        <v>0.77262699999999995</v>
      </c>
      <c r="L292">
        <v>1.8900699999999999</v>
      </c>
      <c r="M292">
        <v>0.221496</v>
      </c>
      <c r="N292">
        <v>3300</v>
      </c>
      <c r="O292" t="s">
        <v>249</v>
      </c>
      <c r="P292" t="s">
        <v>82</v>
      </c>
      <c r="Q292" t="s">
        <v>240</v>
      </c>
      <c r="R292">
        <v>6301.1542760000002</v>
      </c>
      <c r="S292" t="s">
        <v>41</v>
      </c>
      <c r="T292" t="s">
        <v>83</v>
      </c>
      <c r="U292" t="s">
        <v>84</v>
      </c>
      <c r="V292" t="s">
        <v>85</v>
      </c>
      <c r="W292" t="s">
        <v>86</v>
      </c>
      <c r="X292" t="s">
        <v>87</v>
      </c>
      <c r="Y292">
        <v>2021</v>
      </c>
      <c r="Z292" t="s">
        <v>241</v>
      </c>
      <c r="AA292" t="s">
        <v>241</v>
      </c>
      <c r="AB292" t="s">
        <v>89</v>
      </c>
      <c r="AC292" s="58">
        <v>6301</v>
      </c>
      <c r="AD292" s="60">
        <v>8705000</v>
      </c>
      <c r="AE292" s="60">
        <v>84000</v>
      </c>
      <c r="AF292" t="s">
        <v>93</v>
      </c>
      <c r="AG292" t="s">
        <v>52</v>
      </c>
      <c r="AH292" t="s">
        <v>94</v>
      </c>
      <c r="AI292" t="s">
        <v>53</v>
      </c>
      <c r="AJ292">
        <v>2013</v>
      </c>
      <c r="AK292" t="s">
        <v>55</v>
      </c>
      <c r="AL292" t="s">
        <v>52</v>
      </c>
      <c r="AM292" t="s">
        <v>52</v>
      </c>
      <c r="AN292">
        <v>2018</v>
      </c>
      <c r="AO292" t="s">
        <v>95</v>
      </c>
      <c r="AP292" t="s">
        <v>83</v>
      </c>
      <c r="AQ292">
        <v>133.977687</v>
      </c>
      <c r="AR292">
        <v>848.93840999999998</v>
      </c>
    </row>
    <row r="293" spans="1:44" x14ac:dyDescent="0.25">
      <c r="A293">
        <v>23625</v>
      </c>
      <c r="B293" t="s">
        <v>238</v>
      </c>
      <c r="C293" t="s">
        <v>147</v>
      </c>
      <c r="D293" t="s">
        <v>37</v>
      </c>
      <c r="E293" t="s">
        <v>108</v>
      </c>
      <c r="F293" t="s">
        <v>39</v>
      </c>
      <c r="G293">
        <v>0.56000000000000005</v>
      </c>
      <c r="H293">
        <v>0.48</v>
      </c>
      <c r="I293">
        <v>0.35514800000000002</v>
      </c>
      <c r="J293">
        <v>6.5019939999999998</v>
      </c>
      <c r="K293">
        <v>0.77099799999999996</v>
      </c>
      <c r="L293">
        <v>2.3091680000000001</v>
      </c>
      <c r="M293">
        <v>0.27381800000000001</v>
      </c>
      <c r="N293">
        <v>3200</v>
      </c>
      <c r="O293" t="s">
        <v>242</v>
      </c>
      <c r="P293" t="s">
        <v>82</v>
      </c>
      <c r="Q293" t="s">
        <v>240</v>
      </c>
      <c r="R293">
        <v>6301.1542760000002</v>
      </c>
      <c r="S293" t="s">
        <v>41</v>
      </c>
      <c r="T293" t="s">
        <v>83</v>
      </c>
      <c r="U293" t="s">
        <v>84</v>
      </c>
      <c r="V293" t="s">
        <v>85</v>
      </c>
      <c r="W293" t="s">
        <v>86</v>
      </c>
      <c r="X293" t="s">
        <v>87</v>
      </c>
      <c r="Y293">
        <v>2021</v>
      </c>
      <c r="Z293" t="s">
        <v>241</v>
      </c>
      <c r="AA293" t="s">
        <v>241</v>
      </c>
      <c r="AB293" t="s">
        <v>89</v>
      </c>
      <c r="AC293" s="58">
        <v>6301</v>
      </c>
      <c r="AD293" s="60">
        <v>8705000</v>
      </c>
      <c r="AE293" s="60">
        <v>84000</v>
      </c>
      <c r="AF293" t="s">
        <v>93</v>
      </c>
      <c r="AG293" t="s">
        <v>52</v>
      </c>
      <c r="AH293" t="s">
        <v>94</v>
      </c>
      <c r="AI293" t="s">
        <v>53</v>
      </c>
      <c r="AJ293">
        <v>2013</v>
      </c>
      <c r="AK293" t="s">
        <v>55</v>
      </c>
      <c r="AL293" t="s">
        <v>52</v>
      </c>
      <c r="AM293" t="s">
        <v>52</v>
      </c>
      <c r="AN293">
        <v>2018</v>
      </c>
      <c r="AO293" t="s">
        <v>95</v>
      </c>
      <c r="AP293" t="s">
        <v>83</v>
      </c>
      <c r="AQ293">
        <v>157.51271299999999</v>
      </c>
      <c r="AR293">
        <v>1437.231319</v>
      </c>
    </row>
    <row r="294" spans="1:44" x14ac:dyDescent="0.25">
      <c r="A294">
        <v>23626</v>
      </c>
      <c r="B294" t="s">
        <v>238</v>
      </c>
      <c r="C294" t="s">
        <v>36</v>
      </c>
      <c r="D294" t="s">
        <v>37</v>
      </c>
      <c r="E294" t="s">
        <v>108</v>
      </c>
      <c r="F294" t="s">
        <v>39</v>
      </c>
      <c r="G294">
        <v>0.56000000000000005</v>
      </c>
      <c r="H294">
        <v>0.48</v>
      </c>
      <c r="I294">
        <v>0.231434</v>
      </c>
      <c r="J294">
        <v>6.5019939999999998</v>
      </c>
      <c r="K294">
        <v>0.77099799999999996</v>
      </c>
      <c r="L294">
        <v>1.5047820000000001</v>
      </c>
      <c r="M294">
        <v>0.17843500000000001</v>
      </c>
      <c r="N294">
        <v>3300</v>
      </c>
      <c r="O294" t="s">
        <v>249</v>
      </c>
      <c r="P294" t="s">
        <v>82</v>
      </c>
      <c r="Q294" t="s">
        <v>240</v>
      </c>
      <c r="R294">
        <v>6301.1542760000002</v>
      </c>
      <c r="S294" t="s">
        <v>41</v>
      </c>
      <c r="T294" t="s">
        <v>83</v>
      </c>
      <c r="U294" t="s">
        <v>84</v>
      </c>
      <c r="V294" t="s">
        <v>85</v>
      </c>
      <c r="W294" t="s">
        <v>86</v>
      </c>
      <c r="X294" t="s">
        <v>87</v>
      </c>
      <c r="Y294">
        <v>2021</v>
      </c>
      <c r="Z294" t="s">
        <v>241</v>
      </c>
      <c r="AA294" t="s">
        <v>241</v>
      </c>
      <c r="AB294" t="s">
        <v>89</v>
      </c>
      <c r="AC294" s="58">
        <v>6301</v>
      </c>
      <c r="AD294" s="60">
        <v>8705000</v>
      </c>
      <c r="AE294" s="60">
        <v>84000</v>
      </c>
      <c r="AF294" t="s">
        <v>93</v>
      </c>
      <c r="AG294" t="s">
        <v>52</v>
      </c>
      <c r="AH294" t="s">
        <v>94</v>
      </c>
      <c r="AI294" t="s">
        <v>53</v>
      </c>
      <c r="AJ294">
        <v>2013</v>
      </c>
      <c r="AK294" t="s">
        <v>55</v>
      </c>
      <c r="AL294" t="s">
        <v>52</v>
      </c>
      <c r="AM294" t="s">
        <v>52</v>
      </c>
      <c r="AN294">
        <v>2018</v>
      </c>
      <c r="AO294" t="s">
        <v>95</v>
      </c>
      <c r="AP294" t="s">
        <v>83</v>
      </c>
      <c r="AQ294">
        <v>132.093962</v>
      </c>
      <c r="AR294">
        <v>801.83736799999997</v>
      </c>
    </row>
    <row r="295" spans="1:44" x14ac:dyDescent="0.25">
      <c r="A295">
        <v>23635</v>
      </c>
      <c r="B295" t="s">
        <v>238</v>
      </c>
      <c r="C295" t="s">
        <v>147</v>
      </c>
      <c r="D295" t="s">
        <v>37</v>
      </c>
      <c r="E295" t="s">
        <v>108</v>
      </c>
      <c r="F295" t="s">
        <v>39</v>
      </c>
      <c r="G295">
        <v>0.56000000000000005</v>
      </c>
      <c r="H295">
        <v>0.48</v>
      </c>
      <c r="I295">
        <v>6.7892999999999995E-2</v>
      </c>
      <c r="J295">
        <v>6.9539140000000002</v>
      </c>
      <c r="K295">
        <v>0.77186299999999997</v>
      </c>
      <c r="L295">
        <v>0.47212199999999999</v>
      </c>
      <c r="M295">
        <v>5.2403999999999999E-2</v>
      </c>
      <c r="N295">
        <v>3200</v>
      </c>
      <c r="O295" t="s">
        <v>242</v>
      </c>
      <c r="P295" t="s">
        <v>82</v>
      </c>
      <c r="Q295" t="s">
        <v>240</v>
      </c>
      <c r="R295">
        <v>6301.1542760000002</v>
      </c>
      <c r="S295" t="s">
        <v>41</v>
      </c>
      <c r="T295" t="s">
        <v>83</v>
      </c>
      <c r="U295" t="s">
        <v>84</v>
      </c>
      <c r="V295" t="s">
        <v>85</v>
      </c>
      <c r="W295" t="s">
        <v>86</v>
      </c>
      <c r="X295" t="s">
        <v>87</v>
      </c>
      <c r="Y295">
        <v>2021</v>
      </c>
      <c r="Z295" t="s">
        <v>241</v>
      </c>
      <c r="AA295" t="s">
        <v>241</v>
      </c>
      <c r="AB295" t="s">
        <v>89</v>
      </c>
      <c r="AC295" s="58">
        <v>6301</v>
      </c>
      <c r="AD295" s="60">
        <v>8705000</v>
      </c>
      <c r="AE295" s="60">
        <v>84000</v>
      </c>
      <c r="AF295" t="s">
        <v>93</v>
      </c>
      <c r="AG295" t="s">
        <v>52</v>
      </c>
      <c r="AH295" t="s">
        <v>94</v>
      </c>
      <c r="AI295" t="s">
        <v>53</v>
      </c>
      <c r="AJ295">
        <v>2013</v>
      </c>
      <c r="AK295" t="s">
        <v>55</v>
      </c>
      <c r="AL295" t="s">
        <v>52</v>
      </c>
      <c r="AM295" t="s">
        <v>52</v>
      </c>
      <c r="AN295">
        <v>2018</v>
      </c>
      <c r="AO295" t="s">
        <v>95</v>
      </c>
      <c r="AP295" t="s">
        <v>83</v>
      </c>
      <c r="AQ295">
        <v>110.02264099999999</v>
      </c>
      <c r="AR295">
        <v>274.75321200000002</v>
      </c>
    </row>
    <row r="296" spans="1:44" x14ac:dyDescent="0.25">
      <c r="A296">
        <v>23636</v>
      </c>
      <c r="B296" t="s">
        <v>238</v>
      </c>
      <c r="C296" t="s">
        <v>36</v>
      </c>
      <c r="D296" t="s">
        <v>37</v>
      </c>
      <c r="E296" t="s">
        <v>108</v>
      </c>
      <c r="F296" t="s">
        <v>39</v>
      </c>
      <c r="G296">
        <v>0.56000000000000005</v>
      </c>
      <c r="H296">
        <v>0.48</v>
      </c>
      <c r="I296">
        <v>0.54986999999999997</v>
      </c>
      <c r="J296">
        <v>6.9539140000000002</v>
      </c>
      <c r="K296">
        <v>0.77186299999999997</v>
      </c>
      <c r="L296">
        <v>3.8237519999999998</v>
      </c>
      <c r="M296">
        <v>0.424425</v>
      </c>
      <c r="N296">
        <v>3300</v>
      </c>
      <c r="O296" t="s">
        <v>249</v>
      </c>
      <c r="P296" t="s">
        <v>82</v>
      </c>
      <c r="Q296" t="s">
        <v>240</v>
      </c>
      <c r="R296">
        <v>6301.1542760000002</v>
      </c>
      <c r="S296" t="s">
        <v>41</v>
      </c>
      <c r="T296" t="s">
        <v>83</v>
      </c>
      <c r="U296" t="s">
        <v>84</v>
      </c>
      <c r="V296" t="s">
        <v>85</v>
      </c>
      <c r="W296" t="s">
        <v>86</v>
      </c>
      <c r="X296" t="s">
        <v>87</v>
      </c>
      <c r="Y296">
        <v>2021</v>
      </c>
      <c r="Z296" t="s">
        <v>241</v>
      </c>
      <c r="AA296" t="s">
        <v>241</v>
      </c>
      <c r="AB296" t="s">
        <v>89</v>
      </c>
      <c r="AC296" s="58">
        <v>6301</v>
      </c>
      <c r="AD296" s="60">
        <v>8705000</v>
      </c>
      <c r="AE296" s="60">
        <v>84000</v>
      </c>
      <c r="AF296" t="s">
        <v>93</v>
      </c>
      <c r="AG296" t="s">
        <v>52</v>
      </c>
      <c r="AH296" t="s">
        <v>94</v>
      </c>
      <c r="AI296" t="s">
        <v>53</v>
      </c>
      <c r="AJ296">
        <v>2013</v>
      </c>
      <c r="AK296" t="s">
        <v>55</v>
      </c>
      <c r="AL296" t="s">
        <v>52</v>
      </c>
      <c r="AM296" t="s">
        <v>52</v>
      </c>
      <c r="AN296">
        <v>2018</v>
      </c>
      <c r="AO296" t="s">
        <v>95</v>
      </c>
      <c r="AP296" t="s">
        <v>83</v>
      </c>
      <c r="AQ296">
        <v>129.08409900000001</v>
      </c>
      <c r="AR296">
        <v>693.42447600000003</v>
      </c>
    </row>
    <row r="297" spans="1:44" x14ac:dyDescent="0.25">
      <c r="A297">
        <v>23641</v>
      </c>
      <c r="B297" t="s">
        <v>238</v>
      </c>
      <c r="C297" t="s">
        <v>36</v>
      </c>
      <c r="D297" t="s">
        <v>37</v>
      </c>
      <c r="E297" t="s">
        <v>108</v>
      </c>
      <c r="F297" t="s">
        <v>39</v>
      </c>
      <c r="G297">
        <v>0.56000000000000005</v>
      </c>
      <c r="H297">
        <v>0.48</v>
      </c>
      <c r="I297">
        <v>0.21463399999999999</v>
      </c>
      <c r="J297">
        <v>7.0541900000000002</v>
      </c>
      <c r="K297">
        <v>0.79370099999999999</v>
      </c>
      <c r="L297">
        <v>1.51407</v>
      </c>
      <c r="M297">
        <v>0.17035500000000001</v>
      </c>
      <c r="N297">
        <v>2210</v>
      </c>
      <c r="O297" t="s">
        <v>239</v>
      </c>
      <c r="P297" t="s">
        <v>82</v>
      </c>
      <c r="Q297" t="s">
        <v>240</v>
      </c>
      <c r="R297">
        <v>6301.1542760000002</v>
      </c>
      <c r="S297" t="s">
        <v>41</v>
      </c>
      <c r="T297" t="s">
        <v>83</v>
      </c>
      <c r="U297" t="s">
        <v>84</v>
      </c>
      <c r="V297" t="s">
        <v>85</v>
      </c>
      <c r="W297" t="s">
        <v>86</v>
      </c>
      <c r="X297" t="s">
        <v>87</v>
      </c>
      <c r="Y297">
        <v>2021</v>
      </c>
      <c r="Z297" t="s">
        <v>241</v>
      </c>
      <c r="AA297" t="s">
        <v>241</v>
      </c>
      <c r="AB297" t="s">
        <v>89</v>
      </c>
      <c r="AC297" s="58">
        <v>6301</v>
      </c>
      <c r="AD297" s="60">
        <v>8705000</v>
      </c>
      <c r="AE297" s="60">
        <v>84000</v>
      </c>
      <c r="AF297" t="s">
        <v>93</v>
      </c>
      <c r="AG297" t="s">
        <v>52</v>
      </c>
      <c r="AH297" t="s">
        <v>94</v>
      </c>
      <c r="AI297" t="s">
        <v>53</v>
      </c>
      <c r="AJ297">
        <v>2013</v>
      </c>
      <c r="AK297" t="s">
        <v>55</v>
      </c>
      <c r="AL297" t="s">
        <v>52</v>
      </c>
      <c r="AM297" t="s">
        <v>52</v>
      </c>
      <c r="AN297">
        <v>2018</v>
      </c>
      <c r="AO297" t="s">
        <v>95</v>
      </c>
      <c r="AP297" t="s">
        <v>83</v>
      </c>
      <c r="AQ297">
        <v>70.163921000000002</v>
      </c>
      <c r="AR297">
        <v>300.74546400000003</v>
      </c>
    </row>
    <row r="298" spans="1:44" x14ac:dyDescent="0.25">
      <c r="A298">
        <v>23642</v>
      </c>
      <c r="B298" t="s">
        <v>238</v>
      </c>
      <c r="C298" t="s">
        <v>147</v>
      </c>
      <c r="D298" t="s">
        <v>37</v>
      </c>
      <c r="E298" t="s">
        <v>108</v>
      </c>
      <c r="F298" t="s">
        <v>39</v>
      </c>
      <c r="G298">
        <v>0.56000000000000005</v>
      </c>
      <c r="H298">
        <v>0.48</v>
      </c>
      <c r="I298">
        <v>8.0500000000000002E-2</v>
      </c>
      <c r="J298">
        <v>7.0541900000000002</v>
      </c>
      <c r="K298">
        <v>0.79370099999999999</v>
      </c>
      <c r="L298">
        <v>0.56786300000000001</v>
      </c>
      <c r="M298">
        <v>6.3893000000000005E-2</v>
      </c>
      <c r="N298">
        <v>3200</v>
      </c>
      <c r="O298" t="s">
        <v>242</v>
      </c>
      <c r="P298" t="s">
        <v>82</v>
      </c>
      <c r="Q298" t="s">
        <v>240</v>
      </c>
      <c r="R298">
        <v>6301.1542760000002</v>
      </c>
      <c r="S298" t="s">
        <v>41</v>
      </c>
      <c r="T298" t="s">
        <v>83</v>
      </c>
      <c r="U298" t="s">
        <v>84</v>
      </c>
      <c r="V298" t="s">
        <v>85</v>
      </c>
      <c r="W298" t="s">
        <v>86</v>
      </c>
      <c r="X298" t="s">
        <v>87</v>
      </c>
      <c r="Y298">
        <v>2021</v>
      </c>
      <c r="Z298" t="s">
        <v>241</v>
      </c>
      <c r="AA298" t="s">
        <v>241</v>
      </c>
      <c r="AB298" t="s">
        <v>89</v>
      </c>
      <c r="AC298" s="58">
        <v>6301</v>
      </c>
      <c r="AD298" s="60">
        <v>8705000</v>
      </c>
      <c r="AE298" s="60">
        <v>84000</v>
      </c>
      <c r="AF298" t="s">
        <v>93</v>
      </c>
      <c r="AG298" t="s">
        <v>52</v>
      </c>
      <c r="AH298" t="s">
        <v>94</v>
      </c>
      <c r="AI298" t="s">
        <v>53</v>
      </c>
      <c r="AJ298">
        <v>2013</v>
      </c>
      <c r="AK298" t="s">
        <v>55</v>
      </c>
      <c r="AL298" t="s">
        <v>52</v>
      </c>
      <c r="AM298" t="s">
        <v>52</v>
      </c>
      <c r="AN298">
        <v>2018</v>
      </c>
      <c r="AO298" t="s">
        <v>95</v>
      </c>
      <c r="AP298" t="s">
        <v>83</v>
      </c>
      <c r="AQ298">
        <v>113.105301</v>
      </c>
      <c r="AR298">
        <v>325.77210500000001</v>
      </c>
    </row>
    <row r="299" spans="1:44" x14ac:dyDescent="0.25">
      <c r="A299">
        <v>23643</v>
      </c>
      <c r="B299" t="s">
        <v>238</v>
      </c>
      <c r="C299" t="s">
        <v>36</v>
      </c>
      <c r="D299" t="s">
        <v>37</v>
      </c>
      <c r="E299" t="s">
        <v>108</v>
      </c>
      <c r="F299" t="s">
        <v>39</v>
      </c>
      <c r="G299">
        <v>0.56000000000000005</v>
      </c>
      <c r="H299">
        <v>0.48</v>
      </c>
      <c r="I299">
        <v>0.322629</v>
      </c>
      <c r="J299">
        <v>7.0541900000000002</v>
      </c>
      <c r="K299">
        <v>0.79370099999999999</v>
      </c>
      <c r="L299">
        <v>2.2758880000000001</v>
      </c>
      <c r="M299">
        <v>0.25607099999999999</v>
      </c>
      <c r="N299">
        <v>3300</v>
      </c>
      <c r="O299" t="s">
        <v>249</v>
      </c>
      <c r="P299" t="s">
        <v>82</v>
      </c>
      <c r="Q299" t="s">
        <v>240</v>
      </c>
      <c r="R299">
        <v>6301.1542760000002</v>
      </c>
      <c r="S299" t="s">
        <v>41</v>
      </c>
      <c r="T299" t="s">
        <v>83</v>
      </c>
      <c r="U299" t="s">
        <v>84</v>
      </c>
      <c r="V299" t="s">
        <v>85</v>
      </c>
      <c r="W299" t="s">
        <v>86</v>
      </c>
      <c r="X299" t="s">
        <v>87</v>
      </c>
      <c r="Y299">
        <v>2021</v>
      </c>
      <c r="Z299" t="s">
        <v>241</v>
      </c>
      <c r="AA299" t="s">
        <v>241</v>
      </c>
      <c r="AB299" t="s">
        <v>89</v>
      </c>
      <c r="AC299" s="58">
        <v>6301</v>
      </c>
      <c r="AD299" s="60">
        <v>8705000</v>
      </c>
      <c r="AE299" s="60">
        <v>84000</v>
      </c>
      <c r="AF299" t="s">
        <v>93</v>
      </c>
      <c r="AG299" t="s">
        <v>52</v>
      </c>
      <c r="AH299" t="s">
        <v>94</v>
      </c>
      <c r="AI299" t="s">
        <v>53</v>
      </c>
      <c r="AJ299">
        <v>2013</v>
      </c>
      <c r="AK299" t="s">
        <v>55</v>
      </c>
      <c r="AL299" t="s">
        <v>52</v>
      </c>
      <c r="AM299" t="s">
        <v>52</v>
      </c>
      <c r="AN299">
        <v>2018</v>
      </c>
      <c r="AO299" t="s">
        <v>95</v>
      </c>
      <c r="AP299" t="s">
        <v>83</v>
      </c>
      <c r="AQ299">
        <v>91.524780000000007</v>
      </c>
      <c r="AR299">
        <v>474.01054900000003</v>
      </c>
    </row>
    <row r="300" spans="1:44" x14ac:dyDescent="0.25">
      <c r="A300">
        <v>23662</v>
      </c>
      <c r="B300" t="s">
        <v>238</v>
      </c>
      <c r="C300" t="s">
        <v>147</v>
      </c>
      <c r="D300" t="s">
        <v>37</v>
      </c>
      <c r="E300" t="s">
        <v>108</v>
      </c>
      <c r="F300" t="s">
        <v>39</v>
      </c>
      <c r="G300">
        <v>0.56000000000000005</v>
      </c>
      <c r="H300">
        <v>0.48</v>
      </c>
      <c r="I300">
        <v>0.13128300000000001</v>
      </c>
      <c r="J300">
        <v>6.9892500000000002</v>
      </c>
      <c r="K300">
        <v>0.78715400000000002</v>
      </c>
      <c r="L300">
        <v>0.91756800000000005</v>
      </c>
      <c r="M300">
        <v>0.10334</v>
      </c>
      <c r="N300">
        <v>3200</v>
      </c>
      <c r="O300" t="s">
        <v>242</v>
      </c>
      <c r="P300" t="s">
        <v>82</v>
      </c>
      <c r="Q300" t="s">
        <v>240</v>
      </c>
      <c r="R300">
        <v>6301.1542760000002</v>
      </c>
      <c r="S300" t="s">
        <v>41</v>
      </c>
      <c r="T300" t="s">
        <v>83</v>
      </c>
      <c r="U300" t="s">
        <v>84</v>
      </c>
      <c r="V300" t="s">
        <v>85</v>
      </c>
      <c r="W300" t="s">
        <v>86</v>
      </c>
      <c r="X300" t="s">
        <v>87</v>
      </c>
      <c r="Y300">
        <v>2021</v>
      </c>
      <c r="Z300" t="s">
        <v>241</v>
      </c>
      <c r="AA300" t="s">
        <v>241</v>
      </c>
      <c r="AB300" t="s">
        <v>89</v>
      </c>
      <c r="AC300" s="58">
        <v>6301</v>
      </c>
      <c r="AD300" s="60">
        <v>8705000</v>
      </c>
      <c r="AE300" s="60">
        <v>84000</v>
      </c>
      <c r="AF300" t="s">
        <v>93</v>
      </c>
      <c r="AG300" t="s">
        <v>52</v>
      </c>
      <c r="AH300" t="s">
        <v>94</v>
      </c>
      <c r="AI300" t="s">
        <v>53</v>
      </c>
      <c r="AJ300">
        <v>2013</v>
      </c>
      <c r="AK300" t="s">
        <v>55</v>
      </c>
      <c r="AL300" t="s">
        <v>52</v>
      </c>
      <c r="AM300" t="s">
        <v>52</v>
      </c>
      <c r="AN300">
        <v>2018</v>
      </c>
      <c r="AO300" t="s">
        <v>95</v>
      </c>
      <c r="AP300" t="s">
        <v>83</v>
      </c>
      <c r="AQ300">
        <v>121.266115</v>
      </c>
      <c r="AR300">
        <v>531.28225399999997</v>
      </c>
    </row>
    <row r="301" spans="1:44" x14ac:dyDescent="0.25">
      <c r="A301">
        <v>23663</v>
      </c>
      <c r="B301" t="s">
        <v>238</v>
      </c>
      <c r="C301" t="s">
        <v>36</v>
      </c>
      <c r="D301" t="s">
        <v>37</v>
      </c>
      <c r="E301" t="s">
        <v>108</v>
      </c>
      <c r="F301" t="s">
        <v>39</v>
      </c>
      <c r="G301">
        <v>0.56000000000000005</v>
      </c>
      <c r="H301">
        <v>0.48</v>
      </c>
      <c r="I301">
        <v>0.486481</v>
      </c>
      <c r="J301">
        <v>6.9892500000000002</v>
      </c>
      <c r="K301">
        <v>0.78715400000000002</v>
      </c>
      <c r="L301">
        <v>3.4001359999999998</v>
      </c>
      <c r="M301">
        <v>0.38293500000000003</v>
      </c>
      <c r="N301">
        <v>3300</v>
      </c>
      <c r="O301" t="s">
        <v>249</v>
      </c>
      <c r="P301" t="s">
        <v>82</v>
      </c>
      <c r="Q301" t="s">
        <v>240</v>
      </c>
      <c r="R301">
        <v>6301.1542760000002</v>
      </c>
      <c r="S301" t="s">
        <v>41</v>
      </c>
      <c r="T301" t="s">
        <v>83</v>
      </c>
      <c r="U301" t="s">
        <v>84</v>
      </c>
      <c r="V301" t="s">
        <v>85</v>
      </c>
      <c r="W301" t="s">
        <v>86</v>
      </c>
      <c r="X301" t="s">
        <v>87</v>
      </c>
      <c r="Y301">
        <v>2021</v>
      </c>
      <c r="Z301" t="s">
        <v>241</v>
      </c>
      <c r="AA301" t="s">
        <v>241</v>
      </c>
      <c r="AB301" t="s">
        <v>89</v>
      </c>
      <c r="AC301" s="58">
        <v>6301</v>
      </c>
      <c r="AD301" s="60">
        <v>8705000</v>
      </c>
      <c r="AE301" s="60">
        <v>84000</v>
      </c>
      <c r="AF301" t="s">
        <v>93</v>
      </c>
      <c r="AG301" t="s">
        <v>52</v>
      </c>
      <c r="AH301" t="s">
        <v>94</v>
      </c>
      <c r="AI301" t="s">
        <v>53</v>
      </c>
      <c r="AJ301">
        <v>2013</v>
      </c>
      <c r="AK301" t="s">
        <v>55</v>
      </c>
      <c r="AL301" t="s">
        <v>52</v>
      </c>
      <c r="AM301" t="s">
        <v>52</v>
      </c>
      <c r="AN301">
        <v>2018</v>
      </c>
      <c r="AO301" t="s">
        <v>95</v>
      </c>
      <c r="AP301" t="s">
        <v>83</v>
      </c>
      <c r="AQ301">
        <v>141.617512</v>
      </c>
      <c r="AR301">
        <v>1039.872584</v>
      </c>
    </row>
    <row r="302" spans="1:44" x14ac:dyDescent="0.25">
      <c r="A302">
        <v>23691</v>
      </c>
      <c r="B302" t="s">
        <v>238</v>
      </c>
      <c r="C302" t="s">
        <v>36</v>
      </c>
      <c r="D302" t="s">
        <v>37</v>
      </c>
      <c r="E302" t="s">
        <v>108</v>
      </c>
      <c r="F302" t="s">
        <v>39</v>
      </c>
      <c r="G302">
        <v>0.56000000000000005</v>
      </c>
      <c r="H302">
        <v>0.48</v>
      </c>
      <c r="I302">
        <v>0.61776299999999995</v>
      </c>
      <c r="J302">
        <v>7.0817050000000004</v>
      </c>
      <c r="K302">
        <v>0.77559900000000004</v>
      </c>
      <c r="L302">
        <v>4.3748180000000003</v>
      </c>
      <c r="M302">
        <v>0.47913699999999998</v>
      </c>
      <c r="N302">
        <v>3300</v>
      </c>
      <c r="O302" t="s">
        <v>249</v>
      </c>
      <c r="P302" t="s">
        <v>82</v>
      </c>
      <c r="Q302" t="s">
        <v>240</v>
      </c>
      <c r="R302">
        <v>6301.1542760000002</v>
      </c>
      <c r="S302" t="s">
        <v>41</v>
      </c>
      <c r="T302" t="s">
        <v>83</v>
      </c>
      <c r="U302" t="s">
        <v>84</v>
      </c>
      <c r="V302" t="s">
        <v>85</v>
      </c>
      <c r="W302" t="s">
        <v>86</v>
      </c>
      <c r="X302" t="s">
        <v>87</v>
      </c>
      <c r="Y302">
        <v>2021</v>
      </c>
      <c r="Z302" t="s">
        <v>241</v>
      </c>
      <c r="AA302" t="s">
        <v>241</v>
      </c>
      <c r="AB302" t="s">
        <v>89</v>
      </c>
      <c r="AC302" s="58">
        <v>6301</v>
      </c>
      <c r="AD302" s="60">
        <v>8705000</v>
      </c>
      <c r="AE302" s="60">
        <v>84000</v>
      </c>
      <c r="AF302" t="s">
        <v>93</v>
      </c>
      <c r="AG302" t="s">
        <v>52</v>
      </c>
      <c r="AH302" t="s">
        <v>94</v>
      </c>
      <c r="AI302" t="s">
        <v>53</v>
      </c>
      <c r="AJ302">
        <v>2013</v>
      </c>
      <c r="AK302" t="s">
        <v>55</v>
      </c>
      <c r="AL302" t="s">
        <v>52</v>
      </c>
      <c r="AM302" t="s">
        <v>52</v>
      </c>
      <c r="AN302">
        <v>2018</v>
      </c>
      <c r="AO302" t="s">
        <v>95</v>
      </c>
      <c r="AP302" t="s">
        <v>83</v>
      </c>
      <c r="AQ302">
        <v>112.26480599999999</v>
      </c>
      <c r="AR302">
        <v>306.42553099999998</v>
      </c>
    </row>
    <row r="303" spans="1:44" x14ac:dyDescent="0.25">
      <c r="A303">
        <v>23697</v>
      </c>
      <c r="B303" t="s">
        <v>238</v>
      </c>
      <c r="C303" t="s">
        <v>36</v>
      </c>
      <c r="D303" t="s">
        <v>37</v>
      </c>
      <c r="E303" t="s">
        <v>108</v>
      </c>
      <c r="F303" t="s">
        <v>39</v>
      </c>
      <c r="G303">
        <v>0.56000000000000005</v>
      </c>
      <c r="H303">
        <v>0.48</v>
      </c>
      <c r="I303">
        <v>0.61776299999999995</v>
      </c>
      <c r="J303">
        <v>7.089073</v>
      </c>
      <c r="K303">
        <v>0.77651099999999995</v>
      </c>
      <c r="L303">
        <v>4.3793699999999998</v>
      </c>
      <c r="M303">
        <v>0.47970000000000002</v>
      </c>
      <c r="N303">
        <v>3300</v>
      </c>
      <c r="O303" t="s">
        <v>249</v>
      </c>
      <c r="P303" t="s">
        <v>82</v>
      </c>
      <c r="Q303" t="s">
        <v>240</v>
      </c>
      <c r="R303">
        <v>6301.1542760000002</v>
      </c>
      <c r="S303" t="s">
        <v>41</v>
      </c>
      <c r="T303" t="s">
        <v>83</v>
      </c>
      <c r="U303" t="s">
        <v>84</v>
      </c>
      <c r="V303" t="s">
        <v>85</v>
      </c>
      <c r="W303" t="s">
        <v>86</v>
      </c>
      <c r="X303" t="s">
        <v>87</v>
      </c>
      <c r="Y303">
        <v>2021</v>
      </c>
      <c r="Z303" t="s">
        <v>241</v>
      </c>
      <c r="AA303" t="s">
        <v>241</v>
      </c>
      <c r="AB303" t="s">
        <v>89</v>
      </c>
      <c r="AC303" s="58">
        <v>6301</v>
      </c>
      <c r="AD303" s="60">
        <v>8705000</v>
      </c>
      <c r="AE303" s="60">
        <v>84000</v>
      </c>
      <c r="AF303" t="s">
        <v>93</v>
      </c>
      <c r="AG303" t="s">
        <v>52</v>
      </c>
      <c r="AH303" t="s">
        <v>94</v>
      </c>
      <c r="AI303" t="s">
        <v>53</v>
      </c>
      <c r="AJ303">
        <v>2013</v>
      </c>
      <c r="AK303" t="s">
        <v>55</v>
      </c>
      <c r="AL303" t="s">
        <v>52</v>
      </c>
      <c r="AM303" t="s">
        <v>52</v>
      </c>
      <c r="AN303">
        <v>2018</v>
      </c>
      <c r="AO303" t="s">
        <v>95</v>
      </c>
      <c r="AP303" t="s">
        <v>83</v>
      </c>
      <c r="AQ303">
        <v>105.20611599999999</v>
      </c>
      <c r="AR303">
        <v>129.95828900000001</v>
      </c>
    </row>
    <row r="304" spans="1:44" x14ac:dyDescent="0.25">
      <c r="A304">
        <v>23713</v>
      </c>
      <c r="B304" t="s">
        <v>238</v>
      </c>
      <c r="C304" t="s">
        <v>36</v>
      </c>
      <c r="D304" t="s">
        <v>37</v>
      </c>
      <c r="E304" t="s">
        <v>108</v>
      </c>
      <c r="F304" t="s">
        <v>39</v>
      </c>
      <c r="G304">
        <v>0.56000000000000005</v>
      </c>
      <c r="H304">
        <v>0.48</v>
      </c>
      <c r="I304">
        <v>0.61776299999999995</v>
      </c>
      <c r="J304">
        <v>7.0992110000000004</v>
      </c>
      <c r="K304">
        <v>0.77775099999999997</v>
      </c>
      <c r="L304">
        <v>4.3856330000000003</v>
      </c>
      <c r="M304">
        <v>0.480466</v>
      </c>
      <c r="N304">
        <v>3300</v>
      </c>
      <c r="O304" t="s">
        <v>249</v>
      </c>
      <c r="P304" t="s">
        <v>82</v>
      </c>
      <c r="Q304" t="s">
        <v>240</v>
      </c>
      <c r="R304">
        <v>6301.1542760000002</v>
      </c>
      <c r="S304" t="s">
        <v>41</v>
      </c>
      <c r="T304" t="s">
        <v>83</v>
      </c>
      <c r="U304" t="s">
        <v>84</v>
      </c>
      <c r="V304" t="s">
        <v>85</v>
      </c>
      <c r="W304" t="s">
        <v>86</v>
      </c>
      <c r="X304" t="s">
        <v>87</v>
      </c>
      <c r="Y304">
        <v>2021</v>
      </c>
      <c r="Z304" t="s">
        <v>241</v>
      </c>
      <c r="AA304" t="s">
        <v>241</v>
      </c>
      <c r="AB304" t="s">
        <v>89</v>
      </c>
      <c r="AC304" s="58">
        <v>6301</v>
      </c>
      <c r="AD304" s="60">
        <v>8705000</v>
      </c>
      <c r="AE304" s="60">
        <v>84000</v>
      </c>
      <c r="AF304" t="s">
        <v>93</v>
      </c>
      <c r="AG304" t="s">
        <v>52</v>
      </c>
      <c r="AH304" t="s">
        <v>94</v>
      </c>
      <c r="AI304" t="s">
        <v>53</v>
      </c>
      <c r="AJ304">
        <v>2013</v>
      </c>
      <c r="AK304" t="s">
        <v>55</v>
      </c>
      <c r="AL304" t="s">
        <v>52</v>
      </c>
      <c r="AM304" t="s">
        <v>52</v>
      </c>
      <c r="AN304">
        <v>2018</v>
      </c>
      <c r="AO304" t="s">
        <v>95</v>
      </c>
      <c r="AP304" t="s">
        <v>83</v>
      </c>
      <c r="AQ304">
        <v>103.441444</v>
      </c>
      <c r="AR304">
        <v>85.841479000000007</v>
      </c>
    </row>
    <row r="305" spans="1:44" x14ac:dyDescent="0.25">
      <c r="A305">
        <v>23714</v>
      </c>
      <c r="B305" t="s">
        <v>238</v>
      </c>
      <c r="C305" t="s">
        <v>147</v>
      </c>
      <c r="D305" t="s">
        <v>37</v>
      </c>
      <c r="E305" t="s">
        <v>108</v>
      </c>
      <c r="F305" t="s">
        <v>39</v>
      </c>
      <c r="G305">
        <v>0.56000000000000005</v>
      </c>
      <c r="H305">
        <v>0.48</v>
      </c>
      <c r="I305">
        <v>7.9479999999999995E-2</v>
      </c>
      <c r="J305">
        <v>6.9338410000000001</v>
      </c>
      <c r="K305">
        <v>0.77118600000000004</v>
      </c>
      <c r="L305">
        <v>0.55109900000000001</v>
      </c>
      <c r="M305">
        <v>6.1294000000000001E-2</v>
      </c>
      <c r="N305">
        <v>3200</v>
      </c>
      <c r="O305" t="s">
        <v>242</v>
      </c>
      <c r="P305" t="s">
        <v>82</v>
      </c>
      <c r="Q305" t="s">
        <v>240</v>
      </c>
      <c r="R305">
        <v>6301.1542760000002</v>
      </c>
      <c r="S305" t="s">
        <v>41</v>
      </c>
      <c r="T305" t="s">
        <v>83</v>
      </c>
      <c r="U305" t="s">
        <v>84</v>
      </c>
      <c r="V305" t="s">
        <v>85</v>
      </c>
      <c r="W305" t="s">
        <v>86</v>
      </c>
      <c r="X305" t="s">
        <v>87</v>
      </c>
      <c r="Y305">
        <v>2021</v>
      </c>
      <c r="Z305" t="s">
        <v>241</v>
      </c>
      <c r="AA305" t="s">
        <v>241</v>
      </c>
      <c r="AB305" t="s">
        <v>89</v>
      </c>
      <c r="AC305" s="58">
        <v>6301</v>
      </c>
      <c r="AD305" s="60">
        <v>8705000</v>
      </c>
      <c r="AE305" s="60">
        <v>84000</v>
      </c>
      <c r="AF305" t="s">
        <v>93</v>
      </c>
      <c r="AG305" t="s">
        <v>52</v>
      </c>
      <c r="AH305" t="s">
        <v>94</v>
      </c>
      <c r="AI305" t="s">
        <v>53</v>
      </c>
      <c r="AJ305">
        <v>2013</v>
      </c>
      <c r="AK305" t="s">
        <v>55</v>
      </c>
      <c r="AL305" t="s">
        <v>52</v>
      </c>
      <c r="AM305" t="s">
        <v>52</v>
      </c>
      <c r="AN305">
        <v>2018</v>
      </c>
      <c r="AO305" t="s">
        <v>95</v>
      </c>
      <c r="AP305" t="s">
        <v>83</v>
      </c>
      <c r="AQ305">
        <v>112.876603</v>
      </c>
      <c r="AR305">
        <v>321.64247799999998</v>
      </c>
    </row>
    <row r="306" spans="1:44" x14ac:dyDescent="0.25">
      <c r="A306">
        <v>23715</v>
      </c>
      <c r="B306" t="s">
        <v>238</v>
      </c>
      <c r="C306" t="s">
        <v>36</v>
      </c>
      <c r="D306" t="s">
        <v>37</v>
      </c>
      <c r="E306" t="s">
        <v>108</v>
      </c>
      <c r="F306" t="s">
        <v>39</v>
      </c>
      <c r="G306">
        <v>0.56000000000000005</v>
      </c>
      <c r="H306">
        <v>0.48</v>
      </c>
      <c r="I306">
        <v>0.53828399999999998</v>
      </c>
      <c r="J306">
        <v>6.9338410000000001</v>
      </c>
      <c r="K306">
        <v>0.77118600000000004</v>
      </c>
      <c r="L306">
        <v>3.7323750000000002</v>
      </c>
      <c r="M306">
        <v>0.41511700000000001</v>
      </c>
      <c r="N306">
        <v>3300</v>
      </c>
      <c r="O306" t="s">
        <v>249</v>
      </c>
      <c r="P306" t="s">
        <v>82</v>
      </c>
      <c r="Q306" t="s">
        <v>240</v>
      </c>
      <c r="R306">
        <v>6301.1542760000002</v>
      </c>
      <c r="S306" t="s">
        <v>41</v>
      </c>
      <c r="T306" t="s">
        <v>83</v>
      </c>
      <c r="U306" t="s">
        <v>84</v>
      </c>
      <c r="V306" t="s">
        <v>85</v>
      </c>
      <c r="W306" t="s">
        <v>86</v>
      </c>
      <c r="X306" t="s">
        <v>87</v>
      </c>
      <c r="Y306">
        <v>2021</v>
      </c>
      <c r="Z306" t="s">
        <v>241</v>
      </c>
      <c r="AA306" t="s">
        <v>241</v>
      </c>
      <c r="AB306" t="s">
        <v>89</v>
      </c>
      <c r="AC306" s="58">
        <v>6301</v>
      </c>
      <c r="AD306" s="60">
        <v>8705000</v>
      </c>
      <c r="AE306" s="60">
        <v>84000</v>
      </c>
      <c r="AF306" t="s">
        <v>93</v>
      </c>
      <c r="AG306" t="s">
        <v>52</v>
      </c>
      <c r="AH306" t="s">
        <v>94</v>
      </c>
      <c r="AI306" t="s">
        <v>53</v>
      </c>
      <c r="AJ306">
        <v>2013</v>
      </c>
      <c r="AK306" t="s">
        <v>55</v>
      </c>
      <c r="AL306" t="s">
        <v>52</v>
      </c>
      <c r="AM306" t="s">
        <v>52</v>
      </c>
      <c r="AN306">
        <v>2018</v>
      </c>
      <c r="AO306" t="s">
        <v>95</v>
      </c>
      <c r="AP306" t="s">
        <v>83</v>
      </c>
      <c r="AQ306">
        <v>117.056735</v>
      </c>
      <c r="AR306">
        <v>425.95115700000002</v>
      </c>
    </row>
    <row r="307" spans="1:44" x14ac:dyDescent="0.25">
      <c r="A307">
        <v>23727</v>
      </c>
      <c r="B307" t="s">
        <v>238</v>
      </c>
      <c r="C307" t="s">
        <v>147</v>
      </c>
      <c r="D307" t="s">
        <v>37</v>
      </c>
      <c r="E307" t="s">
        <v>108</v>
      </c>
      <c r="F307" t="s">
        <v>39</v>
      </c>
      <c r="G307">
        <v>0.56000000000000005</v>
      </c>
      <c r="H307">
        <v>0.48</v>
      </c>
      <c r="I307">
        <v>5.3675E-2</v>
      </c>
      <c r="J307">
        <v>6.97966</v>
      </c>
      <c r="K307">
        <v>0.77238499999999999</v>
      </c>
      <c r="L307">
        <v>0.37463200000000002</v>
      </c>
      <c r="M307">
        <v>4.1458000000000002E-2</v>
      </c>
      <c r="N307">
        <v>3200</v>
      </c>
      <c r="O307" t="s">
        <v>242</v>
      </c>
      <c r="P307" t="s">
        <v>82</v>
      </c>
      <c r="Q307" t="s">
        <v>240</v>
      </c>
      <c r="R307">
        <v>6301.1542760000002</v>
      </c>
      <c r="S307" t="s">
        <v>41</v>
      </c>
      <c r="T307" t="s">
        <v>83</v>
      </c>
      <c r="U307" t="s">
        <v>84</v>
      </c>
      <c r="V307" t="s">
        <v>85</v>
      </c>
      <c r="W307" t="s">
        <v>86</v>
      </c>
      <c r="X307" t="s">
        <v>87</v>
      </c>
      <c r="Y307">
        <v>2021</v>
      </c>
      <c r="Z307" t="s">
        <v>241</v>
      </c>
      <c r="AA307" t="s">
        <v>241</v>
      </c>
      <c r="AB307" t="s">
        <v>89</v>
      </c>
      <c r="AC307" s="58">
        <v>6301</v>
      </c>
      <c r="AD307" s="60">
        <v>8705000</v>
      </c>
      <c r="AE307" s="60">
        <v>84000</v>
      </c>
      <c r="AF307" t="s">
        <v>93</v>
      </c>
      <c r="AG307" t="s">
        <v>52</v>
      </c>
      <c r="AH307" t="s">
        <v>94</v>
      </c>
      <c r="AI307" t="s">
        <v>53</v>
      </c>
      <c r="AJ307">
        <v>2013</v>
      </c>
      <c r="AK307" t="s">
        <v>55</v>
      </c>
      <c r="AL307" t="s">
        <v>52</v>
      </c>
      <c r="AM307" t="s">
        <v>52</v>
      </c>
      <c r="AN307">
        <v>2018</v>
      </c>
      <c r="AO307" t="s">
        <v>95</v>
      </c>
      <c r="AP307" t="s">
        <v>83</v>
      </c>
      <c r="AQ307">
        <v>108.699487</v>
      </c>
      <c r="AR307">
        <v>217.214574</v>
      </c>
    </row>
    <row r="308" spans="1:44" x14ac:dyDescent="0.25">
      <c r="A308">
        <v>23728</v>
      </c>
      <c r="B308" t="s">
        <v>238</v>
      </c>
      <c r="C308" t="s">
        <v>36</v>
      </c>
      <c r="D308" t="s">
        <v>37</v>
      </c>
      <c r="E308" t="s">
        <v>108</v>
      </c>
      <c r="F308" t="s">
        <v>39</v>
      </c>
      <c r="G308">
        <v>0.56000000000000005</v>
      </c>
      <c r="H308">
        <v>0.48</v>
      </c>
      <c r="I308">
        <v>0.56408899999999995</v>
      </c>
      <c r="J308">
        <v>6.97966</v>
      </c>
      <c r="K308">
        <v>0.77238499999999999</v>
      </c>
      <c r="L308">
        <v>3.9371459999999998</v>
      </c>
      <c r="M308">
        <v>0.43569400000000003</v>
      </c>
      <c r="N308">
        <v>3300</v>
      </c>
      <c r="O308" t="s">
        <v>249</v>
      </c>
      <c r="P308" t="s">
        <v>82</v>
      </c>
      <c r="Q308" t="s">
        <v>240</v>
      </c>
      <c r="R308">
        <v>6301.1542760000002</v>
      </c>
      <c r="S308" t="s">
        <v>41</v>
      </c>
      <c r="T308" t="s">
        <v>83</v>
      </c>
      <c r="U308" t="s">
        <v>84</v>
      </c>
      <c r="V308" t="s">
        <v>85</v>
      </c>
      <c r="W308" t="s">
        <v>86</v>
      </c>
      <c r="X308" t="s">
        <v>87</v>
      </c>
      <c r="Y308">
        <v>2021</v>
      </c>
      <c r="Z308" t="s">
        <v>241</v>
      </c>
      <c r="AA308" t="s">
        <v>241</v>
      </c>
      <c r="AB308" t="s">
        <v>89</v>
      </c>
      <c r="AC308" s="58">
        <v>6301</v>
      </c>
      <c r="AD308" s="60">
        <v>8705000</v>
      </c>
      <c r="AE308" s="60">
        <v>84000</v>
      </c>
      <c r="AF308" t="s">
        <v>93</v>
      </c>
      <c r="AG308" t="s">
        <v>52</v>
      </c>
      <c r="AH308" t="s">
        <v>94</v>
      </c>
      <c r="AI308" t="s">
        <v>53</v>
      </c>
      <c r="AJ308">
        <v>2013</v>
      </c>
      <c r="AK308" t="s">
        <v>55</v>
      </c>
      <c r="AL308" t="s">
        <v>52</v>
      </c>
      <c r="AM308" t="s">
        <v>52</v>
      </c>
      <c r="AN308">
        <v>2018</v>
      </c>
      <c r="AO308" t="s">
        <v>95</v>
      </c>
      <c r="AP308" t="s">
        <v>83</v>
      </c>
      <c r="AQ308">
        <v>117.70450599999999</v>
      </c>
      <c r="AR308">
        <v>442.14544000000001</v>
      </c>
    </row>
    <row r="309" spans="1:44" x14ac:dyDescent="0.25">
      <c r="A309">
        <v>23749</v>
      </c>
      <c r="B309" t="s">
        <v>238</v>
      </c>
      <c r="C309" t="s">
        <v>147</v>
      </c>
      <c r="D309" t="s">
        <v>37</v>
      </c>
      <c r="E309" t="s">
        <v>108</v>
      </c>
      <c r="F309" t="s">
        <v>39</v>
      </c>
      <c r="G309">
        <v>0.56000000000000005</v>
      </c>
      <c r="H309">
        <v>0.48</v>
      </c>
      <c r="I309">
        <v>0.23445099999999999</v>
      </c>
      <c r="J309">
        <v>6.7853490000000001</v>
      </c>
      <c r="K309">
        <v>0.77968099999999996</v>
      </c>
      <c r="L309">
        <v>1.590829</v>
      </c>
      <c r="M309">
        <v>0.18279699999999999</v>
      </c>
      <c r="N309">
        <v>3200</v>
      </c>
      <c r="O309" t="s">
        <v>242</v>
      </c>
      <c r="P309" t="s">
        <v>82</v>
      </c>
      <c r="Q309" t="s">
        <v>240</v>
      </c>
      <c r="R309">
        <v>6301.1542760000002</v>
      </c>
      <c r="S309" t="s">
        <v>41</v>
      </c>
      <c r="T309" t="s">
        <v>83</v>
      </c>
      <c r="U309" t="s">
        <v>84</v>
      </c>
      <c r="V309" t="s">
        <v>85</v>
      </c>
      <c r="W309" t="s">
        <v>86</v>
      </c>
      <c r="X309" t="s">
        <v>87</v>
      </c>
      <c r="Y309">
        <v>2021</v>
      </c>
      <c r="Z309" t="s">
        <v>241</v>
      </c>
      <c r="AA309" t="s">
        <v>241</v>
      </c>
      <c r="AB309" t="s">
        <v>89</v>
      </c>
      <c r="AC309" s="58">
        <v>6301</v>
      </c>
      <c r="AD309" s="60">
        <v>8705000</v>
      </c>
      <c r="AE309" s="60">
        <v>84000</v>
      </c>
      <c r="AF309" t="s">
        <v>93</v>
      </c>
      <c r="AG309" t="s">
        <v>52</v>
      </c>
      <c r="AH309" t="s">
        <v>94</v>
      </c>
      <c r="AI309" t="s">
        <v>53</v>
      </c>
      <c r="AJ309">
        <v>2013</v>
      </c>
      <c r="AK309" t="s">
        <v>55</v>
      </c>
      <c r="AL309" t="s">
        <v>52</v>
      </c>
      <c r="AM309" t="s">
        <v>52</v>
      </c>
      <c r="AN309">
        <v>2018</v>
      </c>
      <c r="AO309" t="s">
        <v>95</v>
      </c>
      <c r="AP309" t="s">
        <v>83</v>
      </c>
      <c r="AQ309">
        <v>137.963989</v>
      </c>
      <c r="AR309">
        <v>948.78767400000004</v>
      </c>
    </row>
    <row r="310" spans="1:44" x14ac:dyDescent="0.25">
      <c r="A310">
        <v>23750</v>
      </c>
      <c r="B310" t="s">
        <v>238</v>
      </c>
      <c r="C310" t="s">
        <v>36</v>
      </c>
      <c r="D310" t="s">
        <v>37</v>
      </c>
      <c r="E310" t="s">
        <v>108</v>
      </c>
      <c r="F310" t="s">
        <v>39</v>
      </c>
      <c r="G310">
        <v>0.56000000000000005</v>
      </c>
      <c r="H310">
        <v>0.48</v>
      </c>
      <c r="I310">
        <v>0.38331300000000001</v>
      </c>
      <c r="J310">
        <v>6.7853490000000001</v>
      </c>
      <c r="K310">
        <v>0.77968099999999996</v>
      </c>
      <c r="L310">
        <v>2.6009120000000001</v>
      </c>
      <c r="M310">
        <v>0.29886200000000002</v>
      </c>
      <c r="N310">
        <v>3300</v>
      </c>
      <c r="O310" t="s">
        <v>249</v>
      </c>
      <c r="P310" t="s">
        <v>82</v>
      </c>
      <c r="Q310" t="s">
        <v>240</v>
      </c>
      <c r="R310">
        <v>6301.1542760000002</v>
      </c>
      <c r="S310" t="s">
        <v>41</v>
      </c>
      <c r="T310" t="s">
        <v>83</v>
      </c>
      <c r="U310" t="s">
        <v>84</v>
      </c>
      <c r="V310" t="s">
        <v>85</v>
      </c>
      <c r="W310" t="s">
        <v>86</v>
      </c>
      <c r="X310" t="s">
        <v>87</v>
      </c>
      <c r="Y310">
        <v>2021</v>
      </c>
      <c r="Z310" t="s">
        <v>241</v>
      </c>
      <c r="AA310" t="s">
        <v>241</v>
      </c>
      <c r="AB310" t="s">
        <v>89</v>
      </c>
      <c r="AC310" s="58">
        <v>6301</v>
      </c>
      <c r="AD310" s="60">
        <v>8705000</v>
      </c>
      <c r="AE310" s="60">
        <v>84000</v>
      </c>
      <c r="AF310" t="s">
        <v>93</v>
      </c>
      <c r="AG310" t="s">
        <v>52</v>
      </c>
      <c r="AH310" t="s">
        <v>94</v>
      </c>
      <c r="AI310" t="s">
        <v>53</v>
      </c>
      <c r="AJ310">
        <v>2013</v>
      </c>
      <c r="AK310" t="s">
        <v>55</v>
      </c>
      <c r="AL310" t="s">
        <v>52</v>
      </c>
      <c r="AM310" t="s">
        <v>52</v>
      </c>
      <c r="AN310">
        <v>2018</v>
      </c>
      <c r="AO310" t="s">
        <v>95</v>
      </c>
      <c r="AP310" t="s">
        <v>83</v>
      </c>
      <c r="AQ310">
        <v>137.26766000000001</v>
      </c>
      <c r="AR310">
        <v>931.18483700000002</v>
      </c>
    </row>
    <row r="311" spans="1:44" x14ac:dyDescent="0.25">
      <c r="A311">
        <v>23752</v>
      </c>
      <c r="B311" t="s">
        <v>238</v>
      </c>
      <c r="C311" t="s">
        <v>36</v>
      </c>
      <c r="D311" t="s">
        <v>37</v>
      </c>
      <c r="E311" t="s">
        <v>108</v>
      </c>
      <c r="F311" t="s">
        <v>39</v>
      </c>
      <c r="G311">
        <v>0.56000000000000005</v>
      </c>
      <c r="H311">
        <v>0.48</v>
      </c>
      <c r="I311">
        <v>0.61776299999999995</v>
      </c>
      <c r="J311">
        <v>7.1059679999999998</v>
      </c>
      <c r="K311">
        <v>0.77857799999999999</v>
      </c>
      <c r="L311">
        <v>4.3898080000000004</v>
      </c>
      <c r="M311">
        <v>0.48097699999999999</v>
      </c>
      <c r="N311">
        <v>3300</v>
      </c>
      <c r="O311" t="s">
        <v>249</v>
      </c>
      <c r="P311" t="s">
        <v>82</v>
      </c>
      <c r="Q311" t="s">
        <v>240</v>
      </c>
      <c r="R311">
        <v>6301.1542760000002</v>
      </c>
      <c r="S311" t="s">
        <v>41</v>
      </c>
      <c r="T311" t="s">
        <v>83</v>
      </c>
      <c r="U311" t="s">
        <v>84</v>
      </c>
      <c r="V311" t="s">
        <v>85</v>
      </c>
      <c r="W311" t="s">
        <v>86</v>
      </c>
      <c r="X311" t="s">
        <v>87</v>
      </c>
      <c r="Y311">
        <v>2021</v>
      </c>
      <c r="Z311" t="s">
        <v>241</v>
      </c>
      <c r="AA311" t="s">
        <v>241</v>
      </c>
      <c r="AB311" t="s">
        <v>89</v>
      </c>
      <c r="AC311" s="58">
        <v>6301</v>
      </c>
      <c r="AD311" s="60">
        <v>8705000</v>
      </c>
      <c r="AE311" s="60">
        <v>84000</v>
      </c>
      <c r="AF311" t="s">
        <v>93</v>
      </c>
      <c r="AG311" t="s">
        <v>52</v>
      </c>
      <c r="AH311" t="s">
        <v>94</v>
      </c>
      <c r="AI311" t="s">
        <v>53</v>
      </c>
      <c r="AJ311">
        <v>2013</v>
      </c>
      <c r="AK311" t="s">
        <v>55</v>
      </c>
      <c r="AL311" t="s">
        <v>52</v>
      </c>
      <c r="AM311" t="s">
        <v>52</v>
      </c>
      <c r="AN311">
        <v>2018</v>
      </c>
      <c r="AO311" t="s">
        <v>95</v>
      </c>
      <c r="AP311" t="s">
        <v>83</v>
      </c>
      <c r="AQ311">
        <v>101.676771</v>
      </c>
      <c r="AR311">
        <v>41.724668000000001</v>
      </c>
    </row>
    <row r="312" spans="1:44" x14ac:dyDescent="0.25">
      <c r="A312">
        <v>23765</v>
      </c>
      <c r="B312" t="s">
        <v>238</v>
      </c>
      <c r="C312" t="s">
        <v>147</v>
      </c>
      <c r="D312" t="s">
        <v>37</v>
      </c>
      <c r="E312" t="s">
        <v>108</v>
      </c>
      <c r="F312" t="s">
        <v>39</v>
      </c>
      <c r="G312">
        <v>0.56000000000000005</v>
      </c>
      <c r="H312">
        <v>0.48</v>
      </c>
      <c r="I312">
        <v>0.19145999999999999</v>
      </c>
      <c r="J312">
        <v>6.8596700000000004</v>
      </c>
      <c r="K312">
        <v>0.78145600000000004</v>
      </c>
      <c r="L312">
        <v>1.3133550000000001</v>
      </c>
      <c r="M312">
        <v>0.149618</v>
      </c>
      <c r="N312">
        <v>3200</v>
      </c>
      <c r="O312" t="s">
        <v>242</v>
      </c>
      <c r="P312" t="s">
        <v>82</v>
      </c>
      <c r="Q312" t="s">
        <v>240</v>
      </c>
      <c r="R312">
        <v>6301.1542760000002</v>
      </c>
      <c r="S312" t="s">
        <v>41</v>
      </c>
      <c r="T312" t="s">
        <v>83</v>
      </c>
      <c r="U312" t="s">
        <v>84</v>
      </c>
      <c r="V312" t="s">
        <v>85</v>
      </c>
      <c r="W312" t="s">
        <v>86</v>
      </c>
      <c r="X312" t="s">
        <v>87</v>
      </c>
      <c r="Y312">
        <v>2021</v>
      </c>
      <c r="Z312" t="s">
        <v>241</v>
      </c>
      <c r="AA312" t="s">
        <v>241</v>
      </c>
      <c r="AB312" t="s">
        <v>89</v>
      </c>
      <c r="AC312" s="58">
        <v>6301</v>
      </c>
      <c r="AD312" s="60">
        <v>8705000</v>
      </c>
      <c r="AE312" s="60">
        <v>84000</v>
      </c>
      <c r="AF312" t="s">
        <v>93</v>
      </c>
      <c r="AG312" t="s">
        <v>52</v>
      </c>
      <c r="AH312" t="s">
        <v>94</v>
      </c>
      <c r="AI312" t="s">
        <v>53</v>
      </c>
      <c r="AJ312">
        <v>2013</v>
      </c>
      <c r="AK312" t="s">
        <v>55</v>
      </c>
      <c r="AL312" t="s">
        <v>52</v>
      </c>
      <c r="AM312" t="s">
        <v>52</v>
      </c>
      <c r="AN312">
        <v>2018</v>
      </c>
      <c r="AO312" t="s">
        <v>95</v>
      </c>
      <c r="AP312" t="s">
        <v>83</v>
      </c>
      <c r="AQ312">
        <v>131.00732500000001</v>
      </c>
      <c r="AR312">
        <v>774.8125</v>
      </c>
    </row>
    <row r="313" spans="1:44" x14ac:dyDescent="0.25">
      <c r="A313">
        <v>23766</v>
      </c>
      <c r="B313" t="s">
        <v>238</v>
      </c>
      <c r="C313" t="s">
        <v>36</v>
      </c>
      <c r="D313" t="s">
        <v>37</v>
      </c>
      <c r="E313" t="s">
        <v>108</v>
      </c>
      <c r="F313" t="s">
        <v>39</v>
      </c>
      <c r="G313">
        <v>0.56000000000000005</v>
      </c>
      <c r="H313">
        <v>0.48</v>
      </c>
      <c r="I313">
        <v>0.42630299999999999</v>
      </c>
      <c r="J313">
        <v>6.8596700000000004</v>
      </c>
      <c r="K313">
        <v>0.78145600000000004</v>
      </c>
      <c r="L313">
        <v>2.924299</v>
      </c>
      <c r="M313">
        <v>0.33313700000000002</v>
      </c>
      <c r="N313">
        <v>3300</v>
      </c>
      <c r="O313" t="s">
        <v>249</v>
      </c>
      <c r="P313" t="s">
        <v>82</v>
      </c>
      <c r="Q313" t="s">
        <v>240</v>
      </c>
      <c r="R313">
        <v>6301.1542760000002</v>
      </c>
      <c r="S313" t="s">
        <v>41</v>
      </c>
      <c r="T313" t="s">
        <v>83</v>
      </c>
      <c r="U313" t="s">
        <v>84</v>
      </c>
      <c r="V313" t="s">
        <v>85</v>
      </c>
      <c r="W313" t="s">
        <v>86</v>
      </c>
      <c r="X313" t="s">
        <v>87</v>
      </c>
      <c r="Y313">
        <v>2021</v>
      </c>
      <c r="Z313" t="s">
        <v>241</v>
      </c>
      <c r="AA313" t="s">
        <v>241</v>
      </c>
      <c r="AB313" t="s">
        <v>89</v>
      </c>
      <c r="AC313" s="58">
        <v>6301</v>
      </c>
      <c r="AD313" s="60">
        <v>8705000</v>
      </c>
      <c r="AE313" s="60">
        <v>84000</v>
      </c>
      <c r="AF313" t="s">
        <v>93</v>
      </c>
      <c r="AG313" t="s">
        <v>52</v>
      </c>
      <c r="AH313" t="s">
        <v>94</v>
      </c>
      <c r="AI313" t="s">
        <v>53</v>
      </c>
      <c r="AJ313">
        <v>2013</v>
      </c>
      <c r="AK313" t="s">
        <v>55</v>
      </c>
      <c r="AL313" t="s">
        <v>52</v>
      </c>
      <c r="AM313" t="s">
        <v>52</v>
      </c>
      <c r="AN313">
        <v>2018</v>
      </c>
      <c r="AO313" t="s">
        <v>95</v>
      </c>
      <c r="AP313" t="s">
        <v>83</v>
      </c>
      <c r="AQ313">
        <v>138.93499199999999</v>
      </c>
      <c r="AR313">
        <v>972.80957999999998</v>
      </c>
    </row>
    <row r="314" spans="1:44" x14ac:dyDescent="0.25">
      <c r="A314">
        <v>23774</v>
      </c>
      <c r="B314" t="s">
        <v>238</v>
      </c>
      <c r="C314" t="s">
        <v>147</v>
      </c>
      <c r="D314" t="s">
        <v>37</v>
      </c>
      <c r="E314" t="s">
        <v>108</v>
      </c>
      <c r="F314" t="s">
        <v>39</v>
      </c>
      <c r="G314">
        <v>0.56000000000000005</v>
      </c>
      <c r="H314">
        <v>0.48</v>
      </c>
      <c r="I314">
        <v>0.35440300000000002</v>
      </c>
      <c r="J314">
        <v>6.5306389999999999</v>
      </c>
      <c r="K314">
        <v>0.77217000000000002</v>
      </c>
      <c r="L314">
        <v>2.314476</v>
      </c>
      <c r="M314">
        <v>0.27365899999999999</v>
      </c>
      <c r="N314">
        <v>3200</v>
      </c>
      <c r="O314" t="s">
        <v>242</v>
      </c>
      <c r="P314" t="s">
        <v>82</v>
      </c>
      <c r="Q314" t="s">
        <v>240</v>
      </c>
      <c r="R314">
        <v>6301.1542760000002</v>
      </c>
      <c r="S314" t="s">
        <v>41</v>
      </c>
      <c r="T314" t="s">
        <v>83</v>
      </c>
      <c r="U314" t="s">
        <v>84</v>
      </c>
      <c r="V314" t="s">
        <v>85</v>
      </c>
      <c r="W314" t="s">
        <v>86</v>
      </c>
      <c r="X314" t="s">
        <v>87</v>
      </c>
      <c r="Y314">
        <v>2021</v>
      </c>
      <c r="Z314" t="s">
        <v>241</v>
      </c>
      <c r="AA314" t="s">
        <v>241</v>
      </c>
      <c r="AB314" t="s">
        <v>89</v>
      </c>
      <c r="AC314" s="58">
        <v>6301</v>
      </c>
      <c r="AD314" s="60">
        <v>8705000</v>
      </c>
      <c r="AE314" s="60">
        <v>84000</v>
      </c>
      <c r="AF314" t="s">
        <v>93</v>
      </c>
      <c r="AG314" t="s">
        <v>52</v>
      </c>
      <c r="AH314" t="s">
        <v>94</v>
      </c>
      <c r="AI314" t="s">
        <v>53</v>
      </c>
      <c r="AJ314">
        <v>2013</v>
      </c>
      <c r="AK314" t="s">
        <v>55</v>
      </c>
      <c r="AL314" t="s">
        <v>52</v>
      </c>
      <c r="AM314" t="s">
        <v>52</v>
      </c>
      <c r="AN314">
        <v>2018</v>
      </c>
      <c r="AO314" t="s">
        <v>95</v>
      </c>
      <c r="AP314" t="s">
        <v>83</v>
      </c>
      <c r="AQ314">
        <v>157.392335</v>
      </c>
      <c r="AR314">
        <v>1434.21649</v>
      </c>
    </row>
    <row r="315" spans="1:44" x14ac:dyDescent="0.25">
      <c r="A315">
        <v>23775</v>
      </c>
      <c r="B315" t="s">
        <v>238</v>
      </c>
      <c r="C315" t="s">
        <v>36</v>
      </c>
      <c r="D315" t="s">
        <v>37</v>
      </c>
      <c r="E315" t="s">
        <v>108</v>
      </c>
      <c r="F315" t="s">
        <v>39</v>
      </c>
      <c r="G315">
        <v>0.56000000000000005</v>
      </c>
      <c r="H315">
        <v>0.48</v>
      </c>
      <c r="I315">
        <v>0.24524299999999999</v>
      </c>
      <c r="J315">
        <v>6.5306389999999999</v>
      </c>
      <c r="K315">
        <v>0.77217000000000002</v>
      </c>
      <c r="L315">
        <v>1.6015950000000001</v>
      </c>
      <c r="M315">
        <v>0.18936900000000001</v>
      </c>
      <c r="N315">
        <v>3300</v>
      </c>
      <c r="O315" t="s">
        <v>249</v>
      </c>
      <c r="P315" t="s">
        <v>82</v>
      </c>
      <c r="Q315" t="s">
        <v>240</v>
      </c>
      <c r="R315">
        <v>6301.1542760000002</v>
      </c>
      <c r="S315" t="s">
        <v>41</v>
      </c>
      <c r="T315" t="s">
        <v>83</v>
      </c>
      <c r="U315" t="s">
        <v>84</v>
      </c>
      <c r="V315" t="s">
        <v>85</v>
      </c>
      <c r="W315" t="s">
        <v>86</v>
      </c>
      <c r="X315" t="s">
        <v>87</v>
      </c>
      <c r="Y315">
        <v>2021</v>
      </c>
      <c r="Z315" t="s">
        <v>241</v>
      </c>
      <c r="AA315" t="s">
        <v>241</v>
      </c>
      <c r="AB315" t="s">
        <v>89</v>
      </c>
      <c r="AC315" s="58">
        <v>6301</v>
      </c>
      <c r="AD315" s="60">
        <v>8705000</v>
      </c>
      <c r="AE315" s="60">
        <v>84000</v>
      </c>
      <c r="AF315" t="s">
        <v>93</v>
      </c>
      <c r="AG315" t="s">
        <v>52</v>
      </c>
      <c r="AH315" t="s">
        <v>94</v>
      </c>
      <c r="AI315" t="s">
        <v>53</v>
      </c>
      <c r="AJ315">
        <v>2013</v>
      </c>
      <c r="AK315" t="s">
        <v>55</v>
      </c>
      <c r="AL315" t="s">
        <v>52</v>
      </c>
      <c r="AM315" t="s">
        <v>52</v>
      </c>
      <c r="AN315">
        <v>2018</v>
      </c>
      <c r="AO315" t="s">
        <v>95</v>
      </c>
      <c r="AP315" t="s">
        <v>83</v>
      </c>
      <c r="AQ315">
        <v>132.56447299999999</v>
      </c>
      <c r="AR315">
        <v>813.604829</v>
      </c>
    </row>
    <row r="316" spans="1:44" x14ac:dyDescent="0.25">
      <c r="A316">
        <v>23797</v>
      </c>
      <c r="B316" t="s">
        <v>238</v>
      </c>
      <c r="C316" t="s">
        <v>147</v>
      </c>
      <c r="D316" t="s">
        <v>37</v>
      </c>
      <c r="E316" t="s">
        <v>108</v>
      </c>
      <c r="F316" t="s">
        <v>39</v>
      </c>
      <c r="G316">
        <v>0.56000000000000005</v>
      </c>
      <c r="H316">
        <v>0.48</v>
      </c>
      <c r="I316">
        <v>0.14632700000000001</v>
      </c>
      <c r="J316">
        <v>6.9542650000000004</v>
      </c>
      <c r="K316">
        <v>0.78530199999999994</v>
      </c>
      <c r="L316">
        <v>1.0175970000000001</v>
      </c>
      <c r="M316">
        <v>0.114911</v>
      </c>
      <c r="N316">
        <v>3200</v>
      </c>
      <c r="O316" t="s">
        <v>242</v>
      </c>
      <c r="P316" t="s">
        <v>82</v>
      </c>
      <c r="Q316" t="s">
        <v>240</v>
      </c>
      <c r="R316">
        <v>6301.1542760000002</v>
      </c>
      <c r="S316" t="s">
        <v>41</v>
      </c>
      <c r="T316" t="s">
        <v>83</v>
      </c>
      <c r="U316" t="s">
        <v>84</v>
      </c>
      <c r="V316" t="s">
        <v>85</v>
      </c>
      <c r="W316" t="s">
        <v>86</v>
      </c>
      <c r="X316" t="s">
        <v>87</v>
      </c>
      <c r="Y316">
        <v>2021</v>
      </c>
      <c r="Z316" t="s">
        <v>241</v>
      </c>
      <c r="AA316" t="s">
        <v>241</v>
      </c>
      <c r="AB316" t="s">
        <v>89</v>
      </c>
      <c r="AC316" s="58">
        <v>6301</v>
      </c>
      <c r="AD316" s="60">
        <v>8705000</v>
      </c>
      <c r="AE316" s="60">
        <v>84000</v>
      </c>
      <c r="AF316" t="s">
        <v>93</v>
      </c>
      <c r="AG316" t="s">
        <v>52</v>
      </c>
      <c r="AH316" t="s">
        <v>94</v>
      </c>
      <c r="AI316" t="s">
        <v>53</v>
      </c>
      <c r="AJ316">
        <v>2013</v>
      </c>
      <c r="AK316" t="s">
        <v>55</v>
      </c>
      <c r="AL316" t="s">
        <v>52</v>
      </c>
      <c r="AM316" t="s">
        <v>52</v>
      </c>
      <c r="AN316">
        <v>2018</v>
      </c>
      <c r="AO316" t="s">
        <v>95</v>
      </c>
      <c r="AP316" t="s">
        <v>83</v>
      </c>
      <c r="AQ316">
        <v>123.70141700000001</v>
      </c>
      <c r="AR316">
        <v>592.16481499999998</v>
      </c>
    </row>
    <row r="317" spans="1:44" x14ac:dyDescent="0.25">
      <c r="A317">
        <v>23798</v>
      </c>
      <c r="B317" t="s">
        <v>238</v>
      </c>
      <c r="C317" t="s">
        <v>36</v>
      </c>
      <c r="D317" t="s">
        <v>37</v>
      </c>
      <c r="E317" t="s">
        <v>108</v>
      </c>
      <c r="F317" t="s">
        <v>39</v>
      </c>
      <c r="G317">
        <v>0.56000000000000005</v>
      </c>
      <c r="H317">
        <v>0.48</v>
      </c>
      <c r="I317">
        <v>0.47143600000000002</v>
      </c>
      <c r="J317">
        <v>6.9542650000000004</v>
      </c>
      <c r="K317">
        <v>0.78530199999999994</v>
      </c>
      <c r="L317">
        <v>3.2784930000000001</v>
      </c>
      <c r="M317">
        <v>0.37021999999999999</v>
      </c>
      <c r="N317">
        <v>3300</v>
      </c>
      <c r="O317" t="s">
        <v>249</v>
      </c>
      <c r="P317" t="s">
        <v>82</v>
      </c>
      <c r="Q317" t="s">
        <v>240</v>
      </c>
      <c r="R317">
        <v>6301.1542760000002</v>
      </c>
      <c r="S317" t="s">
        <v>41</v>
      </c>
      <c r="T317" t="s">
        <v>83</v>
      </c>
      <c r="U317" t="s">
        <v>84</v>
      </c>
      <c r="V317" t="s">
        <v>85</v>
      </c>
      <c r="W317" t="s">
        <v>86</v>
      </c>
      <c r="X317" t="s">
        <v>87</v>
      </c>
      <c r="Y317">
        <v>2021</v>
      </c>
      <c r="Z317" t="s">
        <v>241</v>
      </c>
      <c r="AA317" t="s">
        <v>241</v>
      </c>
      <c r="AB317" t="s">
        <v>89</v>
      </c>
      <c r="AC317" s="58">
        <v>6301</v>
      </c>
      <c r="AD317" s="60">
        <v>8705000</v>
      </c>
      <c r="AE317" s="60">
        <v>84000</v>
      </c>
      <c r="AF317" t="s">
        <v>93</v>
      </c>
      <c r="AG317" t="s">
        <v>52</v>
      </c>
      <c r="AH317" t="s">
        <v>94</v>
      </c>
      <c r="AI317" t="s">
        <v>53</v>
      </c>
      <c r="AJ317">
        <v>2013</v>
      </c>
      <c r="AK317" t="s">
        <v>55</v>
      </c>
      <c r="AL317" t="s">
        <v>52</v>
      </c>
      <c r="AM317" t="s">
        <v>52</v>
      </c>
      <c r="AN317">
        <v>2018</v>
      </c>
      <c r="AO317" t="s">
        <v>95</v>
      </c>
      <c r="AP317" t="s">
        <v>83</v>
      </c>
      <c r="AQ317">
        <v>140.94688199999999</v>
      </c>
      <c r="AR317">
        <v>1023.1068330000001</v>
      </c>
    </row>
    <row r="318" spans="1:44" x14ac:dyDescent="0.25">
      <c r="A318">
        <v>23801</v>
      </c>
      <c r="B318" t="s">
        <v>238</v>
      </c>
      <c r="C318" t="s">
        <v>147</v>
      </c>
      <c r="D318" t="s">
        <v>37</v>
      </c>
      <c r="E318" t="s">
        <v>108</v>
      </c>
      <c r="F318" t="s">
        <v>39</v>
      </c>
      <c r="G318">
        <v>0.56000000000000005</v>
      </c>
      <c r="H318">
        <v>0.48</v>
      </c>
      <c r="I318">
        <v>0.16137199999999999</v>
      </c>
      <c r="J318">
        <v>6.930307</v>
      </c>
      <c r="K318">
        <v>0.784968</v>
      </c>
      <c r="L318">
        <v>1.1183540000000001</v>
      </c>
      <c r="M318">
        <v>0.12667100000000001</v>
      </c>
      <c r="N318">
        <v>3200</v>
      </c>
      <c r="O318" t="s">
        <v>242</v>
      </c>
      <c r="P318" t="s">
        <v>82</v>
      </c>
      <c r="Q318" t="s">
        <v>240</v>
      </c>
      <c r="R318">
        <v>6301.1542760000002</v>
      </c>
      <c r="S318" t="s">
        <v>41</v>
      </c>
      <c r="T318" t="s">
        <v>83</v>
      </c>
      <c r="U318" t="s">
        <v>84</v>
      </c>
      <c r="V318" t="s">
        <v>85</v>
      </c>
      <c r="W318" t="s">
        <v>86</v>
      </c>
      <c r="X318" t="s">
        <v>87</v>
      </c>
      <c r="Y318">
        <v>2021</v>
      </c>
      <c r="Z318" t="s">
        <v>241</v>
      </c>
      <c r="AA318" t="s">
        <v>241</v>
      </c>
      <c r="AB318" t="s">
        <v>89</v>
      </c>
      <c r="AC318" s="58">
        <v>6301</v>
      </c>
      <c r="AD318" s="60">
        <v>8705000</v>
      </c>
      <c r="AE318" s="60">
        <v>84000</v>
      </c>
      <c r="AF318" t="s">
        <v>93</v>
      </c>
      <c r="AG318" t="s">
        <v>52</v>
      </c>
      <c r="AH318" t="s">
        <v>94</v>
      </c>
      <c r="AI318" t="s">
        <v>53</v>
      </c>
      <c r="AJ318">
        <v>2013</v>
      </c>
      <c r="AK318" t="s">
        <v>55</v>
      </c>
      <c r="AL318" t="s">
        <v>52</v>
      </c>
      <c r="AM318" t="s">
        <v>52</v>
      </c>
      <c r="AN318">
        <v>2018</v>
      </c>
      <c r="AO318" t="s">
        <v>95</v>
      </c>
      <c r="AP318" t="s">
        <v>83</v>
      </c>
      <c r="AQ318">
        <v>126.13672</v>
      </c>
      <c r="AR318">
        <v>653.04737599999999</v>
      </c>
    </row>
    <row r="319" spans="1:44" x14ac:dyDescent="0.25">
      <c r="A319">
        <v>23802</v>
      </c>
      <c r="B319" t="s">
        <v>238</v>
      </c>
      <c r="C319" t="s">
        <v>36</v>
      </c>
      <c r="D319" t="s">
        <v>37</v>
      </c>
      <c r="E319" t="s">
        <v>108</v>
      </c>
      <c r="F319" t="s">
        <v>39</v>
      </c>
      <c r="G319">
        <v>0.56000000000000005</v>
      </c>
      <c r="H319">
        <v>0.48</v>
      </c>
      <c r="I319">
        <v>0.45639200000000002</v>
      </c>
      <c r="J319">
        <v>6.930307</v>
      </c>
      <c r="K319">
        <v>0.784968</v>
      </c>
      <c r="L319">
        <v>3.1629360000000002</v>
      </c>
      <c r="M319">
        <v>0.35825299999999999</v>
      </c>
      <c r="N319">
        <v>3300</v>
      </c>
      <c r="O319" t="s">
        <v>249</v>
      </c>
      <c r="P319" t="s">
        <v>82</v>
      </c>
      <c r="Q319" t="s">
        <v>240</v>
      </c>
      <c r="R319">
        <v>6301.1542760000002</v>
      </c>
      <c r="S319" t="s">
        <v>41</v>
      </c>
      <c r="T319" t="s">
        <v>83</v>
      </c>
      <c r="U319" t="s">
        <v>84</v>
      </c>
      <c r="V319" t="s">
        <v>85</v>
      </c>
      <c r="W319" t="s">
        <v>86</v>
      </c>
      <c r="X319" t="s">
        <v>87</v>
      </c>
      <c r="Y319">
        <v>2021</v>
      </c>
      <c r="Z319" t="s">
        <v>241</v>
      </c>
      <c r="AA319" t="s">
        <v>241</v>
      </c>
      <c r="AB319" t="s">
        <v>89</v>
      </c>
      <c r="AC319" s="58">
        <v>6301</v>
      </c>
      <c r="AD319" s="60">
        <v>8705000</v>
      </c>
      <c r="AE319" s="60">
        <v>84000</v>
      </c>
      <c r="AF319" t="s">
        <v>93</v>
      </c>
      <c r="AG319" t="s">
        <v>52</v>
      </c>
      <c r="AH319" t="s">
        <v>94</v>
      </c>
      <c r="AI319" t="s">
        <v>53</v>
      </c>
      <c r="AJ319">
        <v>2013</v>
      </c>
      <c r="AK319" t="s">
        <v>55</v>
      </c>
      <c r="AL319" t="s">
        <v>52</v>
      </c>
      <c r="AM319" t="s">
        <v>52</v>
      </c>
      <c r="AN319">
        <v>2018</v>
      </c>
      <c r="AO319" t="s">
        <v>95</v>
      </c>
      <c r="AP319" t="s">
        <v>83</v>
      </c>
      <c r="AQ319">
        <v>140.276252</v>
      </c>
      <c r="AR319">
        <v>1006.341083</v>
      </c>
    </row>
    <row r="320" spans="1:44" x14ac:dyDescent="0.25">
      <c r="A320">
        <v>23803</v>
      </c>
      <c r="B320" t="s">
        <v>238</v>
      </c>
      <c r="C320" t="s">
        <v>147</v>
      </c>
      <c r="D320" t="s">
        <v>37</v>
      </c>
      <c r="E320" t="s">
        <v>108</v>
      </c>
      <c r="F320" t="s">
        <v>39</v>
      </c>
      <c r="G320">
        <v>0.56000000000000005</v>
      </c>
      <c r="H320">
        <v>0.48</v>
      </c>
      <c r="I320">
        <v>0.11623799999999999</v>
      </c>
      <c r="J320">
        <v>7.0297460000000003</v>
      </c>
      <c r="K320">
        <v>0.78976400000000002</v>
      </c>
      <c r="L320">
        <v>0.81712600000000002</v>
      </c>
      <c r="M320">
        <v>9.1800999999999994E-2</v>
      </c>
      <c r="N320">
        <v>3200</v>
      </c>
      <c r="O320" t="s">
        <v>242</v>
      </c>
      <c r="P320" t="s">
        <v>82</v>
      </c>
      <c r="Q320" t="s">
        <v>240</v>
      </c>
      <c r="R320">
        <v>6301.1542760000002</v>
      </c>
      <c r="S320" t="s">
        <v>41</v>
      </c>
      <c r="T320" t="s">
        <v>83</v>
      </c>
      <c r="U320" t="s">
        <v>84</v>
      </c>
      <c r="V320" t="s">
        <v>85</v>
      </c>
      <c r="W320" t="s">
        <v>86</v>
      </c>
      <c r="X320" t="s">
        <v>87</v>
      </c>
      <c r="Y320">
        <v>2021</v>
      </c>
      <c r="Z320" t="s">
        <v>241</v>
      </c>
      <c r="AA320" t="s">
        <v>241</v>
      </c>
      <c r="AB320" t="s">
        <v>89</v>
      </c>
      <c r="AC320" s="58">
        <v>6301</v>
      </c>
      <c r="AD320" s="60">
        <v>8705000</v>
      </c>
      <c r="AE320" s="60">
        <v>84000</v>
      </c>
      <c r="AF320" t="s">
        <v>93</v>
      </c>
      <c r="AG320" t="s">
        <v>52</v>
      </c>
      <c r="AH320" t="s">
        <v>94</v>
      </c>
      <c r="AI320" t="s">
        <v>53</v>
      </c>
      <c r="AJ320">
        <v>2013</v>
      </c>
      <c r="AK320" t="s">
        <v>55</v>
      </c>
      <c r="AL320" t="s">
        <v>52</v>
      </c>
      <c r="AM320" t="s">
        <v>52</v>
      </c>
      <c r="AN320">
        <v>2018</v>
      </c>
      <c r="AO320" t="s">
        <v>95</v>
      </c>
      <c r="AP320" t="s">
        <v>83</v>
      </c>
      <c r="AQ320">
        <v>118.83081199999999</v>
      </c>
      <c r="AR320">
        <v>470.39969200000002</v>
      </c>
    </row>
    <row r="321" spans="1:44" x14ac:dyDescent="0.25">
      <c r="A321">
        <v>23804</v>
      </c>
      <c r="B321" t="s">
        <v>238</v>
      </c>
      <c r="C321" t="s">
        <v>36</v>
      </c>
      <c r="D321" t="s">
        <v>37</v>
      </c>
      <c r="E321" t="s">
        <v>108</v>
      </c>
      <c r="F321" t="s">
        <v>39</v>
      </c>
      <c r="G321">
        <v>0.56000000000000005</v>
      </c>
      <c r="H321">
        <v>0.48</v>
      </c>
      <c r="I321">
        <v>0.501525</v>
      </c>
      <c r="J321">
        <v>7.0297460000000003</v>
      </c>
      <c r="K321">
        <v>0.78976400000000002</v>
      </c>
      <c r="L321">
        <v>3.5255939999999999</v>
      </c>
      <c r="M321">
        <v>0.39608700000000002</v>
      </c>
      <c r="N321">
        <v>3300</v>
      </c>
      <c r="O321" t="s">
        <v>249</v>
      </c>
      <c r="P321" t="s">
        <v>82</v>
      </c>
      <c r="Q321" t="s">
        <v>240</v>
      </c>
      <c r="R321">
        <v>6301.1542760000002</v>
      </c>
      <c r="S321" t="s">
        <v>41</v>
      </c>
      <c r="T321" t="s">
        <v>83</v>
      </c>
      <c r="U321" t="s">
        <v>84</v>
      </c>
      <c r="V321" t="s">
        <v>85</v>
      </c>
      <c r="W321" t="s">
        <v>86</v>
      </c>
      <c r="X321" t="s">
        <v>87</v>
      </c>
      <c r="Y321">
        <v>2021</v>
      </c>
      <c r="Z321" t="s">
        <v>241</v>
      </c>
      <c r="AA321" t="s">
        <v>241</v>
      </c>
      <c r="AB321" t="s">
        <v>89</v>
      </c>
      <c r="AC321" s="58">
        <v>6301</v>
      </c>
      <c r="AD321" s="60">
        <v>8705000</v>
      </c>
      <c r="AE321" s="60">
        <v>84000</v>
      </c>
      <c r="AF321" t="s">
        <v>93</v>
      </c>
      <c r="AG321" t="s">
        <v>52</v>
      </c>
      <c r="AH321" t="s">
        <v>94</v>
      </c>
      <c r="AI321" t="s">
        <v>53</v>
      </c>
      <c r="AJ321">
        <v>2013</v>
      </c>
      <c r="AK321" t="s">
        <v>55</v>
      </c>
      <c r="AL321" t="s">
        <v>52</v>
      </c>
      <c r="AM321" t="s">
        <v>52</v>
      </c>
      <c r="AN321">
        <v>2018</v>
      </c>
      <c r="AO321" t="s">
        <v>95</v>
      </c>
      <c r="AP321" t="s">
        <v>83</v>
      </c>
      <c r="AQ321">
        <v>142.28814299999999</v>
      </c>
      <c r="AR321">
        <v>1056.638336</v>
      </c>
    </row>
    <row r="322" spans="1:44" x14ac:dyDescent="0.25">
      <c r="A322">
        <v>23808</v>
      </c>
      <c r="B322" t="s">
        <v>238</v>
      </c>
      <c r="C322" t="s">
        <v>147</v>
      </c>
      <c r="D322" t="s">
        <v>37</v>
      </c>
      <c r="E322" t="s">
        <v>108</v>
      </c>
      <c r="F322" t="s">
        <v>39</v>
      </c>
      <c r="G322">
        <v>0.56000000000000005</v>
      </c>
      <c r="H322">
        <v>0.48</v>
      </c>
      <c r="I322">
        <v>0.20647199999999999</v>
      </c>
      <c r="J322">
        <v>6.8322180000000001</v>
      </c>
      <c r="K322">
        <v>0.78063000000000005</v>
      </c>
      <c r="L322">
        <v>1.4106639999999999</v>
      </c>
      <c r="M322">
        <v>0.16117799999999999</v>
      </c>
      <c r="N322">
        <v>3200</v>
      </c>
      <c r="O322" t="s">
        <v>242</v>
      </c>
      <c r="P322" t="s">
        <v>82</v>
      </c>
      <c r="Q322" t="s">
        <v>240</v>
      </c>
      <c r="R322">
        <v>6301.1542760000002</v>
      </c>
      <c r="S322" t="s">
        <v>41</v>
      </c>
      <c r="T322" t="s">
        <v>83</v>
      </c>
      <c r="U322" t="s">
        <v>84</v>
      </c>
      <c r="V322" t="s">
        <v>85</v>
      </c>
      <c r="W322" t="s">
        <v>86</v>
      </c>
      <c r="X322" t="s">
        <v>87</v>
      </c>
      <c r="Y322">
        <v>2021</v>
      </c>
      <c r="Z322" t="s">
        <v>241</v>
      </c>
      <c r="AA322" t="s">
        <v>241</v>
      </c>
      <c r="AB322" t="s">
        <v>89</v>
      </c>
      <c r="AC322" s="58">
        <v>6301</v>
      </c>
      <c r="AD322" s="60">
        <v>8705000</v>
      </c>
      <c r="AE322" s="60">
        <v>84000</v>
      </c>
      <c r="AF322" t="s">
        <v>93</v>
      </c>
      <c r="AG322" t="s">
        <v>52</v>
      </c>
      <c r="AH322" t="s">
        <v>94</v>
      </c>
      <c r="AI322" t="s">
        <v>53</v>
      </c>
      <c r="AJ322">
        <v>2013</v>
      </c>
      <c r="AK322" t="s">
        <v>55</v>
      </c>
      <c r="AL322" t="s">
        <v>52</v>
      </c>
      <c r="AM322" t="s">
        <v>52</v>
      </c>
      <c r="AN322">
        <v>2018</v>
      </c>
      <c r="AO322" t="s">
        <v>95</v>
      </c>
      <c r="AP322" t="s">
        <v>83</v>
      </c>
      <c r="AQ322">
        <v>133.419161</v>
      </c>
      <c r="AR322">
        <v>835.56405500000005</v>
      </c>
    </row>
    <row r="323" spans="1:44" x14ac:dyDescent="0.25">
      <c r="A323">
        <v>23809</v>
      </c>
      <c r="B323" t="s">
        <v>238</v>
      </c>
      <c r="C323" t="s">
        <v>36</v>
      </c>
      <c r="D323" t="s">
        <v>37</v>
      </c>
      <c r="E323" t="s">
        <v>108</v>
      </c>
      <c r="F323" t="s">
        <v>39</v>
      </c>
      <c r="G323">
        <v>0.56000000000000005</v>
      </c>
      <c r="H323">
        <v>0.48</v>
      </c>
      <c r="I323">
        <v>0.41129100000000002</v>
      </c>
      <c r="J323">
        <v>6.8322180000000001</v>
      </c>
      <c r="K323">
        <v>0.78063000000000005</v>
      </c>
      <c r="L323">
        <v>2.8100299999999998</v>
      </c>
      <c r="M323">
        <v>0.32106600000000002</v>
      </c>
      <c r="N323">
        <v>3300</v>
      </c>
      <c r="O323" t="s">
        <v>249</v>
      </c>
      <c r="P323" t="s">
        <v>82</v>
      </c>
      <c r="Q323" t="s">
        <v>240</v>
      </c>
      <c r="R323">
        <v>6301.1542760000002</v>
      </c>
      <c r="S323" t="s">
        <v>41</v>
      </c>
      <c r="T323" t="s">
        <v>83</v>
      </c>
      <c r="U323" t="s">
        <v>84</v>
      </c>
      <c r="V323" t="s">
        <v>85</v>
      </c>
      <c r="W323" t="s">
        <v>86</v>
      </c>
      <c r="X323" t="s">
        <v>87</v>
      </c>
      <c r="Y323">
        <v>2021</v>
      </c>
      <c r="Z323" t="s">
        <v>241</v>
      </c>
      <c r="AA323" t="s">
        <v>241</v>
      </c>
      <c r="AB323" t="s">
        <v>89</v>
      </c>
      <c r="AC323" s="58">
        <v>6301</v>
      </c>
      <c r="AD323" s="60">
        <v>8705000</v>
      </c>
      <c r="AE323" s="60">
        <v>84000</v>
      </c>
      <c r="AF323" t="s">
        <v>93</v>
      </c>
      <c r="AG323" t="s">
        <v>52</v>
      </c>
      <c r="AH323" t="s">
        <v>94</v>
      </c>
      <c r="AI323" t="s">
        <v>53</v>
      </c>
      <c r="AJ323">
        <v>2013</v>
      </c>
      <c r="AK323" t="s">
        <v>55</v>
      </c>
      <c r="AL323" t="s">
        <v>52</v>
      </c>
      <c r="AM323" t="s">
        <v>52</v>
      </c>
      <c r="AN323">
        <v>2018</v>
      </c>
      <c r="AO323" t="s">
        <v>95</v>
      </c>
      <c r="AP323" t="s">
        <v>83</v>
      </c>
      <c r="AQ323">
        <v>138.28675799999999</v>
      </c>
      <c r="AR323">
        <v>956.17483500000003</v>
      </c>
    </row>
    <row r="324" spans="1:44" x14ac:dyDescent="0.25">
      <c r="A324">
        <v>23813</v>
      </c>
      <c r="B324" t="s">
        <v>238</v>
      </c>
      <c r="C324" t="s">
        <v>149</v>
      </c>
      <c r="D324" t="s">
        <v>37</v>
      </c>
      <c r="E324" t="s">
        <v>108</v>
      </c>
      <c r="F324" t="s">
        <v>39</v>
      </c>
      <c r="G324">
        <v>0.56000000000000005</v>
      </c>
      <c r="H324">
        <v>0.48</v>
      </c>
      <c r="I324">
        <v>3.3973999999999997E-2</v>
      </c>
      <c r="J324">
        <v>3.8598669999999999</v>
      </c>
      <c r="K324">
        <v>0.37187700000000001</v>
      </c>
      <c r="L324">
        <v>0.131136</v>
      </c>
      <c r="M324">
        <v>1.2633999999999999E-2</v>
      </c>
      <c r="N324">
        <v>7420</v>
      </c>
      <c r="O324" t="s">
        <v>250</v>
      </c>
      <c r="P324" t="s">
        <v>82</v>
      </c>
      <c r="Q324" t="s">
        <v>240</v>
      </c>
      <c r="R324">
        <v>6301.1542760000002</v>
      </c>
      <c r="S324" t="s">
        <v>41</v>
      </c>
      <c r="T324" t="s">
        <v>83</v>
      </c>
      <c r="U324" t="s">
        <v>84</v>
      </c>
      <c r="V324" t="s">
        <v>85</v>
      </c>
      <c r="W324" t="s">
        <v>86</v>
      </c>
      <c r="X324" t="s">
        <v>87</v>
      </c>
      <c r="Y324">
        <v>2021</v>
      </c>
      <c r="Z324" t="s">
        <v>241</v>
      </c>
      <c r="AA324" t="s">
        <v>241</v>
      </c>
      <c r="AB324" t="s">
        <v>89</v>
      </c>
      <c r="AC324" s="58">
        <v>6301</v>
      </c>
      <c r="AD324" s="60">
        <v>8705000</v>
      </c>
      <c r="AE324" s="60">
        <v>84000</v>
      </c>
      <c r="AF324" t="s">
        <v>93</v>
      </c>
      <c r="AG324" t="s">
        <v>52</v>
      </c>
      <c r="AH324" t="s">
        <v>94</v>
      </c>
      <c r="AI324" t="s">
        <v>53</v>
      </c>
      <c r="AJ324">
        <v>2013</v>
      </c>
      <c r="AK324" t="s">
        <v>55</v>
      </c>
      <c r="AL324" t="s">
        <v>52</v>
      </c>
      <c r="AM324" t="s">
        <v>52</v>
      </c>
      <c r="AN324">
        <v>2018</v>
      </c>
      <c r="AO324" t="s">
        <v>95</v>
      </c>
      <c r="AP324" t="s">
        <v>83</v>
      </c>
      <c r="AQ324">
        <v>106.226946</v>
      </c>
      <c r="AR324">
        <v>137.48854700000001</v>
      </c>
    </row>
    <row r="325" spans="1:44" x14ac:dyDescent="0.25">
      <c r="A325">
        <v>23827</v>
      </c>
      <c r="B325" t="s">
        <v>238</v>
      </c>
      <c r="C325" t="s">
        <v>149</v>
      </c>
      <c r="D325" t="s">
        <v>37</v>
      </c>
      <c r="E325" t="s">
        <v>108</v>
      </c>
      <c r="F325" t="s">
        <v>39</v>
      </c>
      <c r="G325">
        <v>0.56000000000000005</v>
      </c>
      <c r="H325">
        <v>0.48</v>
      </c>
      <c r="I325">
        <v>1.36E-4</v>
      </c>
      <c r="J325">
        <v>5.3302209999999999</v>
      </c>
      <c r="K325">
        <v>0.71755199999999997</v>
      </c>
      <c r="L325">
        <v>7.2499999999999995E-4</v>
      </c>
      <c r="M325">
        <v>9.7999999999999997E-5</v>
      </c>
      <c r="N325">
        <v>7420</v>
      </c>
      <c r="O325" t="s">
        <v>250</v>
      </c>
      <c r="P325" t="s">
        <v>82</v>
      </c>
      <c r="Q325" t="s">
        <v>240</v>
      </c>
      <c r="R325">
        <v>6301.1542760000002</v>
      </c>
      <c r="S325" t="s">
        <v>41</v>
      </c>
      <c r="T325" t="s">
        <v>83</v>
      </c>
      <c r="U325" t="s">
        <v>84</v>
      </c>
      <c r="V325" t="s">
        <v>85</v>
      </c>
      <c r="W325" t="s">
        <v>86</v>
      </c>
      <c r="X325" t="s">
        <v>87</v>
      </c>
      <c r="Y325">
        <v>2021</v>
      </c>
      <c r="Z325" t="s">
        <v>241</v>
      </c>
      <c r="AA325" t="s">
        <v>241</v>
      </c>
      <c r="AB325" t="s">
        <v>89</v>
      </c>
      <c r="AC325" s="58">
        <v>6301</v>
      </c>
      <c r="AD325" s="60">
        <v>8705000</v>
      </c>
      <c r="AE325" s="60">
        <v>84000</v>
      </c>
      <c r="AF325" t="s">
        <v>93</v>
      </c>
      <c r="AG325" t="s">
        <v>52</v>
      </c>
      <c r="AH325" t="s">
        <v>94</v>
      </c>
      <c r="AI325" t="s">
        <v>53</v>
      </c>
      <c r="AJ325">
        <v>2013</v>
      </c>
      <c r="AK325" t="s">
        <v>55</v>
      </c>
      <c r="AL325" t="s">
        <v>52</v>
      </c>
      <c r="AM325" t="s">
        <v>52</v>
      </c>
      <c r="AN325">
        <v>2018</v>
      </c>
      <c r="AO325" t="s">
        <v>95</v>
      </c>
      <c r="AP325" t="s">
        <v>83</v>
      </c>
      <c r="AQ325">
        <v>4.3250159999999997</v>
      </c>
      <c r="AR325">
        <v>0.55049999999999999</v>
      </c>
    </row>
    <row r="326" spans="1:44" x14ac:dyDescent="0.25">
      <c r="A326">
        <v>23835</v>
      </c>
      <c r="B326" t="s">
        <v>238</v>
      </c>
      <c r="C326" t="s">
        <v>149</v>
      </c>
      <c r="D326" t="s">
        <v>37</v>
      </c>
      <c r="E326" t="s">
        <v>108</v>
      </c>
      <c r="F326" t="s">
        <v>39</v>
      </c>
      <c r="G326">
        <v>0.56000000000000005</v>
      </c>
      <c r="H326">
        <v>0.48</v>
      </c>
      <c r="I326">
        <v>3.1203000000000002E-2</v>
      </c>
      <c r="J326">
        <v>3.9825460000000001</v>
      </c>
      <c r="K326">
        <v>0.39370699999999997</v>
      </c>
      <c r="L326">
        <v>0.124266</v>
      </c>
      <c r="M326">
        <v>1.2285000000000001E-2</v>
      </c>
      <c r="N326">
        <v>7420</v>
      </c>
      <c r="O326" t="s">
        <v>250</v>
      </c>
      <c r="P326" t="s">
        <v>82</v>
      </c>
      <c r="Q326" t="s">
        <v>240</v>
      </c>
      <c r="R326">
        <v>6301.1542760000002</v>
      </c>
      <c r="S326" t="s">
        <v>41</v>
      </c>
      <c r="T326" t="s">
        <v>83</v>
      </c>
      <c r="U326" t="s">
        <v>84</v>
      </c>
      <c r="V326" t="s">
        <v>85</v>
      </c>
      <c r="W326" t="s">
        <v>86</v>
      </c>
      <c r="X326" t="s">
        <v>87</v>
      </c>
      <c r="Y326">
        <v>2021</v>
      </c>
      <c r="Z326" t="s">
        <v>241</v>
      </c>
      <c r="AA326" t="s">
        <v>241</v>
      </c>
      <c r="AB326" t="s">
        <v>89</v>
      </c>
      <c r="AC326" s="58">
        <v>6301</v>
      </c>
      <c r="AD326" s="60">
        <v>8705000</v>
      </c>
      <c r="AE326" s="60">
        <v>84000</v>
      </c>
      <c r="AF326" t="s">
        <v>93</v>
      </c>
      <c r="AG326" t="s">
        <v>52</v>
      </c>
      <c r="AH326" t="s">
        <v>94</v>
      </c>
      <c r="AI326" t="s">
        <v>53</v>
      </c>
      <c r="AJ326">
        <v>2013</v>
      </c>
      <c r="AK326" t="s">
        <v>55</v>
      </c>
      <c r="AL326" t="s">
        <v>52</v>
      </c>
      <c r="AM326" t="s">
        <v>52</v>
      </c>
      <c r="AN326">
        <v>2018</v>
      </c>
      <c r="AO326" t="s">
        <v>95</v>
      </c>
      <c r="AP326" t="s">
        <v>83</v>
      </c>
      <c r="AQ326">
        <v>104.558616</v>
      </c>
      <c r="AR326">
        <v>126.27298399999999</v>
      </c>
    </row>
    <row r="327" spans="1:44" x14ac:dyDescent="0.25">
      <c r="A327">
        <v>23837</v>
      </c>
      <c r="B327" t="s">
        <v>238</v>
      </c>
      <c r="C327" t="s">
        <v>149</v>
      </c>
      <c r="D327" t="s">
        <v>37</v>
      </c>
      <c r="E327" t="s">
        <v>108</v>
      </c>
      <c r="F327" t="s">
        <v>39</v>
      </c>
      <c r="G327">
        <v>0.56000000000000005</v>
      </c>
      <c r="H327">
        <v>0.48</v>
      </c>
      <c r="I327">
        <v>4.1152000000000001E-2</v>
      </c>
      <c r="J327">
        <v>3.5391159999999999</v>
      </c>
      <c r="K327">
        <v>0.32445200000000002</v>
      </c>
      <c r="L327">
        <v>0.14564299999999999</v>
      </c>
      <c r="M327">
        <v>1.3351999999999999E-2</v>
      </c>
      <c r="N327">
        <v>7420</v>
      </c>
      <c r="O327" t="s">
        <v>250</v>
      </c>
      <c r="P327" t="s">
        <v>82</v>
      </c>
      <c r="Q327" t="s">
        <v>240</v>
      </c>
      <c r="R327">
        <v>6301.1542760000002</v>
      </c>
      <c r="S327" t="s">
        <v>41</v>
      </c>
      <c r="T327" t="s">
        <v>83</v>
      </c>
      <c r="U327" t="s">
        <v>84</v>
      </c>
      <c r="V327" t="s">
        <v>85</v>
      </c>
      <c r="W327" t="s">
        <v>86</v>
      </c>
      <c r="X327" t="s">
        <v>87</v>
      </c>
      <c r="Y327">
        <v>2021</v>
      </c>
      <c r="Z327" t="s">
        <v>241</v>
      </c>
      <c r="AA327" t="s">
        <v>241</v>
      </c>
      <c r="AB327" t="s">
        <v>89</v>
      </c>
      <c r="AC327" s="58">
        <v>6301</v>
      </c>
      <c r="AD327" s="60">
        <v>8705000</v>
      </c>
      <c r="AE327" s="60">
        <v>84000</v>
      </c>
      <c r="AF327" t="s">
        <v>93</v>
      </c>
      <c r="AG327" t="s">
        <v>52</v>
      </c>
      <c r="AH327" t="s">
        <v>94</v>
      </c>
      <c r="AI327" t="s">
        <v>53</v>
      </c>
      <c r="AJ327">
        <v>2013</v>
      </c>
      <c r="AK327" t="s">
        <v>55</v>
      </c>
      <c r="AL327" t="s">
        <v>52</v>
      </c>
      <c r="AM327" t="s">
        <v>52</v>
      </c>
      <c r="AN327">
        <v>2018</v>
      </c>
      <c r="AO327" t="s">
        <v>95</v>
      </c>
      <c r="AP327" t="s">
        <v>83</v>
      </c>
      <c r="AQ327">
        <v>106.199245</v>
      </c>
      <c r="AR327">
        <v>166.53716</v>
      </c>
    </row>
    <row r="328" spans="1:44" x14ac:dyDescent="0.25">
      <c r="A328">
        <v>23841</v>
      </c>
      <c r="B328" t="s">
        <v>238</v>
      </c>
      <c r="C328" t="s">
        <v>149</v>
      </c>
      <c r="D328" t="s">
        <v>37</v>
      </c>
      <c r="E328" t="s">
        <v>108</v>
      </c>
      <c r="F328" t="s">
        <v>39</v>
      </c>
      <c r="G328">
        <v>0.56000000000000005</v>
      </c>
      <c r="H328">
        <v>0.48</v>
      </c>
      <c r="I328">
        <v>1.3306E-2</v>
      </c>
      <c r="J328">
        <v>4.9759760000000002</v>
      </c>
      <c r="K328">
        <v>0.57921599999999995</v>
      </c>
      <c r="L328">
        <v>6.6210000000000005E-2</v>
      </c>
      <c r="M328">
        <v>7.7070000000000003E-3</v>
      </c>
      <c r="N328">
        <v>7420</v>
      </c>
      <c r="O328" t="s">
        <v>250</v>
      </c>
      <c r="P328" t="s">
        <v>82</v>
      </c>
      <c r="Q328" t="s">
        <v>240</v>
      </c>
      <c r="R328">
        <v>6301.1542760000002</v>
      </c>
      <c r="S328" t="s">
        <v>41</v>
      </c>
      <c r="T328" t="s">
        <v>83</v>
      </c>
      <c r="U328" t="s">
        <v>84</v>
      </c>
      <c r="V328" t="s">
        <v>85</v>
      </c>
      <c r="W328" t="s">
        <v>86</v>
      </c>
      <c r="X328" t="s">
        <v>87</v>
      </c>
      <c r="Y328">
        <v>2021</v>
      </c>
      <c r="Z328" t="s">
        <v>241</v>
      </c>
      <c r="AA328" t="s">
        <v>241</v>
      </c>
      <c r="AB328" t="s">
        <v>89</v>
      </c>
      <c r="AC328" s="58">
        <v>6301</v>
      </c>
      <c r="AD328" s="60">
        <v>8705000</v>
      </c>
      <c r="AE328" s="60">
        <v>84000</v>
      </c>
      <c r="AF328" t="s">
        <v>93</v>
      </c>
      <c r="AG328" t="s">
        <v>52</v>
      </c>
      <c r="AH328" t="s">
        <v>94</v>
      </c>
      <c r="AI328" t="s">
        <v>53</v>
      </c>
      <c r="AJ328">
        <v>2013</v>
      </c>
      <c r="AK328" t="s">
        <v>55</v>
      </c>
      <c r="AL328" t="s">
        <v>52</v>
      </c>
      <c r="AM328" t="s">
        <v>52</v>
      </c>
      <c r="AN328">
        <v>2018</v>
      </c>
      <c r="AO328" t="s">
        <v>95</v>
      </c>
      <c r="AP328" t="s">
        <v>83</v>
      </c>
      <c r="AQ328">
        <v>53.391416999999997</v>
      </c>
      <c r="AR328">
        <v>53.846895000000004</v>
      </c>
    </row>
    <row r="329" spans="1:44" x14ac:dyDescent="0.25">
      <c r="A329">
        <v>23856</v>
      </c>
      <c r="B329" t="s">
        <v>238</v>
      </c>
      <c r="C329" t="s">
        <v>149</v>
      </c>
      <c r="D329" t="s">
        <v>37</v>
      </c>
      <c r="E329" t="s">
        <v>108</v>
      </c>
      <c r="F329" t="s">
        <v>39</v>
      </c>
      <c r="G329">
        <v>0.56000000000000005</v>
      </c>
      <c r="H329">
        <v>0.48</v>
      </c>
      <c r="I329">
        <v>1.5514999999999999E-2</v>
      </c>
      <c r="J329">
        <v>4.1276760000000001</v>
      </c>
      <c r="K329">
        <v>0.41520099999999999</v>
      </c>
      <c r="L329">
        <v>6.4041000000000001E-2</v>
      </c>
      <c r="M329">
        <v>6.4419999999999998E-3</v>
      </c>
      <c r="N329">
        <v>7420</v>
      </c>
      <c r="O329" t="s">
        <v>250</v>
      </c>
      <c r="P329" t="s">
        <v>82</v>
      </c>
      <c r="Q329" t="s">
        <v>240</v>
      </c>
      <c r="R329">
        <v>6301.1542760000002</v>
      </c>
      <c r="S329" t="s">
        <v>41</v>
      </c>
      <c r="T329" t="s">
        <v>83</v>
      </c>
      <c r="U329" t="s">
        <v>84</v>
      </c>
      <c r="V329" t="s">
        <v>85</v>
      </c>
      <c r="W329" t="s">
        <v>86</v>
      </c>
      <c r="X329" t="s">
        <v>87</v>
      </c>
      <c r="Y329">
        <v>2021</v>
      </c>
      <c r="Z329" t="s">
        <v>241</v>
      </c>
      <c r="AA329" t="s">
        <v>241</v>
      </c>
      <c r="AB329" t="s">
        <v>89</v>
      </c>
      <c r="AC329" s="58">
        <v>6301</v>
      </c>
      <c r="AD329" s="60">
        <v>8705000</v>
      </c>
      <c r="AE329" s="60">
        <v>84000</v>
      </c>
      <c r="AF329" t="s">
        <v>93</v>
      </c>
      <c r="AG329" t="s">
        <v>52</v>
      </c>
      <c r="AH329" t="s">
        <v>94</v>
      </c>
      <c r="AI329" t="s">
        <v>53</v>
      </c>
      <c r="AJ329">
        <v>2013</v>
      </c>
      <c r="AK329" t="s">
        <v>55</v>
      </c>
      <c r="AL329" t="s">
        <v>52</v>
      </c>
      <c r="AM329" t="s">
        <v>52</v>
      </c>
      <c r="AN329">
        <v>2018</v>
      </c>
      <c r="AO329" t="s">
        <v>95</v>
      </c>
      <c r="AP329" t="s">
        <v>83</v>
      </c>
      <c r="AQ329">
        <v>101.40346</v>
      </c>
      <c r="AR329">
        <v>62.786616000000002</v>
      </c>
    </row>
    <row r="330" spans="1:44" x14ac:dyDescent="0.25">
      <c r="A330">
        <v>23857</v>
      </c>
      <c r="B330" t="s">
        <v>238</v>
      </c>
      <c r="C330" t="s">
        <v>149</v>
      </c>
      <c r="D330" t="s">
        <v>37</v>
      </c>
      <c r="E330" t="s">
        <v>108</v>
      </c>
      <c r="F330" t="s">
        <v>39</v>
      </c>
      <c r="G330">
        <v>0.56000000000000005</v>
      </c>
      <c r="H330">
        <v>0.48</v>
      </c>
      <c r="I330">
        <v>3.5009999999999999E-2</v>
      </c>
      <c r="J330">
        <v>8.7528819999999996</v>
      </c>
      <c r="K330">
        <v>1.2781389999999999</v>
      </c>
      <c r="L330">
        <v>0.30643999999999999</v>
      </c>
      <c r="M330">
        <v>4.4748000000000003E-2</v>
      </c>
      <c r="N330">
        <v>1390</v>
      </c>
      <c r="O330" t="s">
        <v>253</v>
      </c>
      <c r="P330" t="s">
        <v>82</v>
      </c>
      <c r="Q330" t="s">
        <v>240</v>
      </c>
      <c r="R330">
        <v>6301.1542760000002</v>
      </c>
      <c r="S330" t="s">
        <v>41</v>
      </c>
      <c r="T330" t="s">
        <v>83</v>
      </c>
      <c r="U330" t="s">
        <v>84</v>
      </c>
      <c r="V330" t="s">
        <v>85</v>
      </c>
      <c r="W330" t="s">
        <v>86</v>
      </c>
      <c r="X330" t="s">
        <v>87</v>
      </c>
      <c r="Y330">
        <v>2021</v>
      </c>
      <c r="Z330" t="s">
        <v>241</v>
      </c>
      <c r="AA330" t="s">
        <v>241</v>
      </c>
      <c r="AB330" t="s">
        <v>89</v>
      </c>
      <c r="AC330" s="58">
        <v>6301</v>
      </c>
      <c r="AD330" s="60">
        <v>8705000</v>
      </c>
      <c r="AE330" s="60">
        <v>84000</v>
      </c>
      <c r="AF330" t="s">
        <v>93</v>
      </c>
      <c r="AG330" t="s">
        <v>52</v>
      </c>
      <c r="AH330" t="s">
        <v>94</v>
      </c>
      <c r="AI330" t="s">
        <v>53</v>
      </c>
      <c r="AJ330">
        <v>2013</v>
      </c>
      <c r="AK330" t="s">
        <v>55</v>
      </c>
      <c r="AL330" t="s">
        <v>52</v>
      </c>
      <c r="AM330" t="s">
        <v>52</v>
      </c>
      <c r="AN330">
        <v>2018</v>
      </c>
      <c r="AO330" t="s">
        <v>95</v>
      </c>
      <c r="AP330" t="s">
        <v>83</v>
      </c>
      <c r="AQ330">
        <v>105.691472</v>
      </c>
      <c r="AR330">
        <v>141.68104700000001</v>
      </c>
    </row>
    <row r="331" spans="1:44" x14ac:dyDescent="0.25">
      <c r="A331">
        <v>23863</v>
      </c>
      <c r="B331" t="s">
        <v>238</v>
      </c>
      <c r="C331" t="s">
        <v>149</v>
      </c>
      <c r="D331" t="s">
        <v>37</v>
      </c>
      <c r="E331" t="s">
        <v>108</v>
      </c>
      <c r="F331" t="s">
        <v>39</v>
      </c>
      <c r="G331">
        <v>0.56000000000000005</v>
      </c>
      <c r="H331">
        <v>0.48</v>
      </c>
      <c r="I331">
        <v>3.5486999999999998E-2</v>
      </c>
      <c r="J331">
        <v>8.2372979999999991</v>
      </c>
      <c r="K331">
        <v>1.137373</v>
      </c>
      <c r="L331">
        <v>0.29231800000000002</v>
      </c>
      <c r="M331">
        <v>4.0362000000000002E-2</v>
      </c>
      <c r="N331">
        <v>1390</v>
      </c>
      <c r="O331" t="s">
        <v>253</v>
      </c>
      <c r="P331" t="s">
        <v>82</v>
      </c>
      <c r="Q331" t="s">
        <v>240</v>
      </c>
      <c r="R331">
        <v>6301.1542760000002</v>
      </c>
      <c r="S331" t="s">
        <v>41</v>
      </c>
      <c r="T331" t="s">
        <v>83</v>
      </c>
      <c r="U331" t="s">
        <v>84</v>
      </c>
      <c r="V331" t="s">
        <v>85</v>
      </c>
      <c r="W331" t="s">
        <v>86</v>
      </c>
      <c r="X331" t="s">
        <v>87</v>
      </c>
      <c r="Y331">
        <v>2021</v>
      </c>
      <c r="Z331" t="s">
        <v>241</v>
      </c>
      <c r="AA331" t="s">
        <v>241</v>
      </c>
      <c r="AB331" t="s">
        <v>89</v>
      </c>
      <c r="AC331" s="58">
        <v>6301</v>
      </c>
      <c r="AD331" s="60">
        <v>8705000</v>
      </c>
      <c r="AE331" s="60">
        <v>84000</v>
      </c>
      <c r="AF331" t="s">
        <v>93</v>
      </c>
      <c r="AG331" t="s">
        <v>52</v>
      </c>
      <c r="AH331" t="s">
        <v>94</v>
      </c>
      <c r="AI331" t="s">
        <v>53</v>
      </c>
      <c r="AJ331">
        <v>2013</v>
      </c>
      <c r="AK331" t="s">
        <v>55</v>
      </c>
      <c r="AL331" t="s">
        <v>52</v>
      </c>
      <c r="AM331" t="s">
        <v>52</v>
      </c>
      <c r="AN331">
        <v>2018</v>
      </c>
      <c r="AO331" t="s">
        <v>95</v>
      </c>
      <c r="AP331" t="s">
        <v>83</v>
      </c>
      <c r="AQ331">
        <v>93.570554000000001</v>
      </c>
      <c r="AR331">
        <v>143.61149800000001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Projects Summary</vt:lpstr>
      <vt:lpstr>IRC_Project_SWIL</vt:lpstr>
      <vt:lpstr>Pivot</vt:lpstr>
      <vt:lpstr>IRC_STAR2019</vt:lpstr>
      <vt:lpstr>Wet Pond Calcs</vt:lpstr>
      <vt:lpstr>Education</vt:lpstr>
      <vt:lpstr>IRC-07 PZ SEB split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Saltos, Theodore</cp:lastModifiedBy>
  <dcterms:created xsi:type="dcterms:W3CDTF">2020-04-20T17:51:41Z</dcterms:created>
  <dcterms:modified xsi:type="dcterms:W3CDTF">2020-04-20T21:49:30Z</dcterms:modified>
</cp:coreProperties>
</file>