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os_t\Downloads\CIRL\IndianRiverShores\"/>
    </mc:Choice>
  </mc:AlternateContent>
  <xr:revisionPtr revIDLastSave="0" documentId="13_ncr:1_{00369330-5265-449F-9B42-321ECDA3BDD1}" xr6:coauthVersionLast="36" xr6:coauthVersionMax="44" xr10:uidLastSave="{00000000-0000-0000-0000-000000000000}"/>
  <bookViews>
    <workbookView xWindow="28680" yWindow="-120" windowWidth="29040" windowHeight="15840" xr2:uid="{D6458032-5D34-47A0-9105-743829C9F731}"/>
  </bookViews>
  <sheets>
    <sheet name="Reduction Calculation Summary" sheetId="2" r:id="rId1"/>
    <sheet name="IndianRiverShores_STAR2019" sheetId="1" r:id="rId2"/>
    <sheet name="Education Calc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" i="2" l="1"/>
  <c r="F2" i="2"/>
  <c r="F10" i="2" l="1"/>
  <c r="I10" i="2"/>
  <c r="B16" i="3"/>
</calcChain>
</file>

<file path=xl/sharedStrings.xml><?xml version="1.0" encoding="utf-8"?>
<sst xmlns="http://schemas.openxmlformats.org/spreadsheetml/2006/main" count="194" uniqueCount="99">
  <si>
    <t>N/A</t>
  </si>
  <si>
    <t>TBD</t>
  </si>
  <si>
    <t>Planned</t>
  </si>
  <si>
    <t>Underway</t>
  </si>
  <si>
    <t>No</t>
  </si>
  <si>
    <t>Not provided</t>
  </si>
  <si>
    <t>Completed</t>
  </si>
  <si>
    <t>Education Efforts</t>
  </si>
  <si>
    <t>Muck Removal/Restoration Dredging</t>
  </si>
  <si>
    <t>Notes</t>
  </si>
  <si>
    <t>shapefile</t>
  </si>
  <si>
    <t>Calc</t>
  </si>
  <si>
    <t>AcresTreated</t>
  </si>
  <si>
    <t>Location</t>
  </si>
  <si>
    <t>EstimatedCompletionDate</t>
  </si>
  <si>
    <t>ProjectStatus</t>
  </si>
  <si>
    <t>ProjectType</t>
  </si>
  <si>
    <t>ProjectName</t>
  </si>
  <si>
    <t>ProjectNumber</t>
  </si>
  <si>
    <t>LeadEntity</t>
  </si>
  <si>
    <t>ProjID</t>
  </si>
  <si>
    <t>ProjectDescription</t>
  </si>
  <si>
    <t>CostEstimate</t>
  </si>
  <si>
    <t>CostAnnualO&amp;M</t>
  </si>
  <si>
    <t>FundingSource</t>
  </si>
  <si>
    <t>FundingAmount</t>
  </si>
  <si>
    <t>DEPContractAgreementNumber</t>
  </si>
  <si>
    <t>TN Efficiency (%)</t>
  </si>
  <si>
    <t>TP Efficiency (%)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</si>
  <si>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</si>
  <si>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</si>
  <si>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</si>
  <si>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</si>
  <si>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</si>
  <si>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</si>
  <si>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</si>
  <si>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</si>
  <si>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</si>
  <si>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</si>
  <si>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</si>
  <si>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</si>
  <si>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</si>
  <si>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</si>
  <si>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</si>
  <si>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</si>
  <si>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</si>
  <si>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</si>
  <si>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</si>
  <si>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</si>
  <si>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</si>
  <si>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</si>
  <si>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Total TN Reductions (lbs/yr)</t>
  </si>
  <si>
    <t>Total TP Reductions (lbs/yr)</t>
  </si>
  <si>
    <t>TN Baseload (lbs/yr)</t>
  </si>
  <si>
    <t>TN Reduction (lbs/yr)</t>
  </si>
  <si>
    <t>TP Baseload (lbs/yr)</t>
  </si>
  <si>
    <t>TP Reduction (lbs/yr)</t>
  </si>
  <si>
    <t>IRS-01</t>
  </si>
  <si>
    <t>Public Education</t>
  </si>
  <si>
    <t>IRS-02</t>
  </si>
  <si>
    <t>Hurricane Evacuation Stormwater Improvements</t>
  </si>
  <si>
    <t>IRS-03</t>
  </si>
  <si>
    <t>Dredging of Indian/Seminole Lane Stormwater Drainage Canal</t>
  </si>
  <si>
    <t>IRS-04</t>
  </si>
  <si>
    <t>Pebble Bay Estates Inlet Basket Retrofit</t>
  </si>
  <si>
    <t>IRS-05</t>
  </si>
  <si>
    <t>Baffle Box</t>
  </si>
  <si>
    <t>IRS-06</t>
  </si>
  <si>
    <t>Oyster Reef</t>
  </si>
  <si>
    <t>BMP Treatment Train</t>
  </si>
  <si>
    <t>Catch Basin Inserts/Inlet Filter Cleanout</t>
  </si>
  <si>
    <t>Baffle Boxes- Second Generation</t>
  </si>
  <si>
    <t>Creating/ Enhancing Oyster Reefs</t>
  </si>
  <si>
    <t>B</t>
  </si>
  <si>
    <t>MS4 Load Reduction Tool</t>
  </si>
  <si>
    <t>Need TA shapefile to calculate credits</t>
  </si>
  <si>
    <t>0.5-6% of entity anthropogenic load depending on extent of educational efforts</t>
  </si>
  <si>
    <t>BMPTRAINS</t>
  </si>
  <si>
    <t>Flux calc</t>
  </si>
  <si>
    <t>TN: 19.05% and TP: 15.5% of TA load</t>
  </si>
  <si>
    <t>Need more info to calculate credits</t>
  </si>
  <si>
    <t>Partners</t>
  </si>
  <si>
    <t>Town of Indian River Shores</t>
  </si>
  <si>
    <t>DEP/ Indian River County</t>
  </si>
  <si>
    <t>DEP</t>
  </si>
  <si>
    <t>DEP/ SJRWMD/ Indian River Lake Conservancy (IRLC)</t>
  </si>
  <si>
    <t>DEP/ SJRWMD/ IRLC</t>
  </si>
  <si>
    <t>IRL NEP</t>
  </si>
  <si>
    <t>Implement FYN Program; adopted fertilizer, landscape, and irrigation ordinances; public website; and inspection of illicit discharges.</t>
  </si>
  <si>
    <t>Stormwater improvements including exfiltration, polyacrylamide (PAM) blocks, dry retention, swales, and stormwater reuse line.</t>
  </si>
  <si>
    <t>Removal of accumulated muck that will reduce nutrient loading in the drainage canal.</t>
  </si>
  <si>
    <t>Retrofit inlet baskets on four catch basins in Pebble Bay Estates.</t>
  </si>
  <si>
    <t>Installation of baffle box to reduce nutrient loading to lagoon.</t>
  </si>
  <si>
    <t>Construct an oyster bar reef waterside of Indian and Seminole Lanes.</t>
  </si>
  <si>
    <t>IRL NEP/ Town</t>
  </si>
  <si>
    <t>DEP/ Division of Emergency Management (DEM)/ Johns Island Water Management/ City of Palm Bay</t>
  </si>
  <si>
    <t>DEP - $550,000/ DEM $637,500</t>
  </si>
  <si>
    <t>NS036</t>
  </si>
  <si>
    <t>DEP/ SJRWMD/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</si>
</sst>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&quot;$&quot;#,##0"/>
    <numFmt numFmtId="167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1" fillId="4" borderId="2" xfId="0" applyFont="1" applyFill="1" applyBorder="1" applyAlignment="1">
      <alignment horizontal="center" vertical="top"/>
    </xf>
    <xf numFmtId="0" fontId="0" fillId="0" borderId="2" xfId="0" applyFont="1" applyBorder="1" applyAlignment="1">
      <alignment vertical="top"/>
    </xf>
    <xf numFmtId="0" fontId="0" fillId="0" borderId="2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0" xfId="0" applyFont="1" applyAlignment="1"/>
    <xf numFmtId="0" fontId="1" fillId="0" borderId="0" xfId="0" applyFont="1" applyFill="1" applyBorder="1" applyAlignment="1">
      <alignment vertical="top"/>
    </xf>
    <xf numFmtId="0" fontId="5" fillId="0" borderId="0" xfId="0" applyFont="1" applyAlignment="1">
      <alignment horizontal="justify"/>
    </xf>
    <xf numFmtId="0" fontId="1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/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2" applyNumberFormat="1" applyFont="1" applyFill="1" applyBorder="1" applyAlignment="1">
      <alignment horizontal="center" vertical="center" wrapText="1"/>
    </xf>
    <xf numFmtId="3" fontId="6" fillId="0" borderId="1" xfId="2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6" fillId="0" borderId="1" xfId="2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/>
    </xf>
    <xf numFmtId="9" fontId="7" fillId="0" borderId="1" xfId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167" fontId="7" fillId="0" borderId="1" xfId="1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DEB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8CB3A-A69A-40D2-B079-E55C707C39A5}">
  <dimension ref="A1:N10"/>
  <sheetViews>
    <sheetView tabSelected="1" workbookViewId="0">
      <selection activeCell="I20" sqref="I20"/>
    </sheetView>
  </sheetViews>
  <sheetFormatPr defaultRowHeight="14.4" x14ac:dyDescent="0.3"/>
  <cols>
    <col min="1" max="1" width="14" bestFit="1" customWidth="1"/>
    <col min="2" max="2" width="36.5546875" bestFit="1" customWidth="1"/>
    <col min="3" max="3" width="33.77734375" bestFit="1" customWidth="1"/>
    <col min="4" max="4" width="23.5546875" customWidth="1"/>
    <col min="5" max="5" width="24.77734375" bestFit="1" customWidth="1"/>
    <col min="6" max="6" width="25.44140625" bestFit="1" customWidth="1"/>
    <col min="7" max="9" width="26.6640625" customWidth="1"/>
    <col min="10" max="10" width="9" bestFit="1" customWidth="1"/>
    <col min="11" max="11" width="12" bestFit="1" customWidth="1"/>
    <col min="12" max="12" width="35.88671875" bestFit="1" customWidth="1"/>
    <col min="13" max="13" width="8.5546875" bestFit="1" customWidth="1"/>
    <col min="14" max="14" width="35.21875" bestFit="1" customWidth="1"/>
  </cols>
  <sheetData>
    <row r="1" spans="1:14" x14ac:dyDescent="0.3">
      <c r="A1" s="1" t="s">
        <v>18</v>
      </c>
      <c r="B1" s="1" t="s">
        <v>17</v>
      </c>
      <c r="C1" s="1" t="s">
        <v>16</v>
      </c>
      <c r="D1" s="3" t="s">
        <v>53</v>
      </c>
      <c r="E1" s="3" t="s">
        <v>27</v>
      </c>
      <c r="F1" s="3" t="s">
        <v>54</v>
      </c>
      <c r="G1" s="3" t="s">
        <v>55</v>
      </c>
      <c r="H1" s="3" t="s">
        <v>28</v>
      </c>
      <c r="I1" s="3" t="s">
        <v>56</v>
      </c>
      <c r="J1" s="3" t="s">
        <v>13</v>
      </c>
      <c r="K1" s="3" t="s">
        <v>12</v>
      </c>
      <c r="L1" s="3" t="s">
        <v>11</v>
      </c>
      <c r="M1" s="3" t="s">
        <v>10</v>
      </c>
      <c r="N1" s="3" t="s">
        <v>9</v>
      </c>
    </row>
    <row r="2" spans="1:14" ht="27" x14ac:dyDescent="0.3">
      <c r="A2" s="17" t="s">
        <v>57</v>
      </c>
      <c r="B2" s="17" t="s">
        <v>58</v>
      </c>
      <c r="C2" s="17" t="s">
        <v>7</v>
      </c>
      <c r="D2" s="26">
        <v>25567.966485599842</v>
      </c>
      <c r="E2" s="27">
        <v>0.05</v>
      </c>
      <c r="F2" s="20">
        <f>D2*E2</f>
        <v>1278.3983242799923</v>
      </c>
      <c r="G2" s="26">
        <v>3735.9979785915248</v>
      </c>
      <c r="H2" s="27">
        <v>0.05</v>
      </c>
      <c r="I2" s="20">
        <f>G2*H2</f>
        <v>186.79989892957624</v>
      </c>
      <c r="J2" s="17" t="s">
        <v>73</v>
      </c>
      <c r="K2" s="20" t="s">
        <v>0</v>
      </c>
      <c r="L2" s="28" t="s">
        <v>76</v>
      </c>
      <c r="M2" s="29" t="s">
        <v>0</v>
      </c>
      <c r="N2" s="29"/>
    </row>
    <row r="3" spans="1:14" ht="26.4" x14ac:dyDescent="0.3">
      <c r="A3" s="17" t="s">
        <v>59</v>
      </c>
      <c r="B3" s="17" t="s">
        <v>60</v>
      </c>
      <c r="C3" s="17" t="s">
        <v>69</v>
      </c>
      <c r="D3" s="22"/>
      <c r="E3" s="22"/>
      <c r="F3" s="20" t="s">
        <v>1</v>
      </c>
      <c r="G3" s="22"/>
      <c r="H3" s="22"/>
      <c r="I3" s="20" t="s">
        <v>1</v>
      </c>
      <c r="J3" s="17" t="s">
        <v>73</v>
      </c>
      <c r="K3" s="20">
        <v>36</v>
      </c>
      <c r="L3" s="29" t="s">
        <v>77</v>
      </c>
      <c r="M3" s="29" t="s">
        <v>4</v>
      </c>
      <c r="N3" s="29" t="s">
        <v>75</v>
      </c>
    </row>
    <row r="4" spans="1:14" ht="26.4" x14ac:dyDescent="0.3">
      <c r="A4" s="17" t="s">
        <v>61</v>
      </c>
      <c r="B4" s="17" t="s">
        <v>62</v>
      </c>
      <c r="C4" s="17" t="s">
        <v>8</v>
      </c>
      <c r="D4" s="22"/>
      <c r="E4" s="22"/>
      <c r="F4" s="20" t="s">
        <v>1</v>
      </c>
      <c r="G4" s="22"/>
      <c r="H4" s="22"/>
      <c r="I4" s="20" t="s">
        <v>1</v>
      </c>
      <c r="J4" s="17" t="s">
        <v>73</v>
      </c>
      <c r="K4" s="20">
        <v>53.6</v>
      </c>
      <c r="L4" s="29" t="s">
        <v>78</v>
      </c>
      <c r="M4" s="29" t="s">
        <v>0</v>
      </c>
      <c r="N4" s="29" t="s">
        <v>80</v>
      </c>
    </row>
    <row r="5" spans="1:14" x14ac:dyDescent="0.3">
      <c r="A5" s="17" t="s">
        <v>63</v>
      </c>
      <c r="B5" s="17" t="s">
        <v>64</v>
      </c>
      <c r="C5" s="17" t="s">
        <v>70</v>
      </c>
      <c r="D5" s="22"/>
      <c r="E5" s="30"/>
      <c r="F5" s="20" t="s">
        <v>1</v>
      </c>
      <c r="G5" s="22"/>
      <c r="H5" s="30"/>
      <c r="I5" s="20" t="s">
        <v>1</v>
      </c>
      <c r="J5" s="17" t="s">
        <v>73</v>
      </c>
      <c r="K5" s="20">
        <v>30.82</v>
      </c>
      <c r="L5" s="28" t="s">
        <v>74</v>
      </c>
      <c r="M5" s="29" t="s">
        <v>0</v>
      </c>
      <c r="N5" s="29" t="s">
        <v>80</v>
      </c>
    </row>
    <row r="6" spans="1:14" x14ac:dyDescent="0.3">
      <c r="A6" s="17" t="s">
        <v>65</v>
      </c>
      <c r="B6" s="17" t="s">
        <v>66</v>
      </c>
      <c r="C6" s="17" t="s">
        <v>71</v>
      </c>
      <c r="D6" s="22"/>
      <c r="E6" s="22"/>
      <c r="F6" s="24" t="s">
        <v>5</v>
      </c>
      <c r="G6" s="22"/>
      <c r="H6" s="22"/>
      <c r="I6" s="24" t="s">
        <v>5</v>
      </c>
      <c r="J6" s="17" t="s">
        <v>73</v>
      </c>
      <c r="K6" s="20">
        <v>53.6</v>
      </c>
      <c r="L6" s="29" t="s">
        <v>79</v>
      </c>
      <c r="M6" s="29" t="s">
        <v>4</v>
      </c>
      <c r="N6" s="29" t="s">
        <v>75</v>
      </c>
    </row>
    <row r="7" spans="1:14" x14ac:dyDescent="0.3">
      <c r="A7" s="17" t="s">
        <v>67</v>
      </c>
      <c r="B7" s="17" t="s">
        <v>68</v>
      </c>
      <c r="C7" s="25" t="s">
        <v>72</v>
      </c>
      <c r="D7" s="22"/>
      <c r="E7" s="22"/>
      <c r="F7" s="24" t="s">
        <v>1</v>
      </c>
      <c r="G7" s="22"/>
      <c r="H7" s="22"/>
      <c r="I7" s="24" t="s">
        <v>1</v>
      </c>
      <c r="J7" s="17" t="s">
        <v>73</v>
      </c>
      <c r="K7" s="20">
        <v>0.25</v>
      </c>
      <c r="L7" s="29" t="s">
        <v>1</v>
      </c>
      <c r="M7" s="29" t="s">
        <v>0</v>
      </c>
      <c r="N7" s="29"/>
    </row>
    <row r="9" spans="1:14" x14ac:dyDescent="0.3">
      <c r="F9" s="14" t="s">
        <v>51</v>
      </c>
      <c r="I9" s="14" t="s">
        <v>52</v>
      </c>
    </row>
    <row r="10" spans="1:14" x14ac:dyDescent="0.3">
      <c r="F10" s="31">
        <f>SUM(F2:F7)</f>
        <v>1278.3983242799923</v>
      </c>
      <c r="I10" s="31">
        <f>SUM(I2:I7)</f>
        <v>186.79989892957624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9CF9-CC45-4B15-998D-78040CAA7E3A}">
  <dimension ref="A1:S7"/>
  <sheetViews>
    <sheetView topLeftCell="I1" workbookViewId="0">
      <selection activeCell="F2" sqref="F2"/>
    </sheetView>
  </sheetViews>
  <sheetFormatPr defaultRowHeight="14.4" x14ac:dyDescent="0.3"/>
  <cols>
    <col min="2" max="2" width="16.6640625" customWidth="1"/>
    <col min="3" max="3" width="21.21875" customWidth="1"/>
    <col min="4" max="4" width="14" bestFit="1" customWidth="1"/>
    <col min="5" max="5" width="31.5546875" bestFit="1" customWidth="1"/>
    <col min="6" max="6" width="37.6640625" customWidth="1"/>
    <col min="7" max="9" width="25.21875" customWidth="1"/>
    <col min="10" max="10" width="19.21875" bestFit="1" customWidth="1"/>
    <col min="11" max="11" width="19" bestFit="1" customWidth="1"/>
    <col min="12" max="12" width="8.21875" bestFit="1" customWidth="1"/>
    <col min="13" max="13" width="12" bestFit="1" customWidth="1"/>
    <col min="14" max="14" width="15.5546875" customWidth="1"/>
    <col min="15" max="15" width="15.33203125" bestFit="1" customWidth="1"/>
    <col min="16" max="16" width="27.44140625" customWidth="1"/>
    <col min="17" max="17" width="14.77734375" bestFit="1" customWidth="1"/>
    <col min="18" max="18" width="28.21875" bestFit="1" customWidth="1"/>
    <col min="19" max="19" width="12" customWidth="1"/>
    <col min="20" max="20" width="15.33203125" bestFit="1" customWidth="1"/>
    <col min="21" max="21" width="13.6640625" bestFit="1" customWidth="1"/>
    <col min="22" max="22" width="14.77734375" bestFit="1" customWidth="1"/>
    <col min="23" max="23" width="28.21875" bestFit="1" customWidth="1"/>
    <col min="24" max="24" width="30.109375" customWidth="1"/>
    <col min="25" max="25" width="12" bestFit="1" customWidth="1"/>
    <col min="26" max="26" width="12.6640625" bestFit="1" customWidth="1"/>
    <col min="27" max="27" width="11.6640625" bestFit="1" customWidth="1"/>
    <col min="28" max="28" width="8.5546875" bestFit="1" customWidth="1"/>
  </cols>
  <sheetData>
    <row r="1" spans="1:19" x14ac:dyDescent="0.3">
      <c r="A1" s="1" t="s">
        <v>20</v>
      </c>
      <c r="B1" s="1" t="s">
        <v>19</v>
      </c>
      <c r="C1" s="1" t="s">
        <v>81</v>
      </c>
      <c r="D1" s="1" t="s">
        <v>18</v>
      </c>
      <c r="E1" s="1" t="s">
        <v>17</v>
      </c>
      <c r="F1" s="1" t="s">
        <v>21</v>
      </c>
      <c r="G1" s="1" t="s">
        <v>16</v>
      </c>
      <c r="H1" s="1" t="s">
        <v>15</v>
      </c>
      <c r="I1" s="1" t="s">
        <v>14</v>
      </c>
      <c r="J1" s="3" t="s">
        <v>54</v>
      </c>
      <c r="K1" s="3" t="s">
        <v>56</v>
      </c>
      <c r="L1" s="3" t="s">
        <v>13</v>
      </c>
      <c r="M1" s="3" t="s">
        <v>12</v>
      </c>
      <c r="N1" s="2" t="s">
        <v>22</v>
      </c>
      <c r="O1" s="2" t="s">
        <v>23</v>
      </c>
      <c r="P1" s="1" t="s">
        <v>24</v>
      </c>
      <c r="Q1" s="2" t="s">
        <v>25</v>
      </c>
      <c r="R1" s="1" t="s">
        <v>26</v>
      </c>
      <c r="S1" s="3" t="s">
        <v>10</v>
      </c>
    </row>
    <row r="2" spans="1:19" ht="39.6" x14ac:dyDescent="0.3">
      <c r="A2" s="17">
        <v>2833</v>
      </c>
      <c r="B2" s="17" t="s">
        <v>82</v>
      </c>
      <c r="C2" s="17" t="s">
        <v>83</v>
      </c>
      <c r="D2" s="17" t="s">
        <v>57</v>
      </c>
      <c r="E2" s="17" t="s">
        <v>58</v>
      </c>
      <c r="F2" s="18" t="s">
        <v>88</v>
      </c>
      <c r="G2" s="17" t="s">
        <v>7</v>
      </c>
      <c r="H2" s="17" t="s">
        <v>6</v>
      </c>
      <c r="I2" s="19" t="s">
        <v>0</v>
      </c>
      <c r="J2" s="20" t="s">
        <v>0</v>
      </c>
      <c r="K2" s="20" t="s">
        <v>0</v>
      </c>
      <c r="L2" s="17" t="s">
        <v>73</v>
      </c>
      <c r="M2" s="20" t="s">
        <v>0</v>
      </c>
      <c r="N2" s="21">
        <v>25000</v>
      </c>
      <c r="O2" s="21">
        <v>5000</v>
      </c>
      <c r="P2" s="21" t="s">
        <v>94</v>
      </c>
      <c r="Q2" s="21" t="s">
        <v>5</v>
      </c>
      <c r="R2" s="18" t="s">
        <v>0</v>
      </c>
      <c r="S2" s="22" t="s">
        <v>0</v>
      </c>
    </row>
    <row r="3" spans="1:19" ht="52.8" x14ac:dyDescent="0.3">
      <c r="A3" s="17">
        <v>2832</v>
      </c>
      <c r="B3" s="17" t="s">
        <v>82</v>
      </c>
      <c r="C3" s="17" t="s">
        <v>84</v>
      </c>
      <c r="D3" s="17" t="s">
        <v>59</v>
      </c>
      <c r="E3" s="17" t="s">
        <v>60</v>
      </c>
      <c r="F3" s="18" t="s">
        <v>89</v>
      </c>
      <c r="G3" s="17" t="s">
        <v>69</v>
      </c>
      <c r="H3" s="17" t="s">
        <v>3</v>
      </c>
      <c r="I3" s="17">
        <v>2019</v>
      </c>
      <c r="J3" s="20" t="s">
        <v>1</v>
      </c>
      <c r="K3" s="20" t="s">
        <v>1</v>
      </c>
      <c r="L3" s="17" t="s">
        <v>73</v>
      </c>
      <c r="M3" s="20">
        <v>36</v>
      </c>
      <c r="N3" s="21">
        <v>1470000</v>
      </c>
      <c r="O3" s="21">
        <v>25000</v>
      </c>
      <c r="P3" s="18" t="s">
        <v>95</v>
      </c>
      <c r="Q3" s="21" t="s">
        <v>96</v>
      </c>
      <c r="R3" s="17" t="s">
        <v>97</v>
      </c>
      <c r="S3" s="22" t="s">
        <v>4</v>
      </c>
    </row>
    <row r="4" spans="1:19" ht="39.6" x14ac:dyDescent="0.3">
      <c r="A4" s="17">
        <v>2831</v>
      </c>
      <c r="B4" s="17" t="s">
        <v>82</v>
      </c>
      <c r="C4" s="17" t="s">
        <v>85</v>
      </c>
      <c r="D4" s="17" t="s">
        <v>61</v>
      </c>
      <c r="E4" s="17" t="s">
        <v>62</v>
      </c>
      <c r="F4" s="18" t="s">
        <v>90</v>
      </c>
      <c r="G4" s="17" t="s">
        <v>8</v>
      </c>
      <c r="H4" s="17" t="s">
        <v>2</v>
      </c>
      <c r="I4" s="23">
        <v>2020</v>
      </c>
      <c r="J4" s="20" t="s">
        <v>1</v>
      </c>
      <c r="K4" s="20" t="s">
        <v>1</v>
      </c>
      <c r="L4" s="17" t="s">
        <v>73</v>
      </c>
      <c r="M4" s="20">
        <v>53.6</v>
      </c>
      <c r="N4" s="21">
        <v>350000</v>
      </c>
      <c r="O4" s="21">
        <v>25000</v>
      </c>
      <c r="P4" s="18" t="s">
        <v>98</v>
      </c>
      <c r="Q4" s="21" t="s">
        <v>1</v>
      </c>
      <c r="R4" s="17" t="s">
        <v>1</v>
      </c>
      <c r="S4" s="22" t="s">
        <v>0</v>
      </c>
    </row>
    <row r="5" spans="1:19" ht="26.4" x14ac:dyDescent="0.3">
      <c r="A5" s="17">
        <v>2830</v>
      </c>
      <c r="B5" s="17" t="s">
        <v>82</v>
      </c>
      <c r="C5" s="17" t="s">
        <v>86</v>
      </c>
      <c r="D5" s="17" t="s">
        <v>63</v>
      </c>
      <c r="E5" s="17" t="s">
        <v>64</v>
      </c>
      <c r="F5" s="18" t="s">
        <v>91</v>
      </c>
      <c r="G5" s="17" t="s">
        <v>70</v>
      </c>
      <c r="H5" s="17" t="s">
        <v>2</v>
      </c>
      <c r="I5" s="23">
        <v>2021</v>
      </c>
      <c r="J5" s="20" t="s">
        <v>1</v>
      </c>
      <c r="K5" s="20" t="s">
        <v>1</v>
      </c>
      <c r="L5" s="17" t="s">
        <v>73</v>
      </c>
      <c r="M5" s="20">
        <v>30.82</v>
      </c>
      <c r="N5" s="21">
        <v>150000</v>
      </c>
      <c r="O5" s="21">
        <v>15000</v>
      </c>
      <c r="P5" s="18" t="s">
        <v>98</v>
      </c>
      <c r="Q5" s="21" t="s">
        <v>1</v>
      </c>
      <c r="R5" s="17" t="s">
        <v>1</v>
      </c>
      <c r="S5" s="22" t="s">
        <v>0</v>
      </c>
    </row>
    <row r="6" spans="1:19" ht="26.4" x14ac:dyDescent="0.3">
      <c r="A6" s="17">
        <v>2819</v>
      </c>
      <c r="B6" s="17" t="s">
        <v>82</v>
      </c>
      <c r="C6" s="17" t="s">
        <v>87</v>
      </c>
      <c r="D6" s="17" t="s">
        <v>65</v>
      </c>
      <c r="E6" s="17" t="s">
        <v>66</v>
      </c>
      <c r="F6" s="18" t="s">
        <v>92</v>
      </c>
      <c r="G6" s="17" t="s">
        <v>71</v>
      </c>
      <c r="H6" s="17" t="s">
        <v>6</v>
      </c>
      <c r="I6" s="17">
        <v>2015</v>
      </c>
      <c r="J6" s="24" t="s">
        <v>5</v>
      </c>
      <c r="K6" s="24" t="s">
        <v>5</v>
      </c>
      <c r="L6" s="17" t="s">
        <v>73</v>
      </c>
      <c r="M6" s="20">
        <v>53.6</v>
      </c>
      <c r="N6" s="21">
        <v>122103</v>
      </c>
      <c r="O6" s="21">
        <v>15000</v>
      </c>
      <c r="P6" s="18" t="s">
        <v>94</v>
      </c>
      <c r="Q6" s="21" t="s">
        <v>5</v>
      </c>
      <c r="R6" s="18" t="s">
        <v>0</v>
      </c>
      <c r="S6" s="22" t="s">
        <v>4</v>
      </c>
    </row>
    <row r="7" spans="1:19" ht="26.4" x14ac:dyDescent="0.3">
      <c r="A7" s="17">
        <v>2828</v>
      </c>
      <c r="B7" s="17" t="s">
        <v>82</v>
      </c>
      <c r="C7" s="17" t="s">
        <v>87</v>
      </c>
      <c r="D7" s="17" t="s">
        <v>67</v>
      </c>
      <c r="E7" s="17" t="s">
        <v>68</v>
      </c>
      <c r="F7" s="18" t="s">
        <v>93</v>
      </c>
      <c r="G7" s="25" t="s">
        <v>72</v>
      </c>
      <c r="H7" s="17" t="s">
        <v>2</v>
      </c>
      <c r="I7" s="17">
        <v>2020</v>
      </c>
      <c r="J7" s="24" t="s">
        <v>1</v>
      </c>
      <c r="K7" s="24" t="s">
        <v>1</v>
      </c>
      <c r="L7" s="17" t="s">
        <v>73</v>
      </c>
      <c r="M7" s="20">
        <v>0.25</v>
      </c>
      <c r="N7" s="21">
        <v>35000</v>
      </c>
      <c r="O7" s="21">
        <v>2500</v>
      </c>
      <c r="P7" s="18" t="s">
        <v>94</v>
      </c>
      <c r="Q7" s="21" t="s">
        <v>5</v>
      </c>
      <c r="R7" s="18" t="s">
        <v>0</v>
      </c>
      <c r="S7" s="2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5D25-62EC-4088-9D87-B074B7EE10FB}">
  <dimension ref="A1:C24"/>
  <sheetViews>
    <sheetView workbookViewId="0">
      <selection activeCell="E18" sqref="E18"/>
    </sheetView>
  </sheetViews>
  <sheetFormatPr defaultRowHeight="14.4" x14ac:dyDescent="0.3"/>
  <cols>
    <col min="1" max="1" width="80.33203125" bestFit="1" customWidth="1"/>
    <col min="3" max="3" width="13.44140625" bestFit="1" customWidth="1"/>
  </cols>
  <sheetData>
    <row r="1" spans="1:3" x14ac:dyDescent="0.3">
      <c r="A1" s="4" t="s">
        <v>29</v>
      </c>
      <c r="B1" s="5"/>
      <c r="C1" s="5"/>
    </row>
    <row r="2" spans="1:3" x14ac:dyDescent="0.3">
      <c r="A2" s="5"/>
      <c r="B2" s="5"/>
      <c r="C2" s="5"/>
    </row>
    <row r="3" spans="1:3" x14ac:dyDescent="0.3">
      <c r="A3" s="6" t="s">
        <v>30</v>
      </c>
      <c r="B3" s="5"/>
      <c r="C3" s="5"/>
    </row>
    <row r="4" spans="1:3" x14ac:dyDescent="0.3">
      <c r="A4" s="5"/>
      <c r="B4" s="5"/>
      <c r="C4" s="5"/>
    </row>
    <row r="5" spans="1:3" x14ac:dyDescent="0.3">
      <c r="A5" s="7" t="s">
        <v>31</v>
      </c>
      <c r="B5" s="7" t="s">
        <v>32</v>
      </c>
      <c r="C5" s="7" t="s">
        <v>33</v>
      </c>
    </row>
    <row r="6" spans="1:3" x14ac:dyDescent="0.3">
      <c r="A6" s="8" t="s">
        <v>34</v>
      </c>
      <c r="B6" s="8">
        <v>1</v>
      </c>
      <c r="C6" s="8"/>
    </row>
    <row r="7" spans="1:3" x14ac:dyDescent="0.3">
      <c r="A7" s="9" t="s">
        <v>35</v>
      </c>
      <c r="B7" s="8">
        <v>1</v>
      </c>
      <c r="C7" s="8"/>
    </row>
    <row r="8" spans="1:3" x14ac:dyDescent="0.3">
      <c r="A8" s="9" t="s">
        <v>36</v>
      </c>
      <c r="B8" s="8">
        <v>1</v>
      </c>
      <c r="C8" s="8"/>
    </row>
    <row r="9" spans="1:3" x14ac:dyDescent="0.3">
      <c r="A9" s="9" t="s">
        <v>37</v>
      </c>
      <c r="B9" s="8">
        <v>1</v>
      </c>
      <c r="C9" s="8"/>
    </row>
    <row r="10" spans="1:3" x14ac:dyDescent="0.3">
      <c r="A10" s="9" t="s">
        <v>38</v>
      </c>
      <c r="B10" s="8"/>
      <c r="C10" s="8"/>
    </row>
    <row r="11" spans="1:3" x14ac:dyDescent="0.3">
      <c r="A11" s="8" t="s">
        <v>39</v>
      </c>
      <c r="B11" s="8"/>
      <c r="C11" s="8"/>
    </row>
    <row r="12" spans="1:3" x14ac:dyDescent="0.3">
      <c r="A12" s="10" t="s">
        <v>40</v>
      </c>
      <c r="B12" s="8"/>
      <c r="C12" s="8"/>
    </row>
    <row r="13" spans="1:3" x14ac:dyDescent="0.3">
      <c r="A13" s="8" t="s">
        <v>41</v>
      </c>
      <c r="B13" s="8">
        <v>1</v>
      </c>
      <c r="C13" s="8"/>
    </row>
    <row r="14" spans="1:3" x14ac:dyDescent="0.3">
      <c r="A14" s="8" t="s">
        <v>42</v>
      </c>
      <c r="B14" s="8">
        <v>1</v>
      </c>
      <c r="C14" s="8"/>
    </row>
    <row r="15" spans="1:3" x14ac:dyDescent="0.3">
      <c r="A15" s="11"/>
      <c r="B15" s="11"/>
      <c r="C15" s="11"/>
    </row>
    <row r="16" spans="1:3" x14ac:dyDescent="0.3">
      <c r="A16" s="12" t="s">
        <v>43</v>
      </c>
      <c r="B16" s="4">
        <f>IF(B6=1, 3, 0)+IF(B7=1,0.5,0)+ IF(B8=1,0.5,0)+IF(B9=1,0.5,0)+IF(B10=1,0.5,0)+IF(B11=1,0.25,0)+IF(B12=1,0.25,0)+IF(B13=1,0.25,0)+IF(B14=1,0.25,0)</f>
        <v>5</v>
      </c>
      <c r="C16" s="4" t="s">
        <v>44</v>
      </c>
    </row>
    <row r="17" spans="1:3" x14ac:dyDescent="0.3">
      <c r="A17" s="5"/>
      <c r="B17" s="5"/>
      <c r="C17" s="5"/>
    </row>
    <row r="18" spans="1:3" x14ac:dyDescent="0.3">
      <c r="A18" s="5"/>
      <c r="B18" s="5"/>
      <c r="C18" s="5"/>
    </row>
    <row r="19" spans="1:3" ht="72" x14ac:dyDescent="0.3">
      <c r="A19" s="13" t="s">
        <v>45</v>
      </c>
      <c r="B19" s="5"/>
      <c r="C19" s="5"/>
    </row>
    <row r="20" spans="1:3" x14ac:dyDescent="0.3">
      <c r="A20" s="15" t="s">
        <v>46</v>
      </c>
      <c r="B20" s="16"/>
      <c r="C20" s="16"/>
    </row>
    <row r="21" spans="1:3" x14ac:dyDescent="0.3">
      <c r="A21" s="15" t="s">
        <v>47</v>
      </c>
      <c r="B21" s="16"/>
      <c r="C21" s="16"/>
    </row>
    <row r="22" spans="1:3" x14ac:dyDescent="0.3">
      <c r="A22" s="15" t="s">
        <v>48</v>
      </c>
      <c r="B22" s="16"/>
      <c r="C22" s="16"/>
    </row>
    <row r="23" spans="1:3" x14ac:dyDescent="0.3">
      <c r="A23" s="15" t="s">
        <v>49</v>
      </c>
      <c r="B23" s="16"/>
      <c r="C23" s="16"/>
    </row>
    <row r="24" spans="1:3" x14ac:dyDescent="0.3">
      <c r="A24" s="15" t="s">
        <v>50</v>
      </c>
      <c r="B24" s="16"/>
      <c r="C24" s="16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Reduction Calculation Summary</vt:lpstr>
      <vt:lpstr>IndianRiverShores_STAR2019</vt:lpstr>
      <vt:lpstr>Education Calcs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Stacy</dc:creator>
  <cp:lastModifiedBy>Saltos, Theodore</cp:lastModifiedBy>
  <cp:lastPrinted>2020-04-12T17:22:04Z</cp:lastPrinted>
  <dcterms:created xsi:type="dcterms:W3CDTF">2020-04-01T16:33:03Z</dcterms:created>
  <dcterms:modified xsi:type="dcterms:W3CDTF">2020-04-12T23:37:20Z</dcterms:modified>
</cp:coreProperties>
</file>