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15180" windowHeight="8835"/>
  </bookViews>
  <sheets>
    <sheet name="Summary" sheetId="1" r:id="rId1"/>
    <sheet name="Street Sweeping" sheetId="2" r:id="rId2"/>
  </sheets>
  <definedNames>
    <definedName name="_xlnm.Print_Area" localSheetId="0">Summary!$A$1:$J$6</definedName>
    <definedName name="_xlnm.Print_Titles" localSheetId="0">Summary!$1:$1</definedName>
  </definedNames>
  <calcPr calcId="125725"/>
</workbook>
</file>

<file path=xl/calcChain.xml><?xml version="1.0" encoding="utf-8"?>
<calcChain xmlns="http://schemas.openxmlformats.org/spreadsheetml/2006/main">
  <c r="J8" i="1"/>
  <c r="G8"/>
  <c r="J6"/>
  <c r="G6"/>
  <c r="G3"/>
  <c r="J3"/>
  <c r="A21" i="2" l="1"/>
  <c r="A22" s="1"/>
  <c r="A17"/>
  <c r="A18" s="1"/>
  <c r="A9" l="1"/>
  <c r="A10" s="1"/>
  <c r="J2" i="1"/>
  <c r="G2"/>
</calcChain>
</file>

<file path=xl/sharedStrings.xml><?xml version="1.0" encoding="utf-8"?>
<sst xmlns="http://schemas.openxmlformats.org/spreadsheetml/2006/main" count="37" uniqueCount="30">
  <si>
    <t>Project Number</t>
  </si>
  <si>
    <t>Project Zone</t>
  </si>
  <si>
    <t>Illicit Discharge Detection and Elimination training, stormwater brochures, NDPES flyer</t>
  </si>
  <si>
    <t>Project Name</t>
  </si>
  <si>
    <t>Project Type</t>
  </si>
  <si>
    <t>Education efforts</t>
  </si>
  <si>
    <t>TN Efficiency (%)</t>
  </si>
  <si>
    <t>TN Credit (lbs/yr)</t>
  </si>
  <si>
    <t>TP Base Load (lbs/yr)</t>
  </si>
  <si>
    <t>TP Efficiency (%)</t>
  </si>
  <si>
    <t>TP Credit (lbs/yr)</t>
  </si>
  <si>
    <t>TN (lbs/yr)</t>
  </si>
  <si>
    <t>TP (lbs/yr)</t>
  </si>
  <si>
    <t>Total Credit</t>
  </si>
  <si>
    <t>North A</t>
  </si>
  <si>
    <t>TN Base Load (lbs/yr)</t>
  </si>
  <si>
    <t>FDOT-1</t>
  </si>
  <si>
    <t>FDOT-2</t>
  </si>
  <si>
    <t>Street Sweeping</t>
  </si>
  <si>
    <t>N/A</t>
  </si>
  <si>
    <t>kg/yr dry</t>
  </si>
  <si>
    <t>TP (mg/kg)</t>
  </si>
  <si>
    <t>TN (mg/kg)</t>
  </si>
  <si>
    <t>TN reduction</t>
  </si>
  <si>
    <t>mg/yr</t>
  </si>
  <si>
    <t>lbs/yr</t>
  </si>
  <si>
    <t>TP reduction</t>
  </si>
  <si>
    <t>From FSA study for street sweeping highway areas (median values)</t>
  </si>
  <si>
    <t>15% Required Reduction</t>
  </si>
  <si>
    <t>Reduction Remaining</t>
  </si>
</sst>
</file>

<file path=xl/styles.xml><?xml version="1.0" encoding="utf-8"?>
<styleSheet xmlns="http://schemas.openxmlformats.org/spreadsheetml/2006/main">
  <numFmts count="2">
    <numFmt numFmtId="164" formatCode="0.0%"/>
    <numFmt numFmtId="165" formatCode="#,##0.0"/>
  </numFmts>
  <fonts count="26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b/>
      <sz val="11"/>
      <color indexed="8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/>
    <xf numFmtId="0" fontId="5" fillId="0" borderId="0" applyNumberFormat="0" applyFill="0" applyBorder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6" applyNumberFormat="0" applyAlignment="0" applyProtection="0"/>
    <xf numFmtId="0" fontId="13" fillId="6" borderId="7" applyNumberFormat="0" applyAlignment="0" applyProtection="0"/>
    <xf numFmtId="0" fontId="14" fillId="6" borderId="6" applyNumberFormat="0" applyAlignment="0" applyProtection="0"/>
    <xf numFmtId="0" fontId="15" fillId="0" borderId="8" applyNumberFormat="0" applyFill="0" applyAlignment="0" applyProtection="0"/>
    <xf numFmtId="0" fontId="16" fillId="7" borderId="9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11" applyNumberFormat="0" applyFill="0" applyAlignment="0" applyProtection="0"/>
    <xf numFmtId="0" fontId="20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20" fillId="32" borderId="0" applyNumberFormat="0" applyBorder="0" applyAlignment="0" applyProtection="0"/>
    <xf numFmtId="0" fontId="3" fillId="0" borderId="0"/>
    <xf numFmtId="0" fontId="3" fillId="8" borderId="10" applyNumberFormat="0" applyFont="0" applyAlignment="0" applyProtection="0"/>
    <xf numFmtId="0" fontId="2" fillId="0" borderId="0"/>
    <xf numFmtId="0" fontId="2" fillId="8" borderId="10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</cellStyleXfs>
  <cellXfs count="32">
    <xf numFmtId="0" fontId="0" fillId="0" borderId="0" xfId="0"/>
    <xf numFmtId="0" fontId="22" fillId="0" borderId="1" xfId="0" applyFont="1" applyFill="1" applyBorder="1" applyAlignment="1">
      <alignment horizontal="center" wrapText="1"/>
    </xf>
    <xf numFmtId="0" fontId="21" fillId="0" borderId="1" xfId="0" applyFont="1" applyBorder="1"/>
    <xf numFmtId="0" fontId="21" fillId="0" borderId="0" xfId="0" applyFont="1" applyFill="1" applyBorder="1" applyAlignment="1">
      <alignment wrapText="1"/>
    </xf>
    <xf numFmtId="0" fontId="21" fillId="0" borderId="0" xfId="0" applyFont="1" applyBorder="1"/>
    <xf numFmtId="0" fontId="22" fillId="0" borderId="0" xfId="0" applyFont="1" applyFill="1" applyBorder="1" applyAlignment="1">
      <alignment wrapText="1"/>
    </xf>
    <xf numFmtId="0" fontId="21" fillId="0" borderId="1" xfId="0" applyFont="1" applyBorder="1" applyAlignment="1">
      <alignment wrapText="1"/>
    </xf>
    <xf numFmtId="0" fontId="23" fillId="33" borderId="2" xfId="0" applyFont="1" applyFill="1" applyBorder="1" applyAlignment="1">
      <alignment horizontal="center" wrapText="1"/>
    </xf>
    <xf numFmtId="0" fontId="23" fillId="33" borderId="1" xfId="0" applyFont="1" applyFill="1" applyBorder="1" applyAlignment="1">
      <alignment horizontal="center" wrapText="1"/>
    </xf>
    <xf numFmtId="164" fontId="19" fillId="33" borderId="1" xfId="0" applyNumberFormat="1" applyFont="1" applyFill="1" applyBorder="1" applyAlignment="1">
      <alignment horizontal="center" wrapText="1"/>
    </xf>
    <xf numFmtId="0" fontId="19" fillId="33" borderId="1" xfId="0" applyFont="1" applyFill="1" applyBorder="1" applyAlignment="1">
      <alignment horizontal="center" wrapText="1"/>
    </xf>
    <xf numFmtId="164" fontId="0" fillId="0" borderId="0" xfId="0" applyNumberFormat="1" applyFont="1" applyAlignment="1">
      <alignment horizontal="right"/>
    </xf>
    <xf numFmtId="0" fontId="19" fillId="0" borderId="0" xfId="0" applyFont="1" applyFill="1" applyBorder="1" applyAlignment="1">
      <alignment horizontal="right"/>
    </xf>
    <xf numFmtId="0" fontId="0" fillId="0" borderId="0" xfId="0" applyFont="1" applyAlignment="1">
      <alignment horizontal="right"/>
    </xf>
    <xf numFmtId="164" fontId="19" fillId="0" borderId="0" xfId="0" applyNumberFormat="1" applyFont="1" applyAlignment="1">
      <alignment horizontal="right"/>
    </xf>
    <xf numFmtId="3" fontId="19" fillId="0" borderId="0" xfId="0" applyNumberFormat="1" applyFont="1" applyFill="1" applyBorder="1" applyAlignment="1">
      <alignment horizontal="right"/>
    </xf>
    <xf numFmtId="164" fontId="21" fillId="0" borderId="1" xfId="0" applyNumberFormat="1" applyFont="1" applyBorder="1"/>
    <xf numFmtId="165" fontId="21" fillId="0" borderId="1" xfId="0" applyNumberFormat="1" applyFont="1" applyBorder="1"/>
    <xf numFmtId="165" fontId="21" fillId="0" borderId="0" xfId="0" applyNumberFormat="1" applyFont="1" applyBorder="1"/>
    <xf numFmtId="165" fontId="19" fillId="0" borderId="0" xfId="0" applyNumberFormat="1" applyFont="1" applyAlignment="1">
      <alignment horizontal="right"/>
    </xf>
    <xf numFmtId="165" fontId="19" fillId="0" borderId="0" xfId="0" applyNumberFormat="1" applyFont="1" applyFill="1" applyBorder="1" applyAlignment="1">
      <alignment horizontal="right"/>
    </xf>
    <xf numFmtId="3" fontId="22" fillId="0" borderId="1" xfId="0" applyNumberFormat="1" applyFont="1" applyFill="1" applyBorder="1" applyAlignment="1">
      <alignment wrapText="1"/>
    </xf>
    <xf numFmtId="0" fontId="22" fillId="0" borderId="1" xfId="0" applyFont="1" applyFill="1" applyBorder="1" applyAlignment="1">
      <alignment horizontal="right" wrapText="1"/>
    </xf>
    <xf numFmtId="165" fontId="0" fillId="0" borderId="0" xfId="0" applyNumberFormat="1"/>
    <xf numFmtId="0" fontId="24" fillId="0" borderId="0" xfId="0" applyFont="1"/>
    <xf numFmtId="0" fontId="1" fillId="0" borderId="0" xfId="43" applyFont="1"/>
    <xf numFmtId="0" fontId="21" fillId="0" borderId="0" xfId="0" applyFont="1"/>
    <xf numFmtId="165" fontId="21" fillId="0" borderId="0" xfId="0" applyNumberFormat="1" applyFont="1"/>
    <xf numFmtId="0" fontId="25" fillId="0" borderId="0" xfId="0" applyFont="1" applyFill="1" applyBorder="1" applyAlignment="1">
      <alignment wrapText="1"/>
    </xf>
    <xf numFmtId="0" fontId="23" fillId="0" borderId="0" xfId="0" applyFont="1" applyBorder="1" applyAlignment="1">
      <alignment horizontal="right"/>
    </xf>
    <xf numFmtId="0" fontId="23" fillId="0" borderId="0" xfId="0" applyFont="1" applyBorder="1"/>
    <xf numFmtId="165" fontId="23" fillId="0" borderId="0" xfId="0" applyNumberFormat="1" applyFont="1" applyBorder="1"/>
  </cellXfs>
  <cellStyles count="57">
    <cellStyle name="20% - Accent1" xfId="18" builtinId="30" customBuiltin="1"/>
    <cellStyle name="20% - Accent1 2" xfId="45"/>
    <cellStyle name="20% - Accent2" xfId="22" builtinId="34" customBuiltin="1"/>
    <cellStyle name="20% - Accent2 2" xfId="47"/>
    <cellStyle name="20% - Accent3" xfId="26" builtinId="38" customBuiltin="1"/>
    <cellStyle name="20% - Accent3 2" xfId="49"/>
    <cellStyle name="20% - Accent4" xfId="30" builtinId="42" customBuiltin="1"/>
    <cellStyle name="20% - Accent4 2" xfId="51"/>
    <cellStyle name="20% - Accent5" xfId="34" builtinId="46" customBuiltin="1"/>
    <cellStyle name="20% - Accent5 2" xfId="53"/>
    <cellStyle name="20% - Accent6" xfId="38" builtinId="50" customBuiltin="1"/>
    <cellStyle name="20% - Accent6 2" xfId="55"/>
    <cellStyle name="40% - Accent1" xfId="19" builtinId="31" customBuiltin="1"/>
    <cellStyle name="40% - Accent1 2" xfId="46"/>
    <cellStyle name="40% - Accent2" xfId="23" builtinId="35" customBuiltin="1"/>
    <cellStyle name="40% - Accent2 2" xfId="48"/>
    <cellStyle name="40% - Accent3" xfId="27" builtinId="39" customBuiltin="1"/>
    <cellStyle name="40% - Accent3 2" xfId="50"/>
    <cellStyle name="40% - Accent4" xfId="31" builtinId="43" customBuiltin="1"/>
    <cellStyle name="40% - Accent4 2" xfId="52"/>
    <cellStyle name="40% - Accent5" xfId="35" builtinId="47" customBuiltin="1"/>
    <cellStyle name="40% - Accent5 2" xfId="54"/>
    <cellStyle name="40% - Accent6" xfId="39" builtinId="51" customBuiltin="1"/>
    <cellStyle name="40% - Accent6 2" xfId="56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/>
    <cellStyle name="Normal 3" xfId="43"/>
    <cellStyle name="Note 2" xfId="42"/>
    <cellStyle name="Note 3" xfId="44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63"/>
  <sheetViews>
    <sheetView tabSelected="1" zoomScaleNormal="100" zoomScaleSheetLayoutView="75" workbookViewId="0">
      <selection activeCell="J9" sqref="J9"/>
    </sheetView>
  </sheetViews>
  <sheetFormatPr defaultRowHeight="15"/>
  <cols>
    <col min="1" max="1" width="10.28515625" style="4" customWidth="1"/>
    <col min="2" max="2" width="31.28515625" style="4" customWidth="1"/>
    <col min="3" max="3" width="16.28515625" style="4" bestFit="1" customWidth="1"/>
    <col min="4" max="4" width="12.140625" style="4" customWidth="1"/>
    <col min="5" max="5" width="13.140625" style="4" customWidth="1"/>
    <col min="6" max="6" width="13.5703125" style="4" customWidth="1"/>
    <col min="7" max="7" width="13.28515625" style="4" customWidth="1"/>
    <col min="8" max="8" width="13.7109375" style="4" customWidth="1"/>
    <col min="9" max="9" width="13" style="4" customWidth="1"/>
    <col min="10" max="10" width="11.5703125" style="4" customWidth="1"/>
    <col min="11" max="16384" width="9.140625" style="4"/>
  </cols>
  <sheetData>
    <row r="1" spans="1:11" s="3" customFormat="1" ht="30">
      <c r="A1" s="7" t="s">
        <v>0</v>
      </c>
      <c r="B1" s="7" t="s">
        <v>3</v>
      </c>
      <c r="C1" s="7" t="s">
        <v>4</v>
      </c>
      <c r="D1" s="8" t="s">
        <v>1</v>
      </c>
      <c r="E1" s="10" t="s">
        <v>15</v>
      </c>
      <c r="F1" s="9" t="s">
        <v>6</v>
      </c>
      <c r="G1" s="10" t="s">
        <v>7</v>
      </c>
      <c r="H1" s="10" t="s">
        <v>8</v>
      </c>
      <c r="I1" s="9" t="s">
        <v>9</v>
      </c>
      <c r="J1" s="10" t="s">
        <v>10</v>
      </c>
    </row>
    <row r="2" spans="1:11" ht="45">
      <c r="A2" s="1" t="s">
        <v>16</v>
      </c>
      <c r="B2" s="6" t="s">
        <v>2</v>
      </c>
      <c r="C2" s="6" t="s">
        <v>5</v>
      </c>
      <c r="D2" s="1" t="s">
        <v>14</v>
      </c>
      <c r="E2" s="21">
        <v>3859</v>
      </c>
      <c r="F2" s="16">
        <v>0.01</v>
      </c>
      <c r="G2" s="2">
        <f>ROUND(E2*F2,0)</f>
        <v>39</v>
      </c>
      <c r="H2" s="17">
        <v>1126.5999999999999</v>
      </c>
      <c r="I2" s="16">
        <v>0.01</v>
      </c>
      <c r="J2" s="17">
        <f>H2*I2</f>
        <v>11.266</v>
      </c>
    </row>
    <row r="3" spans="1:11">
      <c r="A3" s="1" t="s">
        <v>17</v>
      </c>
      <c r="B3" s="6" t="s">
        <v>18</v>
      </c>
      <c r="C3" s="6" t="s">
        <v>18</v>
      </c>
      <c r="D3" s="1" t="s">
        <v>14</v>
      </c>
      <c r="E3" s="22" t="s">
        <v>19</v>
      </c>
      <c r="F3" s="22" t="s">
        <v>19</v>
      </c>
      <c r="G3" s="2">
        <f>ROUND('Street Sweeping'!A18,0)</f>
        <v>459</v>
      </c>
      <c r="H3" s="22" t="s">
        <v>19</v>
      </c>
      <c r="I3" s="22" t="s">
        <v>19</v>
      </c>
      <c r="J3" s="17">
        <f>'Street Sweeping'!A22</f>
        <v>293.92427858751313</v>
      </c>
    </row>
    <row r="4" spans="1:11">
      <c r="D4" s="5"/>
      <c r="E4" s="5"/>
      <c r="J4" s="18"/>
    </row>
    <row r="5" spans="1:11">
      <c r="D5" s="5"/>
      <c r="E5" s="5"/>
      <c r="F5" s="11"/>
      <c r="G5" s="12" t="s">
        <v>11</v>
      </c>
      <c r="H5" s="13"/>
      <c r="I5" s="11"/>
      <c r="J5" s="19" t="s">
        <v>12</v>
      </c>
    </row>
    <row r="6" spans="1:11">
      <c r="D6" s="5"/>
      <c r="E6" s="5"/>
      <c r="F6" s="14" t="s">
        <v>13</v>
      </c>
      <c r="G6" s="15">
        <f>SUM(G2:G3)</f>
        <v>498</v>
      </c>
      <c r="H6" s="13"/>
      <c r="I6" s="11"/>
      <c r="J6" s="20">
        <f>SUM(J2:J3)</f>
        <v>305.19027858751315</v>
      </c>
    </row>
    <row r="7" spans="1:11">
      <c r="A7" s="5"/>
      <c r="B7" s="5"/>
      <c r="C7" s="5"/>
      <c r="D7" s="5"/>
      <c r="E7" s="28"/>
      <c r="F7" s="29" t="s">
        <v>28</v>
      </c>
      <c r="G7" s="31">
        <v>396.6</v>
      </c>
      <c r="H7" s="30"/>
      <c r="I7" s="30"/>
      <c r="J7" s="31">
        <v>142</v>
      </c>
      <c r="K7" s="30"/>
    </row>
    <row r="8" spans="1:11">
      <c r="A8" s="5"/>
      <c r="B8" s="5"/>
      <c r="C8" s="5"/>
      <c r="D8" s="5"/>
      <c r="E8" s="28"/>
      <c r="F8" s="29" t="s">
        <v>29</v>
      </c>
      <c r="G8" s="31">
        <f>G7-G6</f>
        <v>-101.39999999999998</v>
      </c>
      <c r="H8" s="30"/>
      <c r="I8" s="30"/>
      <c r="J8" s="31">
        <f>J7-J6</f>
        <v>-163.19027858751315</v>
      </c>
      <c r="K8" s="30"/>
    </row>
    <row r="9" spans="1:11">
      <c r="A9" s="5"/>
      <c r="B9" s="5"/>
      <c r="C9" s="5"/>
      <c r="D9" s="5"/>
      <c r="E9" s="5"/>
    </row>
    <row r="10" spans="1:11">
      <c r="A10" s="5"/>
      <c r="B10" s="5"/>
      <c r="C10" s="5"/>
      <c r="D10" s="5"/>
      <c r="E10" s="5"/>
    </row>
    <row r="11" spans="1:11">
      <c r="A11" s="5"/>
      <c r="B11" s="5"/>
      <c r="C11" s="5"/>
      <c r="D11" s="5"/>
      <c r="E11" s="5"/>
    </row>
    <row r="12" spans="1:11">
      <c r="A12" s="5"/>
      <c r="B12" s="5"/>
      <c r="C12" s="5"/>
      <c r="D12" s="5"/>
      <c r="E12" s="5"/>
    </row>
    <row r="13" spans="1:11">
      <c r="A13" s="5"/>
      <c r="B13" s="5"/>
      <c r="C13" s="5"/>
      <c r="D13" s="5"/>
      <c r="E13" s="5"/>
    </row>
    <row r="14" spans="1:11">
      <c r="A14" s="5"/>
      <c r="B14" s="5"/>
      <c r="C14" s="5"/>
      <c r="D14" s="5"/>
      <c r="E14" s="5"/>
    </row>
    <row r="15" spans="1:11">
      <c r="A15" s="5"/>
      <c r="B15" s="5"/>
      <c r="C15" s="5"/>
      <c r="D15" s="5"/>
      <c r="E15" s="5"/>
    </row>
    <row r="16" spans="1:11">
      <c r="A16" s="5"/>
      <c r="B16" s="5"/>
      <c r="C16" s="5"/>
      <c r="D16" s="5"/>
      <c r="E16" s="5"/>
    </row>
    <row r="17" spans="1:5">
      <c r="A17" s="5"/>
      <c r="B17" s="5"/>
      <c r="C17" s="5"/>
      <c r="D17" s="5"/>
      <c r="E17" s="5"/>
    </row>
    <row r="18" spans="1:5">
      <c r="A18" s="5"/>
      <c r="B18" s="5"/>
      <c r="C18" s="5"/>
      <c r="D18" s="5"/>
      <c r="E18" s="5"/>
    </row>
    <row r="19" spans="1:5">
      <c r="A19" s="5"/>
      <c r="B19" s="5"/>
      <c r="C19" s="5"/>
      <c r="D19" s="5"/>
      <c r="E19" s="5"/>
    </row>
    <row r="20" spans="1:5">
      <c r="A20" s="5"/>
      <c r="B20" s="5"/>
      <c r="C20" s="5"/>
      <c r="D20" s="5"/>
      <c r="E20" s="5"/>
    </row>
    <row r="21" spans="1:5">
      <c r="A21" s="5"/>
      <c r="B21" s="5"/>
      <c r="C21" s="5"/>
      <c r="D21" s="5"/>
      <c r="E21" s="5"/>
    </row>
    <row r="22" spans="1:5">
      <c r="A22" s="5"/>
      <c r="B22" s="5"/>
      <c r="C22" s="5"/>
      <c r="D22" s="5"/>
      <c r="E22" s="5"/>
    </row>
    <row r="23" spans="1:5">
      <c r="A23" s="5"/>
      <c r="B23" s="5"/>
      <c r="C23" s="5"/>
      <c r="D23" s="5"/>
      <c r="E23" s="5"/>
    </row>
    <row r="24" spans="1:5">
      <c r="A24" s="5"/>
      <c r="B24" s="5"/>
      <c r="C24" s="5"/>
      <c r="D24" s="5"/>
      <c r="E24" s="5"/>
    </row>
    <row r="25" spans="1:5">
      <c r="A25" s="5"/>
      <c r="B25" s="5"/>
      <c r="C25" s="5"/>
      <c r="D25" s="5"/>
      <c r="E25" s="5"/>
    </row>
    <row r="26" spans="1:5">
      <c r="A26" s="5"/>
      <c r="B26" s="5"/>
      <c r="C26" s="5"/>
      <c r="D26" s="5"/>
      <c r="E26" s="5"/>
    </row>
    <row r="27" spans="1:5">
      <c r="A27" s="5"/>
      <c r="B27" s="5"/>
      <c r="C27" s="5"/>
      <c r="D27" s="5"/>
      <c r="E27" s="5"/>
    </row>
    <row r="28" spans="1:5">
      <c r="A28" s="5"/>
      <c r="B28" s="5"/>
      <c r="C28" s="5"/>
      <c r="D28" s="5"/>
      <c r="E28" s="5"/>
    </row>
    <row r="29" spans="1:5">
      <c r="A29" s="5"/>
      <c r="B29" s="5"/>
      <c r="C29" s="5"/>
      <c r="D29" s="5"/>
      <c r="E29" s="5"/>
    </row>
    <row r="30" spans="1:5">
      <c r="A30" s="5"/>
      <c r="B30" s="5"/>
      <c r="C30" s="5"/>
      <c r="D30" s="5"/>
      <c r="E30" s="5"/>
    </row>
    <row r="31" spans="1:5">
      <c r="A31" s="5"/>
      <c r="B31" s="5"/>
      <c r="C31" s="5"/>
      <c r="D31" s="5"/>
      <c r="E31" s="5"/>
    </row>
    <row r="32" spans="1:5">
      <c r="A32" s="5"/>
      <c r="B32" s="5"/>
      <c r="C32" s="5"/>
      <c r="D32" s="5"/>
      <c r="E32" s="5"/>
    </row>
    <row r="33" spans="1:5">
      <c r="A33" s="5"/>
      <c r="B33" s="5"/>
      <c r="C33" s="5"/>
      <c r="D33" s="5"/>
      <c r="E33" s="5"/>
    </row>
    <row r="34" spans="1:5">
      <c r="A34" s="5"/>
      <c r="B34" s="5"/>
      <c r="C34" s="5"/>
      <c r="D34" s="5"/>
      <c r="E34" s="5"/>
    </row>
    <row r="35" spans="1:5">
      <c r="A35" s="5"/>
      <c r="B35" s="5"/>
      <c r="C35" s="5"/>
      <c r="D35" s="5"/>
      <c r="E35" s="5"/>
    </row>
    <row r="36" spans="1:5">
      <c r="A36" s="5"/>
      <c r="B36" s="5"/>
      <c r="C36" s="5"/>
      <c r="D36" s="5"/>
      <c r="E36" s="5"/>
    </row>
    <row r="37" spans="1:5">
      <c r="A37" s="5"/>
      <c r="B37" s="5"/>
      <c r="C37" s="5"/>
      <c r="D37" s="5"/>
      <c r="E37" s="5"/>
    </row>
    <row r="38" spans="1:5">
      <c r="A38" s="5"/>
      <c r="B38" s="5"/>
      <c r="C38" s="5"/>
      <c r="D38" s="5"/>
      <c r="E38" s="5"/>
    </row>
    <row r="39" spans="1:5">
      <c r="A39" s="5"/>
      <c r="B39" s="5"/>
      <c r="C39" s="5"/>
      <c r="D39" s="5"/>
      <c r="E39" s="5"/>
    </row>
    <row r="40" spans="1:5">
      <c r="A40" s="5"/>
      <c r="B40" s="5"/>
      <c r="C40" s="5"/>
      <c r="D40" s="5"/>
      <c r="E40" s="5"/>
    </row>
    <row r="41" spans="1:5">
      <c r="A41" s="5"/>
      <c r="B41" s="5"/>
      <c r="C41" s="5"/>
      <c r="D41" s="5"/>
      <c r="E41" s="5"/>
    </row>
    <row r="42" spans="1:5">
      <c r="A42" s="5"/>
      <c r="B42" s="5"/>
      <c r="C42" s="5"/>
      <c r="D42" s="5"/>
      <c r="E42" s="5"/>
    </row>
    <row r="43" spans="1:5">
      <c r="A43" s="5"/>
      <c r="B43" s="5"/>
      <c r="C43" s="5"/>
      <c r="D43" s="5"/>
      <c r="E43" s="5"/>
    </row>
    <row r="44" spans="1:5">
      <c r="A44" s="5"/>
      <c r="B44" s="5"/>
      <c r="C44" s="5"/>
      <c r="D44" s="5"/>
      <c r="E44" s="5"/>
    </row>
    <row r="45" spans="1:5">
      <c r="A45" s="5"/>
      <c r="B45" s="5"/>
      <c r="C45" s="5"/>
      <c r="D45" s="5"/>
      <c r="E45" s="5"/>
    </row>
    <row r="46" spans="1:5">
      <c r="A46" s="5"/>
      <c r="B46" s="5"/>
      <c r="C46" s="5"/>
      <c r="D46" s="5"/>
      <c r="E46" s="5"/>
    </row>
    <row r="47" spans="1:5">
      <c r="A47" s="5"/>
      <c r="B47" s="5"/>
      <c r="C47" s="5"/>
      <c r="D47" s="5"/>
      <c r="E47" s="5"/>
    </row>
    <row r="48" spans="1:5">
      <c r="A48" s="5"/>
      <c r="B48" s="5"/>
      <c r="C48" s="5"/>
      <c r="D48" s="5"/>
      <c r="E48" s="5"/>
    </row>
    <row r="49" spans="1:5">
      <c r="A49" s="5"/>
      <c r="B49" s="5"/>
      <c r="C49" s="5"/>
      <c r="D49" s="5"/>
      <c r="E49" s="5"/>
    </row>
    <row r="50" spans="1:5">
      <c r="A50" s="5"/>
      <c r="B50" s="5"/>
      <c r="C50" s="5"/>
      <c r="D50" s="5"/>
      <c r="E50" s="5"/>
    </row>
    <row r="51" spans="1:5">
      <c r="A51" s="5"/>
      <c r="B51" s="5"/>
      <c r="C51" s="5"/>
      <c r="D51" s="5"/>
      <c r="E51" s="5"/>
    </row>
    <row r="52" spans="1:5">
      <c r="A52" s="5"/>
      <c r="B52" s="5"/>
      <c r="C52" s="5"/>
      <c r="D52" s="5"/>
      <c r="E52" s="5"/>
    </row>
    <row r="53" spans="1:5">
      <c r="A53" s="5"/>
      <c r="B53" s="5"/>
      <c r="C53" s="5"/>
      <c r="D53" s="5"/>
      <c r="E53" s="5"/>
    </row>
    <row r="54" spans="1:5">
      <c r="A54" s="5"/>
      <c r="B54" s="5"/>
      <c r="C54" s="5"/>
      <c r="D54" s="5"/>
      <c r="E54" s="5"/>
    </row>
    <row r="55" spans="1:5">
      <c r="A55" s="5"/>
      <c r="B55" s="5"/>
      <c r="C55" s="5"/>
      <c r="D55" s="5"/>
      <c r="E55" s="5"/>
    </row>
    <row r="56" spans="1:5">
      <c r="A56" s="5"/>
      <c r="B56" s="5"/>
      <c r="C56" s="5"/>
      <c r="D56" s="5"/>
      <c r="E56" s="5"/>
    </row>
    <row r="57" spans="1:5">
      <c r="A57" s="5"/>
      <c r="B57" s="5"/>
      <c r="C57" s="5"/>
      <c r="D57" s="5"/>
      <c r="E57" s="5"/>
    </row>
    <row r="58" spans="1:5">
      <c r="A58" s="5"/>
      <c r="B58" s="5"/>
      <c r="C58" s="5"/>
      <c r="D58" s="5"/>
      <c r="E58" s="5"/>
    </row>
    <row r="59" spans="1:5">
      <c r="A59" s="5"/>
      <c r="B59" s="5"/>
      <c r="C59" s="5"/>
      <c r="D59" s="5"/>
      <c r="E59" s="5"/>
    </row>
    <row r="60" spans="1:5">
      <c r="A60" s="5"/>
      <c r="B60" s="5"/>
      <c r="C60" s="5"/>
      <c r="D60" s="5"/>
      <c r="E60" s="5"/>
    </row>
    <row r="61" spans="1:5">
      <c r="A61" s="5"/>
      <c r="B61" s="5"/>
      <c r="C61" s="5"/>
      <c r="D61" s="5"/>
      <c r="E61" s="5"/>
    </row>
    <row r="62" spans="1:5">
      <c r="A62" s="5"/>
      <c r="B62" s="5"/>
      <c r="C62" s="5"/>
      <c r="D62" s="5"/>
      <c r="E62" s="5"/>
    </row>
    <row r="63" spans="1:5">
      <c r="A63" s="5"/>
      <c r="B63" s="5"/>
      <c r="C63" s="5"/>
      <c r="D63" s="5"/>
      <c r="E63" s="5"/>
    </row>
  </sheetData>
  <phoneticPr fontId="4" type="noConversion"/>
  <pageMargins left="0.5" right="0.25" top="1" bottom="1" header="0.5" footer="0.5"/>
  <pageSetup scale="89" fitToWidth="0" fitToHeight="0" orientation="landscape" blackAndWhite="1" r:id="rId1"/>
  <headerFooter alignWithMargins="0">
    <oddHeader>&amp;C&amp;"Arial,Bold"North IRL Project Zone A
FDOT District 5 Projects</oddHeader>
    <oddFooter>&amp;CPage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F22"/>
  <sheetViews>
    <sheetView topLeftCell="A10" workbookViewId="0">
      <selection activeCell="A12" sqref="A12:E22"/>
    </sheetView>
  </sheetViews>
  <sheetFormatPr defaultRowHeight="12.75"/>
  <cols>
    <col min="1" max="1" width="16" customWidth="1"/>
  </cols>
  <sheetData>
    <row r="1" spans="1:6" hidden="1">
      <c r="A1">
        <v>3221.18</v>
      </c>
    </row>
    <row r="2" spans="1:6" hidden="1">
      <c r="A2">
        <v>1867.99</v>
      </c>
    </row>
    <row r="3" spans="1:6" hidden="1">
      <c r="A3">
        <v>2868.17</v>
      </c>
    </row>
    <row r="4" spans="1:6" hidden="1">
      <c r="A4">
        <v>19356.48</v>
      </c>
    </row>
    <row r="5" spans="1:6" hidden="1">
      <c r="A5">
        <v>867.81</v>
      </c>
    </row>
    <row r="6" spans="1:6" hidden="1">
      <c r="A6">
        <v>1632.65</v>
      </c>
    </row>
    <row r="7" spans="1:6" hidden="1">
      <c r="A7">
        <v>1073.73</v>
      </c>
    </row>
    <row r="8" spans="1:6" hidden="1">
      <c r="A8">
        <v>882.51</v>
      </c>
    </row>
    <row r="9" spans="1:6" hidden="1">
      <c r="A9">
        <f>SUM(A1:A8)</f>
        <v>31770.52</v>
      </c>
    </row>
    <row r="10" spans="1:6">
      <c r="A10" s="23">
        <f>A9*12</f>
        <v>381246.24</v>
      </c>
      <c r="B10" s="24" t="s">
        <v>20</v>
      </c>
    </row>
    <row r="12" spans="1:6" ht="15">
      <c r="A12" s="25" t="s">
        <v>27</v>
      </c>
      <c r="B12" s="25"/>
      <c r="C12" s="26"/>
      <c r="D12" s="26"/>
      <c r="E12" s="26"/>
      <c r="F12" s="26"/>
    </row>
    <row r="13" spans="1:6" ht="15">
      <c r="A13" s="25">
        <v>349.7</v>
      </c>
      <c r="B13" s="25" t="s">
        <v>21</v>
      </c>
      <c r="C13" s="26"/>
      <c r="D13" s="26"/>
      <c r="E13" s="26"/>
      <c r="F13" s="26"/>
    </row>
    <row r="14" spans="1:6" ht="15">
      <c r="A14" s="25">
        <v>546.4</v>
      </c>
      <c r="B14" s="25" t="s">
        <v>22</v>
      </c>
      <c r="C14" s="26"/>
      <c r="D14" s="26"/>
      <c r="E14" s="26"/>
      <c r="F14" s="26"/>
    </row>
    <row r="15" spans="1:6" ht="15">
      <c r="A15" s="26"/>
      <c r="B15" s="26"/>
      <c r="C15" s="26"/>
      <c r="D15" s="26"/>
      <c r="E15" s="26"/>
      <c r="F15" s="26"/>
    </row>
    <row r="16" spans="1:6" ht="15">
      <c r="A16" s="26" t="s">
        <v>23</v>
      </c>
      <c r="B16" s="26"/>
      <c r="C16" s="26"/>
      <c r="D16" s="26"/>
      <c r="E16" s="26"/>
      <c r="F16" s="26"/>
    </row>
    <row r="17" spans="1:6" ht="15">
      <c r="A17" s="27">
        <f>A10*A14</f>
        <v>208312945.53599998</v>
      </c>
      <c r="B17" s="26" t="s">
        <v>24</v>
      </c>
      <c r="C17" s="26"/>
      <c r="D17" s="26"/>
      <c r="E17" s="26"/>
      <c r="F17" s="26"/>
    </row>
    <row r="18" spans="1:6" ht="15">
      <c r="A18" s="27">
        <f>A17*0.0000022046226218</f>
        <v>459.25143214245691</v>
      </c>
      <c r="B18" s="26" t="s">
        <v>25</v>
      </c>
      <c r="C18" s="26"/>
      <c r="D18" s="26"/>
      <c r="E18" s="26"/>
      <c r="F18" s="26"/>
    </row>
    <row r="19" spans="1:6" ht="15">
      <c r="A19" s="26"/>
      <c r="B19" s="26"/>
      <c r="C19" s="26"/>
      <c r="D19" s="26"/>
      <c r="E19" s="26"/>
      <c r="F19" s="26"/>
    </row>
    <row r="20" spans="1:6" ht="15">
      <c r="A20" s="26" t="s">
        <v>26</v>
      </c>
      <c r="B20" s="26"/>
      <c r="C20" s="26"/>
      <c r="D20" s="26"/>
      <c r="E20" s="26"/>
      <c r="F20" s="26"/>
    </row>
    <row r="21" spans="1:6" ht="15">
      <c r="A21" s="27">
        <f>A10*A13</f>
        <v>133321810.12799999</v>
      </c>
      <c r="B21" s="26" t="s">
        <v>24</v>
      </c>
      <c r="C21" s="26"/>
      <c r="D21" s="26"/>
      <c r="E21" s="26"/>
      <c r="F21" s="26"/>
    </row>
    <row r="22" spans="1:6" ht="15">
      <c r="A22" s="27">
        <f>A21*0.0000022046226218</f>
        <v>293.92427858751313</v>
      </c>
      <c r="B22" s="26" t="s">
        <v>25</v>
      </c>
      <c r="C22" s="26"/>
      <c r="D22" s="26"/>
      <c r="E22" s="26"/>
      <c r="F22" s="2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Summary</vt:lpstr>
      <vt:lpstr>Street Sweeping</vt:lpstr>
      <vt:lpstr>Summary!Print_Area</vt:lpstr>
      <vt:lpstr>Summary!Print_Titles</vt:lpstr>
    </vt:vector>
  </TitlesOfParts>
  <Company>FLDEP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 Employee</dc:creator>
  <cp:lastModifiedBy>Marcy Policastro</cp:lastModifiedBy>
  <cp:lastPrinted>2011-11-11T15:17:55Z</cp:lastPrinted>
  <dcterms:created xsi:type="dcterms:W3CDTF">2006-03-30T19:10:57Z</dcterms:created>
  <dcterms:modified xsi:type="dcterms:W3CDTF">2011-12-13T16:44:53Z</dcterms:modified>
</cp:coreProperties>
</file>