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Street Sweeping" sheetId="2" r:id="rId2"/>
  </sheets>
  <definedNames>
    <definedName name="_xlnm.Print_Area" localSheetId="0">Summary!$A$1:$J$6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B18" i="2"/>
  <c r="J3" i="1" s="1"/>
  <c r="J6" s="1"/>
  <c r="J8" s="1"/>
  <c r="B17" i="2"/>
  <c r="G3" i="1" s="1"/>
  <c r="G6" s="1"/>
  <c r="G8" s="1"/>
  <c r="A2" i="2"/>
  <c r="A13" s="1"/>
  <c r="A14" s="1"/>
  <c r="J2" i="1"/>
  <c r="G2"/>
  <c r="A9" i="2" l="1"/>
  <c r="A10" s="1"/>
</calcChain>
</file>

<file path=xl/sharedStrings.xml><?xml version="1.0" encoding="utf-8"?>
<sst xmlns="http://schemas.openxmlformats.org/spreadsheetml/2006/main" count="41" uniqueCount="35">
  <si>
    <t>Project Name</t>
  </si>
  <si>
    <t>Project Number</t>
  </si>
  <si>
    <t>Street Sweeping</t>
  </si>
  <si>
    <t>Education</t>
  </si>
  <si>
    <t>Street sweeping</t>
  </si>
  <si>
    <t>PSAs, pamphlets, pet waste stations, illict discharge program, newsletter, website</t>
  </si>
  <si>
    <t>Project Type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</si>
  <si>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</si>
  <si>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</si>
  <si>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</si>
  <si>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</si>
  <si>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</si>
  <si>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</si>
  <si>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</si>
  <si>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</si>
  <si>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Project Zone</t>
  </si>
  <si>
    <t>North B</t>
  </si>
  <si>
    <t>TV-9</t>
  </si>
  <si>
    <t>TV-10</t>
  </si>
  <si>
    <t>TN Base Load (lbs/yr)</t>
  </si>
  <si>
    <t>15% of Required Reductions</t>
  </si>
  <si>
    <t>Reductions Remaining</t>
  </si>
  <si>
    <t>tons/yr dry</t>
  </si>
  <si>
    <t>kg/yr dry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</si>
  <si>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</si>
  <si>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</si>
  <si>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</si>
  <si>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</si>
  <si>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</si>
  <si>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</si>
  <si>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</si>
  <si>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 xml:space="preserve">TN </t>
  </si>
  <si>
    <t>TP</t>
  </si>
  <si>
    <t>N/A</t>
  </si>
  <si>
    <t>1.5% in North B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</si>
</sst>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#,##0.0"/>
  </numFmts>
  <fonts count="8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0" borderId="3" xfId="0" applyFont="1" applyBorder="1"/>
    <xf numFmtId="164" fontId="0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 wrapText="1"/>
    </xf>
    <xf numFmtId="164" fontId="4" fillId="0" borderId="3" xfId="0" applyNumberFormat="1" applyFont="1" applyBorder="1"/>
    <xf numFmtId="3" fontId="2" fillId="2" borderId="3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5" fillId="3" borderId="3" xfId="0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6" fontId="3" fillId="0" borderId="0" xfId="0" applyNumberFormat="1" applyFont="1" applyBorder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165" fontId="4" fillId="0" borderId="3" xfId="0" applyNumberFormat="1" applyFont="1" applyBorder="1"/>
    <xf numFmtId="0" fontId="4" fillId="0" borderId="3" xfId="0" applyFont="1" applyFill="1" applyBorder="1"/>
    <xf numFmtId="166" fontId="4" fillId="0" borderId="3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tabSelected="1" topLeftCell="B1" zoomScaleNormal="100" zoomScaleSheetLayoutView="75" workbookViewId="0">
      <selection activeCell="C11" sqref="C11"/>
    </sheetView>
  </sheetViews>
  <sheetFormatPr defaultRowHeight="15"/>
  <cols>
    <col min="1" max="1" width="10.28515625" style="2" customWidth="1"/>
    <col min="2" max="2" width="29" style="2" customWidth="1"/>
    <col min="3" max="3" width="15.7109375" style="2" customWidth="1"/>
    <col min="4" max="4" width="9.42578125" style="2" customWidth="1"/>
    <col min="5" max="5" width="14" style="20" customWidth="1"/>
    <col min="6" max="6" width="13.5703125" style="2" customWidth="1"/>
    <col min="7" max="7" width="11.140625" style="2" customWidth="1"/>
    <col min="8" max="8" width="14" style="2" customWidth="1"/>
    <col min="9" max="9" width="13.5703125" style="2" customWidth="1"/>
    <col min="10" max="16384" width="9.140625" style="2"/>
  </cols>
  <sheetData>
    <row r="1" spans="1:11" s="1" customFormat="1" ht="30">
      <c r="A1" s="4" t="s">
        <v>1</v>
      </c>
      <c r="B1" s="4" t="s">
        <v>0</v>
      </c>
      <c r="C1" s="4" t="s">
        <v>6</v>
      </c>
      <c r="D1" s="5" t="s">
        <v>15</v>
      </c>
      <c r="E1" s="17" t="s">
        <v>19</v>
      </c>
      <c r="F1" s="6" t="s">
        <v>7</v>
      </c>
      <c r="G1" s="7" t="s">
        <v>8</v>
      </c>
      <c r="H1" s="7" t="s">
        <v>9</v>
      </c>
      <c r="I1" s="6" t="s">
        <v>10</v>
      </c>
      <c r="J1" s="7" t="s">
        <v>11</v>
      </c>
    </row>
    <row r="2" spans="1:11" ht="45">
      <c r="A2" s="15" t="s">
        <v>17</v>
      </c>
      <c r="B2" s="15" t="s">
        <v>5</v>
      </c>
      <c r="C2" s="15" t="s">
        <v>3</v>
      </c>
      <c r="D2" s="15" t="s">
        <v>16</v>
      </c>
      <c r="E2" s="18">
        <v>2254</v>
      </c>
      <c r="F2" s="16">
        <v>0.01</v>
      </c>
      <c r="G2" s="8">
        <f>ROUND(E2*F2,0)</f>
        <v>23</v>
      </c>
      <c r="H2" s="8">
        <v>230.3</v>
      </c>
      <c r="I2" s="16">
        <v>0.01</v>
      </c>
      <c r="J2" s="28">
        <f>ROUND(H2*I2,1)</f>
        <v>2.2999999999999998</v>
      </c>
    </row>
    <row r="3" spans="1:11">
      <c r="A3" s="21" t="s">
        <v>18</v>
      </c>
      <c r="B3" s="15" t="s">
        <v>2</v>
      </c>
      <c r="C3" s="15" t="s">
        <v>4</v>
      </c>
      <c r="D3" s="15" t="s">
        <v>16</v>
      </c>
      <c r="E3" s="18" t="s">
        <v>33</v>
      </c>
      <c r="F3" s="18" t="s">
        <v>33</v>
      </c>
      <c r="G3" s="29">
        <f>ROUND('Street Sweeping'!B17,0)</f>
        <v>26</v>
      </c>
      <c r="H3" s="18" t="s">
        <v>33</v>
      </c>
      <c r="I3" s="18" t="s">
        <v>33</v>
      </c>
      <c r="J3" s="30">
        <f>ROUND('Street Sweeping'!B18,1)</f>
        <v>11.6</v>
      </c>
    </row>
    <row r="4" spans="1:11">
      <c r="B4" s="3"/>
      <c r="C4" s="3"/>
      <c r="D4" s="3"/>
      <c r="E4" s="19"/>
    </row>
    <row r="5" spans="1:11">
      <c r="B5" s="3"/>
      <c r="C5" s="3"/>
      <c r="D5" s="3"/>
      <c r="E5" s="19"/>
      <c r="F5" s="9"/>
      <c r="G5" s="10" t="s">
        <v>12</v>
      </c>
      <c r="H5" s="11"/>
      <c r="I5" s="9"/>
      <c r="J5" s="12" t="s">
        <v>13</v>
      </c>
    </row>
    <row r="6" spans="1:11">
      <c r="B6" s="3"/>
      <c r="C6" s="3"/>
      <c r="D6" s="3"/>
      <c r="E6" s="19"/>
      <c r="F6" s="13" t="s">
        <v>14</v>
      </c>
      <c r="G6" s="14">
        <f>SUM(G2:G3)</f>
        <v>49</v>
      </c>
      <c r="H6" s="11"/>
      <c r="I6" s="9"/>
      <c r="J6" s="26">
        <f>SUM(J2:J3)</f>
        <v>13.899999999999999</v>
      </c>
    </row>
    <row r="7" spans="1:11">
      <c r="B7" s="3"/>
      <c r="C7" s="3"/>
      <c r="D7" s="3"/>
      <c r="E7" s="22"/>
      <c r="F7" s="23" t="s">
        <v>20</v>
      </c>
      <c r="G7" s="24">
        <v>46.8</v>
      </c>
      <c r="H7" s="24"/>
      <c r="I7" s="24"/>
      <c r="J7" s="27">
        <v>0</v>
      </c>
      <c r="K7" s="24"/>
    </row>
    <row r="8" spans="1:11">
      <c r="B8" s="3"/>
      <c r="C8" s="3"/>
      <c r="D8" s="3"/>
      <c r="E8" s="22"/>
      <c r="F8" s="23" t="s">
        <v>21</v>
      </c>
      <c r="G8" s="25">
        <f>G7-G6</f>
        <v>-2.2000000000000028</v>
      </c>
      <c r="H8" s="24"/>
      <c r="I8" s="24"/>
      <c r="J8" s="27">
        <f>J7-J6</f>
        <v>-13.899999999999999</v>
      </c>
      <c r="K8" s="24"/>
    </row>
    <row r="9" spans="1:11">
      <c r="B9" s="3"/>
      <c r="C9" s="3"/>
      <c r="D9" s="3"/>
      <c r="E9" s="19"/>
    </row>
    <row r="10" spans="1:11">
      <c r="B10" s="3"/>
      <c r="C10" s="3"/>
      <c r="D10" s="3"/>
      <c r="E10" s="19"/>
    </row>
    <row r="11" spans="1:11">
      <c r="A11" s="3"/>
      <c r="B11" s="3"/>
      <c r="C11" s="3"/>
      <c r="D11" s="3"/>
      <c r="E11" s="19"/>
    </row>
    <row r="12" spans="1:11">
      <c r="A12" s="3"/>
      <c r="B12" s="3"/>
      <c r="C12" s="3"/>
      <c r="D12" s="3"/>
      <c r="E12" s="19"/>
    </row>
    <row r="13" spans="1:11">
      <c r="A13" s="3"/>
      <c r="B13" s="3"/>
      <c r="C13" s="3"/>
      <c r="D13" s="3"/>
      <c r="E13" s="19"/>
    </row>
    <row r="14" spans="1:11">
      <c r="A14" s="3"/>
      <c r="B14" s="3"/>
      <c r="C14" s="3"/>
      <c r="D14" s="3"/>
      <c r="E14" s="19"/>
    </row>
    <row r="15" spans="1:11">
      <c r="A15" s="3"/>
      <c r="B15" s="3"/>
      <c r="C15" s="3"/>
      <c r="D15" s="3"/>
      <c r="E15" s="19"/>
    </row>
    <row r="16" spans="1:11">
      <c r="A16" s="3"/>
      <c r="B16" s="3"/>
      <c r="C16" s="3"/>
      <c r="D16" s="3"/>
      <c r="E16" s="19"/>
    </row>
    <row r="17" spans="1:5">
      <c r="A17" s="3"/>
      <c r="B17" s="3"/>
      <c r="C17" s="3"/>
      <c r="D17" s="3"/>
      <c r="E17" s="19"/>
    </row>
    <row r="18" spans="1:5">
      <c r="A18" s="3"/>
      <c r="B18" s="3"/>
      <c r="C18" s="3"/>
      <c r="D18" s="3"/>
      <c r="E18" s="19"/>
    </row>
    <row r="19" spans="1:5">
      <c r="A19" s="3"/>
      <c r="B19" s="3"/>
      <c r="C19" s="3"/>
      <c r="D19" s="3"/>
      <c r="E19" s="19"/>
    </row>
    <row r="20" spans="1:5">
      <c r="A20" s="3"/>
      <c r="B20" s="3"/>
      <c r="C20" s="3"/>
      <c r="D20" s="3"/>
      <c r="E20" s="19"/>
    </row>
    <row r="21" spans="1:5">
      <c r="A21" s="3"/>
      <c r="B21" s="3"/>
      <c r="C21" s="3"/>
      <c r="D21" s="3"/>
      <c r="E21" s="19"/>
    </row>
    <row r="22" spans="1:5">
      <c r="A22" s="3"/>
      <c r="B22" s="3"/>
      <c r="C22" s="3"/>
      <c r="D22" s="3"/>
      <c r="E22" s="19"/>
    </row>
    <row r="23" spans="1:5">
      <c r="A23" s="3"/>
      <c r="B23" s="3"/>
      <c r="C23" s="3"/>
      <c r="D23" s="3"/>
      <c r="E23" s="19"/>
    </row>
    <row r="24" spans="1:5">
      <c r="A24" s="3"/>
      <c r="B24" s="3"/>
      <c r="C24" s="3"/>
      <c r="D24" s="3"/>
      <c r="E24" s="19"/>
    </row>
    <row r="25" spans="1:5">
      <c r="A25" s="3"/>
      <c r="B25" s="3"/>
      <c r="C25" s="3"/>
      <c r="D25" s="3"/>
      <c r="E25" s="19"/>
    </row>
    <row r="26" spans="1:5">
      <c r="A26" s="3"/>
      <c r="B26" s="3"/>
      <c r="C26" s="3"/>
      <c r="D26" s="3"/>
      <c r="E26" s="19"/>
    </row>
    <row r="27" spans="1:5">
      <c r="A27" s="3"/>
      <c r="B27" s="3"/>
      <c r="C27" s="3"/>
      <c r="D27" s="3"/>
      <c r="E27" s="19"/>
    </row>
    <row r="28" spans="1:5">
      <c r="A28" s="3"/>
      <c r="B28" s="3"/>
      <c r="C28" s="3"/>
      <c r="D28" s="3"/>
      <c r="E28" s="19"/>
    </row>
    <row r="29" spans="1:5">
      <c r="A29" s="3"/>
      <c r="B29" s="3"/>
      <c r="C29" s="3"/>
      <c r="D29" s="3"/>
      <c r="E29" s="19"/>
    </row>
    <row r="30" spans="1:5">
      <c r="A30" s="3"/>
      <c r="B30" s="3"/>
      <c r="C30" s="3"/>
      <c r="D30" s="3"/>
      <c r="E30" s="19"/>
    </row>
    <row r="31" spans="1:5">
      <c r="A31" s="3"/>
      <c r="B31" s="3"/>
      <c r="C31" s="3"/>
      <c r="D31" s="3"/>
      <c r="E31" s="19"/>
    </row>
    <row r="32" spans="1:5">
      <c r="A32" s="3"/>
      <c r="B32" s="3"/>
      <c r="C32" s="3"/>
      <c r="D32" s="3"/>
      <c r="E32" s="19"/>
    </row>
    <row r="33" spans="1:5">
      <c r="A33" s="3"/>
      <c r="B33" s="3"/>
      <c r="C33" s="3"/>
      <c r="D33" s="3"/>
      <c r="E33" s="19"/>
    </row>
    <row r="34" spans="1:5">
      <c r="A34" s="3"/>
      <c r="B34" s="3"/>
      <c r="C34" s="3"/>
      <c r="D34" s="3"/>
      <c r="E34" s="19"/>
    </row>
    <row r="35" spans="1:5">
      <c r="A35" s="3"/>
      <c r="B35" s="3"/>
      <c r="C35" s="3"/>
      <c r="D35" s="3"/>
      <c r="E35" s="19"/>
    </row>
    <row r="36" spans="1:5">
      <c r="A36" s="3"/>
      <c r="B36" s="3"/>
      <c r="C36" s="3"/>
      <c r="D36" s="3"/>
      <c r="E36" s="19"/>
    </row>
    <row r="37" spans="1:5">
      <c r="A37" s="3"/>
      <c r="B37" s="3"/>
      <c r="C37" s="3"/>
      <c r="D37" s="3"/>
      <c r="E37" s="19"/>
    </row>
    <row r="38" spans="1:5">
      <c r="A38" s="3"/>
      <c r="B38" s="3"/>
      <c r="C38" s="3"/>
      <c r="D38" s="3"/>
      <c r="E38" s="19"/>
    </row>
    <row r="39" spans="1:5">
      <c r="A39" s="3"/>
      <c r="B39" s="3"/>
      <c r="C39" s="3"/>
      <c r="D39" s="3"/>
      <c r="E39" s="19"/>
    </row>
    <row r="40" spans="1:5">
      <c r="A40" s="3"/>
      <c r="B40" s="3"/>
      <c r="C40" s="3"/>
      <c r="D40" s="3"/>
      <c r="E40" s="19"/>
    </row>
    <row r="41" spans="1:5">
      <c r="A41" s="3"/>
      <c r="B41" s="3"/>
      <c r="C41" s="3"/>
      <c r="D41" s="3"/>
      <c r="E41" s="19"/>
    </row>
    <row r="42" spans="1:5">
      <c r="A42" s="3"/>
      <c r="B42" s="3"/>
      <c r="C42" s="3"/>
      <c r="D42" s="3"/>
      <c r="E42" s="19"/>
    </row>
    <row r="43" spans="1:5">
      <c r="A43" s="3"/>
      <c r="B43" s="3"/>
      <c r="C43" s="3"/>
      <c r="D43" s="3"/>
      <c r="E43" s="19"/>
    </row>
    <row r="44" spans="1:5">
      <c r="A44" s="3"/>
      <c r="B44" s="3"/>
      <c r="C44" s="3"/>
      <c r="D44" s="3"/>
      <c r="E44" s="19"/>
    </row>
    <row r="45" spans="1:5">
      <c r="A45" s="3"/>
      <c r="B45" s="3"/>
      <c r="C45" s="3"/>
      <c r="D45" s="3"/>
      <c r="E45" s="19"/>
    </row>
    <row r="46" spans="1:5">
      <c r="A46" s="3"/>
      <c r="B46" s="3"/>
      <c r="C46" s="3"/>
      <c r="D46" s="3"/>
      <c r="E46" s="19"/>
    </row>
    <row r="47" spans="1:5">
      <c r="A47" s="3"/>
      <c r="B47" s="3"/>
      <c r="C47" s="3"/>
      <c r="D47" s="3"/>
      <c r="E47" s="19"/>
    </row>
    <row r="48" spans="1:5">
      <c r="A48" s="3"/>
      <c r="B48" s="3"/>
      <c r="C48" s="3"/>
      <c r="D48" s="3"/>
      <c r="E48" s="19"/>
    </row>
    <row r="49" spans="1:5">
      <c r="A49" s="3"/>
      <c r="B49" s="3"/>
      <c r="C49" s="3"/>
      <c r="D49" s="3"/>
      <c r="E49" s="19"/>
    </row>
    <row r="50" spans="1:5">
      <c r="A50" s="3"/>
      <c r="B50" s="3"/>
      <c r="C50" s="3"/>
      <c r="D50" s="3"/>
      <c r="E50" s="19"/>
    </row>
    <row r="51" spans="1:5">
      <c r="A51" s="3"/>
      <c r="B51" s="3"/>
      <c r="C51" s="3"/>
      <c r="D51" s="3"/>
      <c r="E51" s="19"/>
    </row>
    <row r="52" spans="1:5">
      <c r="A52" s="3"/>
      <c r="B52" s="3"/>
      <c r="C52" s="3"/>
      <c r="D52" s="3"/>
      <c r="E52" s="19"/>
    </row>
    <row r="53" spans="1:5">
      <c r="A53" s="3"/>
      <c r="B53" s="3"/>
      <c r="C53" s="3"/>
      <c r="D53" s="3"/>
      <c r="E53" s="19"/>
    </row>
    <row r="54" spans="1:5">
      <c r="A54" s="3"/>
      <c r="B54" s="3"/>
      <c r="C54" s="3"/>
      <c r="D54" s="3"/>
      <c r="E54" s="19"/>
    </row>
    <row r="55" spans="1:5">
      <c r="A55" s="3"/>
      <c r="B55" s="3"/>
      <c r="C55" s="3"/>
      <c r="D55" s="3"/>
      <c r="E55" s="19"/>
    </row>
    <row r="56" spans="1:5">
      <c r="A56" s="3"/>
      <c r="B56" s="3"/>
      <c r="C56" s="3"/>
      <c r="D56" s="3"/>
      <c r="E56" s="19"/>
    </row>
    <row r="57" spans="1:5">
      <c r="A57" s="3"/>
      <c r="B57" s="3"/>
      <c r="C57" s="3"/>
      <c r="D57" s="3"/>
      <c r="E57" s="19"/>
    </row>
    <row r="58" spans="1:5">
      <c r="A58" s="3"/>
      <c r="B58" s="3"/>
      <c r="C58" s="3"/>
      <c r="D58" s="3"/>
      <c r="E58" s="19"/>
    </row>
    <row r="59" spans="1:5">
      <c r="A59" s="3"/>
      <c r="B59" s="3"/>
      <c r="C59" s="3"/>
      <c r="D59" s="3"/>
      <c r="E59" s="19"/>
    </row>
    <row r="60" spans="1:5">
      <c r="A60" s="3"/>
      <c r="B60" s="3"/>
      <c r="C60" s="3"/>
      <c r="D60" s="3"/>
      <c r="E60" s="19"/>
    </row>
    <row r="61" spans="1:5">
      <c r="A61" s="3"/>
      <c r="B61" s="3"/>
      <c r="C61" s="3"/>
      <c r="D61" s="3"/>
      <c r="E61" s="19"/>
    </row>
    <row r="62" spans="1:5">
      <c r="A62" s="3"/>
      <c r="B62" s="3"/>
      <c r="C62" s="3"/>
      <c r="D62" s="3"/>
      <c r="E62" s="19"/>
    </row>
    <row r="63" spans="1:5">
      <c r="A63" s="3"/>
      <c r="B63" s="3"/>
      <c r="C63" s="3"/>
      <c r="D63" s="3"/>
      <c r="E63" s="19"/>
    </row>
    <row r="64" spans="1:5">
      <c r="A64" s="3"/>
      <c r="B64" s="3"/>
      <c r="C64" s="3"/>
      <c r="D64" s="3"/>
      <c r="E64" s="19"/>
    </row>
    <row r="65" spans="1:5">
      <c r="A65" s="3"/>
      <c r="B65" s="3"/>
      <c r="C65" s="3"/>
      <c r="D65" s="3"/>
      <c r="E65" s="19"/>
    </row>
    <row r="66" spans="1:5">
      <c r="A66" s="3"/>
      <c r="B66" s="3"/>
      <c r="C66" s="3"/>
      <c r="D66" s="3"/>
      <c r="E66" s="19"/>
    </row>
    <row r="67" spans="1:5">
      <c r="A67" s="3"/>
      <c r="B67" s="3"/>
      <c r="C67" s="3"/>
      <c r="D67" s="3"/>
      <c r="E67" s="19"/>
    </row>
  </sheetData>
  <phoneticPr fontId="1" type="noConversion"/>
  <printOptions gridLines="1"/>
  <pageMargins left="0.5" right="0.25" top="1" bottom="1" header="0.5" footer="0.5"/>
  <pageSetup scale="92" fitToWidth="0" fitToHeight="0" orientation="landscape" blackAndWhite="1" r:id="rId1"/>
  <headerFooter alignWithMargins="0">
    <oddHeader>&amp;C&amp;"Arial,Bold"North IRL Project Zone B
Titusville Projects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19" sqref="B19"/>
    </sheetView>
  </sheetViews>
  <sheetFormatPr defaultRowHeight="12.75"/>
  <sheetData>
    <row r="1" spans="1:2">
      <c r="A1">
        <v>1035.83</v>
      </c>
      <c r="B1" t="s">
        <v>22</v>
      </c>
    </row>
    <row r="2" spans="1:2">
      <c r="A2">
        <f>A1*907.18474</f>
        <v>939689.16923419992</v>
      </c>
      <c r="B2" t="s">
        <v>23</v>
      </c>
    </row>
    <row r="4" spans="1:2">
      <c r="A4" t="s">
        <v>24</v>
      </c>
    </row>
    <row r="5" spans="1:2">
      <c r="A5">
        <v>374.9</v>
      </c>
      <c r="B5" t="s">
        <v>25</v>
      </c>
    </row>
    <row r="6" spans="1:2">
      <c r="A6">
        <v>832.4</v>
      </c>
      <c r="B6" t="s">
        <v>26</v>
      </c>
    </row>
    <row r="8" spans="1:2">
      <c r="A8" t="s">
        <v>27</v>
      </c>
    </row>
    <row r="9" spans="1:2">
      <c r="A9">
        <f>A2*A6</f>
        <v>782197264.47054803</v>
      </c>
      <c r="B9" t="s">
        <v>28</v>
      </c>
    </row>
    <row r="10" spans="1:2">
      <c r="A10">
        <f>A9*0.0000022046226218</f>
        <v>1724.4497839618475</v>
      </c>
      <c r="B10" t="s">
        <v>29</v>
      </c>
    </row>
    <row r="12" spans="1:2">
      <c r="A12" t="s">
        <v>30</v>
      </c>
    </row>
    <row r="13" spans="1:2">
      <c r="A13">
        <f>A2*A5</f>
        <v>352289469.54590154</v>
      </c>
      <c r="B13" t="s">
        <v>28</v>
      </c>
    </row>
    <row r="14" spans="1:2">
      <c r="A14">
        <f>A13*0.0000022046226218</f>
        <v>776.66533398281672</v>
      </c>
      <c r="B14" t="s">
        <v>29</v>
      </c>
    </row>
    <row r="16" spans="1:2">
      <c r="A16" s="31" t="s">
        <v>34</v>
      </c>
    </row>
    <row r="17" spans="1:2">
      <c r="A17" t="s">
        <v>31</v>
      </c>
      <c r="B17">
        <f>A10*0.015</f>
        <v>25.866746759427713</v>
      </c>
    </row>
    <row r="18" spans="1:2">
      <c r="A18" t="s">
        <v>32</v>
      </c>
      <c r="B18">
        <f>A14*0.015</f>
        <v>11.649980009742251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Street Sweeping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2010-07-13T12:51:23Z</cp:lastPrinted>
  <dcterms:created xsi:type="dcterms:W3CDTF">2006-03-30T19:10:57Z</dcterms:created>
  <dcterms:modified xsi:type="dcterms:W3CDTF">2011-12-15T15:26:14Z</dcterms:modified>
</cp:coreProperties>
</file>